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elumor_uoguelph_ca/Documents/Phd Data/PhD soil analysis/"/>
    </mc:Choice>
  </mc:AlternateContent>
  <xr:revisionPtr revIDLastSave="29" documentId="8_{8FF0168A-EB16-4569-9DFC-2803A987F5F5}" xr6:coauthVersionLast="47" xr6:coauthVersionMax="47" xr10:uidLastSave="{69F1E86A-17AB-40B1-B266-69B4E90479CF}"/>
  <bookViews>
    <workbookView xWindow="-120" yWindow="-120" windowWidth="29040" windowHeight="15720" activeTab="2" xr2:uid="{339EABE5-B22E-4C5A-A943-1C75325326BD}"/>
  </bookViews>
  <sheets>
    <sheet name="2023 Soil N" sheetId="3" r:id="rId1"/>
    <sheet name="2022 Soil N" sheetId="1" r:id="rId2"/>
    <sheet name="Sheet2" sheetId="2" r:id="rId3"/>
  </sheets>
  <definedNames>
    <definedName name="_xlnm._FilterDatabase" localSheetId="0" hidden="1">'2023 Soil N'!$A$1:$A$577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3" l="1"/>
  <c r="W577" i="3" l="1"/>
  <c r="X577" i="3" s="1"/>
  <c r="P577" i="3"/>
  <c r="L577" i="3"/>
  <c r="I577" i="3"/>
  <c r="J577" i="3" s="1"/>
  <c r="N577" i="3" s="1"/>
  <c r="O577" i="3" s="1"/>
  <c r="H577" i="3"/>
  <c r="W576" i="3"/>
  <c r="X576" i="3" s="1"/>
  <c r="S576" i="3"/>
  <c r="P576" i="3"/>
  <c r="L576" i="3"/>
  <c r="U576" i="3" s="1"/>
  <c r="J576" i="3"/>
  <c r="N576" i="3" s="1"/>
  <c r="O576" i="3" s="1"/>
  <c r="V576" i="3" s="1"/>
  <c r="I576" i="3"/>
  <c r="H576" i="3"/>
  <c r="W575" i="3"/>
  <c r="X575" i="3" s="1"/>
  <c r="P575" i="3"/>
  <c r="N575" i="3"/>
  <c r="O575" i="3" s="1"/>
  <c r="L575" i="3"/>
  <c r="I575" i="3"/>
  <c r="H575" i="3"/>
  <c r="J575" i="3" s="1"/>
  <c r="X574" i="3"/>
  <c r="W574" i="3"/>
  <c r="U574" i="3"/>
  <c r="S574" i="3"/>
  <c r="P574" i="3"/>
  <c r="L574" i="3"/>
  <c r="I574" i="3"/>
  <c r="J574" i="3" s="1"/>
  <c r="N574" i="3" s="1"/>
  <c r="O574" i="3" s="1"/>
  <c r="H574" i="3"/>
  <c r="X573" i="3"/>
  <c r="W573" i="3"/>
  <c r="V573" i="3"/>
  <c r="P573" i="3"/>
  <c r="U573" i="3" s="1"/>
  <c r="L573" i="3"/>
  <c r="I573" i="3"/>
  <c r="H573" i="3"/>
  <c r="J573" i="3" s="1"/>
  <c r="N573" i="3" s="1"/>
  <c r="O573" i="3" s="1"/>
  <c r="W572" i="3"/>
  <c r="X572" i="3" s="1"/>
  <c r="P572" i="3"/>
  <c r="L572" i="3"/>
  <c r="I572" i="3"/>
  <c r="H572" i="3"/>
  <c r="J572" i="3" s="1"/>
  <c r="N572" i="3" s="1"/>
  <c r="O572" i="3" s="1"/>
  <c r="X571" i="3"/>
  <c r="W571" i="3"/>
  <c r="U571" i="3"/>
  <c r="S571" i="3"/>
  <c r="Y571" i="3" s="1"/>
  <c r="AA571" i="3" s="1"/>
  <c r="P571" i="3"/>
  <c r="L571" i="3"/>
  <c r="I571" i="3"/>
  <c r="H571" i="3"/>
  <c r="W570" i="3"/>
  <c r="X570" i="3" s="1"/>
  <c r="P570" i="3"/>
  <c r="L570" i="3"/>
  <c r="S570" i="3" s="1"/>
  <c r="J570" i="3"/>
  <c r="N570" i="3" s="1"/>
  <c r="O570" i="3" s="1"/>
  <c r="I570" i="3"/>
  <c r="H570" i="3"/>
  <c r="W569" i="3"/>
  <c r="X569" i="3" s="1"/>
  <c r="P569" i="3"/>
  <c r="L569" i="3"/>
  <c r="I569" i="3"/>
  <c r="J569" i="3" s="1"/>
  <c r="N569" i="3" s="1"/>
  <c r="O569" i="3" s="1"/>
  <c r="H569" i="3"/>
  <c r="X568" i="3"/>
  <c r="W568" i="3"/>
  <c r="P568" i="3"/>
  <c r="L568" i="3"/>
  <c r="J568" i="3"/>
  <c r="N568" i="3" s="1"/>
  <c r="O568" i="3" s="1"/>
  <c r="I568" i="3"/>
  <c r="H568" i="3"/>
  <c r="X567" i="3"/>
  <c r="W567" i="3"/>
  <c r="P567" i="3"/>
  <c r="L567" i="3"/>
  <c r="I567" i="3"/>
  <c r="H567" i="3"/>
  <c r="J567" i="3" s="1"/>
  <c r="N567" i="3" s="1"/>
  <c r="O567" i="3" s="1"/>
  <c r="X566" i="3"/>
  <c r="W566" i="3"/>
  <c r="P566" i="3"/>
  <c r="O566" i="3"/>
  <c r="N566" i="3"/>
  <c r="L566" i="3"/>
  <c r="I566" i="3"/>
  <c r="J566" i="3" s="1"/>
  <c r="H566" i="3"/>
  <c r="X565" i="3"/>
  <c r="W565" i="3"/>
  <c r="P565" i="3"/>
  <c r="L565" i="3"/>
  <c r="I565" i="3"/>
  <c r="H565" i="3"/>
  <c r="J565" i="3" s="1"/>
  <c r="N565" i="3" s="1"/>
  <c r="O565" i="3" s="1"/>
  <c r="W564" i="3"/>
  <c r="X564" i="3" s="1"/>
  <c r="P564" i="3"/>
  <c r="L564" i="3"/>
  <c r="I564" i="3"/>
  <c r="H564" i="3"/>
  <c r="X563" i="3"/>
  <c r="W563" i="3"/>
  <c r="U563" i="3"/>
  <c r="S563" i="3"/>
  <c r="P563" i="3"/>
  <c r="L563" i="3"/>
  <c r="I563" i="3"/>
  <c r="J563" i="3" s="1"/>
  <c r="N563" i="3" s="1"/>
  <c r="O563" i="3" s="1"/>
  <c r="V563" i="3" s="1"/>
  <c r="H563" i="3"/>
  <c r="W562" i="3"/>
  <c r="X562" i="3" s="1"/>
  <c r="U562" i="3"/>
  <c r="S562" i="3"/>
  <c r="P562" i="3"/>
  <c r="L562" i="3"/>
  <c r="I562" i="3"/>
  <c r="H562" i="3"/>
  <c r="J562" i="3" s="1"/>
  <c r="N562" i="3" s="1"/>
  <c r="O562" i="3" s="1"/>
  <c r="V562" i="3" s="1"/>
  <c r="X561" i="3"/>
  <c r="W561" i="3"/>
  <c r="P561" i="3"/>
  <c r="L561" i="3"/>
  <c r="J561" i="3"/>
  <c r="N561" i="3" s="1"/>
  <c r="O561" i="3" s="1"/>
  <c r="I561" i="3"/>
  <c r="H561" i="3"/>
  <c r="X560" i="3"/>
  <c r="W560" i="3"/>
  <c r="P560" i="3"/>
  <c r="N560" i="3"/>
  <c r="O560" i="3" s="1"/>
  <c r="L560" i="3"/>
  <c r="S560" i="3" s="1"/>
  <c r="J560" i="3"/>
  <c r="I560" i="3"/>
  <c r="H560" i="3"/>
  <c r="W559" i="3"/>
  <c r="X559" i="3" s="1"/>
  <c r="P559" i="3"/>
  <c r="L559" i="3"/>
  <c r="J559" i="3"/>
  <c r="N559" i="3" s="1"/>
  <c r="O559" i="3" s="1"/>
  <c r="I559" i="3"/>
  <c r="H559" i="3"/>
  <c r="W558" i="3"/>
  <c r="X558" i="3" s="1"/>
  <c r="S558" i="3"/>
  <c r="P558" i="3"/>
  <c r="U558" i="3" s="1"/>
  <c r="V558" i="3" s="1"/>
  <c r="O558" i="3"/>
  <c r="N558" i="3"/>
  <c r="L558" i="3"/>
  <c r="I558" i="3"/>
  <c r="J558" i="3" s="1"/>
  <c r="H558" i="3"/>
  <c r="X557" i="3"/>
  <c r="W557" i="3"/>
  <c r="P557" i="3"/>
  <c r="O557" i="3"/>
  <c r="N557" i="3"/>
  <c r="L557" i="3"/>
  <c r="I557" i="3"/>
  <c r="H557" i="3"/>
  <c r="J557" i="3" s="1"/>
  <c r="W556" i="3"/>
  <c r="X556" i="3" s="1"/>
  <c r="P556" i="3"/>
  <c r="L556" i="3"/>
  <c r="I556" i="3"/>
  <c r="H556" i="3"/>
  <c r="Y555" i="3"/>
  <c r="X555" i="3"/>
  <c r="W555" i="3"/>
  <c r="V555" i="3"/>
  <c r="U555" i="3"/>
  <c r="P555" i="3"/>
  <c r="S555" i="3" s="1"/>
  <c r="O555" i="3"/>
  <c r="N555" i="3"/>
  <c r="L555" i="3"/>
  <c r="J555" i="3"/>
  <c r="I555" i="3"/>
  <c r="H555" i="3"/>
  <c r="W554" i="3"/>
  <c r="X554" i="3" s="1"/>
  <c r="U554" i="3"/>
  <c r="V554" i="3" s="1"/>
  <c r="P554" i="3"/>
  <c r="S554" i="3" s="1"/>
  <c r="L554" i="3"/>
  <c r="I554" i="3"/>
  <c r="H554" i="3"/>
  <c r="J554" i="3" s="1"/>
  <c r="N554" i="3" s="1"/>
  <c r="O554" i="3" s="1"/>
  <c r="X553" i="3"/>
  <c r="W553" i="3"/>
  <c r="U553" i="3"/>
  <c r="V553" i="3" s="1"/>
  <c r="P553" i="3"/>
  <c r="L553" i="3"/>
  <c r="S553" i="3" s="1"/>
  <c r="I553" i="3"/>
  <c r="H553" i="3"/>
  <c r="J553" i="3" s="1"/>
  <c r="N553" i="3" s="1"/>
  <c r="O553" i="3" s="1"/>
  <c r="T553" i="3" s="1"/>
  <c r="W552" i="3"/>
  <c r="X552" i="3" s="1"/>
  <c r="S552" i="3"/>
  <c r="P552" i="3"/>
  <c r="L552" i="3"/>
  <c r="U552" i="3" s="1"/>
  <c r="I552" i="3"/>
  <c r="H552" i="3"/>
  <c r="J552" i="3" s="1"/>
  <c r="N552" i="3" s="1"/>
  <c r="O552" i="3" s="1"/>
  <c r="W551" i="3"/>
  <c r="X551" i="3" s="1"/>
  <c r="T551" i="3"/>
  <c r="P551" i="3"/>
  <c r="S551" i="3" s="1"/>
  <c r="L551" i="3"/>
  <c r="J551" i="3"/>
  <c r="N551" i="3" s="1"/>
  <c r="O551" i="3" s="1"/>
  <c r="I551" i="3"/>
  <c r="H551" i="3"/>
  <c r="W550" i="3"/>
  <c r="X550" i="3" s="1"/>
  <c r="V550" i="3"/>
  <c r="U550" i="3"/>
  <c r="S550" i="3"/>
  <c r="P550" i="3"/>
  <c r="L550" i="3"/>
  <c r="I550" i="3"/>
  <c r="J550" i="3" s="1"/>
  <c r="N550" i="3" s="1"/>
  <c r="O550" i="3" s="1"/>
  <c r="H550" i="3"/>
  <c r="AA549" i="3"/>
  <c r="W549" i="3"/>
  <c r="X549" i="3" s="1"/>
  <c r="T549" i="3"/>
  <c r="S549" i="3"/>
  <c r="Y549" i="3" s="1"/>
  <c r="P549" i="3"/>
  <c r="U549" i="3" s="1"/>
  <c r="O549" i="3"/>
  <c r="L549" i="3"/>
  <c r="I549" i="3"/>
  <c r="H549" i="3"/>
  <c r="J549" i="3" s="1"/>
  <c r="N549" i="3" s="1"/>
  <c r="W548" i="3"/>
  <c r="X548" i="3" s="1"/>
  <c r="U548" i="3"/>
  <c r="S548" i="3"/>
  <c r="Y548" i="3" s="1"/>
  <c r="AA548" i="3" s="1"/>
  <c r="P548" i="3"/>
  <c r="L548" i="3"/>
  <c r="I548" i="3"/>
  <c r="H548" i="3"/>
  <c r="J548" i="3" s="1"/>
  <c r="N548" i="3" s="1"/>
  <c r="O548" i="3" s="1"/>
  <c r="Z547" i="3"/>
  <c r="AB547" i="3" s="1"/>
  <c r="X547" i="3"/>
  <c r="W547" i="3"/>
  <c r="U547" i="3"/>
  <c r="V547" i="3" s="1"/>
  <c r="T547" i="3"/>
  <c r="S547" i="3"/>
  <c r="P547" i="3"/>
  <c r="L547" i="3"/>
  <c r="I547" i="3"/>
  <c r="H547" i="3"/>
  <c r="J547" i="3" s="1"/>
  <c r="N547" i="3" s="1"/>
  <c r="O547" i="3" s="1"/>
  <c r="W546" i="3"/>
  <c r="X546" i="3" s="1"/>
  <c r="P546" i="3"/>
  <c r="L546" i="3"/>
  <c r="I546" i="3"/>
  <c r="H546" i="3"/>
  <c r="J546" i="3" s="1"/>
  <c r="N546" i="3" s="1"/>
  <c r="O546" i="3" s="1"/>
  <c r="X545" i="3"/>
  <c r="W545" i="3"/>
  <c r="P545" i="3"/>
  <c r="L545" i="3"/>
  <c r="I545" i="3"/>
  <c r="H545" i="3"/>
  <c r="J545" i="3" s="1"/>
  <c r="N545" i="3" s="1"/>
  <c r="O545" i="3" s="1"/>
  <c r="W544" i="3"/>
  <c r="X544" i="3" s="1"/>
  <c r="P544" i="3"/>
  <c r="N544" i="3"/>
  <c r="O544" i="3" s="1"/>
  <c r="L544" i="3"/>
  <c r="I544" i="3"/>
  <c r="H544" i="3"/>
  <c r="J544" i="3" s="1"/>
  <c r="X543" i="3"/>
  <c r="W543" i="3"/>
  <c r="P543" i="3"/>
  <c r="O543" i="3"/>
  <c r="N543" i="3"/>
  <c r="L543" i="3"/>
  <c r="J543" i="3"/>
  <c r="I543" i="3"/>
  <c r="H543" i="3"/>
  <c r="X542" i="3"/>
  <c r="W542" i="3"/>
  <c r="P542" i="3"/>
  <c r="L542" i="3"/>
  <c r="I542" i="3"/>
  <c r="J542" i="3" s="1"/>
  <c r="N542" i="3" s="1"/>
  <c r="O542" i="3" s="1"/>
  <c r="H542" i="3"/>
  <c r="W541" i="3"/>
  <c r="X541" i="3" s="1"/>
  <c r="P541" i="3"/>
  <c r="S541" i="3" s="1"/>
  <c r="N541" i="3"/>
  <c r="O541" i="3" s="1"/>
  <c r="L541" i="3"/>
  <c r="J541" i="3"/>
  <c r="I541" i="3"/>
  <c r="H541" i="3"/>
  <c r="W540" i="3"/>
  <c r="X540" i="3" s="1"/>
  <c r="P540" i="3"/>
  <c r="L540" i="3"/>
  <c r="U540" i="3" s="1"/>
  <c r="I540" i="3"/>
  <c r="H540" i="3"/>
  <c r="Y539" i="3"/>
  <c r="AA539" i="3" s="1"/>
  <c r="X539" i="3"/>
  <c r="W539" i="3"/>
  <c r="U539" i="3"/>
  <c r="P539" i="3"/>
  <c r="S539" i="3" s="1"/>
  <c r="O539" i="3"/>
  <c r="N539" i="3"/>
  <c r="L539" i="3"/>
  <c r="J539" i="3"/>
  <c r="I539" i="3"/>
  <c r="H539" i="3"/>
  <c r="W538" i="3"/>
  <c r="X538" i="3" s="1"/>
  <c r="U538" i="3"/>
  <c r="P538" i="3"/>
  <c r="S538" i="3" s="1"/>
  <c r="L538" i="3"/>
  <c r="I538" i="3"/>
  <c r="J538" i="3" s="1"/>
  <c r="N538" i="3" s="1"/>
  <c r="O538" i="3" s="1"/>
  <c r="V538" i="3" s="1"/>
  <c r="H538" i="3"/>
  <c r="W537" i="3"/>
  <c r="X537" i="3" s="1"/>
  <c r="P537" i="3"/>
  <c r="L537" i="3"/>
  <c r="I537" i="3"/>
  <c r="J537" i="3" s="1"/>
  <c r="N537" i="3" s="1"/>
  <c r="O537" i="3" s="1"/>
  <c r="H537" i="3"/>
  <c r="W536" i="3"/>
  <c r="X536" i="3" s="1"/>
  <c r="P536" i="3"/>
  <c r="L536" i="3"/>
  <c r="J536" i="3"/>
  <c r="N536" i="3" s="1"/>
  <c r="O536" i="3" s="1"/>
  <c r="I536" i="3"/>
  <c r="H536" i="3"/>
  <c r="W535" i="3"/>
  <c r="X535" i="3" s="1"/>
  <c r="U535" i="3"/>
  <c r="P535" i="3"/>
  <c r="S535" i="3" s="1"/>
  <c r="L535" i="3"/>
  <c r="I535" i="3"/>
  <c r="H535" i="3"/>
  <c r="W534" i="3"/>
  <c r="X534" i="3" s="1"/>
  <c r="P534" i="3"/>
  <c r="L534" i="3"/>
  <c r="I534" i="3"/>
  <c r="J534" i="3" s="1"/>
  <c r="N534" i="3" s="1"/>
  <c r="O534" i="3" s="1"/>
  <c r="H534" i="3"/>
  <c r="W533" i="3"/>
  <c r="X533" i="3" s="1"/>
  <c r="V533" i="3"/>
  <c r="P533" i="3"/>
  <c r="U533" i="3" s="1"/>
  <c r="O533" i="3"/>
  <c r="L533" i="3"/>
  <c r="I533" i="3"/>
  <c r="H533" i="3"/>
  <c r="J533" i="3" s="1"/>
  <c r="N533" i="3" s="1"/>
  <c r="X532" i="3"/>
  <c r="W532" i="3"/>
  <c r="S532" i="3"/>
  <c r="P532" i="3"/>
  <c r="U532" i="3" s="1"/>
  <c r="V532" i="3" s="1"/>
  <c r="L532" i="3"/>
  <c r="I532" i="3"/>
  <c r="H532" i="3"/>
  <c r="J532" i="3" s="1"/>
  <c r="N532" i="3" s="1"/>
  <c r="O532" i="3" s="1"/>
  <c r="Y531" i="3"/>
  <c r="AA531" i="3" s="1"/>
  <c r="X531" i="3"/>
  <c r="W531" i="3"/>
  <c r="U531" i="3"/>
  <c r="S531" i="3"/>
  <c r="P531" i="3"/>
  <c r="L531" i="3"/>
  <c r="I531" i="3"/>
  <c r="H531" i="3"/>
  <c r="J531" i="3" s="1"/>
  <c r="N531" i="3" s="1"/>
  <c r="O531" i="3" s="1"/>
  <c r="T531" i="3" s="1"/>
  <c r="W530" i="3"/>
  <c r="X530" i="3" s="1"/>
  <c r="S530" i="3"/>
  <c r="P530" i="3"/>
  <c r="U530" i="3" s="1"/>
  <c r="V530" i="3" s="1"/>
  <c r="O530" i="3"/>
  <c r="L530" i="3"/>
  <c r="I530" i="3"/>
  <c r="H530" i="3"/>
  <c r="J530" i="3" s="1"/>
  <c r="N530" i="3" s="1"/>
  <c r="X529" i="3"/>
  <c r="W529" i="3"/>
  <c r="T529" i="3"/>
  <c r="P529" i="3"/>
  <c r="L529" i="3"/>
  <c r="S529" i="3" s="1"/>
  <c r="I529" i="3"/>
  <c r="H529" i="3"/>
  <c r="J529" i="3" s="1"/>
  <c r="N529" i="3" s="1"/>
  <c r="O529" i="3" s="1"/>
  <c r="W528" i="3"/>
  <c r="X528" i="3" s="1"/>
  <c r="S528" i="3"/>
  <c r="P528" i="3"/>
  <c r="N528" i="3"/>
  <c r="O528" i="3" s="1"/>
  <c r="L528" i="3"/>
  <c r="U528" i="3" s="1"/>
  <c r="I528" i="3"/>
  <c r="H528" i="3"/>
  <c r="J528" i="3" s="1"/>
  <c r="X527" i="3"/>
  <c r="W527" i="3"/>
  <c r="P527" i="3"/>
  <c r="L527" i="3"/>
  <c r="J527" i="3"/>
  <c r="N527" i="3" s="1"/>
  <c r="O527" i="3" s="1"/>
  <c r="I527" i="3"/>
  <c r="H527" i="3"/>
  <c r="Y526" i="3"/>
  <c r="AA526" i="3" s="1"/>
  <c r="X526" i="3"/>
  <c r="W526" i="3"/>
  <c r="P526" i="3"/>
  <c r="U526" i="3" s="1"/>
  <c r="L526" i="3"/>
  <c r="S526" i="3" s="1"/>
  <c r="J526" i="3"/>
  <c r="N526" i="3" s="1"/>
  <c r="O526" i="3" s="1"/>
  <c r="V526" i="3" s="1"/>
  <c r="I526" i="3"/>
  <c r="H526" i="3"/>
  <c r="W525" i="3"/>
  <c r="X525" i="3" s="1"/>
  <c r="P525" i="3"/>
  <c r="L525" i="3"/>
  <c r="S525" i="3" s="1"/>
  <c r="J525" i="3"/>
  <c r="N525" i="3" s="1"/>
  <c r="O525" i="3" s="1"/>
  <c r="I525" i="3"/>
  <c r="H525" i="3"/>
  <c r="X524" i="3"/>
  <c r="W524" i="3"/>
  <c r="U524" i="3"/>
  <c r="Y524" i="3" s="1"/>
  <c r="AA524" i="3" s="1"/>
  <c r="P524" i="3"/>
  <c r="L524" i="3"/>
  <c r="S524" i="3" s="1"/>
  <c r="I524" i="3"/>
  <c r="H524" i="3"/>
  <c r="X523" i="3"/>
  <c r="W523" i="3"/>
  <c r="U523" i="3"/>
  <c r="Y523" i="3" s="1"/>
  <c r="S523" i="3"/>
  <c r="P523" i="3"/>
  <c r="L523" i="3"/>
  <c r="I523" i="3"/>
  <c r="J523" i="3" s="1"/>
  <c r="N523" i="3" s="1"/>
  <c r="O523" i="3" s="1"/>
  <c r="V523" i="3" s="1"/>
  <c r="H523" i="3"/>
  <c r="W522" i="3"/>
  <c r="X522" i="3" s="1"/>
  <c r="P522" i="3"/>
  <c r="L522" i="3"/>
  <c r="S522" i="3" s="1"/>
  <c r="I522" i="3"/>
  <c r="J522" i="3" s="1"/>
  <c r="N522" i="3" s="1"/>
  <c r="O522" i="3" s="1"/>
  <c r="H522" i="3"/>
  <c r="X521" i="3"/>
  <c r="W521" i="3"/>
  <c r="S521" i="3"/>
  <c r="P521" i="3"/>
  <c r="L521" i="3"/>
  <c r="U521" i="3" s="1"/>
  <c r="V521" i="3" s="1"/>
  <c r="J521" i="3"/>
  <c r="N521" i="3" s="1"/>
  <c r="O521" i="3" s="1"/>
  <c r="I521" i="3"/>
  <c r="H521" i="3"/>
  <c r="Y520" i="3"/>
  <c r="AA520" i="3" s="1"/>
  <c r="X520" i="3"/>
  <c r="W520" i="3"/>
  <c r="V520" i="3"/>
  <c r="U520" i="3"/>
  <c r="T520" i="3"/>
  <c r="Z520" i="3" s="1"/>
  <c r="AB520" i="3" s="1"/>
  <c r="P520" i="3"/>
  <c r="L520" i="3"/>
  <c r="S520" i="3" s="1"/>
  <c r="I520" i="3"/>
  <c r="H520" i="3"/>
  <c r="J520" i="3" s="1"/>
  <c r="N520" i="3" s="1"/>
  <c r="O520" i="3" s="1"/>
  <c r="X519" i="3"/>
  <c r="W519" i="3"/>
  <c r="P519" i="3"/>
  <c r="L519" i="3"/>
  <c r="I519" i="3"/>
  <c r="J519" i="3" s="1"/>
  <c r="N519" i="3" s="1"/>
  <c r="O519" i="3" s="1"/>
  <c r="H519" i="3"/>
  <c r="W518" i="3"/>
  <c r="X518" i="3" s="1"/>
  <c r="S518" i="3"/>
  <c r="P518" i="3"/>
  <c r="L518" i="3"/>
  <c r="J518" i="3"/>
  <c r="N518" i="3" s="1"/>
  <c r="O518" i="3" s="1"/>
  <c r="I518" i="3"/>
  <c r="H518" i="3"/>
  <c r="Y517" i="3"/>
  <c r="W517" i="3"/>
  <c r="X517" i="3" s="1"/>
  <c r="S517" i="3"/>
  <c r="T517" i="3" s="1"/>
  <c r="Z517" i="3" s="1"/>
  <c r="P517" i="3"/>
  <c r="U517" i="3" s="1"/>
  <c r="V517" i="3" s="1"/>
  <c r="L517" i="3"/>
  <c r="I517" i="3"/>
  <c r="H517" i="3"/>
  <c r="J517" i="3" s="1"/>
  <c r="N517" i="3" s="1"/>
  <c r="O517" i="3" s="1"/>
  <c r="X516" i="3"/>
  <c r="W516" i="3"/>
  <c r="U516" i="3"/>
  <c r="S516" i="3"/>
  <c r="P516" i="3"/>
  <c r="L516" i="3"/>
  <c r="I516" i="3"/>
  <c r="H516" i="3"/>
  <c r="J516" i="3" s="1"/>
  <c r="N516" i="3" s="1"/>
  <c r="O516" i="3" s="1"/>
  <c r="W515" i="3"/>
  <c r="X515" i="3" s="1"/>
  <c r="P515" i="3"/>
  <c r="U515" i="3" s="1"/>
  <c r="V515" i="3" s="1"/>
  <c r="O515" i="3"/>
  <c r="L515" i="3"/>
  <c r="I515" i="3"/>
  <c r="H515" i="3"/>
  <c r="J515" i="3" s="1"/>
  <c r="N515" i="3" s="1"/>
  <c r="W514" i="3"/>
  <c r="X514" i="3" s="1"/>
  <c r="P514" i="3"/>
  <c r="L514" i="3"/>
  <c r="S514" i="3" s="1"/>
  <c r="I514" i="3"/>
  <c r="H514" i="3"/>
  <c r="J514" i="3" s="1"/>
  <c r="N514" i="3" s="1"/>
  <c r="O514" i="3" s="1"/>
  <c r="X513" i="3"/>
  <c r="W513" i="3"/>
  <c r="U513" i="3"/>
  <c r="P513" i="3"/>
  <c r="L513" i="3"/>
  <c r="S513" i="3" s="1"/>
  <c r="I513" i="3"/>
  <c r="H513" i="3"/>
  <c r="J513" i="3" s="1"/>
  <c r="N513" i="3" s="1"/>
  <c r="O513" i="3" s="1"/>
  <c r="V513" i="3" s="1"/>
  <c r="Y512" i="3"/>
  <c r="AA512" i="3" s="1"/>
  <c r="X512" i="3"/>
  <c r="W512" i="3"/>
  <c r="U512" i="3"/>
  <c r="P512" i="3"/>
  <c r="L512" i="3"/>
  <c r="S512" i="3" s="1"/>
  <c r="I512" i="3"/>
  <c r="H512" i="3"/>
  <c r="X511" i="3"/>
  <c r="W511" i="3"/>
  <c r="P511" i="3"/>
  <c r="L511" i="3"/>
  <c r="I511" i="3"/>
  <c r="J511" i="3" s="1"/>
  <c r="N511" i="3" s="1"/>
  <c r="O511" i="3" s="1"/>
  <c r="H511" i="3"/>
  <c r="W510" i="3"/>
  <c r="X510" i="3" s="1"/>
  <c r="S510" i="3"/>
  <c r="P510" i="3"/>
  <c r="L510" i="3"/>
  <c r="J510" i="3"/>
  <c r="N510" i="3" s="1"/>
  <c r="O510" i="3" s="1"/>
  <c r="I510" i="3"/>
  <c r="H510" i="3"/>
  <c r="W509" i="3"/>
  <c r="X509" i="3" s="1"/>
  <c r="P509" i="3"/>
  <c r="L509" i="3"/>
  <c r="S509" i="3" s="1"/>
  <c r="I509" i="3"/>
  <c r="H509" i="3"/>
  <c r="J509" i="3" s="1"/>
  <c r="N509" i="3" s="1"/>
  <c r="O509" i="3" s="1"/>
  <c r="X508" i="3"/>
  <c r="W508" i="3"/>
  <c r="U508" i="3"/>
  <c r="S508" i="3"/>
  <c r="P508" i="3"/>
  <c r="L508" i="3"/>
  <c r="I508" i="3"/>
  <c r="H508" i="3"/>
  <c r="X507" i="3"/>
  <c r="W507" i="3"/>
  <c r="S507" i="3"/>
  <c r="Y507" i="3" s="1"/>
  <c r="AA507" i="3" s="1"/>
  <c r="P507" i="3"/>
  <c r="U507" i="3" s="1"/>
  <c r="L507" i="3"/>
  <c r="J507" i="3"/>
  <c r="N507" i="3" s="1"/>
  <c r="O507" i="3" s="1"/>
  <c r="I507" i="3"/>
  <c r="H507" i="3"/>
  <c r="W506" i="3"/>
  <c r="X506" i="3" s="1"/>
  <c r="P506" i="3"/>
  <c r="L506" i="3"/>
  <c r="I506" i="3"/>
  <c r="H506" i="3"/>
  <c r="J506" i="3" s="1"/>
  <c r="N506" i="3" s="1"/>
  <c r="O506" i="3" s="1"/>
  <c r="W505" i="3"/>
  <c r="X505" i="3" s="1"/>
  <c r="U505" i="3"/>
  <c r="S505" i="3"/>
  <c r="P505" i="3"/>
  <c r="L505" i="3"/>
  <c r="I505" i="3"/>
  <c r="J505" i="3" s="1"/>
  <c r="N505" i="3" s="1"/>
  <c r="O505" i="3" s="1"/>
  <c r="T505" i="3" s="1"/>
  <c r="H505" i="3"/>
  <c r="X504" i="3"/>
  <c r="W504" i="3"/>
  <c r="U504" i="3"/>
  <c r="P504" i="3"/>
  <c r="L504" i="3"/>
  <c r="S504" i="3" s="1"/>
  <c r="Y504" i="3" s="1"/>
  <c r="AA504" i="3" s="1"/>
  <c r="I504" i="3"/>
  <c r="H504" i="3"/>
  <c r="J504" i="3" s="1"/>
  <c r="N504" i="3" s="1"/>
  <c r="O504" i="3" s="1"/>
  <c r="T504" i="3" s="1"/>
  <c r="X503" i="3"/>
  <c r="W503" i="3"/>
  <c r="U503" i="3"/>
  <c r="P503" i="3"/>
  <c r="L503" i="3"/>
  <c r="I503" i="3"/>
  <c r="J503" i="3" s="1"/>
  <c r="N503" i="3" s="1"/>
  <c r="O503" i="3" s="1"/>
  <c r="H503" i="3"/>
  <c r="X502" i="3"/>
  <c r="W502" i="3"/>
  <c r="P502" i="3"/>
  <c r="L502" i="3"/>
  <c r="S502" i="3" s="1"/>
  <c r="J502" i="3"/>
  <c r="N502" i="3" s="1"/>
  <c r="O502" i="3" s="1"/>
  <c r="I502" i="3"/>
  <c r="H502" i="3"/>
  <c r="W501" i="3"/>
  <c r="X501" i="3" s="1"/>
  <c r="S501" i="3"/>
  <c r="P501" i="3"/>
  <c r="U501" i="3" s="1"/>
  <c r="L501" i="3"/>
  <c r="I501" i="3"/>
  <c r="H501" i="3"/>
  <c r="J501" i="3" s="1"/>
  <c r="N501" i="3" s="1"/>
  <c r="O501" i="3" s="1"/>
  <c r="X500" i="3"/>
  <c r="W500" i="3"/>
  <c r="P500" i="3"/>
  <c r="O500" i="3"/>
  <c r="N500" i="3"/>
  <c r="L500" i="3"/>
  <c r="I500" i="3"/>
  <c r="H500" i="3"/>
  <c r="J500" i="3" s="1"/>
  <c r="Y499" i="3"/>
  <c r="AA499" i="3" s="1"/>
  <c r="X499" i="3"/>
  <c r="W499" i="3"/>
  <c r="U499" i="3"/>
  <c r="S499" i="3"/>
  <c r="P499" i="3"/>
  <c r="L499" i="3"/>
  <c r="J499" i="3"/>
  <c r="N499" i="3" s="1"/>
  <c r="O499" i="3" s="1"/>
  <c r="I499" i="3"/>
  <c r="H499" i="3"/>
  <c r="W498" i="3"/>
  <c r="X498" i="3" s="1"/>
  <c r="V498" i="3"/>
  <c r="P498" i="3"/>
  <c r="U498" i="3" s="1"/>
  <c r="L498" i="3"/>
  <c r="J498" i="3"/>
  <c r="N498" i="3" s="1"/>
  <c r="O498" i="3" s="1"/>
  <c r="I498" i="3"/>
  <c r="H498" i="3"/>
  <c r="X497" i="3"/>
  <c r="W497" i="3"/>
  <c r="P497" i="3"/>
  <c r="L497" i="3"/>
  <c r="I497" i="3"/>
  <c r="H497" i="3"/>
  <c r="X496" i="3"/>
  <c r="W496" i="3"/>
  <c r="U496" i="3"/>
  <c r="Y496" i="3" s="1"/>
  <c r="AA496" i="3" s="1"/>
  <c r="P496" i="3"/>
  <c r="L496" i="3"/>
  <c r="S496" i="3" s="1"/>
  <c r="I496" i="3"/>
  <c r="H496" i="3"/>
  <c r="X495" i="3"/>
  <c r="W495" i="3"/>
  <c r="P495" i="3"/>
  <c r="L495" i="3"/>
  <c r="J495" i="3"/>
  <c r="N495" i="3" s="1"/>
  <c r="O495" i="3" s="1"/>
  <c r="I495" i="3"/>
  <c r="H495" i="3"/>
  <c r="W494" i="3"/>
  <c r="X494" i="3" s="1"/>
  <c r="U494" i="3"/>
  <c r="S494" i="3"/>
  <c r="P494" i="3"/>
  <c r="O494" i="3"/>
  <c r="V494" i="3" s="1"/>
  <c r="L494" i="3"/>
  <c r="I494" i="3"/>
  <c r="J494" i="3" s="1"/>
  <c r="N494" i="3" s="1"/>
  <c r="H494" i="3"/>
  <c r="W493" i="3"/>
  <c r="X493" i="3" s="1"/>
  <c r="S493" i="3"/>
  <c r="P493" i="3"/>
  <c r="L493" i="3"/>
  <c r="I493" i="3"/>
  <c r="H493" i="3"/>
  <c r="J493" i="3" s="1"/>
  <c r="N493" i="3" s="1"/>
  <c r="O493" i="3" s="1"/>
  <c r="T493" i="3" s="1"/>
  <c r="X492" i="3"/>
  <c r="W492" i="3"/>
  <c r="U492" i="3"/>
  <c r="P492" i="3"/>
  <c r="L492" i="3"/>
  <c r="S492" i="3" s="1"/>
  <c r="I492" i="3"/>
  <c r="H492" i="3"/>
  <c r="J492" i="3" s="1"/>
  <c r="N492" i="3" s="1"/>
  <c r="O492" i="3" s="1"/>
  <c r="X491" i="3"/>
  <c r="W491" i="3"/>
  <c r="U491" i="3"/>
  <c r="S491" i="3"/>
  <c r="Y491" i="3" s="1"/>
  <c r="AA491" i="3" s="1"/>
  <c r="P491" i="3"/>
  <c r="N491" i="3"/>
  <c r="O491" i="3" s="1"/>
  <c r="L491" i="3"/>
  <c r="I491" i="3"/>
  <c r="H491" i="3"/>
  <c r="J491" i="3" s="1"/>
  <c r="W490" i="3"/>
  <c r="X490" i="3" s="1"/>
  <c r="P490" i="3"/>
  <c r="L490" i="3"/>
  <c r="U490" i="3" s="1"/>
  <c r="I490" i="3"/>
  <c r="H490" i="3"/>
  <c r="J490" i="3" s="1"/>
  <c r="N490" i="3" s="1"/>
  <c r="O490" i="3" s="1"/>
  <c r="W489" i="3"/>
  <c r="X489" i="3" s="1"/>
  <c r="P489" i="3"/>
  <c r="L489" i="3"/>
  <c r="I489" i="3"/>
  <c r="H489" i="3"/>
  <c r="J489" i="3" s="1"/>
  <c r="N489" i="3" s="1"/>
  <c r="O489" i="3" s="1"/>
  <c r="W488" i="3"/>
  <c r="X488" i="3" s="1"/>
  <c r="U488" i="3"/>
  <c r="V488" i="3" s="1"/>
  <c r="P488" i="3"/>
  <c r="L488" i="3"/>
  <c r="S488" i="3" s="1"/>
  <c r="I488" i="3"/>
  <c r="H488" i="3"/>
  <c r="J488" i="3" s="1"/>
  <c r="N488" i="3" s="1"/>
  <c r="O488" i="3" s="1"/>
  <c r="W487" i="3"/>
  <c r="X487" i="3" s="1"/>
  <c r="P487" i="3"/>
  <c r="L487" i="3"/>
  <c r="I487" i="3"/>
  <c r="H487" i="3"/>
  <c r="X486" i="3"/>
  <c r="W486" i="3"/>
  <c r="U486" i="3"/>
  <c r="V486" i="3" s="1"/>
  <c r="P486" i="3"/>
  <c r="S486" i="3" s="1"/>
  <c r="L486" i="3"/>
  <c r="I486" i="3"/>
  <c r="H486" i="3"/>
  <c r="J486" i="3" s="1"/>
  <c r="N486" i="3" s="1"/>
  <c r="O486" i="3" s="1"/>
  <c r="X485" i="3"/>
  <c r="W485" i="3"/>
  <c r="S485" i="3"/>
  <c r="P485" i="3"/>
  <c r="N485" i="3"/>
  <c r="O485" i="3" s="1"/>
  <c r="V485" i="3" s="1"/>
  <c r="L485" i="3"/>
  <c r="U485" i="3" s="1"/>
  <c r="J485" i="3"/>
  <c r="I485" i="3"/>
  <c r="H485" i="3"/>
  <c r="X484" i="3"/>
  <c r="W484" i="3"/>
  <c r="P484" i="3"/>
  <c r="L484" i="3"/>
  <c r="J484" i="3"/>
  <c r="N484" i="3" s="1"/>
  <c r="O484" i="3" s="1"/>
  <c r="I484" i="3"/>
  <c r="H484" i="3"/>
  <c r="X483" i="3"/>
  <c r="W483" i="3"/>
  <c r="P483" i="3"/>
  <c r="L483" i="3"/>
  <c r="U483" i="3" s="1"/>
  <c r="I483" i="3"/>
  <c r="H483" i="3"/>
  <c r="J483" i="3" s="1"/>
  <c r="N483" i="3" s="1"/>
  <c r="O483" i="3" s="1"/>
  <c r="W482" i="3"/>
  <c r="X482" i="3" s="1"/>
  <c r="S482" i="3"/>
  <c r="P482" i="3"/>
  <c r="U482" i="3" s="1"/>
  <c r="V482" i="3" s="1"/>
  <c r="L482" i="3"/>
  <c r="J482" i="3"/>
  <c r="N482" i="3" s="1"/>
  <c r="O482" i="3" s="1"/>
  <c r="I482" i="3"/>
  <c r="H482" i="3"/>
  <c r="W481" i="3"/>
  <c r="X481" i="3" s="1"/>
  <c r="S481" i="3"/>
  <c r="T481" i="3" s="1"/>
  <c r="P481" i="3"/>
  <c r="U481" i="3" s="1"/>
  <c r="L481" i="3"/>
  <c r="J481" i="3"/>
  <c r="N481" i="3" s="1"/>
  <c r="O481" i="3" s="1"/>
  <c r="I481" i="3"/>
  <c r="H481" i="3"/>
  <c r="W480" i="3"/>
  <c r="X480" i="3" s="1"/>
  <c r="S480" i="3"/>
  <c r="P480" i="3"/>
  <c r="U480" i="3" s="1"/>
  <c r="L480" i="3"/>
  <c r="I480" i="3"/>
  <c r="H480" i="3"/>
  <c r="X479" i="3"/>
  <c r="W479" i="3"/>
  <c r="S479" i="3"/>
  <c r="P479" i="3"/>
  <c r="U479" i="3" s="1"/>
  <c r="L479" i="3"/>
  <c r="J479" i="3"/>
  <c r="N479" i="3" s="1"/>
  <c r="O479" i="3" s="1"/>
  <c r="V479" i="3" s="1"/>
  <c r="I479" i="3"/>
  <c r="H479" i="3"/>
  <c r="W478" i="3"/>
  <c r="X478" i="3" s="1"/>
  <c r="S478" i="3"/>
  <c r="P478" i="3"/>
  <c r="U478" i="3" s="1"/>
  <c r="L478" i="3"/>
  <c r="I478" i="3"/>
  <c r="H478" i="3"/>
  <c r="W477" i="3"/>
  <c r="X477" i="3" s="1"/>
  <c r="P477" i="3"/>
  <c r="S477" i="3" s="1"/>
  <c r="L477" i="3"/>
  <c r="I477" i="3"/>
  <c r="H477" i="3"/>
  <c r="J477" i="3" s="1"/>
  <c r="N477" i="3" s="1"/>
  <c r="O477" i="3" s="1"/>
  <c r="X476" i="3"/>
  <c r="W476" i="3"/>
  <c r="P476" i="3"/>
  <c r="L476" i="3"/>
  <c r="S476" i="3" s="1"/>
  <c r="I476" i="3"/>
  <c r="H476" i="3"/>
  <c r="J476" i="3" s="1"/>
  <c r="N476" i="3" s="1"/>
  <c r="O476" i="3" s="1"/>
  <c r="X475" i="3"/>
  <c r="W475" i="3"/>
  <c r="P475" i="3"/>
  <c r="U475" i="3" s="1"/>
  <c r="L475" i="3"/>
  <c r="I475" i="3"/>
  <c r="J475" i="3" s="1"/>
  <c r="N475" i="3" s="1"/>
  <c r="O475" i="3" s="1"/>
  <c r="H475" i="3"/>
  <c r="X474" i="3"/>
  <c r="W474" i="3"/>
  <c r="U474" i="3"/>
  <c r="P474" i="3"/>
  <c r="S474" i="3" s="1"/>
  <c r="L474" i="3"/>
  <c r="J474" i="3"/>
  <c r="N474" i="3" s="1"/>
  <c r="O474" i="3" s="1"/>
  <c r="I474" i="3"/>
  <c r="H474" i="3"/>
  <c r="X473" i="3"/>
  <c r="W473" i="3"/>
  <c r="P473" i="3"/>
  <c r="L473" i="3"/>
  <c r="I473" i="3"/>
  <c r="H473" i="3"/>
  <c r="J473" i="3" s="1"/>
  <c r="N473" i="3" s="1"/>
  <c r="O473" i="3" s="1"/>
  <c r="X472" i="3"/>
  <c r="W472" i="3"/>
  <c r="P472" i="3"/>
  <c r="L472" i="3"/>
  <c r="I472" i="3"/>
  <c r="H472" i="3"/>
  <c r="X471" i="3"/>
  <c r="W471" i="3"/>
  <c r="P471" i="3"/>
  <c r="L471" i="3"/>
  <c r="I471" i="3"/>
  <c r="H471" i="3"/>
  <c r="J471" i="3" s="1"/>
  <c r="N471" i="3" s="1"/>
  <c r="O471" i="3" s="1"/>
  <c r="W470" i="3"/>
  <c r="X470" i="3" s="1"/>
  <c r="P470" i="3"/>
  <c r="L470" i="3"/>
  <c r="I470" i="3"/>
  <c r="J470" i="3" s="1"/>
  <c r="N470" i="3" s="1"/>
  <c r="O470" i="3" s="1"/>
  <c r="H470" i="3"/>
  <c r="X469" i="3"/>
  <c r="W469" i="3"/>
  <c r="U469" i="3"/>
  <c r="S469" i="3"/>
  <c r="P469" i="3"/>
  <c r="L469" i="3"/>
  <c r="I469" i="3"/>
  <c r="H469" i="3"/>
  <c r="X468" i="3"/>
  <c r="AA468" i="3" s="1"/>
  <c r="W468" i="3"/>
  <c r="U468" i="3"/>
  <c r="S468" i="3"/>
  <c r="Y468" i="3" s="1"/>
  <c r="P468" i="3"/>
  <c r="L468" i="3"/>
  <c r="I468" i="3"/>
  <c r="H468" i="3"/>
  <c r="X467" i="3"/>
  <c r="W467" i="3"/>
  <c r="P467" i="3"/>
  <c r="O467" i="3"/>
  <c r="L467" i="3"/>
  <c r="I467" i="3"/>
  <c r="H467" i="3"/>
  <c r="J467" i="3" s="1"/>
  <c r="N467" i="3" s="1"/>
  <c r="Y466" i="3"/>
  <c r="W466" i="3"/>
  <c r="X466" i="3" s="1"/>
  <c r="S466" i="3"/>
  <c r="P466" i="3"/>
  <c r="U466" i="3" s="1"/>
  <c r="O466" i="3"/>
  <c r="N466" i="3"/>
  <c r="L466" i="3"/>
  <c r="J466" i="3"/>
  <c r="I466" i="3"/>
  <c r="H466" i="3"/>
  <c r="W465" i="3"/>
  <c r="X465" i="3" s="1"/>
  <c r="S465" i="3"/>
  <c r="P465" i="3"/>
  <c r="U465" i="3" s="1"/>
  <c r="L465" i="3"/>
  <c r="J465" i="3"/>
  <c r="N465" i="3" s="1"/>
  <c r="O465" i="3" s="1"/>
  <c r="I465" i="3"/>
  <c r="H465" i="3"/>
  <c r="W464" i="3"/>
  <c r="X464" i="3" s="1"/>
  <c r="U464" i="3"/>
  <c r="P464" i="3"/>
  <c r="S464" i="3" s="1"/>
  <c r="N464" i="3"/>
  <c r="O464" i="3" s="1"/>
  <c r="L464" i="3"/>
  <c r="I464" i="3"/>
  <c r="H464" i="3"/>
  <c r="J464" i="3" s="1"/>
  <c r="X463" i="3"/>
  <c r="W463" i="3"/>
  <c r="V463" i="3"/>
  <c r="S463" i="3"/>
  <c r="P463" i="3"/>
  <c r="U463" i="3" s="1"/>
  <c r="L463" i="3"/>
  <c r="J463" i="3"/>
  <c r="N463" i="3" s="1"/>
  <c r="O463" i="3" s="1"/>
  <c r="I463" i="3"/>
  <c r="H463" i="3"/>
  <c r="W462" i="3"/>
  <c r="X462" i="3" s="1"/>
  <c r="P462" i="3"/>
  <c r="S462" i="3" s="1"/>
  <c r="O462" i="3"/>
  <c r="L462" i="3"/>
  <c r="I462" i="3"/>
  <c r="H462" i="3"/>
  <c r="J462" i="3" s="1"/>
  <c r="N462" i="3" s="1"/>
  <c r="W461" i="3"/>
  <c r="X461" i="3" s="1"/>
  <c r="P461" i="3"/>
  <c r="L461" i="3"/>
  <c r="U461" i="3" s="1"/>
  <c r="I461" i="3"/>
  <c r="H461" i="3"/>
  <c r="J461" i="3" s="1"/>
  <c r="N461" i="3" s="1"/>
  <c r="O461" i="3" s="1"/>
  <c r="W460" i="3"/>
  <c r="X460" i="3" s="1"/>
  <c r="P460" i="3"/>
  <c r="L460" i="3"/>
  <c r="I460" i="3"/>
  <c r="H460" i="3"/>
  <c r="J460" i="3" s="1"/>
  <c r="N460" i="3" s="1"/>
  <c r="O460" i="3" s="1"/>
  <c r="X459" i="3"/>
  <c r="W459" i="3"/>
  <c r="P459" i="3"/>
  <c r="L459" i="3"/>
  <c r="J459" i="3"/>
  <c r="N459" i="3" s="1"/>
  <c r="O459" i="3" s="1"/>
  <c r="I459" i="3"/>
  <c r="H459" i="3"/>
  <c r="W458" i="3"/>
  <c r="X458" i="3" s="1"/>
  <c r="P458" i="3"/>
  <c r="S458" i="3" s="1"/>
  <c r="L458" i="3"/>
  <c r="J458" i="3"/>
  <c r="N458" i="3" s="1"/>
  <c r="O458" i="3" s="1"/>
  <c r="I458" i="3"/>
  <c r="H458" i="3"/>
  <c r="X457" i="3"/>
  <c r="W457" i="3"/>
  <c r="P457" i="3"/>
  <c r="L457" i="3"/>
  <c r="J457" i="3"/>
  <c r="N457" i="3" s="1"/>
  <c r="O457" i="3" s="1"/>
  <c r="I457" i="3"/>
  <c r="H457" i="3"/>
  <c r="X456" i="3"/>
  <c r="W456" i="3"/>
  <c r="P456" i="3"/>
  <c r="L456" i="3"/>
  <c r="I456" i="3"/>
  <c r="H456" i="3"/>
  <c r="J456" i="3" s="1"/>
  <c r="N456" i="3" s="1"/>
  <c r="O456" i="3" s="1"/>
  <c r="X455" i="3"/>
  <c r="W455" i="3"/>
  <c r="P455" i="3"/>
  <c r="S455" i="3" s="1"/>
  <c r="L455" i="3"/>
  <c r="I455" i="3"/>
  <c r="H455" i="3"/>
  <c r="J455" i="3" s="1"/>
  <c r="N455" i="3" s="1"/>
  <c r="O455" i="3" s="1"/>
  <c r="W454" i="3"/>
  <c r="X454" i="3" s="1"/>
  <c r="U454" i="3"/>
  <c r="P454" i="3"/>
  <c r="S454" i="3" s="1"/>
  <c r="L454" i="3"/>
  <c r="I454" i="3"/>
  <c r="J454" i="3" s="1"/>
  <c r="N454" i="3" s="1"/>
  <c r="O454" i="3" s="1"/>
  <c r="T454" i="3" s="1"/>
  <c r="H454" i="3"/>
  <c r="X453" i="3"/>
  <c r="W453" i="3"/>
  <c r="U453" i="3"/>
  <c r="P453" i="3"/>
  <c r="L453" i="3"/>
  <c r="S453" i="3" s="1"/>
  <c r="Y453" i="3" s="1"/>
  <c r="AA453" i="3" s="1"/>
  <c r="I453" i="3"/>
  <c r="H453" i="3"/>
  <c r="W452" i="3"/>
  <c r="X452" i="3" s="1"/>
  <c r="U452" i="3"/>
  <c r="S452" i="3"/>
  <c r="P452" i="3"/>
  <c r="N452" i="3"/>
  <c r="O452" i="3" s="1"/>
  <c r="L452" i="3"/>
  <c r="I452" i="3"/>
  <c r="H452" i="3"/>
  <c r="J452" i="3" s="1"/>
  <c r="W451" i="3"/>
  <c r="X451" i="3" s="1"/>
  <c r="U451" i="3"/>
  <c r="P451" i="3"/>
  <c r="O451" i="3"/>
  <c r="L451" i="3"/>
  <c r="I451" i="3"/>
  <c r="H451" i="3"/>
  <c r="J451" i="3" s="1"/>
  <c r="N451" i="3" s="1"/>
  <c r="W450" i="3"/>
  <c r="X450" i="3" s="1"/>
  <c r="P450" i="3"/>
  <c r="L450" i="3"/>
  <c r="I450" i="3"/>
  <c r="J450" i="3" s="1"/>
  <c r="N450" i="3" s="1"/>
  <c r="O450" i="3" s="1"/>
  <c r="H450" i="3"/>
  <c r="W449" i="3"/>
  <c r="X449" i="3" s="1"/>
  <c r="P449" i="3"/>
  <c r="U449" i="3" s="1"/>
  <c r="N449" i="3"/>
  <c r="O449" i="3" s="1"/>
  <c r="L449" i="3"/>
  <c r="J449" i="3"/>
  <c r="I449" i="3"/>
  <c r="H449" i="3"/>
  <c r="W448" i="3"/>
  <c r="X448" i="3" s="1"/>
  <c r="U448" i="3"/>
  <c r="S448" i="3"/>
  <c r="P448" i="3"/>
  <c r="O448" i="3"/>
  <c r="L448" i="3"/>
  <c r="I448" i="3"/>
  <c r="H448" i="3"/>
  <c r="J448" i="3" s="1"/>
  <c r="N448" i="3" s="1"/>
  <c r="X447" i="3"/>
  <c r="W447" i="3"/>
  <c r="P447" i="3"/>
  <c r="U447" i="3" s="1"/>
  <c r="L447" i="3"/>
  <c r="I447" i="3"/>
  <c r="H447" i="3"/>
  <c r="J447" i="3" s="1"/>
  <c r="N447" i="3" s="1"/>
  <c r="O447" i="3" s="1"/>
  <c r="W446" i="3"/>
  <c r="X446" i="3" s="1"/>
  <c r="P446" i="3"/>
  <c r="L446" i="3"/>
  <c r="I446" i="3"/>
  <c r="H446" i="3"/>
  <c r="X445" i="3"/>
  <c r="W445" i="3"/>
  <c r="P445" i="3"/>
  <c r="S445" i="3" s="1"/>
  <c r="L445" i="3"/>
  <c r="I445" i="3"/>
  <c r="H445" i="3"/>
  <c r="J445" i="3" s="1"/>
  <c r="N445" i="3" s="1"/>
  <c r="O445" i="3" s="1"/>
  <c r="W444" i="3"/>
  <c r="X444" i="3" s="1"/>
  <c r="S444" i="3"/>
  <c r="P444" i="3"/>
  <c r="N444" i="3"/>
  <c r="O444" i="3" s="1"/>
  <c r="V444" i="3" s="1"/>
  <c r="L444" i="3"/>
  <c r="U444" i="3" s="1"/>
  <c r="J444" i="3"/>
  <c r="I444" i="3"/>
  <c r="H444" i="3"/>
  <c r="W443" i="3"/>
  <c r="X443" i="3" s="1"/>
  <c r="P443" i="3"/>
  <c r="L443" i="3"/>
  <c r="I443" i="3"/>
  <c r="J443" i="3" s="1"/>
  <c r="N443" i="3" s="1"/>
  <c r="O443" i="3" s="1"/>
  <c r="H443" i="3"/>
  <c r="X442" i="3"/>
  <c r="W442" i="3"/>
  <c r="P442" i="3"/>
  <c r="L442" i="3"/>
  <c r="J442" i="3"/>
  <c r="N442" i="3" s="1"/>
  <c r="O442" i="3" s="1"/>
  <c r="I442" i="3"/>
  <c r="H442" i="3"/>
  <c r="W441" i="3"/>
  <c r="X441" i="3" s="1"/>
  <c r="P441" i="3"/>
  <c r="L441" i="3"/>
  <c r="I441" i="3"/>
  <c r="H441" i="3"/>
  <c r="J441" i="3" s="1"/>
  <c r="N441" i="3" s="1"/>
  <c r="O441" i="3" s="1"/>
  <c r="W440" i="3"/>
  <c r="X440" i="3" s="1"/>
  <c r="P440" i="3"/>
  <c r="N440" i="3"/>
  <c r="O440" i="3" s="1"/>
  <c r="L440" i="3"/>
  <c r="I440" i="3"/>
  <c r="H440" i="3"/>
  <c r="J440" i="3" s="1"/>
  <c r="Y439" i="3"/>
  <c r="X439" i="3"/>
  <c r="W439" i="3"/>
  <c r="V439" i="3"/>
  <c r="U439" i="3"/>
  <c r="P439" i="3"/>
  <c r="S439" i="3" s="1"/>
  <c r="L439" i="3"/>
  <c r="I439" i="3"/>
  <c r="H439" i="3"/>
  <c r="J439" i="3" s="1"/>
  <c r="N439" i="3" s="1"/>
  <c r="O439" i="3" s="1"/>
  <c r="T439" i="3" s="1"/>
  <c r="W438" i="3"/>
  <c r="X438" i="3" s="1"/>
  <c r="P438" i="3"/>
  <c r="L438" i="3"/>
  <c r="I438" i="3"/>
  <c r="J438" i="3" s="1"/>
  <c r="N438" i="3" s="1"/>
  <c r="O438" i="3" s="1"/>
  <c r="H438" i="3"/>
  <c r="X437" i="3"/>
  <c r="W437" i="3"/>
  <c r="U437" i="3"/>
  <c r="S437" i="3"/>
  <c r="Y437" i="3" s="1"/>
  <c r="P437" i="3"/>
  <c r="L437" i="3"/>
  <c r="J437" i="3"/>
  <c r="N437" i="3" s="1"/>
  <c r="O437" i="3" s="1"/>
  <c r="I437" i="3"/>
  <c r="H437" i="3"/>
  <c r="W436" i="3"/>
  <c r="X436" i="3" s="1"/>
  <c r="U436" i="3"/>
  <c r="P436" i="3"/>
  <c r="L436" i="3"/>
  <c r="S436" i="3" s="1"/>
  <c r="I436" i="3"/>
  <c r="J436" i="3" s="1"/>
  <c r="N436" i="3" s="1"/>
  <c r="O436" i="3" s="1"/>
  <c r="H436" i="3"/>
  <c r="W435" i="3"/>
  <c r="X435" i="3" s="1"/>
  <c r="U435" i="3"/>
  <c r="V435" i="3" s="1"/>
  <c r="P435" i="3"/>
  <c r="S435" i="3" s="1"/>
  <c r="L435" i="3"/>
  <c r="J435" i="3"/>
  <c r="N435" i="3" s="1"/>
  <c r="O435" i="3" s="1"/>
  <c r="I435" i="3"/>
  <c r="H435" i="3"/>
  <c r="W434" i="3"/>
  <c r="X434" i="3" s="1"/>
  <c r="U434" i="3"/>
  <c r="P434" i="3"/>
  <c r="S434" i="3" s="1"/>
  <c r="N434" i="3"/>
  <c r="O434" i="3" s="1"/>
  <c r="L434" i="3"/>
  <c r="I434" i="3"/>
  <c r="J434" i="3" s="1"/>
  <c r="H434" i="3"/>
  <c r="Y433" i="3"/>
  <c r="W433" i="3"/>
  <c r="X433" i="3" s="1"/>
  <c r="S433" i="3"/>
  <c r="P433" i="3"/>
  <c r="U433" i="3" s="1"/>
  <c r="L433" i="3"/>
  <c r="J433" i="3"/>
  <c r="N433" i="3" s="1"/>
  <c r="O433" i="3" s="1"/>
  <c r="I433" i="3"/>
  <c r="H433" i="3"/>
  <c r="W432" i="3"/>
  <c r="X432" i="3" s="1"/>
  <c r="U432" i="3"/>
  <c r="V432" i="3" s="1"/>
  <c r="S432" i="3"/>
  <c r="P432" i="3"/>
  <c r="L432" i="3"/>
  <c r="I432" i="3"/>
  <c r="H432" i="3"/>
  <c r="J432" i="3" s="1"/>
  <c r="N432" i="3" s="1"/>
  <c r="O432" i="3" s="1"/>
  <c r="X431" i="3"/>
  <c r="W431" i="3"/>
  <c r="P431" i="3"/>
  <c r="L431" i="3"/>
  <c r="I431" i="3"/>
  <c r="J431" i="3" s="1"/>
  <c r="N431" i="3" s="1"/>
  <c r="O431" i="3" s="1"/>
  <c r="H431" i="3"/>
  <c r="W430" i="3"/>
  <c r="X430" i="3" s="1"/>
  <c r="U430" i="3"/>
  <c r="P430" i="3"/>
  <c r="L430" i="3"/>
  <c r="I430" i="3"/>
  <c r="H430" i="3"/>
  <c r="J430" i="3" s="1"/>
  <c r="N430" i="3" s="1"/>
  <c r="O430" i="3" s="1"/>
  <c r="W429" i="3"/>
  <c r="X429" i="3" s="1"/>
  <c r="U429" i="3"/>
  <c r="V429" i="3" s="1"/>
  <c r="P429" i="3"/>
  <c r="S429" i="3" s="1"/>
  <c r="L429" i="3"/>
  <c r="J429" i="3"/>
  <c r="N429" i="3" s="1"/>
  <c r="O429" i="3" s="1"/>
  <c r="I429" i="3"/>
  <c r="H429" i="3"/>
  <c r="AA428" i="3"/>
  <c r="Y428" i="3"/>
  <c r="W428" i="3"/>
  <c r="X428" i="3" s="1"/>
  <c r="S428" i="3"/>
  <c r="P428" i="3"/>
  <c r="N428" i="3"/>
  <c r="O428" i="3" s="1"/>
  <c r="L428" i="3"/>
  <c r="U428" i="3" s="1"/>
  <c r="I428" i="3"/>
  <c r="H428" i="3"/>
  <c r="J428" i="3" s="1"/>
  <c r="X427" i="3"/>
  <c r="W427" i="3"/>
  <c r="P427" i="3"/>
  <c r="L427" i="3"/>
  <c r="J427" i="3"/>
  <c r="N427" i="3" s="1"/>
  <c r="O427" i="3" s="1"/>
  <c r="I427" i="3"/>
  <c r="H427" i="3"/>
  <c r="W426" i="3"/>
  <c r="X426" i="3" s="1"/>
  <c r="P426" i="3"/>
  <c r="L426" i="3"/>
  <c r="I426" i="3"/>
  <c r="J426" i="3" s="1"/>
  <c r="N426" i="3" s="1"/>
  <c r="O426" i="3" s="1"/>
  <c r="H426" i="3"/>
  <c r="X425" i="3"/>
  <c r="W425" i="3"/>
  <c r="P425" i="3"/>
  <c r="N425" i="3"/>
  <c r="O425" i="3" s="1"/>
  <c r="L425" i="3"/>
  <c r="J425" i="3"/>
  <c r="I425" i="3"/>
  <c r="H425" i="3"/>
  <c r="W424" i="3"/>
  <c r="X424" i="3" s="1"/>
  <c r="P424" i="3"/>
  <c r="S424" i="3" s="1"/>
  <c r="N424" i="3"/>
  <c r="O424" i="3" s="1"/>
  <c r="L424" i="3"/>
  <c r="I424" i="3"/>
  <c r="H424" i="3"/>
  <c r="J424" i="3" s="1"/>
  <c r="X423" i="3"/>
  <c r="W423" i="3"/>
  <c r="P423" i="3"/>
  <c r="L423" i="3"/>
  <c r="I423" i="3"/>
  <c r="H423" i="3"/>
  <c r="J423" i="3" s="1"/>
  <c r="N423" i="3" s="1"/>
  <c r="O423" i="3" s="1"/>
  <c r="W422" i="3"/>
  <c r="X422" i="3" s="1"/>
  <c r="P422" i="3"/>
  <c r="L422" i="3"/>
  <c r="I422" i="3"/>
  <c r="J422" i="3" s="1"/>
  <c r="N422" i="3" s="1"/>
  <c r="O422" i="3" s="1"/>
  <c r="H422" i="3"/>
  <c r="W421" i="3"/>
  <c r="X421" i="3" s="1"/>
  <c r="S421" i="3"/>
  <c r="Y421" i="3" s="1"/>
  <c r="AA421" i="3" s="1"/>
  <c r="P421" i="3"/>
  <c r="L421" i="3"/>
  <c r="U421" i="3" s="1"/>
  <c r="I421" i="3"/>
  <c r="H421" i="3"/>
  <c r="X420" i="3"/>
  <c r="W420" i="3"/>
  <c r="P420" i="3"/>
  <c r="N420" i="3"/>
  <c r="O420" i="3" s="1"/>
  <c r="L420" i="3"/>
  <c r="I420" i="3"/>
  <c r="H420" i="3"/>
  <c r="J420" i="3" s="1"/>
  <c r="W419" i="3"/>
  <c r="X419" i="3" s="1"/>
  <c r="P419" i="3"/>
  <c r="O419" i="3"/>
  <c r="L419" i="3"/>
  <c r="J419" i="3"/>
  <c r="N419" i="3" s="1"/>
  <c r="I419" i="3"/>
  <c r="H419" i="3"/>
  <c r="W418" i="3"/>
  <c r="X418" i="3" s="1"/>
  <c r="V418" i="3"/>
  <c r="S418" i="3"/>
  <c r="Y418" i="3" s="1"/>
  <c r="AA418" i="3" s="1"/>
  <c r="P418" i="3"/>
  <c r="U418" i="3" s="1"/>
  <c r="L418" i="3"/>
  <c r="J418" i="3"/>
  <c r="N418" i="3" s="1"/>
  <c r="O418" i="3" s="1"/>
  <c r="I418" i="3"/>
  <c r="H418" i="3"/>
  <c r="W417" i="3"/>
  <c r="X417" i="3" s="1"/>
  <c r="P417" i="3"/>
  <c r="L417" i="3"/>
  <c r="I417" i="3"/>
  <c r="H417" i="3"/>
  <c r="J417" i="3" s="1"/>
  <c r="N417" i="3" s="1"/>
  <c r="O417" i="3" s="1"/>
  <c r="W416" i="3"/>
  <c r="X416" i="3" s="1"/>
  <c r="P416" i="3"/>
  <c r="S416" i="3" s="1"/>
  <c r="L416" i="3"/>
  <c r="I416" i="3"/>
  <c r="H416" i="3"/>
  <c r="J416" i="3" s="1"/>
  <c r="N416" i="3" s="1"/>
  <c r="O416" i="3" s="1"/>
  <c r="X415" i="3"/>
  <c r="W415" i="3"/>
  <c r="U415" i="3"/>
  <c r="P415" i="3"/>
  <c r="S415" i="3" s="1"/>
  <c r="L415" i="3"/>
  <c r="I415" i="3"/>
  <c r="H415" i="3"/>
  <c r="W414" i="3"/>
  <c r="X414" i="3" s="1"/>
  <c r="U414" i="3"/>
  <c r="P414" i="3"/>
  <c r="S414" i="3" s="1"/>
  <c r="O414" i="3"/>
  <c r="L414" i="3"/>
  <c r="I414" i="3"/>
  <c r="H414" i="3"/>
  <c r="J414" i="3" s="1"/>
  <c r="N414" i="3" s="1"/>
  <c r="X413" i="3"/>
  <c r="W413" i="3"/>
  <c r="U413" i="3"/>
  <c r="S413" i="3"/>
  <c r="P413" i="3"/>
  <c r="L413" i="3"/>
  <c r="I413" i="3"/>
  <c r="H413" i="3"/>
  <c r="J413" i="3" s="1"/>
  <c r="N413" i="3" s="1"/>
  <c r="O413" i="3" s="1"/>
  <c r="W412" i="3"/>
  <c r="X412" i="3" s="1"/>
  <c r="S412" i="3"/>
  <c r="P412" i="3"/>
  <c r="L412" i="3"/>
  <c r="U412" i="3" s="1"/>
  <c r="J412" i="3"/>
  <c r="N412" i="3" s="1"/>
  <c r="O412" i="3" s="1"/>
  <c r="V412" i="3" s="1"/>
  <c r="I412" i="3"/>
  <c r="H412" i="3"/>
  <c r="W411" i="3"/>
  <c r="X411" i="3" s="1"/>
  <c r="P411" i="3"/>
  <c r="L411" i="3"/>
  <c r="J411" i="3"/>
  <c r="N411" i="3" s="1"/>
  <c r="O411" i="3" s="1"/>
  <c r="I411" i="3"/>
  <c r="H411" i="3"/>
  <c r="W410" i="3"/>
  <c r="X410" i="3" s="1"/>
  <c r="P410" i="3"/>
  <c r="O410" i="3"/>
  <c r="L410" i="3"/>
  <c r="U410" i="3" s="1"/>
  <c r="V410" i="3" s="1"/>
  <c r="I410" i="3"/>
  <c r="J410" i="3" s="1"/>
  <c r="N410" i="3" s="1"/>
  <c r="H410" i="3"/>
  <c r="X409" i="3"/>
  <c r="W409" i="3"/>
  <c r="P409" i="3"/>
  <c r="N409" i="3"/>
  <c r="O409" i="3" s="1"/>
  <c r="L409" i="3"/>
  <c r="J409" i="3"/>
  <c r="I409" i="3"/>
  <c r="H409" i="3"/>
  <c r="X408" i="3"/>
  <c r="W408" i="3"/>
  <c r="P408" i="3"/>
  <c r="O408" i="3"/>
  <c r="L408" i="3"/>
  <c r="U408" i="3" s="1"/>
  <c r="I408" i="3"/>
  <c r="H408" i="3"/>
  <c r="J408" i="3" s="1"/>
  <c r="N408" i="3" s="1"/>
  <c r="X407" i="3"/>
  <c r="W407" i="3"/>
  <c r="P407" i="3"/>
  <c r="L407" i="3"/>
  <c r="I407" i="3"/>
  <c r="H407" i="3"/>
  <c r="J407" i="3" s="1"/>
  <c r="N407" i="3" s="1"/>
  <c r="O407" i="3" s="1"/>
  <c r="W406" i="3"/>
  <c r="X406" i="3" s="1"/>
  <c r="P406" i="3"/>
  <c r="L406" i="3"/>
  <c r="I406" i="3"/>
  <c r="H406" i="3"/>
  <c r="J406" i="3" s="1"/>
  <c r="N406" i="3" s="1"/>
  <c r="O406" i="3" s="1"/>
  <c r="W405" i="3"/>
  <c r="X405" i="3" s="1"/>
  <c r="P405" i="3"/>
  <c r="L405" i="3"/>
  <c r="I405" i="3"/>
  <c r="J405" i="3" s="1"/>
  <c r="N405" i="3" s="1"/>
  <c r="O405" i="3" s="1"/>
  <c r="H405" i="3"/>
  <c r="X404" i="3"/>
  <c r="W404" i="3"/>
  <c r="P404" i="3"/>
  <c r="S404" i="3" s="1"/>
  <c r="L404" i="3"/>
  <c r="J404" i="3"/>
  <c r="N404" i="3" s="1"/>
  <c r="O404" i="3" s="1"/>
  <c r="I404" i="3"/>
  <c r="H404" i="3"/>
  <c r="X403" i="3"/>
  <c r="W403" i="3"/>
  <c r="P403" i="3"/>
  <c r="L403" i="3"/>
  <c r="I403" i="3"/>
  <c r="H403" i="3"/>
  <c r="J403" i="3" s="1"/>
  <c r="N403" i="3" s="1"/>
  <c r="O403" i="3" s="1"/>
  <c r="X402" i="3"/>
  <c r="W402" i="3"/>
  <c r="U402" i="3"/>
  <c r="P402" i="3"/>
  <c r="S402" i="3" s="1"/>
  <c r="L402" i="3"/>
  <c r="I402" i="3"/>
  <c r="H402" i="3"/>
  <c r="X401" i="3"/>
  <c r="W401" i="3"/>
  <c r="P401" i="3"/>
  <c r="S401" i="3" s="1"/>
  <c r="L401" i="3"/>
  <c r="I401" i="3"/>
  <c r="H401" i="3"/>
  <c r="W400" i="3"/>
  <c r="X400" i="3" s="1"/>
  <c r="P400" i="3"/>
  <c r="L400" i="3"/>
  <c r="I400" i="3"/>
  <c r="H400" i="3"/>
  <c r="X399" i="3"/>
  <c r="W399" i="3"/>
  <c r="P399" i="3"/>
  <c r="N399" i="3"/>
  <c r="O399" i="3" s="1"/>
  <c r="L399" i="3"/>
  <c r="I399" i="3"/>
  <c r="J399" i="3" s="1"/>
  <c r="H399" i="3"/>
  <c r="W398" i="3"/>
  <c r="X398" i="3" s="1"/>
  <c r="P398" i="3"/>
  <c r="L398" i="3"/>
  <c r="U398" i="3" s="1"/>
  <c r="I398" i="3"/>
  <c r="J398" i="3" s="1"/>
  <c r="N398" i="3" s="1"/>
  <c r="O398" i="3" s="1"/>
  <c r="H398" i="3"/>
  <c r="X397" i="3"/>
  <c r="W397" i="3"/>
  <c r="U397" i="3"/>
  <c r="P397" i="3"/>
  <c r="S397" i="3" s="1"/>
  <c r="O397" i="3"/>
  <c r="T397" i="3" s="1"/>
  <c r="L397" i="3"/>
  <c r="J397" i="3"/>
  <c r="N397" i="3" s="1"/>
  <c r="I397" i="3"/>
  <c r="H397" i="3"/>
  <c r="W396" i="3"/>
  <c r="X396" i="3" s="1"/>
  <c r="U396" i="3"/>
  <c r="V396" i="3" s="1"/>
  <c r="P396" i="3"/>
  <c r="S396" i="3" s="1"/>
  <c r="L396" i="3"/>
  <c r="J396" i="3"/>
  <c r="N396" i="3" s="1"/>
  <c r="O396" i="3" s="1"/>
  <c r="I396" i="3"/>
  <c r="H396" i="3"/>
  <c r="W395" i="3"/>
  <c r="X395" i="3" s="1"/>
  <c r="S395" i="3"/>
  <c r="P395" i="3"/>
  <c r="U395" i="3" s="1"/>
  <c r="N395" i="3"/>
  <c r="O395" i="3" s="1"/>
  <c r="V395" i="3" s="1"/>
  <c r="L395" i="3"/>
  <c r="J395" i="3"/>
  <c r="I395" i="3"/>
  <c r="H395" i="3"/>
  <c r="W394" i="3"/>
  <c r="X394" i="3" s="1"/>
  <c r="P394" i="3"/>
  <c r="L394" i="3"/>
  <c r="I394" i="3"/>
  <c r="H394" i="3"/>
  <c r="X393" i="3"/>
  <c r="W393" i="3"/>
  <c r="P393" i="3"/>
  <c r="L393" i="3"/>
  <c r="J393" i="3"/>
  <c r="N393" i="3" s="1"/>
  <c r="O393" i="3" s="1"/>
  <c r="I393" i="3"/>
  <c r="H393" i="3"/>
  <c r="W392" i="3"/>
  <c r="X392" i="3" s="1"/>
  <c r="P392" i="3"/>
  <c r="L392" i="3"/>
  <c r="I392" i="3"/>
  <c r="H392" i="3"/>
  <c r="J392" i="3" s="1"/>
  <c r="N392" i="3" s="1"/>
  <c r="O392" i="3" s="1"/>
  <c r="X391" i="3"/>
  <c r="W391" i="3"/>
  <c r="U391" i="3"/>
  <c r="S391" i="3"/>
  <c r="Y391" i="3" s="1"/>
  <c r="AA391" i="3" s="1"/>
  <c r="P391" i="3"/>
  <c r="L391" i="3"/>
  <c r="J391" i="3"/>
  <c r="N391" i="3" s="1"/>
  <c r="O391" i="3" s="1"/>
  <c r="T391" i="3" s="1"/>
  <c r="I391" i="3"/>
  <c r="H391" i="3"/>
  <c r="X390" i="3"/>
  <c r="W390" i="3"/>
  <c r="P390" i="3"/>
  <c r="L390" i="3"/>
  <c r="I390" i="3"/>
  <c r="H390" i="3"/>
  <c r="J390" i="3" s="1"/>
  <c r="N390" i="3" s="1"/>
  <c r="O390" i="3" s="1"/>
  <c r="W389" i="3"/>
  <c r="X389" i="3" s="1"/>
  <c r="P389" i="3"/>
  <c r="L389" i="3"/>
  <c r="I389" i="3"/>
  <c r="J389" i="3" s="1"/>
  <c r="N389" i="3" s="1"/>
  <c r="O389" i="3" s="1"/>
  <c r="H389" i="3"/>
  <c r="X388" i="3"/>
  <c r="W388" i="3"/>
  <c r="P388" i="3"/>
  <c r="L388" i="3"/>
  <c r="U388" i="3" s="1"/>
  <c r="J388" i="3"/>
  <c r="N388" i="3" s="1"/>
  <c r="O388" i="3" s="1"/>
  <c r="I388" i="3"/>
  <c r="H388" i="3"/>
  <c r="W387" i="3"/>
  <c r="X387" i="3" s="1"/>
  <c r="P387" i="3"/>
  <c r="L387" i="3"/>
  <c r="I387" i="3"/>
  <c r="H387" i="3"/>
  <c r="J387" i="3" s="1"/>
  <c r="N387" i="3" s="1"/>
  <c r="O387" i="3" s="1"/>
  <c r="W386" i="3"/>
  <c r="X386" i="3" s="1"/>
  <c r="P386" i="3"/>
  <c r="O386" i="3"/>
  <c r="L386" i="3"/>
  <c r="I386" i="3"/>
  <c r="H386" i="3"/>
  <c r="J386" i="3" s="1"/>
  <c r="N386" i="3" s="1"/>
  <c r="X385" i="3"/>
  <c r="W385" i="3"/>
  <c r="P385" i="3"/>
  <c r="S385" i="3" s="1"/>
  <c r="L385" i="3"/>
  <c r="I385" i="3"/>
  <c r="J385" i="3" s="1"/>
  <c r="N385" i="3" s="1"/>
  <c r="O385" i="3" s="1"/>
  <c r="T385" i="3" s="1"/>
  <c r="H385" i="3"/>
  <c r="W384" i="3"/>
  <c r="X384" i="3" s="1"/>
  <c r="U384" i="3"/>
  <c r="P384" i="3"/>
  <c r="L384" i="3"/>
  <c r="J384" i="3"/>
  <c r="N384" i="3" s="1"/>
  <c r="O384" i="3" s="1"/>
  <c r="V384" i="3" s="1"/>
  <c r="I384" i="3"/>
  <c r="H384" i="3"/>
  <c r="W383" i="3"/>
  <c r="X383" i="3" s="1"/>
  <c r="U383" i="3"/>
  <c r="S383" i="3"/>
  <c r="P383" i="3"/>
  <c r="L383" i="3"/>
  <c r="I383" i="3"/>
  <c r="H383" i="3"/>
  <c r="J383" i="3" s="1"/>
  <c r="N383" i="3" s="1"/>
  <c r="O383" i="3" s="1"/>
  <c r="W382" i="3"/>
  <c r="X382" i="3" s="1"/>
  <c r="U382" i="3"/>
  <c r="S382" i="3"/>
  <c r="P382" i="3"/>
  <c r="L382" i="3"/>
  <c r="I382" i="3"/>
  <c r="H382" i="3"/>
  <c r="J382" i="3" s="1"/>
  <c r="N382" i="3" s="1"/>
  <c r="O382" i="3" s="1"/>
  <c r="X381" i="3"/>
  <c r="W381" i="3"/>
  <c r="U381" i="3"/>
  <c r="P381" i="3"/>
  <c r="S381" i="3" s="1"/>
  <c r="L381" i="3"/>
  <c r="J381" i="3"/>
  <c r="N381" i="3" s="1"/>
  <c r="O381" i="3" s="1"/>
  <c r="I381" i="3"/>
  <c r="H381" i="3"/>
  <c r="W380" i="3"/>
  <c r="X380" i="3" s="1"/>
  <c r="U380" i="3"/>
  <c r="S380" i="3"/>
  <c r="P380" i="3"/>
  <c r="L380" i="3"/>
  <c r="I380" i="3"/>
  <c r="J380" i="3" s="1"/>
  <c r="N380" i="3" s="1"/>
  <c r="O380" i="3" s="1"/>
  <c r="V380" i="3" s="1"/>
  <c r="H380" i="3"/>
  <c r="W379" i="3"/>
  <c r="X379" i="3" s="1"/>
  <c r="P379" i="3"/>
  <c r="U379" i="3" s="1"/>
  <c r="L379" i="3"/>
  <c r="I379" i="3"/>
  <c r="H379" i="3"/>
  <c r="J379" i="3" s="1"/>
  <c r="N379" i="3" s="1"/>
  <c r="O379" i="3" s="1"/>
  <c r="W378" i="3"/>
  <c r="X378" i="3" s="1"/>
  <c r="U378" i="3"/>
  <c r="S378" i="3"/>
  <c r="P378" i="3"/>
  <c r="O378" i="3"/>
  <c r="L378" i="3"/>
  <c r="I378" i="3"/>
  <c r="H378" i="3"/>
  <c r="J378" i="3" s="1"/>
  <c r="N378" i="3" s="1"/>
  <c r="X377" i="3"/>
  <c r="W377" i="3"/>
  <c r="U377" i="3"/>
  <c r="P377" i="3"/>
  <c r="S377" i="3" s="1"/>
  <c r="L377" i="3"/>
  <c r="I377" i="3"/>
  <c r="H377" i="3"/>
  <c r="W376" i="3"/>
  <c r="X376" i="3" s="1"/>
  <c r="U376" i="3"/>
  <c r="P376" i="3"/>
  <c r="L376" i="3"/>
  <c r="S376" i="3" s="1"/>
  <c r="I376" i="3"/>
  <c r="H376" i="3"/>
  <c r="X375" i="3"/>
  <c r="W375" i="3"/>
  <c r="U375" i="3"/>
  <c r="P375" i="3"/>
  <c r="L375" i="3"/>
  <c r="I375" i="3"/>
  <c r="H375" i="3"/>
  <c r="J375" i="3" s="1"/>
  <c r="N375" i="3" s="1"/>
  <c r="O375" i="3" s="1"/>
  <c r="Y374" i="3"/>
  <c r="AA374" i="3" s="1"/>
  <c r="W374" i="3"/>
  <c r="X374" i="3" s="1"/>
  <c r="S374" i="3"/>
  <c r="P374" i="3"/>
  <c r="L374" i="3"/>
  <c r="U374" i="3" s="1"/>
  <c r="J374" i="3"/>
  <c r="N374" i="3" s="1"/>
  <c r="O374" i="3" s="1"/>
  <c r="I374" i="3"/>
  <c r="H374" i="3"/>
  <c r="X373" i="3"/>
  <c r="W373" i="3"/>
  <c r="P373" i="3"/>
  <c r="N373" i="3"/>
  <c r="O373" i="3" s="1"/>
  <c r="L373" i="3"/>
  <c r="J373" i="3"/>
  <c r="I373" i="3"/>
  <c r="H373" i="3"/>
  <c r="X372" i="3"/>
  <c r="W372" i="3"/>
  <c r="P372" i="3"/>
  <c r="N372" i="3"/>
  <c r="O372" i="3" s="1"/>
  <c r="L372" i="3"/>
  <c r="J372" i="3"/>
  <c r="I372" i="3"/>
  <c r="H372" i="3"/>
  <c r="W371" i="3"/>
  <c r="X371" i="3" s="1"/>
  <c r="P371" i="3"/>
  <c r="N371" i="3"/>
  <c r="O371" i="3" s="1"/>
  <c r="L371" i="3"/>
  <c r="J371" i="3"/>
  <c r="I371" i="3"/>
  <c r="H371" i="3"/>
  <c r="X370" i="3"/>
  <c r="W370" i="3"/>
  <c r="U370" i="3"/>
  <c r="P370" i="3"/>
  <c r="S370" i="3" s="1"/>
  <c r="L370" i="3"/>
  <c r="I370" i="3"/>
  <c r="H370" i="3"/>
  <c r="X369" i="3"/>
  <c r="W369" i="3"/>
  <c r="T369" i="3"/>
  <c r="P369" i="3"/>
  <c r="S369" i="3" s="1"/>
  <c r="N369" i="3"/>
  <c r="O369" i="3" s="1"/>
  <c r="L369" i="3"/>
  <c r="J369" i="3"/>
  <c r="I369" i="3"/>
  <c r="H369" i="3"/>
  <c r="W368" i="3"/>
  <c r="X368" i="3" s="1"/>
  <c r="P368" i="3"/>
  <c r="S368" i="3" s="1"/>
  <c r="L368" i="3"/>
  <c r="J368" i="3"/>
  <c r="N368" i="3" s="1"/>
  <c r="O368" i="3" s="1"/>
  <c r="I368" i="3"/>
  <c r="H368" i="3"/>
  <c r="W367" i="3"/>
  <c r="X367" i="3" s="1"/>
  <c r="P367" i="3"/>
  <c r="L367" i="3"/>
  <c r="S367" i="3" s="1"/>
  <c r="J367" i="3"/>
  <c r="N367" i="3" s="1"/>
  <c r="O367" i="3" s="1"/>
  <c r="T367" i="3" s="1"/>
  <c r="I367" i="3"/>
  <c r="H367" i="3"/>
  <c r="X366" i="3"/>
  <c r="W366" i="3"/>
  <c r="P366" i="3"/>
  <c r="L366" i="3"/>
  <c r="U366" i="3" s="1"/>
  <c r="I366" i="3"/>
  <c r="H366" i="3"/>
  <c r="J366" i="3" s="1"/>
  <c r="N366" i="3" s="1"/>
  <c r="O366" i="3" s="1"/>
  <c r="X365" i="3"/>
  <c r="W365" i="3"/>
  <c r="P365" i="3"/>
  <c r="L365" i="3"/>
  <c r="I365" i="3"/>
  <c r="H365" i="3"/>
  <c r="J365" i="3" s="1"/>
  <c r="N365" i="3" s="1"/>
  <c r="O365" i="3" s="1"/>
  <c r="W364" i="3"/>
  <c r="X364" i="3" s="1"/>
  <c r="U364" i="3"/>
  <c r="Y364" i="3" s="1"/>
  <c r="AA364" i="3" s="1"/>
  <c r="P364" i="3"/>
  <c r="S364" i="3" s="1"/>
  <c r="N364" i="3"/>
  <c r="O364" i="3" s="1"/>
  <c r="V364" i="3" s="1"/>
  <c r="L364" i="3"/>
  <c r="J364" i="3"/>
  <c r="I364" i="3"/>
  <c r="H364" i="3"/>
  <c r="W363" i="3"/>
  <c r="X363" i="3" s="1"/>
  <c r="V363" i="3"/>
  <c r="S363" i="3"/>
  <c r="Y363" i="3" s="1"/>
  <c r="AA363" i="3" s="1"/>
  <c r="P363" i="3"/>
  <c r="U363" i="3" s="1"/>
  <c r="L363" i="3"/>
  <c r="I363" i="3"/>
  <c r="H363" i="3"/>
  <c r="J363" i="3" s="1"/>
  <c r="N363" i="3" s="1"/>
  <c r="O363" i="3" s="1"/>
  <c r="W362" i="3"/>
  <c r="X362" i="3" s="1"/>
  <c r="S362" i="3"/>
  <c r="P362" i="3"/>
  <c r="U362" i="3" s="1"/>
  <c r="L362" i="3"/>
  <c r="I362" i="3"/>
  <c r="H362" i="3"/>
  <c r="X361" i="3"/>
  <c r="W361" i="3"/>
  <c r="P361" i="3"/>
  <c r="L361" i="3"/>
  <c r="J361" i="3"/>
  <c r="N361" i="3" s="1"/>
  <c r="O361" i="3" s="1"/>
  <c r="I361" i="3"/>
  <c r="H361" i="3"/>
  <c r="W360" i="3"/>
  <c r="X360" i="3" s="1"/>
  <c r="U360" i="3"/>
  <c r="V360" i="3" s="1"/>
  <c r="S360" i="3"/>
  <c r="T360" i="3" s="1"/>
  <c r="Z360" i="3" s="1"/>
  <c r="AB360" i="3" s="1"/>
  <c r="P360" i="3"/>
  <c r="L360" i="3"/>
  <c r="I360" i="3"/>
  <c r="H360" i="3"/>
  <c r="J360" i="3" s="1"/>
  <c r="N360" i="3" s="1"/>
  <c r="O360" i="3" s="1"/>
  <c r="X359" i="3"/>
  <c r="W359" i="3"/>
  <c r="S359" i="3"/>
  <c r="P359" i="3"/>
  <c r="U359" i="3" s="1"/>
  <c r="V359" i="3" s="1"/>
  <c r="L359" i="3"/>
  <c r="I359" i="3"/>
  <c r="H359" i="3"/>
  <c r="J359" i="3" s="1"/>
  <c r="N359" i="3" s="1"/>
  <c r="O359" i="3" s="1"/>
  <c r="X358" i="3"/>
  <c r="W358" i="3"/>
  <c r="P358" i="3"/>
  <c r="L358" i="3"/>
  <c r="J358" i="3"/>
  <c r="N358" i="3" s="1"/>
  <c r="O358" i="3" s="1"/>
  <c r="I358" i="3"/>
  <c r="H358" i="3"/>
  <c r="X357" i="3"/>
  <c r="W357" i="3"/>
  <c r="P357" i="3"/>
  <c r="O357" i="3"/>
  <c r="L357" i="3"/>
  <c r="J357" i="3"/>
  <c r="N357" i="3" s="1"/>
  <c r="I357" i="3"/>
  <c r="H357" i="3"/>
  <c r="W356" i="3"/>
  <c r="X356" i="3" s="1"/>
  <c r="P356" i="3"/>
  <c r="S356" i="3" s="1"/>
  <c r="L356" i="3"/>
  <c r="I356" i="3"/>
  <c r="J356" i="3" s="1"/>
  <c r="N356" i="3" s="1"/>
  <c r="O356" i="3" s="1"/>
  <c r="H356" i="3"/>
  <c r="W355" i="3"/>
  <c r="X355" i="3" s="1"/>
  <c r="P355" i="3"/>
  <c r="O355" i="3"/>
  <c r="N355" i="3"/>
  <c r="L355" i="3"/>
  <c r="I355" i="3"/>
  <c r="H355" i="3"/>
  <c r="J355" i="3" s="1"/>
  <c r="X354" i="3"/>
  <c r="W354" i="3"/>
  <c r="P354" i="3"/>
  <c r="U354" i="3" s="1"/>
  <c r="L354" i="3"/>
  <c r="I354" i="3"/>
  <c r="H354" i="3"/>
  <c r="J354" i="3" s="1"/>
  <c r="N354" i="3" s="1"/>
  <c r="O354" i="3" s="1"/>
  <c r="X353" i="3"/>
  <c r="W353" i="3"/>
  <c r="U353" i="3"/>
  <c r="Y353" i="3" s="1"/>
  <c r="AA353" i="3" s="1"/>
  <c r="P353" i="3"/>
  <c r="S353" i="3" s="1"/>
  <c r="L353" i="3"/>
  <c r="I353" i="3"/>
  <c r="H353" i="3"/>
  <c r="J353" i="3" s="1"/>
  <c r="N353" i="3" s="1"/>
  <c r="O353" i="3" s="1"/>
  <c r="T353" i="3" s="1"/>
  <c r="W352" i="3"/>
  <c r="X352" i="3" s="1"/>
  <c r="P352" i="3"/>
  <c r="L352" i="3"/>
  <c r="I352" i="3"/>
  <c r="H352" i="3"/>
  <c r="J352" i="3" s="1"/>
  <c r="N352" i="3" s="1"/>
  <c r="O352" i="3" s="1"/>
  <c r="X351" i="3"/>
  <c r="W351" i="3"/>
  <c r="U351" i="3"/>
  <c r="P351" i="3"/>
  <c r="L351" i="3"/>
  <c r="S351" i="3" s="1"/>
  <c r="I351" i="3"/>
  <c r="H351" i="3"/>
  <c r="J351" i="3" s="1"/>
  <c r="N351" i="3" s="1"/>
  <c r="O351" i="3" s="1"/>
  <c r="X350" i="3"/>
  <c r="W350" i="3"/>
  <c r="P350" i="3"/>
  <c r="L350" i="3"/>
  <c r="U350" i="3" s="1"/>
  <c r="V350" i="3" s="1"/>
  <c r="I350" i="3"/>
  <c r="H350" i="3"/>
  <c r="J350" i="3" s="1"/>
  <c r="N350" i="3" s="1"/>
  <c r="O350" i="3" s="1"/>
  <c r="W349" i="3"/>
  <c r="X349" i="3" s="1"/>
  <c r="U349" i="3"/>
  <c r="P349" i="3"/>
  <c r="L349" i="3"/>
  <c r="S349" i="3" s="1"/>
  <c r="I349" i="3"/>
  <c r="H349" i="3"/>
  <c r="J349" i="3" s="1"/>
  <c r="N349" i="3" s="1"/>
  <c r="O349" i="3" s="1"/>
  <c r="X348" i="3"/>
  <c r="W348" i="3"/>
  <c r="P348" i="3"/>
  <c r="L348" i="3"/>
  <c r="U348" i="3" s="1"/>
  <c r="V348" i="3" s="1"/>
  <c r="I348" i="3"/>
  <c r="H348" i="3"/>
  <c r="J348" i="3" s="1"/>
  <c r="N348" i="3" s="1"/>
  <c r="O348" i="3" s="1"/>
  <c r="W347" i="3"/>
  <c r="X347" i="3" s="1"/>
  <c r="U347" i="3"/>
  <c r="S347" i="3"/>
  <c r="P347" i="3"/>
  <c r="N347" i="3"/>
  <c r="O347" i="3" s="1"/>
  <c r="L347" i="3"/>
  <c r="I347" i="3"/>
  <c r="J347" i="3" s="1"/>
  <c r="H347" i="3"/>
  <c r="W346" i="3"/>
  <c r="X346" i="3" s="1"/>
  <c r="S346" i="3"/>
  <c r="P346" i="3"/>
  <c r="U346" i="3" s="1"/>
  <c r="L346" i="3"/>
  <c r="I346" i="3"/>
  <c r="H346" i="3"/>
  <c r="J346" i="3" s="1"/>
  <c r="N346" i="3" s="1"/>
  <c r="O346" i="3" s="1"/>
  <c r="V346" i="3" s="1"/>
  <c r="W345" i="3"/>
  <c r="X345" i="3" s="1"/>
  <c r="S345" i="3"/>
  <c r="P345" i="3"/>
  <c r="U345" i="3" s="1"/>
  <c r="L345" i="3"/>
  <c r="I345" i="3"/>
  <c r="H345" i="3"/>
  <c r="J345" i="3" s="1"/>
  <c r="N345" i="3" s="1"/>
  <c r="O345" i="3" s="1"/>
  <c r="X344" i="3"/>
  <c r="W344" i="3"/>
  <c r="U344" i="3"/>
  <c r="S344" i="3"/>
  <c r="Y344" i="3" s="1"/>
  <c r="AA344" i="3" s="1"/>
  <c r="P344" i="3"/>
  <c r="N344" i="3"/>
  <c r="O344" i="3" s="1"/>
  <c r="L344" i="3"/>
  <c r="I344" i="3"/>
  <c r="H344" i="3"/>
  <c r="J344" i="3" s="1"/>
  <c r="W343" i="3"/>
  <c r="X343" i="3" s="1"/>
  <c r="P343" i="3"/>
  <c r="U343" i="3" s="1"/>
  <c r="V343" i="3" s="1"/>
  <c r="L343" i="3"/>
  <c r="I343" i="3"/>
  <c r="H343" i="3"/>
  <c r="J343" i="3" s="1"/>
  <c r="N343" i="3" s="1"/>
  <c r="O343" i="3" s="1"/>
  <c r="W342" i="3"/>
  <c r="X342" i="3" s="1"/>
  <c r="P342" i="3"/>
  <c r="L342" i="3"/>
  <c r="J342" i="3"/>
  <c r="N342" i="3" s="1"/>
  <c r="O342" i="3" s="1"/>
  <c r="I342" i="3"/>
  <c r="H342" i="3"/>
  <c r="Y341" i="3"/>
  <c r="AA341" i="3" s="1"/>
  <c r="X341" i="3"/>
  <c r="W341" i="3"/>
  <c r="U341" i="3"/>
  <c r="S341" i="3"/>
  <c r="P341" i="3"/>
  <c r="O341" i="3"/>
  <c r="L341" i="3"/>
  <c r="J341" i="3"/>
  <c r="N341" i="3" s="1"/>
  <c r="I341" i="3"/>
  <c r="H341" i="3"/>
  <c r="X340" i="3"/>
  <c r="W340" i="3"/>
  <c r="P340" i="3"/>
  <c r="L340" i="3"/>
  <c r="I340" i="3"/>
  <c r="H340" i="3"/>
  <c r="X339" i="3"/>
  <c r="W339" i="3"/>
  <c r="U339" i="3"/>
  <c r="P339" i="3"/>
  <c r="S339" i="3" s="1"/>
  <c r="N339" i="3"/>
  <c r="O339" i="3" s="1"/>
  <c r="L339" i="3"/>
  <c r="J339" i="3"/>
  <c r="I339" i="3"/>
  <c r="H339" i="3"/>
  <c r="X338" i="3"/>
  <c r="W338" i="3"/>
  <c r="P338" i="3"/>
  <c r="L338" i="3"/>
  <c r="I338" i="3"/>
  <c r="H338" i="3"/>
  <c r="J338" i="3" s="1"/>
  <c r="N338" i="3" s="1"/>
  <c r="O338" i="3" s="1"/>
  <c r="X337" i="3"/>
  <c r="W337" i="3"/>
  <c r="P337" i="3"/>
  <c r="L337" i="3"/>
  <c r="I337" i="3"/>
  <c r="H337" i="3"/>
  <c r="X336" i="3"/>
  <c r="W336" i="3"/>
  <c r="P336" i="3"/>
  <c r="L336" i="3"/>
  <c r="I336" i="3"/>
  <c r="H336" i="3"/>
  <c r="J336" i="3" s="1"/>
  <c r="N336" i="3" s="1"/>
  <c r="O336" i="3" s="1"/>
  <c r="W335" i="3"/>
  <c r="X335" i="3" s="1"/>
  <c r="P335" i="3"/>
  <c r="L335" i="3"/>
  <c r="J335" i="3"/>
  <c r="N335" i="3" s="1"/>
  <c r="O335" i="3" s="1"/>
  <c r="I335" i="3"/>
  <c r="H335" i="3"/>
  <c r="X334" i="3"/>
  <c r="W334" i="3"/>
  <c r="U334" i="3"/>
  <c r="S334" i="3"/>
  <c r="P334" i="3"/>
  <c r="N334" i="3"/>
  <c r="O334" i="3" s="1"/>
  <c r="L334" i="3"/>
  <c r="J334" i="3"/>
  <c r="I334" i="3"/>
  <c r="H334" i="3"/>
  <c r="X333" i="3"/>
  <c r="W333" i="3"/>
  <c r="P333" i="3"/>
  <c r="L333" i="3"/>
  <c r="I333" i="3"/>
  <c r="H333" i="3"/>
  <c r="J333" i="3" s="1"/>
  <c r="N333" i="3" s="1"/>
  <c r="O333" i="3" s="1"/>
  <c r="X332" i="3"/>
  <c r="W332" i="3"/>
  <c r="U332" i="3"/>
  <c r="P332" i="3"/>
  <c r="O332" i="3"/>
  <c r="L332" i="3"/>
  <c r="J332" i="3"/>
  <c r="N332" i="3" s="1"/>
  <c r="I332" i="3"/>
  <c r="H332" i="3"/>
  <c r="W331" i="3"/>
  <c r="X331" i="3" s="1"/>
  <c r="S331" i="3"/>
  <c r="P331" i="3"/>
  <c r="U331" i="3" s="1"/>
  <c r="V331" i="3" s="1"/>
  <c r="L331" i="3"/>
  <c r="J331" i="3"/>
  <c r="N331" i="3" s="1"/>
  <c r="O331" i="3" s="1"/>
  <c r="I331" i="3"/>
  <c r="H331" i="3"/>
  <c r="W330" i="3"/>
  <c r="X330" i="3" s="1"/>
  <c r="P330" i="3"/>
  <c r="L330" i="3"/>
  <c r="I330" i="3"/>
  <c r="H330" i="3"/>
  <c r="J330" i="3" s="1"/>
  <c r="N330" i="3" s="1"/>
  <c r="O330" i="3" s="1"/>
  <c r="W329" i="3"/>
  <c r="X329" i="3" s="1"/>
  <c r="P329" i="3"/>
  <c r="L329" i="3"/>
  <c r="I329" i="3"/>
  <c r="H329" i="3"/>
  <c r="X328" i="3"/>
  <c r="W328" i="3"/>
  <c r="U328" i="3"/>
  <c r="S328" i="3"/>
  <c r="P328" i="3"/>
  <c r="L328" i="3"/>
  <c r="I328" i="3"/>
  <c r="H328" i="3"/>
  <c r="J328" i="3" s="1"/>
  <c r="N328" i="3" s="1"/>
  <c r="O328" i="3" s="1"/>
  <c r="W327" i="3"/>
  <c r="X327" i="3" s="1"/>
  <c r="S327" i="3"/>
  <c r="P327" i="3"/>
  <c r="L327" i="3"/>
  <c r="U327" i="3" s="1"/>
  <c r="I327" i="3"/>
  <c r="H327" i="3"/>
  <c r="W326" i="3"/>
  <c r="X326" i="3" s="1"/>
  <c r="AA326" i="3" s="1"/>
  <c r="U326" i="3"/>
  <c r="S326" i="3"/>
  <c r="Y326" i="3" s="1"/>
  <c r="P326" i="3"/>
  <c r="L326" i="3"/>
  <c r="I326" i="3"/>
  <c r="H326" i="3"/>
  <c r="J326" i="3" s="1"/>
  <c r="N326" i="3" s="1"/>
  <c r="O326" i="3" s="1"/>
  <c r="T326" i="3" s="1"/>
  <c r="X325" i="3"/>
  <c r="W325" i="3"/>
  <c r="U325" i="3"/>
  <c r="S325" i="3"/>
  <c r="T325" i="3" s="1"/>
  <c r="Z325" i="3" s="1"/>
  <c r="AB325" i="3" s="1"/>
  <c r="P325" i="3"/>
  <c r="L325" i="3"/>
  <c r="I325" i="3"/>
  <c r="H325" i="3"/>
  <c r="J325" i="3" s="1"/>
  <c r="N325" i="3" s="1"/>
  <c r="O325" i="3" s="1"/>
  <c r="V325" i="3" s="1"/>
  <c r="X324" i="3"/>
  <c r="W324" i="3"/>
  <c r="P324" i="3"/>
  <c r="L324" i="3"/>
  <c r="I324" i="3"/>
  <c r="H324" i="3"/>
  <c r="X323" i="3"/>
  <c r="W323" i="3"/>
  <c r="P323" i="3"/>
  <c r="L323" i="3"/>
  <c r="J323" i="3"/>
  <c r="N323" i="3" s="1"/>
  <c r="O323" i="3" s="1"/>
  <c r="I323" i="3"/>
  <c r="H323" i="3"/>
  <c r="W322" i="3"/>
  <c r="X322" i="3" s="1"/>
  <c r="P322" i="3"/>
  <c r="L322" i="3"/>
  <c r="I322" i="3"/>
  <c r="H322" i="3"/>
  <c r="J322" i="3" s="1"/>
  <c r="N322" i="3" s="1"/>
  <c r="O322" i="3" s="1"/>
  <c r="W321" i="3"/>
  <c r="X321" i="3" s="1"/>
  <c r="P321" i="3"/>
  <c r="L321" i="3"/>
  <c r="I321" i="3"/>
  <c r="H321" i="3"/>
  <c r="X320" i="3"/>
  <c r="W320" i="3"/>
  <c r="P320" i="3"/>
  <c r="O320" i="3"/>
  <c r="L320" i="3"/>
  <c r="J320" i="3"/>
  <c r="N320" i="3" s="1"/>
  <c r="I320" i="3"/>
  <c r="H320" i="3"/>
  <c r="W319" i="3"/>
  <c r="X319" i="3" s="1"/>
  <c r="P319" i="3"/>
  <c r="L319" i="3"/>
  <c r="I319" i="3"/>
  <c r="J319" i="3" s="1"/>
  <c r="N319" i="3" s="1"/>
  <c r="O319" i="3" s="1"/>
  <c r="H319" i="3"/>
  <c r="W318" i="3"/>
  <c r="X318" i="3" s="1"/>
  <c r="P318" i="3"/>
  <c r="L318" i="3"/>
  <c r="U318" i="3" s="1"/>
  <c r="V318" i="3" s="1"/>
  <c r="I318" i="3"/>
  <c r="H318" i="3"/>
  <c r="J318" i="3" s="1"/>
  <c r="N318" i="3" s="1"/>
  <c r="O318" i="3" s="1"/>
  <c r="X317" i="3"/>
  <c r="W317" i="3"/>
  <c r="U317" i="3"/>
  <c r="P317" i="3"/>
  <c r="L317" i="3"/>
  <c r="S317" i="3" s="1"/>
  <c r="J317" i="3"/>
  <c r="N317" i="3" s="1"/>
  <c r="O317" i="3" s="1"/>
  <c r="T317" i="3" s="1"/>
  <c r="I317" i="3"/>
  <c r="H317" i="3"/>
  <c r="W316" i="3"/>
  <c r="X316" i="3" s="1"/>
  <c r="P316" i="3"/>
  <c r="L316" i="3"/>
  <c r="U316" i="3" s="1"/>
  <c r="I316" i="3"/>
  <c r="H316" i="3"/>
  <c r="J316" i="3" s="1"/>
  <c r="N316" i="3" s="1"/>
  <c r="O316" i="3" s="1"/>
  <c r="W315" i="3"/>
  <c r="X315" i="3" s="1"/>
  <c r="P315" i="3"/>
  <c r="S315" i="3" s="1"/>
  <c r="L315" i="3"/>
  <c r="J315" i="3"/>
  <c r="N315" i="3" s="1"/>
  <c r="O315" i="3" s="1"/>
  <c r="I315" i="3"/>
  <c r="H315" i="3"/>
  <c r="Y314" i="3"/>
  <c r="AA314" i="3" s="1"/>
  <c r="W314" i="3"/>
  <c r="X314" i="3" s="1"/>
  <c r="S314" i="3"/>
  <c r="P314" i="3"/>
  <c r="U314" i="3" s="1"/>
  <c r="N314" i="3"/>
  <c r="O314" i="3" s="1"/>
  <c r="T314" i="3" s="1"/>
  <c r="L314" i="3"/>
  <c r="J314" i="3"/>
  <c r="I314" i="3"/>
  <c r="H314" i="3"/>
  <c r="W313" i="3"/>
  <c r="X313" i="3" s="1"/>
  <c r="U313" i="3"/>
  <c r="S313" i="3"/>
  <c r="Y313" i="3" s="1"/>
  <c r="AA313" i="3" s="1"/>
  <c r="P313" i="3"/>
  <c r="N313" i="3"/>
  <c r="O313" i="3" s="1"/>
  <c r="T313" i="3" s="1"/>
  <c r="L313" i="3"/>
  <c r="I313" i="3"/>
  <c r="H313" i="3"/>
  <c r="J313" i="3" s="1"/>
  <c r="X312" i="3"/>
  <c r="W312" i="3"/>
  <c r="P312" i="3"/>
  <c r="L312" i="3"/>
  <c r="J312" i="3"/>
  <c r="N312" i="3" s="1"/>
  <c r="O312" i="3" s="1"/>
  <c r="I312" i="3"/>
  <c r="H312" i="3"/>
  <c r="W311" i="3"/>
  <c r="X311" i="3" s="1"/>
  <c r="U311" i="3"/>
  <c r="P311" i="3"/>
  <c r="S311" i="3" s="1"/>
  <c r="L311" i="3"/>
  <c r="I311" i="3"/>
  <c r="H311" i="3"/>
  <c r="W310" i="3"/>
  <c r="X310" i="3" s="1"/>
  <c r="U310" i="3"/>
  <c r="V310" i="3" s="1"/>
  <c r="S310" i="3"/>
  <c r="P310" i="3"/>
  <c r="L310" i="3"/>
  <c r="I310" i="3"/>
  <c r="H310" i="3"/>
  <c r="J310" i="3" s="1"/>
  <c r="N310" i="3" s="1"/>
  <c r="O310" i="3" s="1"/>
  <c r="AA309" i="3"/>
  <c r="Y309" i="3"/>
  <c r="X309" i="3"/>
  <c r="W309" i="3"/>
  <c r="U309" i="3"/>
  <c r="S309" i="3"/>
  <c r="P309" i="3"/>
  <c r="L309" i="3"/>
  <c r="I309" i="3"/>
  <c r="H309" i="3"/>
  <c r="J309" i="3" s="1"/>
  <c r="N309" i="3" s="1"/>
  <c r="O309" i="3" s="1"/>
  <c r="X308" i="3"/>
  <c r="W308" i="3"/>
  <c r="P308" i="3"/>
  <c r="L308" i="3"/>
  <c r="I308" i="3"/>
  <c r="H308" i="3"/>
  <c r="J308" i="3" s="1"/>
  <c r="N308" i="3" s="1"/>
  <c r="O308" i="3" s="1"/>
  <c r="W307" i="3"/>
  <c r="X307" i="3" s="1"/>
  <c r="P307" i="3"/>
  <c r="L307" i="3"/>
  <c r="J307" i="3"/>
  <c r="N307" i="3" s="1"/>
  <c r="O307" i="3" s="1"/>
  <c r="I307" i="3"/>
  <c r="H307" i="3"/>
  <c r="X306" i="3"/>
  <c r="W306" i="3"/>
  <c r="S306" i="3"/>
  <c r="P306" i="3"/>
  <c r="L306" i="3"/>
  <c r="I306" i="3"/>
  <c r="H306" i="3"/>
  <c r="J306" i="3" s="1"/>
  <c r="N306" i="3" s="1"/>
  <c r="O306" i="3" s="1"/>
  <c r="W305" i="3"/>
  <c r="X305" i="3" s="1"/>
  <c r="P305" i="3"/>
  <c r="L305" i="3"/>
  <c r="I305" i="3"/>
  <c r="H305" i="3"/>
  <c r="X304" i="3"/>
  <c r="W304" i="3"/>
  <c r="P304" i="3"/>
  <c r="L304" i="3"/>
  <c r="I304" i="3"/>
  <c r="H304" i="3"/>
  <c r="J304" i="3" s="1"/>
  <c r="N304" i="3" s="1"/>
  <c r="O304" i="3" s="1"/>
  <c r="W303" i="3"/>
  <c r="X303" i="3" s="1"/>
  <c r="S303" i="3"/>
  <c r="P303" i="3"/>
  <c r="O303" i="3"/>
  <c r="L303" i="3"/>
  <c r="I303" i="3"/>
  <c r="J303" i="3" s="1"/>
  <c r="N303" i="3" s="1"/>
  <c r="H303" i="3"/>
  <c r="X302" i="3"/>
  <c r="W302" i="3"/>
  <c r="U302" i="3"/>
  <c r="S302" i="3"/>
  <c r="P302" i="3"/>
  <c r="L302" i="3"/>
  <c r="I302" i="3"/>
  <c r="J302" i="3" s="1"/>
  <c r="N302" i="3" s="1"/>
  <c r="O302" i="3" s="1"/>
  <c r="H302" i="3"/>
  <c r="Y301" i="3"/>
  <c r="AA301" i="3" s="1"/>
  <c r="W301" i="3"/>
  <c r="X301" i="3" s="1"/>
  <c r="U301" i="3"/>
  <c r="P301" i="3"/>
  <c r="L301" i="3"/>
  <c r="S301" i="3" s="1"/>
  <c r="J301" i="3"/>
  <c r="N301" i="3" s="1"/>
  <c r="O301" i="3" s="1"/>
  <c r="T301" i="3" s="1"/>
  <c r="I301" i="3"/>
  <c r="H301" i="3"/>
  <c r="W300" i="3"/>
  <c r="X300" i="3" s="1"/>
  <c r="U300" i="3"/>
  <c r="P300" i="3"/>
  <c r="L300" i="3"/>
  <c r="I300" i="3"/>
  <c r="H300" i="3"/>
  <c r="J300" i="3" s="1"/>
  <c r="N300" i="3" s="1"/>
  <c r="O300" i="3" s="1"/>
  <c r="X299" i="3"/>
  <c r="W299" i="3"/>
  <c r="P299" i="3"/>
  <c r="S299" i="3" s="1"/>
  <c r="L299" i="3"/>
  <c r="J299" i="3"/>
  <c r="N299" i="3" s="1"/>
  <c r="O299" i="3" s="1"/>
  <c r="I299" i="3"/>
  <c r="H299" i="3"/>
  <c r="W298" i="3"/>
  <c r="X298" i="3" s="1"/>
  <c r="P298" i="3"/>
  <c r="L298" i="3"/>
  <c r="I298" i="3"/>
  <c r="H298" i="3"/>
  <c r="J298" i="3" s="1"/>
  <c r="N298" i="3" s="1"/>
  <c r="O298" i="3" s="1"/>
  <c r="AA297" i="3"/>
  <c r="W297" i="3"/>
  <c r="X297" i="3" s="1"/>
  <c r="S297" i="3"/>
  <c r="Y297" i="3" s="1"/>
  <c r="P297" i="3"/>
  <c r="N297" i="3"/>
  <c r="O297" i="3" s="1"/>
  <c r="L297" i="3"/>
  <c r="U297" i="3" s="1"/>
  <c r="I297" i="3"/>
  <c r="H297" i="3"/>
  <c r="J297" i="3" s="1"/>
  <c r="X296" i="3"/>
  <c r="W296" i="3"/>
  <c r="S296" i="3"/>
  <c r="P296" i="3"/>
  <c r="U296" i="3" s="1"/>
  <c r="L296" i="3"/>
  <c r="I296" i="3"/>
  <c r="J296" i="3" s="1"/>
  <c r="N296" i="3" s="1"/>
  <c r="O296" i="3" s="1"/>
  <c r="V296" i="3" s="1"/>
  <c r="H296" i="3"/>
  <c r="W295" i="3"/>
  <c r="X295" i="3" s="1"/>
  <c r="P295" i="3"/>
  <c r="S295" i="3" s="1"/>
  <c r="L295" i="3"/>
  <c r="I295" i="3"/>
  <c r="J295" i="3" s="1"/>
  <c r="N295" i="3" s="1"/>
  <c r="O295" i="3" s="1"/>
  <c r="H295" i="3"/>
  <c r="W294" i="3"/>
  <c r="X294" i="3" s="1"/>
  <c r="P294" i="3"/>
  <c r="L294" i="3"/>
  <c r="I294" i="3"/>
  <c r="H294" i="3"/>
  <c r="J294" i="3" s="1"/>
  <c r="N294" i="3" s="1"/>
  <c r="O294" i="3" s="1"/>
  <c r="X293" i="3"/>
  <c r="W293" i="3"/>
  <c r="U293" i="3"/>
  <c r="S293" i="3"/>
  <c r="P293" i="3"/>
  <c r="L293" i="3"/>
  <c r="I293" i="3"/>
  <c r="H293" i="3"/>
  <c r="J293" i="3" s="1"/>
  <c r="N293" i="3" s="1"/>
  <c r="O293" i="3" s="1"/>
  <c r="V293" i="3" s="1"/>
  <c r="X292" i="3"/>
  <c r="W292" i="3"/>
  <c r="P292" i="3"/>
  <c r="L292" i="3"/>
  <c r="I292" i="3"/>
  <c r="H292" i="3"/>
  <c r="J292" i="3" s="1"/>
  <c r="N292" i="3" s="1"/>
  <c r="O292" i="3" s="1"/>
  <c r="W291" i="3"/>
  <c r="X291" i="3" s="1"/>
  <c r="U291" i="3"/>
  <c r="P291" i="3"/>
  <c r="S291" i="3" s="1"/>
  <c r="N291" i="3"/>
  <c r="O291" i="3" s="1"/>
  <c r="L291" i="3"/>
  <c r="J291" i="3"/>
  <c r="I291" i="3"/>
  <c r="H291" i="3"/>
  <c r="X290" i="3"/>
  <c r="W290" i="3"/>
  <c r="S290" i="3"/>
  <c r="P290" i="3"/>
  <c r="L290" i="3"/>
  <c r="J290" i="3"/>
  <c r="N290" i="3" s="1"/>
  <c r="O290" i="3" s="1"/>
  <c r="T290" i="3" s="1"/>
  <c r="I290" i="3"/>
  <c r="H290" i="3"/>
  <c r="X289" i="3"/>
  <c r="W289" i="3"/>
  <c r="S289" i="3"/>
  <c r="P289" i="3"/>
  <c r="L289" i="3"/>
  <c r="I289" i="3"/>
  <c r="H289" i="3"/>
  <c r="X288" i="3"/>
  <c r="W288" i="3"/>
  <c r="P288" i="3"/>
  <c r="L288" i="3"/>
  <c r="I288" i="3"/>
  <c r="H288" i="3"/>
  <c r="J288" i="3" s="1"/>
  <c r="N288" i="3" s="1"/>
  <c r="O288" i="3" s="1"/>
  <c r="W287" i="3"/>
  <c r="X287" i="3" s="1"/>
  <c r="P287" i="3"/>
  <c r="L287" i="3"/>
  <c r="S287" i="3" s="1"/>
  <c r="I287" i="3"/>
  <c r="J287" i="3" s="1"/>
  <c r="N287" i="3" s="1"/>
  <c r="O287" i="3" s="1"/>
  <c r="H287" i="3"/>
  <c r="W286" i="3"/>
  <c r="X286" i="3" s="1"/>
  <c r="S286" i="3"/>
  <c r="P286" i="3"/>
  <c r="U286" i="3" s="1"/>
  <c r="V286" i="3" s="1"/>
  <c r="L286" i="3"/>
  <c r="J286" i="3"/>
  <c r="N286" i="3" s="1"/>
  <c r="O286" i="3" s="1"/>
  <c r="I286" i="3"/>
  <c r="H286" i="3"/>
  <c r="W285" i="3"/>
  <c r="X285" i="3" s="1"/>
  <c r="U285" i="3"/>
  <c r="P285" i="3"/>
  <c r="L285" i="3"/>
  <c r="S285" i="3" s="1"/>
  <c r="Y285" i="3" s="1"/>
  <c r="AA285" i="3" s="1"/>
  <c r="I285" i="3"/>
  <c r="H285" i="3"/>
  <c r="J285" i="3" s="1"/>
  <c r="N285" i="3" s="1"/>
  <c r="O285" i="3" s="1"/>
  <c r="T285" i="3" s="1"/>
  <c r="W284" i="3"/>
  <c r="X284" i="3" s="1"/>
  <c r="P284" i="3"/>
  <c r="L284" i="3"/>
  <c r="U284" i="3" s="1"/>
  <c r="I284" i="3"/>
  <c r="H284" i="3"/>
  <c r="J284" i="3" s="1"/>
  <c r="N284" i="3" s="1"/>
  <c r="O284" i="3" s="1"/>
  <c r="X283" i="3"/>
  <c r="W283" i="3"/>
  <c r="P283" i="3"/>
  <c r="L283" i="3"/>
  <c r="J283" i="3"/>
  <c r="N283" i="3" s="1"/>
  <c r="O283" i="3" s="1"/>
  <c r="I283" i="3"/>
  <c r="H283" i="3"/>
  <c r="W282" i="3"/>
  <c r="X282" i="3" s="1"/>
  <c r="P282" i="3"/>
  <c r="L282" i="3"/>
  <c r="I282" i="3"/>
  <c r="H282" i="3"/>
  <c r="J282" i="3" s="1"/>
  <c r="N282" i="3" s="1"/>
  <c r="O282" i="3" s="1"/>
  <c r="Y281" i="3"/>
  <c r="AA281" i="3" s="1"/>
  <c r="W281" i="3"/>
  <c r="X281" i="3" s="1"/>
  <c r="S281" i="3"/>
  <c r="P281" i="3"/>
  <c r="U281" i="3" s="1"/>
  <c r="L281" i="3"/>
  <c r="I281" i="3"/>
  <c r="H281" i="3"/>
  <c r="X280" i="3"/>
  <c r="W280" i="3"/>
  <c r="P280" i="3"/>
  <c r="S280" i="3" s="1"/>
  <c r="L280" i="3"/>
  <c r="I280" i="3"/>
  <c r="H280" i="3"/>
  <c r="J280" i="3" s="1"/>
  <c r="N280" i="3" s="1"/>
  <c r="O280" i="3" s="1"/>
  <c r="T280" i="3" s="1"/>
  <c r="W279" i="3"/>
  <c r="X279" i="3" s="1"/>
  <c r="P279" i="3"/>
  <c r="U279" i="3" s="1"/>
  <c r="L279" i="3"/>
  <c r="I279" i="3"/>
  <c r="J279" i="3" s="1"/>
  <c r="N279" i="3" s="1"/>
  <c r="O279" i="3" s="1"/>
  <c r="H279" i="3"/>
  <c r="W278" i="3"/>
  <c r="X278" i="3" s="1"/>
  <c r="P278" i="3"/>
  <c r="L278" i="3"/>
  <c r="I278" i="3"/>
  <c r="H278" i="3"/>
  <c r="J278" i="3" s="1"/>
  <c r="N278" i="3" s="1"/>
  <c r="O278" i="3" s="1"/>
  <c r="X277" i="3"/>
  <c r="W277" i="3"/>
  <c r="U277" i="3"/>
  <c r="S277" i="3"/>
  <c r="P277" i="3"/>
  <c r="N277" i="3"/>
  <c r="O277" i="3" s="1"/>
  <c r="V277" i="3" s="1"/>
  <c r="L277" i="3"/>
  <c r="I277" i="3"/>
  <c r="H277" i="3"/>
  <c r="J277" i="3" s="1"/>
  <c r="X276" i="3"/>
  <c r="W276" i="3"/>
  <c r="P276" i="3"/>
  <c r="L276" i="3"/>
  <c r="I276" i="3"/>
  <c r="H276" i="3"/>
  <c r="W275" i="3"/>
  <c r="X275" i="3" s="1"/>
  <c r="P275" i="3"/>
  <c r="U275" i="3" s="1"/>
  <c r="V275" i="3" s="1"/>
  <c r="N275" i="3"/>
  <c r="O275" i="3" s="1"/>
  <c r="L275" i="3"/>
  <c r="J275" i="3"/>
  <c r="I275" i="3"/>
  <c r="H275" i="3"/>
  <c r="X274" i="3"/>
  <c r="W274" i="3"/>
  <c r="P274" i="3"/>
  <c r="L274" i="3"/>
  <c r="J274" i="3"/>
  <c r="N274" i="3" s="1"/>
  <c r="O274" i="3" s="1"/>
  <c r="I274" i="3"/>
  <c r="H274" i="3"/>
  <c r="W273" i="3"/>
  <c r="X273" i="3" s="1"/>
  <c r="S273" i="3"/>
  <c r="P273" i="3"/>
  <c r="U273" i="3" s="1"/>
  <c r="L273" i="3"/>
  <c r="I273" i="3"/>
  <c r="H273" i="3"/>
  <c r="X272" i="3"/>
  <c r="W272" i="3"/>
  <c r="P272" i="3"/>
  <c r="L272" i="3"/>
  <c r="I272" i="3"/>
  <c r="H272" i="3"/>
  <c r="J272" i="3" s="1"/>
  <c r="N272" i="3" s="1"/>
  <c r="O272" i="3" s="1"/>
  <c r="W271" i="3"/>
  <c r="X271" i="3" s="1"/>
  <c r="S271" i="3"/>
  <c r="P271" i="3"/>
  <c r="O271" i="3"/>
  <c r="T271" i="3" s="1"/>
  <c r="L271" i="3"/>
  <c r="J271" i="3"/>
  <c r="N271" i="3" s="1"/>
  <c r="I271" i="3"/>
  <c r="H271" i="3"/>
  <c r="W270" i="3"/>
  <c r="X270" i="3" s="1"/>
  <c r="U270" i="3"/>
  <c r="P270" i="3"/>
  <c r="S270" i="3" s="1"/>
  <c r="L270" i="3"/>
  <c r="I270" i="3"/>
  <c r="H270" i="3"/>
  <c r="J270" i="3" s="1"/>
  <c r="N270" i="3" s="1"/>
  <c r="O270" i="3" s="1"/>
  <c r="X269" i="3"/>
  <c r="W269" i="3"/>
  <c r="P269" i="3"/>
  <c r="L269" i="3"/>
  <c r="I269" i="3"/>
  <c r="H269" i="3"/>
  <c r="J269" i="3" s="1"/>
  <c r="N269" i="3" s="1"/>
  <c r="O269" i="3" s="1"/>
  <c r="X268" i="3"/>
  <c r="W268" i="3"/>
  <c r="P268" i="3"/>
  <c r="L268" i="3"/>
  <c r="U268" i="3" s="1"/>
  <c r="V268" i="3" s="1"/>
  <c r="I268" i="3"/>
  <c r="H268" i="3"/>
  <c r="J268" i="3" s="1"/>
  <c r="N268" i="3" s="1"/>
  <c r="O268" i="3" s="1"/>
  <c r="W267" i="3"/>
  <c r="X267" i="3" s="1"/>
  <c r="S267" i="3"/>
  <c r="P267" i="3"/>
  <c r="N267" i="3"/>
  <c r="O267" i="3" s="1"/>
  <c r="L267" i="3"/>
  <c r="J267" i="3"/>
  <c r="I267" i="3"/>
  <c r="H267" i="3"/>
  <c r="W266" i="3"/>
  <c r="X266" i="3" s="1"/>
  <c r="P266" i="3"/>
  <c r="L266" i="3"/>
  <c r="S266" i="3" s="1"/>
  <c r="I266" i="3"/>
  <c r="H266" i="3"/>
  <c r="J266" i="3" s="1"/>
  <c r="N266" i="3" s="1"/>
  <c r="O266" i="3" s="1"/>
  <c r="W265" i="3"/>
  <c r="X265" i="3" s="1"/>
  <c r="U265" i="3"/>
  <c r="S265" i="3"/>
  <c r="P265" i="3"/>
  <c r="L265" i="3"/>
  <c r="I265" i="3"/>
  <c r="H265" i="3"/>
  <c r="J265" i="3" s="1"/>
  <c r="N265" i="3" s="1"/>
  <c r="O265" i="3" s="1"/>
  <c r="X264" i="3"/>
  <c r="W264" i="3"/>
  <c r="S264" i="3"/>
  <c r="P264" i="3"/>
  <c r="U264" i="3" s="1"/>
  <c r="L264" i="3"/>
  <c r="I264" i="3"/>
  <c r="H264" i="3"/>
  <c r="J264" i="3" s="1"/>
  <c r="N264" i="3" s="1"/>
  <c r="O264" i="3" s="1"/>
  <c r="W263" i="3"/>
  <c r="X263" i="3" s="1"/>
  <c r="V263" i="3"/>
  <c r="P263" i="3"/>
  <c r="U263" i="3" s="1"/>
  <c r="L263" i="3"/>
  <c r="S263" i="3" s="1"/>
  <c r="J263" i="3"/>
  <c r="N263" i="3" s="1"/>
  <c r="O263" i="3" s="1"/>
  <c r="I263" i="3"/>
  <c r="H263" i="3"/>
  <c r="W262" i="3"/>
  <c r="X262" i="3" s="1"/>
  <c r="U262" i="3"/>
  <c r="V262" i="3" s="1"/>
  <c r="S262" i="3"/>
  <c r="Y262" i="3" s="1"/>
  <c r="AA262" i="3" s="1"/>
  <c r="P262" i="3"/>
  <c r="L262" i="3"/>
  <c r="I262" i="3"/>
  <c r="H262" i="3"/>
  <c r="J262" i="3" s="1"/>
  <c r="N262" i="3" s="1"/>
  <c r="O262" i="3" s="1"/>
  <c r="T262" i="3" s="1"/>
  <c r="Y261" i="3"/>
  <c r="AA261" i="3" s="1"/>
  <c r="X261" i="3"/>
  <c r="W261" i="3"/>
  <c r="U261" i="3"/>
  <c r="S261" i="3"/>
  <c r="P261" i="3"/>
  <c r="L261" i="3"/>
  <c r="J261" i="3"/>
  <c r="N261" i="3" s="1"/>
  <c r="O261" i="3" s="1"/>
  <c r="I261" i="3"/>
  <c r="H261" i="3"/>
  <c r="X260" i="3"/>
  <c r="W260" i="3"/>
  <c r="P260" i="3"/>
  <c r="S260" i="3" s="1"/>
  <c r="L260" i="3"/>
  <c r="I260" i="3"/>
  <c r="H260" i="3"/>
  <c r="J260" i="3" s="1"/>
  <c r="N260" i="3" s="1"/>
  <c r="O260" i="3" s="1"/>
  <c r="T260" i="3" s="1"/>
  <c r="W259" i="3"/>
  <c r="X259" i="3" s="1"/>
  <c r="S259" i="3"/>
  <c r="P259" i="3"/>
  <c r="L259" i="3"/>
  <c r="J259" i="3"/>
  <c r="N259" i="3" s="1"/>
  <c r="O259" i="3" s="1"/>
  <c r="I259" i="3"/>
  <c r="H259" i="3"/>
  <c r="X258" i="3"/>
  <c r="W258" i="3"/>
  <c r="P258" i="3"/>
  <c r="L258" i="3"/>
  <c r="I258" i="3"/>
  <c r="H258" i="3"/>
  <c r="J258" i="3" s="1"/>
  <c r="N258" i="3" s="1"/>
  <c r="O258" i="3" s="1"/>
  <c r="W257" i="3"/>
  <c r="X257" i="3" s="1"/>
  <c r="P257" i="3"/>
  <c r="L257" i="3"/>
  <c r="S257" i="3" s="1"/>
  <c r="I257" i="3"/>
  <c r="H257" i="3"/>
  <c r="X256" i="3"/>
  <c r="W256" i="3"/>
  <c r="V256" i="3"/>
  <c r="S256" i="3"/>
  <c r="P256" i="3"/>
  <c r="U256" i="3" s="1"/>
  <c r="L256" i="3"/>
  <c r="I256" i="3"/>
  <c r="H256" i="3"/>
  <c r="J256" i="3" s="1"/>
  <c r="N256" i="3" s="1"/>
  <c r="O256" i="3" s="1"/>
  <c r="W255" i="3"/>
  <c r="X255" i="3" s="1"/>
  <c r="S255" i="3"/>
  <c r="P255" i="3"/>
  <c r="U255" i="3" s="1"/>
  <c r="L255" i="3"/>
  <c r="I255" i="3"/>
  <c r="J255" i="3" s="1"/>
  <c r="N255" i="3" s="1"/>
  <c r="O255" i="3" s="1"/>
  <c r="H255" i="3"/>
  <c r="X254" i="3"/>
  <c r="W254" i="3"/>
  <c r="P254" i="3"/>
  <c r="L254" i="3"/>
  <c r="I254" i="3"/>
  <c r="H254" i="3"/>
  <c r="J254" i="3" s="1"/>
  <c r="N254" i="3" s="1"/>
  <c r="O254" i="3" s="1"/>
  <c r="W253" i="3"/>
  <c r="X253" i="3" s="1"/>
  <c r="P253" i="3"/>
  <c r="L253" i="3"/>
  <c r="S253" i="3" s="1"/>
  <c r="I253" i="3"/>
  <c r="H253" i="3"/>
  <c r="J253" i="3" s="1"/>
  <c r="N253" i="3" s="1"/>
  <c r="O253" i="3" s="1"/>
  <c r="X252" i="3"/>
  <c r="W252" i="3"/>
  <c r="U252" i="3"/>
  <c r="P252" i="3"/>
  <c r="L252" i="3"/>
  <c r="J252" i="3"/>
  <c r="N252" i="3" s="1"/>
  <c r="O252" i="3" s="1"/>
  <c r="V252" i="3" s="1"/>
  <c r="I252" i="3"/>
  <c r="H252" i="3"/>
  <c r="W251" i="3"/>
  <c r="X251" i="3" s="1"/>
  <c r="V251" i="3"/>
  <c r="S251" i="3"/>
  <c r="P251" i="3"/>
  <c r="U251" i="3" s="1"/>
  <c r="L251" i="3"/>
  <c r="I251" i="3"/>
  <c r="J251" i="3" s="1"/>
  <c r="N251" i="3" s="1"/>
  <c r="O251" i="3" s="1"/>
  <c r="H251" i="3"/>
  <c r="W250" i="3"/>
  <c r="X250" i="3" s="1"/>
  <c r="P250" i="3"/>
  <c r="N250" i="3"/>
  <c r="O250" i="3" s="1"/>
  <c r="L250" i="3"/>
  <c r="J250" i="3"/>
  <c r="I250" i="3"/>
  <c r="H250" i="3"/>
  <c r="X249" i="3"/>
  <c r="W249" i="3"/>
  <c r="U249" i="3"/>
  <c r="P249" i="3"/>
  <c r="L249" i="3"/>
  <c r="I249" i="3"/>
  <c r="H249" i="3"/>
  <c r="X248" i="3"/>
  <c r="W248" i="3"/>
  <c r="U248" i="3"/>
  <c r="S248" i="3"/>
  <c r="P248" i="3"/>
  <c r="L248" i="3"/>
  <c r="I248" i="3"/>
  <c r="H248" i="3"/>
  <c r="J248" i="3" s="1"/>
  <c r="N248" i="3" s="1"/>
  <c r="O248" i="3" s="1"/>
  <c r="W247" i="3"/>
  <c r="X247" i="3" s="1"/>
  <c r="V247" i="3"/>
  <c r="P247" i="3"/>
  <c r="U247" i="3" s="1"/>
  <c r="L247" i="3"/>
  <c r="J247" i="3"/>
  <c r="N247" i="3" s="1"/>
  <c r="O247" i="3" s="1"/>
  <c r="I247" i="3"/>
  <c r="H247" i="3"/>
  <c r="W246" i="3"/>
  <c r="X246" i="3" s="1"/>
  <c r="P246" i="3"/>
  <c r="L246" i="3"/>
  <c r="I246" i="3"/>
  <c r="H246" i="3"/>
  <c r="X245" i="3"/>
  <c r="W245" i="3"/>
  <c r="U245" i="3"/>
  <c r="Y245" i="3" s="1"/>
  <c r="S245" i="3"/>
  <c r="P245" i="3"/>
  <c r="N245" i="3"/>
  <c r="O245" i="3" s="1"/>
  <c r="V245" i="3" s="1"/>
  <c r="L245" i="3"/>
  <c r="I245" i="3"/>
  <c r="H245" i="3"/>
  <c r="J245" i="3" s="1"/>
  <c r="X244" i="3"/>
  <c r="W244" i="3"/>
  <c r="U244" i="3"/>
  <c r="P244" i="3"/>
  <c r="L244" i="3"/>
  <c r="I244" i="3"/>
  <c r="H244" i="3"/>
  <c r="X243" i="3"/>
  <c r="W243" i="3"/>
  <c r="P243" i="3"/>
  <c r="L243" i="3"/>
  <c r="J243" i="3"/>
  <c r="N243" i="3" s="1"/>
  <c r="O243" i="3" s="1"/>
  <c r="I243" i="3"/>
  <c r="H243" i="3"/>
  <c r="W242" i="3"/>
  <c r="X242" i="3" s="1"/>
  <c r="S242" i="3"/>
  <c r="P242" i="3"/>
  <c r="U242" i="3" s="1"/>
  <c r="N242" i="3"/>
  <c r="O242" i="3" s="1"/>
  <c r="L242" i="3"/>
  <c r="I242" i="3"/>
  <c r="H242" i="3"/>
  <c r="J242" i="3" s="1"/>
  <c r="X241" i="3"/>
  <c r="W241" i="3"/>
  <c r="P241" i="3"/>
  <c r="L241" i="3"/>
  <c r="I241" i="3"/>
  <c r="H241" i="3"/>
  <c r="X240" i="3"/>
  <c r="W240" i="3"/>
  <c r="V240" i="3"/>
  <c r="P240" i="3"/>
  <c r="U240" i="3" s="1"/>
  <c r="N240" i="3"/>
  <c r="O240" i="3" s="1"/>
  <c r="L240" i="3"/>
  <c r="J240" i="3"/>
  <c r="I240" i="3"/>
  <c r="H240" i="3"/>
  <c r="W239" i="3"/>
  <c r="X239" i="3" s="1"/>
  <c r="P239" i="3"/>
  <c r="L239" i="3"/>
  <c r="I239" i="3"/>
  <c r="J239" i="3" s="1"/>
  <c r="N239" i="3" s="1"/>
  <c r="O239" i="3" s="1"/>
  <c r="H239" i="3"/>
  <c r="X238" i="3"/>
  <c r="W238" i="3"/>
  <c r="S238" i="3"/>
  <c r="P238" i="3"/>
  <c r="L238" i="3"/>
  <c r="I238" i="3"/>
  <c r="H238" i="3"/>
  <c r="J238" i="3" s="1"/>
  <c r="N238" i="3" s="1"/>
  <c r="O238" i="3" s="1"/>
  <c r="X237" i="3"/>
  <c r="W237" i="3"/>
  <c r="P237" i="3"/>
  <c r="L237" i="3"/>
  <c r="I237" i="3"/>
  <c r="H237" i="3"/>
  <c r="J237" i="3" s="1"/>
  <c r="N237" i="3" s="1"/>
  <c r="O237" i="3" s="1"/>
  <c r="W236" i="3"/>
  <c r="X236" i="3" s="1"/>
  <c r="P236" i="3"/>
  <c r="O236" i="3"/>
  <c r="L236" i="3"/>
  <c r="U236" i="3" s="1"/>
  <c r="V236" i="3" s="1"/>
  <c r="I236" i="3"/>
  <c r="J236" i="3" s="1"/>
  <c r="N236" i="3" s="1"/>
  <c r="H236" i="3"/>
  <c r="X235" i="3"/>
  <c r="W235" i="3"/>
  <c r="P235" i="3"/>
  <c r="L235" i="3"/>
  <c r="J235" i="3"/>
  <c r="N235" i="3" s="1"/>
  <c r="O235" i="3" s="1"/>
  <c r="I235" i="3"/>
  <c r="H235" i="3"/>
  <c r="W234" i="3"/>
  <c r="X234" i="3" s="1"/>
  <c r="P234" i="3"/>
  <c r="L234" i="3"/>
  <c r="I234" i="3"/>
  <c r="H234" i="3"/>
  <c r="J234" i="3" s="1"/>
  <c r="N234" i="3" s="1"/>
  <c r="O234" i="3" s="1"/>
  <c r="X233" i="3"/>
  <c r="W233" i="3"/>
  <c r="P233" i="3"/>
  <c r="L233" i="3"/>
  <c r="S233" i="3" s="1"/>
  <c r="I233" i="3"/>
  <c r="H233" i="3"/>
  <c r="X232" i="3"/>
  <c r="W232" i="3"/>
  <c r="S232" i="3"/>
  <c r="P232" i="3"/>
  <c r="U232" i="3" s="1"/>
  <c r="V232" i="3" s="1"/>
  <c r="L232" i="3"/>
  <c r="I232" i="3"/>
  <c r="H232" i="3"/>
  <c r="J232" i="3" s="1"/>
  <c r="N232" i="3" s="1"/>
  <c r="O232" i="3" s="1"/>
  <c r="W231" i="3"/>
  <c r="X231" i="3" s="1"/>
  <c r="U231" i="3"/>
  <c r="P231" i="3"/>
  <c r="L231" i="3"/>
  <c r="S231" i="3" s="1"/>
  <c r="J231" i="3"/>
  <c r="N231" i="3" s="1"/>
  <c r="O231" i="3" s="1"/>
  <c r="V231" i="3" s="1"/>
  <c r="I231" i="3"/>
  <c r="H231" i="3"/>
  <c r="W230" i="3"/>
  <c r="X230" i="3" s="1"/>
  <c r="P230" i="3"/>
  <c r="U230" i="3" s="1"/>
  <c r="L230" i="3"/>
  <c r="I230" i="3"/>
  <c r="H230" i="3"/>
  <c r="W229" i="3"/>
  <c r="X229" i="3" s="1"/>
  <c r="P229" i="3"/>
  <c r="L229" i="3"/>
  <c r="J229" i="3"/>
  <c r="N229" i="3" s="1"/>
  <c r="O229" i="3" s="1"/>
  <c r="I229" i="3"/>
  <c r="H229" i="3"/>
  <c r="W228" i="3"/>
  <c r="X228" i="3" s="1"/>
  <c r="P228" i="3"/>
  <c r="L228" i="3"/>
  <c r="I228" i="3"/>
  <c r="J228" i="3" s="1"/>
  <c r="N228" i="3" s="1"/>
  <c r="O228" i="3" s="1"/>
  <c r="H228" i="3"/>
  <c r="W227" i="3"/>
  <c r="X227" i="3" s="1"/>
  <c r="V227" i="3"/>
  <c r="U227" i="3"/>
  <c r="S227" i="3"/>
  <c r="P227" i="3"/>
  <c r="N227" i="3"/>
  <c r="O227" i="3" s="1"/>
  <c r="L227" i="3"/>
  <c r="I227" i="3"/>
  <c r="J227" i="3" s="1"/>
  <c r="H227" i="3"/>
  <c r="X226" i="3"/>
  <c r="W226" i="3"/>
  <c r="P226" i="3"/>
  <c r="L226" i="3"/>
  <c r="I226" i="3"/>
  <c r="H226" i="3"/>
  <c r="J226" i="3" s="1"/>
  <c r="N226" i="3" s="1"/>
  <c r="O226" i="3" s="1"/>
  <c r="X225" i="3"/>
  <c r="W225" i="3"/>
  <c r="U225" i="3"/>
  <c r="Y225" i="3" s="1"/>
  <c r="AA225" i="3" s="1"/>
  <c r="P225" i="3"/>
  <c r="N225" i="3"/>
  <c r="O225" i="3" s="1"/>
  <c r="L225" i="3"/>
  <c r="S225" i="3" s="1"/>
  <c r="J225" i="3"/>
  <c r="I225" i="3"/>
  <c r="H225" i="3"/>
  <c r="X224" i="3"/>
  <c r="W224" i="3"/>
  <c r="S224" i="3"/>
  <c r="P224" i="3"/>
  <c r="L224" i="3"/>
  <c r="J224" i="3"/>
  <c r="N224" i="3" s="1"/>
  <c r="O224" i="3" s="1"/>
  <c r="I224" i="3"/>
  <c r="H224" i="3"/>
  <c r="W223" i="3"/>
  <c r="X223" i="3" s="1"/>
  <c r="P223" i="3"/>
  <c r="L223" i="3"/>
  <c r="I223" i="3"/>
  <c r="H223" i="3"/>
  <c r="X222" i="3"/>
  <c r="W222" i="3"/>
  <c r="U222" i="3"/>
  <c r="T222" i="3"/>
  <c r="S222" i="3"/>
  <c r="Y222" i="3" s="1"/>
  <c r="AA222" i="3" s="1"/>
  <c r="P222" i="3"/>
  <c r="L222" i="3"/>
  <c r="I222" i="3"/>
  <c r="H222" i="3"/>
  <c r="J222" i="3" s="1"/>
  <c r="N222" i="3" s="1"/>
  <c r="O222" i="3" s="1"/>
  <c r="W221" i="3"/>
  <c r="X221" i="3" s="1"/>
  <c r="U221" i="3"/>
  <c r="V221" i="3" s="1"/>
  <c r="T221" i="3"/>
  <c r="Z221" i="3" s="1"/>
  <c r="AB221" i="3" s="1"/>
  <c r="P221" i="3"/>
  <c r="L221" i="3"/>
  <c r="S221" i="3" s="1"/>
  <c r="I221" i="3"/>
  <c r="H221" i="3"/>
  <c r="J221" i="3" s="1"/>
  <c r="N221" i="3" s="1"/>
  <c r="O221" i="3" s="1"/>
  <c r="X220" i="3"/>
  <c r="W220" i="3"/>
  <c r="P220" i="3"/>
  <c r="L220" i="3"/>
  <c r="J220" i="3"/>
  <c r="N220" i="3" s="1"/>
  <c r="O220" i="3" s="1"/>
  <c r="I220" i="3"/>
  <c r="H220" i="3"/>
  <c r="W219" i="3"/>
  <c r="X219" i="3" s="1"/>
  <c r="P219" i="3"/>
  <c r="L219" i="3"/>
  <c r="U219" i="3" s="1"/>
  <c r="J219" i="3"/>
  <c r="N219" i="3" s="1"/>
  <c r="O219" i="3" s="1"/>
  <c r="I219" i="3"/>
  <c r="H219" i="3"/>
  <c r="W218" i="3"/>
  <c r="X218" i="3" s="1"/>
  <c r="P218" i="3"/>
  <c r="L218" i="3"/>
  <c r="I218" i="3"/>
  <c r="H218" i="3"/>
  <c r="X217" i="3"/>
  <c r="W217" i="3"/>
  <c r="S217" i="3"/>
  <c r="P217" i="3"/>
  <c r="L217" i="3"/>
  <c r="I217" i="3"/>
  <c r="J217" i="3" s="1"/>
  <c r="N217" i="3" s="1"/>
  <c r="O217" i="3" s="1"/>
  <c r="H217" i="3"/>
  <c r="X216" i="3"/>
  <c r="W216" i="3"/>
  <c r="S216" i="3"/>
  <c r="P216" i="3"/>
  <c r="U216" i="3" s="1"/>
  <c r="N216" i="3"/>
  <c r="O216" i="3" s="1"/>
  <c r="L216" i="3"/>
  <c r="I216" i="3"/>
  <c r="H216" i="3"/>
  <c r="J216" i="3" s="1"/>
  <c r="X215" i="3"/>
  <c r="W215" i="3"/>
  <c r="P215" i="3"/>
  <c r="O215" i="3"/>
  <c r="L215" i="3"/>
  <c r="I215" i="3"/>
  <c r="H215" i="3"/>
  <c r="J215" i="3" s="1"/>
  <c r="N215" i="3" s="1"/>
  <c r="X214" i="3"/>
  <c r="W214" i="3"/>
  <c r="P214" i="3"/>
  <c r="L214" i="3"/>
  <c r="I214" i="3"/>
  <c r="H214" i="3"/>
  <c r="W213" i="3"/>
  <c r="X213" i="3" s="1"/>
  <c r="P213" i="3"/>
  <c r="O213" i="3"/>
  <c r="L213" i="3"/>
  <c r="I213" i="3"/>
  <c r="H213" i="3"/>
  <c r="J213" i="3" s="1"/>
  <c r="N213" i="3" s="1"/>
  <c r="W212" i="3"/>
  <c r="X212" i="3" s="1"/>
  <c r="P212" i="3"/>
  <c r="L212" i="3"/>
  <c r="I212" i="3"/>
  <c r="J212" i="3" s="1"/>
  <c r="N212" i="3" s="1"/>
  <c r="O212" i="3" s="1"/>
  <c r="H212" i="3"/>
  <c r="W211" i="3"/>
  <c r="X211" i="3" s="1"/>
  <c r="U211" i="3"/>
  <c r="S211" i="3"/>
  <c r="P211" i="3"/>
  <c r="O211" i="3"/>
  <c r="L211" i="3"/>
  <c r="J211" i="3"/>
  <c r="N211" i="3" s="1"/>
  <c r="I211" i="3"/>
  <c r="H211" i="3"/>
  <c r="X210" i="3"/>
  <c r="W210" i="3"/>
  <c r="P210" i="3"/>
  <c r="N210" i="3"/>
  <c r="O210" i="3" s="1"/>
  <c r="L210" i="3"/>
  <c r="I210" i="3"/>
  <c r="H210" i="3"/>
  <c r="J210" i="3" s="1"/>
  <c r="X209" i="3"/>
  <c r="W209" i="3"/>
  <c r="P209" i="3"/>
  <c r="L209" i="3"/>
  <c r="I209" i="3"/>
  <c r="J209" i="3" s="1"/>
  <c r="N209" i="3" s="1"/>
  <c r="O209" i="3" s="1"/>
  <c r="H209" i="3"/>
  <c r="X208" i="3"/>
  <c r="W208" i="3"/>
  <c r="P208" i="3"/>
  <c r="N208" i="3"/>
  <c r="O208" i="3" s="1"/>
  <c r="L208" i="3"/>
  <c r="S208" i="3" s="1"/>
  <c r="I208" i="3"/>
  <c r="H208" i="3"/>
  <c r="J208" i="3" s="1"/>
  <c r="W207" i="3"/>
  <c r="X207" i="3" s="1"/>
  <c r="P207" i="3"/>
  <c r="N207" i="3"/>
  <c r="O207" i="3" s="1"/>
  <c r="L207" i="3"/>
  <c r="S207" i="3" s="1"/>
  <c r="I207" i="3"/>
  <c r="H207" i="3"/>
  <c r="J207" i="3" s="1"/>
  <c r="Y206" i="3"/>
  <c r="AA206" i="3" s="1"/>
  <c r="X206" i="3"/>
  <c r="W206" i="3"/>
  <c r="U206" i="3"/>
  <c r="S206" i="3"/>
  <c r="P206" i="3"/>
  <c r="L206" i="3"/>
  <c r="I206" i="3"/>
  <c r="J206" i="3" s="1"/>
  <c r="N206" i="3" s="1"/>
  <c r="O206" i="3" s="1"/>
  <c r="H206" i="3"/>
  <c r="W205" i="3"/>
  <c r="X205" i="3" s="1"/>
  <c r="U205" i="3"/>
  <c r="P205" i="3"/>
  <c r="L205" i="3"/>
  <c r="S205" i="3" s="1"/>
  <c r="I205" i="3"/>
  <c r="H205" i="3"/>
  <c r="J205" i="3" s="1"/>
  <c r="N205" i="3" s="1"/>
  <c r="O205" i="3" s="1"/>
  <c r="W204" i="3"/>
  <c r="X204" i="3" s="1"/>
  <c r="S204" i="3"/>
  <c r="P204" i="3"/>
  <c r="U204" i="3" s="1"/>
  <c r="V204" i="3" s="1"/>
  <c r="L204" i="3"/>
  <c r="J204" i="3"/>
  <c r="N204" i="3" s="1"/>
  <c r="O204" i="3" s="1"/>
  <c r="I204" i="3"/>
  <c r="H204" i="3"/>
  <c r="W203" i="3"/>
  <c r="X203" i="3" s="1"/>
  <c r="U203" i="3"/>
  <c r="V203" i="3" s="1"/>
  <c r="P203" i="3"/>
  <c r="L203" i="3"/>
  <c r="S203" i="3" s="1"/>
  <c r="I203" i="3"/>
  <c r="H203" i="3"/>
  <c r="J203" i="3" s="1"/>
  <c r="N203" i="3" s="1"/>
  <c r="O203" i="3" s="1"/>
  <c r="W202" i="3"/>
  <c r="X202" i="3" s="1"/>
  <c r="P202" i="3"/>
  <c r="L202" i="3"/>
  <c r="J202" i="3"/>
  <c r="N202" i="3" s="1"/>
  <c r="O202" i="3" s="1"/>
  <c r="I202" i="3"/>
  <c r="H202" i="3"/>
  <c r="X201" i="3"/>
  <c r="W201" i="3"/>
  <c r="P201" i="3"/>
  <c r="N201" i="3"/>
  <c r="O201" i="3" s="1"/>
  <c r="L201" i="3"/>
  <c r="I201" i="3"/>
  <c r="J201" i="3" s="1"/>
  <c r="H201" i="3"/>
  <c r="X200" i="3"/>
  <c r="W200" i="3"/>
  <c r="S200" i="3"/>
  <c r="T200" i="3" s="1"/>
  <c r="P200" i="3"/>
  <c r="N200" i="3"/>
  <c r="O200" i="3" s="1"/>
  <c r="L200" i="3"/>
  <c r="I200" i="3"/>
  <c r="H200" i="3"/>
  <c r="J200" i="3" s="1"/>
  <c r="X199" i="3"/>
  <c r="W199" i="3"/>
  <c r="U199" i="3"/>
  <c r="S199" i="3"/>
  <c r="P199" i="3"/>
  <c r="N199" i="3"/>
  <c r="O199" i="3" s="1"/>
  <c r="L199" i="3"/>
  <c r="I199" i="3"/>
  <c r="H199" i="3"/>
  <c r="J199" i="3" s="1"/>
  <c r="X198" i="3"/>
  <c r="W198" i="3"/>
  <c r="P198" i="3"/>
  <c r="L198" i="3"/>
  <c r="I198" i="3"/>
  <c r="H198" i="3"/>
  <c r="W197" i="3"/>
  <c r="X197" i="3" s="1"/>
  <c r="U197" i="3"/>
  <c r="P197" i="3"/>
  <c r="S197" i="3" s="1"/>
  <c r="T197" i="3" s="1"/>
  <c r="L197" i="3"/>
  <c r="I197" i="3"/>
  <c r="H197" i="3"/>
  <c r="J197" i="3" s="1"/>
  <c r="N197" i="3" s="1"/>
  <c r="O197" i="3" s="1"/>
  <c r="W196" i="3"/>
  <c r="X196" i="3" s="1"/>
  <c r="S196" i="3"/>
  <c r="P196" i="3"/>
  <c r="U196" i="3" s="1"/>
  <c r="N196" i="3"/>
  <c r="O196" i="3" s="1"/>
  <c r="L196" i="3"/>
  <c r="I196" i="3"/>
  <c r="J196" i="3" s="1"/>
  <c r="H196" i="3"/>
  <c r="X195" i="3"/>
  <c r="W195" i="3"/>
  <c r="S195" i="3"/>
  <c r="P195" i="3"/>
  <c r="L195" i="3"/>
  <c r="U195" i="3" s="1"/>
  <c r="J195" i="3"/>
  <c r="N195" i="3" s="1"/>
  <c r="O195" i="3" s="1"/>
  <c r="I195" i="3"/>
  <c r="H195" i="3"/>
  <c r="X194" i="3"/>
  <c r="W194" i="3"/>
  <c r="P194" i="3"/>
  <c r="N194" i="3"/>
  <c r="O194" i="3" s="1"/>
  <c r="L194" i="3"/>
  <c r="I194" i="3"/>
  <c r="H194" i="3"/>
  <c r="J194" i="3" s="1"/>
  <c r="X193" i="3"/>
  <c r="W193" i="3"/>
  <c r="P193" i="3"/>
  <c r="L193" i="3"/>
  <c r="S193" i="3" s="1"/>
  <c r="T193" i="3" s="1"/>
  <c r="J193" i="3"/>
  <c r="N193" i="3" s="1"/>
  <c r="O193" i="3" s="1"/>
  <c r="I193" i="3"/>
  <c r="H193" i="3"/>
  <c r="X192" i="3"/>
  <c r="W192" i="3"/>
  <c r="P192" i="3"/>
  <c r="L192" i="3"/>
  <c r="S192" i="3" s="1"/>
  <c r="I192" i="3"/>
  <c r="H192" i="3"/>
  <c r="J192" i="3" s="1"/>
  <c r="N192" i="3" s="1"/>
  <c r="O192" i="3" s="1"/>
  <c r="W191" i="3"/>
  <c r="X191" i="3" s="1"/>
  <c r="P191" i="3"/>
  <c r="S191" i="3" s="1"/>
  <c r="O191" i="3"/>
  <c r="L191" i="3"/>
  <c r="I191" i="3"/>
  <c r="H191" i="3"/>
  <c r="J191" i="3" s="1"/>
  <c r="N191" i="3" s="1"/>
  <c r="X190" i="3"/>
  <c r="W190" i="3"/>
  <c r="P190" i="3"/>
  <c r="U190" i="3" s="1"/>
  <c r="L190" i="3"/>
  <c r="I190" i="3"/>
  <c r="J190" i="3" s="1"/>
  <c r="N190" i="3" s="1"/>
  <c r="O190" i="3" s="1"/>
  <c r="H190" i="3"/>
  <c r="X189" i="3"/>
  <c r="W189" i="3"/>
  <c r="P189" i="3"/>
  <c r="N189" i="3"/>
  <c r="O189" i="3" s="1"/>
  <c r="L189" i="3"/>
  <c r="I189" i="3"/>
  <c r="H189" i="3"/>
  <c r="J189" i="3" s="1"/>
  <c r="X188" i="3"/>
  <c r="W188" i="3"/>
  <c r="P188" i="3"/>
  <c r="O188" i="3"/>
  <c r="N188" i="3"/>
  <c r="L188" i="3"/>
  <c r="S188" i="3" s="1"/>
  <c r="I188" i="3"/>
  <c r="H188" i="3"/>
  <c r="J188" i="3" s="1"/>
  <c r="X187" i="3"/>
  <c r="W187" i="3"/>
  <c r="U187" i="3"/>
  <c r="P187" i="3"/>
  <c r="S187" i="3" s="1"/>
  <c r="L187" i="3"/>
  <c r="I187" i="3"/>
  <c r="H187" i="3"/>
  <c r="W186" i="3"/>
  <c r="X186" i="3" s="1"/>
  <c r="P186" i="3"/>
  <c r="O186" i="3"/>
  <c r="L186" i="3"/>
  <c r="U186" i="3" s="1"/>
  <c r="V186" i="3" s="1"/>
  <c r="I186" i="3"/>
  <c r="H186" i="3"/>
  <c r="J186" i="3" s="1"/>
  <c r="N186" i="3" s="1"/>
  <c r="X185" i="3"/>
  <c r="AA185" i="3" s="1"/>
  <c r="W185" i="3"/>
  <c r="T185" i="3"/>
  <c r="S185" i="3"/>
  <c r="Y185" i="3" s="1"/>
  <c r="P185" i="3"/>
  <c r="U185" i="3" s="1"/>
  <c r="L185" i="3"/>
  <c r="I185" i="3"/>
  <c r="J185" i="3" s="1"/>
  <c r="N185" i="3" s="1"/>
  <c r="O185" i="3" s="1"/>
  <c r="H185" i="3"/>
  <c r="Y184" i="3"/>
  <c r="AA184" i="3" s="1"/>
  <c r="X184" i="3"/>
  <c r="W184" i="3"/>
  <c r="U184" i="3"/>
  <c r="P184" i="3"/>
  <c r="N184" i="3"/>
  <c r="O184" i="3" s="1"/>
  <c r="L184" i="3"/>
  <c r="S184" i="3" s="1"/>
  <c r="I184" i="3"/>
  <c r="J184" i="3" s="1"/>
  <c r="H184" i="3"/>
  <c r="X183" i="3"/>
  <c r="W183" i="3"/>
  <c r="P183" i="3"/>
  <c r="S183" i="3" s="1"/>
  <c r="L183" i="3"/>
  <c r="J183" i="3"/>
  <c r="N183" i="3" s="1"/>
  <c r="O183" i="3" s="1"/>
  <c r="I183" i="3"/>
  <c r="H183" i="3"/>
  <c r="W182" i="3"/>
  <c r="X182" i="3" s="1"/>
  <c r="U182" i="3"/>
  <c r="S182" i="3"/>
  <c r="P182" i="3"/>
  <c r="L182" i="3"/>
  <c r="J182" i="3"/>
  <c r="N182" i="3" s="1"/>
  <c r="O182" i="3" s="1"/>
  <c r="I182" i="3"/>
  <c r="H182" i="3"/>
  <c r="X181" i="3"/>
  <c r="W181" i="3"/>
  <c r="T181" i="3"/>
  <c r="P181" i="3"/>
  <c r="N181" i="3"/>
  <c r="O181" i="3" s="1"/>
  <c r="L181" i="3"/>
  <c r="S181" i="3" s="1"/>
  <c r="I181" i="3"/>
  <c r="H181" i="3"/>
  <c r="J181" i="3" s="1"/>
  <c r="W180" i="3"/>
  <c r="X180" i="3" s="1"/>
  <c r="S180" i="3"/>
  <c r="Y180" i="3" s="1"/>
  <c r="P180" i="3"/>
  <c r="L180" i="3"/>
  <c r="U180" i="3" s="1"/>
  <c r="I180" i="3"/>
  <c r="H180" i="3"/>
  <c r="X179" i="3"/>
  <c r="W179" i="3"/>
  <c r="U179" i="3"/>
  <c r="S179" i="3"/>
  <c r="P179" i="3"/>
  <c r="L179" i="3"/>
  <c r="J179" i="3"/>
  <c r="N179" i="3" s="1"/>
  <c r="O179" i="3" s="1"/>
  <c r="I179" i="3"/>
  <c r="H179" i="3"/>
  <c r="W178" i="3"/>
  <c r="X178" i="3" s="1"/>
  <c r="U178" i="3"/>
  <c r="P178" i="3"/>
  <c r="L178" i="3"/>
  <c r="S178" i="3" s="1"/>
  <c r="I178" i="3"/>
  <c r="H178" i="3"/>
  <c r="J178" i="3" s="1"/>
  <c r="N178" i="3" s="1"/>
  <c r="O178" i="3" s="1"/>
  <c r="T178" i="3" s="1"/>
  <c r="W177" i="3"/>
  <c r="X177" i="3" s="1"/>
  <c r="S177" i="3"/>
  <c r="P177" i="3"/>
  <c r="U177" i="3" s="1"/>
  <c r="L177" i="3"/>
  <c r="J177" i="3"/>
  <c r="N177" i="3" s="1"/>
  <c r="O177" i="3" s="1"/>
  <c r="I177" i="3"/>
  <c r="H177" i="3"/>
  <c r="W176" i="3"/>
  <c r="X176" i="3" s="1"/>
  <c r="U176" i="3"/>
  <c r="V176" i="3" s="1"/>
  <c r="S176" i="3"/>
  <c r="Y176" i="3" s="1"/>
  <c r="AA176" i="3" s="1"/>
  <c r="P176" i="3"/>
  <c r="L176" i="3"/>
  <c r="I176" i="3"/>
  <c r="H176" i="3"/>
  <c r="J176" i="3" s="1"/>
  <c r="N176" i="3" s="1"/>
  <c r="O176" i="3" s="1"/>
  <c r="Y175" i="3"/>
  <c r="AA175" i="3" s="1"/>
  <c r="W175" i="3"/>
  <c r="X175" i="3" s="1"/>
  <c r="U175" i="3"/>
  <c r="P175" i="3"/>
  <c r="S175" i="3" s="1"/>
  <c r="L175" i="3"/>
  <c r="I175" i="3"/>
  <c r="H175" i="3"/>
  <c r="X174" i="3"/>
  <c r="W174" i="3"/>
  <c r="U174" i="3"/>
  <c r="V174" i="3" s="1"/>
  <c r="S174" i="3"/>
  <c r="P174" i="3"/>
  <c r="O174" i="3"/>
  <c r="N174" i="3"/>
  <c r="L174" i="3"/>
  <c r="I174" i="3"/>
  <c r="J174" i="3" s="1"/>
  <c r="H174" i="3"/>
  <c r="X173" i="3"/>
  <c r="W173" i="3"/>
  <c r="P173" i="3"/>
  <c r="L173" i="3"/>
  <c r="I173" i="3"/>
  <c r="H173" i="3"/>
  <c r="J173" i="3" s="1"/>
  <c r="N173" i="3" s="1"/>
  <c r="O173" i="3" s="1"/>
  <c r="X172" i="3"/>
  <c r="W172" i="3"/>
  <c r="P172" i="3"/>
  <c r="O172" i="3"/>
  <c r="L172" i="3"/>
  <c r="I172" i="3"/>
  <c r="H172" i="3"/>
  <c r="J172" i="3" s="1"/>
  <c r="N172" i="3" s="1"/>
  <c r="X171" i="3"/>
  <c r="W171" i="3"/>
  <c r="U171" i="3"/>
  <c r="S171" i="3"/>
  <c r="P171" i="3"/>
  <c r="L171" i="3"/>
  <c r="I171" i="3"/>
  <c r="H171" i="3"/>
  <c r="J171" i="3" s="1"/>
  <c r="N171" i="3" s="1"/>
  <c r="O171" i="3" s="1"/>
  <c r="T171" i="3" s="1"/>
  <c r="W170" i="3"/>
  <c r="X170" i="3" s="1"/>
  <c r="P170" i="3"/>
  <c r="U170" i="3" s="1"/>
  <c r="V170" i="3" s="1"/>
  <c r="O170" i="3"/>
  <c r="L170" i="3"/>
  <c r="J170" i="3"/>
  <c r="N170" i="3" s="1"/>
  <c r="I170" i="3"/>
  <c r="H170" i="3"/>
  <c r="X169" i="3"/>
  <c r="W169" i="3"/>
  <c r="P169" i="3"/>
  <c r="L169" i="3"/>
  <c r="J169" i="3"/>
  <c r="N169" i="3" s="1"/>
  <c r="O169" i="3" s="1"/>
  <c r="I169" i="3"/>
  <c r="H169" i="3"/>
  <c r="Y168" i="3"/>
  <c r="AA168" i="3" s="1"/>
  <c r="X168" i="3"/>
  <c r="W168" i="3"/>
  <c r="S168" i="3"/>
  <c r="P168" i="3"/>
  <c r="L168" i="3"/>
  <c r="U168" i="3" s="1"/>
  <c r="J168" i="3"/>
  <c r="N168" i="3" s="1"/>
  <c r="O168" i="3" s="1"/>
  <c r="V168" i="3" s="1"/>
  <c r="I168" i="3"/>
  <c r="H168" i="3"/>
  <c r="W167" i="3"/>
  <c r="X167" i="3" s="1"/>
  <c r="U167" i="3"/>
  <c r="P167" i="3"/>
  <c r="L167" i="3"/>
  <c r="I167" i="3"/>
  <c r="J167" i="3" s="1"/>
  <c r="N167" i="3" s="1"/>
  <c r="O167" i="3" s="1"/>
  <c r="H167" i="3"/>
  <c r="X166" i="3"/>
  <c r="W166" i="3"/>
  <c r="U166" i="3"/>
  <c r="S166" i="3"/>
  <c r="P166" i="3"/>
  <c r="O166" i="3"/>
  <c r="L166" i="3"/>
  <c r="J166" i="3"/>
  <c r="N166" i="3" s="1"/>
  <c r="I166" i="3"/>
  <c r="H166" i="3"/>
  <c r="W165" i="3"/>
  <c r="X165" i="3" s="1"/>
  <c r="S165" i="3"/>
  <c r="P165" i="3"/>
  <c r="L165" i="3"/>
  <c r="J165" i="3"/>
  <c r="N165" i="3" s="1"/>
  <c r="O165" i="3" s="1"/>
  <c r="I165" i="3"/>
  <c r="H165" i="3"/>
  <c r="X164" i="3"/>
  <c r="W164" i="3"/>
  <c r="P164" i="3"/>
  <c r="O164" i="3"/>
  <c r="N164" i="3"/>
  <c r="L164" i="3"/>
  <c r="S164" i="3" s="1"/>
  <c r="T164" i="3" s="1"/>
  <c r="I164" i="3"/>
  <c r="H164" i="3"/>
  <c r="J164" i="3" s="1"/>
  <c r="Y163" i="3"/>
  <c r="AA163" i="3" s="1"/>
  <c r="X163" i="3"/>
  <c r="W163" i="3"/>
  <c r="U163" i="3"/>
  <c r="T163" i="3"/>
  <c r="S163" i="3"/>
  <c r="P163" i="3"/>
  <c r="L163" i="3"/>
  <c r="J163" i="3"/>
  <c r="N163" i="3" s="1"/>
  <c r="O163" i="3" s="1"/>
  <c r="V163" i="3" s="1"/>
  <c r="I163" i="3"/>
  <c r="H163" i="3"/>
  <c r="W162" i="3"/>
  <c r="X162" i="3" s="1"/>
  <c r="P162" i="3"/>
  <c r="L162" i="3"/>
  <c r="U162" i="3" s="1"/>
  <c r="J162" i="3"/>
  <c r="N162" i="3" s="1"/>
  <c r="O162" i="3" s="1"/>
  <c r="I162" i="3"/>
  <c r="H162" i="3"/>
  <c r="X161" i="3"/>
  <c r="W161" i="3"/>
  <c r="U161" i="3"/>
  <c r="V161" i="3" s="1"/>
  <c r="S161" i="3"/>
  <c r="P161" i="3"/>
  <c r="L161" i="3"/>
  <c r="J161" i="3"/>
  <c r="N161" i="3" s="1"/>
  <c r="O161" i="3" s="1"/>
  <c r="I161" i="3"/>
  <c r="H161" i="3"/>
  <c r="W160" i="3"/>
  <c r="X160" i="3" s="1"/>
  <c r="P160" i="3"/>
  <c r="L160" i="3"/>
  <c r="U160" i="3" s="1"/>
  <c r="I160" i="3"/>
  <c r="H160" i="3"/>
  <c r="W159" i="3"/>
  <c r="X159" i="3" s="1"/>
  <c r="P159" i="3"/>
  <c r="L159" i="3"/>
  <c r="I159" i="3"/>
  <c r="J159" i="3" s="1"/>
  <c r="N159" i="3" s="1"/>
  <c r="O159" i="3" s="1"/>
  <c r="H159" i="3"/>
  <c r="X158" i="3"/>
  <c r="W158" i="3"/>
  <c r="P158" i="3"/>
  <c r="O158" i="3"/>
  <c r="L158" i="3"/>
  <c r="I158" i="3"/>
  <c r="J158" i="3" s="1"/>
  <c r="N158" i="3" s="1"/>
  <c r="H158" i="3"/>
  <c r="X157" i="3"/>
  <c r="W157" i="3"/>
  <c r="T157" i="3"/>
  <c r="S157" i="3"/>
  <c r="P157" i="3"/>
  <c r="L157" i="3"/>
  <c r="I157" i="3"/>
  <c r="H157" i="3"/>
  <c r="J157" i="3" s="1"/>
  <c r="N157" i="3" s="1"/>
  <c r="O157" i="3" s="1"/>
  <c r="AA156" i="3"/>
  <c r="X156" i="3"/>
  <c r="W156" i="3"/>
  <c r="U156" i="3"/>
  <c r="T156" i="3"/>
  <c r="S156" i="3"/>
  <c r="Y156" i="3" s="1"/>
  <c r="P156" i="3"/>
  <c r="N156" i="3"/>
  <c r="O156" i="3" s="1"/>
  <c r="L156" i="3"/>
  <c r="I156" i="3"/>
  <c r="H156" i="3"/>
  <c r="J156" i="3" s="1"/>
  <c r="X155" i="3"/>
  <c r="W155" i="3"/>
  <c r="S155" i="3"/>
  <c r="P155" i="3"/>
  <c r="U155" i="3" s="1"/>
  <c r="L155" i="3"/>
  <c r="I155" i="3"/>
  <c r="H155" i="3"/>
  <c r="W154" i="3"/>
  <c r="X154" i="3" s="1"/>
  <c r="P154" i="3"/>
  <c r="U154" i="3" s="1"/>
  <c r="V154" i="3" s="1"/>
  <c r="O154" i="3"/>
  <c r="L154" i="3"/>
  <c r="I154" i="3"/>
  <c r="H154" i="3"/>
  <c r="J154" i="3" s="1"/>
  <c r="N154" i="3" s="1"/>
  <c r="X153" i="3"/>
  <c r="W153" i="3"/>
  <c r="P153" i="3"/>
  <c r="L153" i="3"/>
  <c r="S153" i="3" s="1"/>
  <c r="I153" i="3"/>
  <c r="J153" i="3" s="1"/>
  <c r="N153" i="3" s="1"/>
  <c r="O153" i="3" s="1"/>
  <c r="H153" i="3"/>
  <c r="W152" i="3"/>
  <c r="X152" i="3" s="1"/>
  <c r="U152" i="3"/>
  <c r="S152" i="3"/>
  <c r="P152" i="3"/>
  <c r="L152" i="3"/>
  <c r="J152" i="3"/>
  <c r="N152" i="3" s="1"/>
  <c r="O152" i="3" s="1"/>
  <c r="I152" i="3"/>
  <c r="H152" i="3"/>
  <c r="X151" i="3"/>
  <c r="W151" i="3"/>
  <c r="U151" i="3"/>
  <c r="V151" i="3" s="1"/>
  <c r="P151" i="3"/>
  <c r="L151" i="3"/>
  <c r="I151" i="3"/>
  <c r="H151" i="3"/>
  <c r="J151" i="3" s="1"/>
  <c r="N151" i="3" s="1"/>
  <c r="O151" i="3" s="1"/>
  <c r="Y150" i="3"/>
  <c r="AA150" i="3" s="1"/>
  <c r="X150" i="3"/>
  <c r="W150" i="3"/>
  <c r="U150" i="3"/>
  <c r="P150" i="3"/>
  <c r="N150" i="3"/>
  <c r="O150" i="3" s="1"/>
  <c r="L150" i="3"/>
  <c r="S150" i="3" s="1"/>
  <c r="I150" i="3"/>
  <c r="J150" i="3" s="1"/>
  <c r="H150" i="3"/>
  <c r="X149" i="3"/>
  <c r="W149" i="3"/>
  <c r="S149" i="3"/>
  <c r="P149" i="3"/>
  <c r="O149" i="3"/>
  <c r="L149" i="3"/>
  <c r="J149" i="3"/>
  <c r="N149" i="3" s="1"/>
  <c r="I149" i="3"/>
  <c r="H149" i="3"/>
  <c r="W148" i="3"/>
  <c r="X148" i="3" s="1"/>
  <c r="P148" i="3"/>
  <c r="N148" i="3"/>
  <c r="O148" i="3" s="1"/>
  <c r="L148" i="3"/>
  <c r="U148" i="3" s="1"/>
  <c r="V148" i="3" s="1"/>
  <c r="I148" i="3"/>
  <c r="H148" i="3"/>
  <c r="J148" i="3" s="1"/>
  <c r="AA147" i="3"/>
  <c r="X147" i="3"/>
  <c r="W147" i="3"/>
  <c r="U147" i="3"/>
  <c r="Y147" i="3" s="1"/>
  <c r="S147" i="3"/>
  <c r="P147" i="3"/>
  <c r="L147" i="3"/>
  <c r="I147" i="3"/>
  <c r="H147" i="3"/>
  <c r="J147" i="3" s="1"/>
  <c r="N147" i="3" s="1"/>
  <c r="O147" i="3" s="1"/>
  <c r="T147" i="3" s="1"/>
  <c r="W146" i="3"/>
  <c r="X146" i="3" s="1"/>
  <c r="P146" i="3"/>
  <c r="L146" i="3"/>
  <c r="U146" i="3" s="1"/>
  <c r="I146" i="3"/>
  <c r="H146" i="3"/>
  <c r="J146" i="3" s="1"/>
  <c r="N146" i="3" s="1"/>
  <c r="O146" i="3" s="1"/>
  <c r="W145" i="3"/>
  <c r="X145" i="3" s="1"/>
  <c r="P145" i="3"/>
  <c r="L145" i="3"/>
  <c r="I145" i="3"/>
  <c r="H145" i="3"/>
  <c r="W144" i="3"/>
  <c r="X144" i="3" s="1"/>
  <c r="S144" i="3"/>
  <c r="Y144" i="3" s="1"/>
  <c r="AA144" i="3" s="1"/>
  <c r="P144" i="3"/>
  <c r="L144" i="3"/>
  <c r="U144" i="3" s="1"/>
  <c r="J144" i="3"/>
  <c r="N144" i="3" s="1"/>
  <c r="O144" i="3" s="1"/>
  <c r="V144" i="3" s="1"/>
  <c r="I144" i="3"/>
  <c r="H144" i="3"/>
  <c r="W143" i="3"/>
  <c r="X143" i="3" s="1"/>
  <c r="U143" i="3"/>
  <c r="P143" i="3"/>
  <c r="S143" i="3" s="1"/>
  <c r="O143" i="3"/>
  <c r="T143" i="3" s="1"/>
  <c r="L143" i="3"/>
  <c r="J143" i="3"/>
  <c r="N143" i="3" s="1"/>
  <c r="I143" i="3"/>
  <c r="H143" i="3"/>
  <c r="X142" i="3"/>
  <c r="W142" i="3"/>
  <c r="U142" i="3"/>
  <c r="S142" i="3"/>
  <c r="P142" i="3"/>
  <c r="L142" i="3"/>
  <c r="I142" i="3"/>
  <c r="H142" i="3"/>
  <c r="W141" i="3"/>
  <c r="X141" i="3" s="1"/>
  <c r="P141" i="3"/>
  <c r="L141" i="3"/>
  <c r="U141" i="3" s="1"/>
  <c r="I141" i="3"/>
  <c r="H141" i="3"/>
  <c r="W140" i="3"/>
  <c r="X140" i="3" s="1"/>
  <c r="P140" i="3"/>
  <c r="S140" i="3" s="1"/>
  <c r="O140" i="3"/>
  <c r="L140" i="3"/>
  <c r="I140" i="3"/>
  <c r="H140" i="3"/>
  <c r="J140" i="3" s="1"/>
  <c r="N140" i="3" s="1"/>
  <c r="W139" i="3"/>
  <c r="X139" i="3" s="1"/>
  <c r="P139" i="3"/>
  <c r="O139" i="3"/>
  <c r="L139" i="3"/>
  <c r="J139" i="3"/>
  <c r="N139" i="3" s="1"/>
  <c r="I139" i="3"/>
  <c r="H139" i="3"/>
  <c r="W138" i="3"/>
  <c r="X138" i="3" s="1"/>
  <c r="V138" i="3"/>
  <c r="P138" i="3"/>
  <c r="U138" i="3" s="1"/>
  <c r="N138" i="3"/>
  <c r="O138" i="3" s="1"/>
  <c r="L138" i="3"/>
  <c r="J138" i="3"/>
  <c r="I138" i="3"/>
  <c r="H138" i="3"/>
  <c r="W137" i="3"/>
  <c r="X137" i="3" s="1"/>
  <c r="P137" i="3"/>
  <c r="S137" i="3" s="1"/>
  <c r="L137" i="3"/>
  <c r="I137" i="3"/>
  <c r="H137" i="3"/>
  <c r="X136" i="3"/>
  <c r="W136" i="3"/>
  <c r="P136" i="3"/>
  <c r="L136" i="3"/>
  <c r="J136" i="3"/>
  <c r="N136" i="3" s="1"/>
  <c r="O136" i="3" s="1"/>
  <c r="I136" i="3"/>
  <c r="H136" i="3"/>
  <c r="W135" i="3"/>
  <c r="X135" i="3" s="1"/>
  <c r="S135" i="3"/>
  <c r="P135" i="3"/>
  <c r="L135" i="3"/>
  <c r="I135" i="3"/>
  <c r="H135" i="3"/>
  <c r="W134" i="3"/>
  <c r="X134" i="3" s="1"/>
  <c r="U134" i="3"/>
  <c r="V134" i="3" s="1"/>
  <c r="P134" i="3"/>
  <c r="S134" i="3" s="1"/>
  <c r="N134" i="3"/>
  <c r="O134" i="3" s="1"/>
  <c r="T134" i="3" s="1"/>
  <c r="Z134" i="3" s="1"/>
  <c r="AB134" i="3" s="1"/>
  <c r="L134" i="3"/>
  <c r="I134" i="3"/>
  <c r="H134" i="3"/>
  <c r="J134" i="3" s="1"/>
  <c r="X133" i="3"/>
  <c r="W133" i="3"/>
  <c r="P133" i="3"/>
  <c r="L133" i="3"/>
  <c r="J133" i="3"/>
  <c r="N133" i="3" s="1"/>
  <c r="O133" i="3" s="1"/>
  <c r="I133" i="3"/>
  <c r="H133" i="3"/>
  <c r="W132" i="3"/>
  <c r="X132" i="3" s="1"/>
  <c r="P132" i="3"/>
  <c r="L132" i="3"/>
  <c r="I132" i="3"/>
  <c r="J132" i="3" s="1"/>
  <c r="N132" i="3" s="1"/>
  <c r="O132" i="3" s="1"/>
  <c r="H132" i="3"/>
  <c r="X131" i="3"/>
  <c r="W131" i="3"/>
  <c r="P131" i="3"/>
  <c r="L131" i="3"/>
  <c r="J131" i="3"/>
  <c r="N131" i="3" s="1"/>
  <c r="O131" i="3" s="1"/>
  <c r="I131" i="3"/>
  <c r="H131" i="3"/>
  <c r="X130" i="3"/>
  <c r="W130" i="3"/>
  <c r="P130" i="3"/>
  <c r="L130" i="3"/>
  <c r="J130" i="3"/>
  <c r="N130" i="3" s="1"/>
  <c r="O130" i="3" s="1"/>
  <c r="I130" i="3"/>
  <c r="H130" i="3"/>
  <c r="X129" i="3"/>
  <c r="W129" i="3"/>
  <c r="U129" i="3"/>
  <c r="P129" i="3"/>
  <c r="L129" i="3"/>
  <c r="I129" i="3"/>
  <c r="H129" i="3"/>
  <c r="Y128" i="3"/>
  <c r="AA128" i="3" s="1"/>
  <c r="X128" i="3"/>
  <c r="W128" i="3"/>
  <c r="U128" i="3"/>
  <c r="T128" i="3"/>
  <c r="Z128" i="3" s="1"/>
  <c r="AB128" i="3" s="1"/>
  <c r="P128" i="3"/>
  <c r="S128" i="3" s="1"/>
  <c r="L128" i="3"/>
  <c r="I128" i="3"/>
  <c r="H128" i="3"/>
  <c r="J128" i="3" s="1"/>
  <c r="N128" i="3" s="1"/>
  <c r="O128" i="3" s="1"/>
  <c r="V128" i="3" s="1"/>
  <c r="W127" i="3"/>
  <c r="X127" i="3" s="1"/>
  <c r="U127" i="3"/>
  <c r="V127" i="3" s="1"/>
  <c r="P127" i="3"/>
  <c r="S127" i="3" s="1"/>
  <c r="L127" i="3"/>
  <c r="I127" i="3"/>
  <c r="H127" i="3"/>
  <c r="J127" i="3" s="1"/>
  <c r="N127" i="3" s="1"/>
  <c r="O127" i="3" s="1"/>
  <c r="T127" i="3" s="1"/>
  <c r="X126" i="3"/>
  <c r="W126" i="3"/>
  <c r="U126" i="3"/>
  <c r="V126" i="3" s="1"/>
  <c r="P126" i="3"/>
  <c r="N126" i="3"/>
  <c r="O126" i="3" s="1"/>
  <c r="L126" i="3"/>
  <c r="S126" i="3" s="1"/>
  <c r="I126" i="3"/>
  <c r="H126" i="3"/>
  <c r="J126" i="3" s="1"/>
  <c r="W125" i="3"/>
  <c r="X125" i="3" s="1"/>
  <c r="U125" i="3"/>
  <c r="T125" i="3"/>
  <c r="S125" i="3"/>
  <c r="Y125" i="3" s="1"/>
  <c r="P125" i="3"/>
  <c r="L125" i="3"/>
  <c r="I125" i="3"/>
  <c r="H125" i="3"/>
  <c r="J125" i="3" s="1"/>
  <c r="N125" i="3" s="1"/>
  <c r="O125" i="3" s="1"/>
  <c r="X124" i="3"/>
  <c r="W124" i="3"/>
  <c r="P124" i="3"/>
  <c r="L124" i="3"/>
  <c r="U124" i="3" s="1"/>
  <c r="V124" i="3" s="1"/>
  <c r="I124" i="3"/>
  <c r="H124" i="3"/>
  <c r="J124" i="3" s="1"/>
  <c r="N124" i="3" s="1"/>
  <c r="O124" i="3" s="1"/>
  <c r="W123" i="3"/>
  <c r="X123" i="3" s="1"/>
  <c r="P123" i="3"/>
  <c r="U123" i="3" s="1"/>
  <c r="N123" i="3"/>
  <c r="O123" i="3" s="1"/>
  <c r="L123" i="3"/>
  <c r="J123" i="3"/>
  <c r="I123" i="3"/>
  <c r="H123" i="3"/>
  <c r="W122" i="3"/>
  <c r="X122" i="3" s="1"/>
  <c r="P122" i="3"/>
  <c r="L122" i="3"/>
  <c r="I122" i="3"/>
  <c r="H122" i="3"/>
  <c r="J122" i="3" s="1"/>
  <c r="N122" i="3" s="1"/>
  <c r="O122" i="3" s="1"/>
  <c r="W121" i="3"/>
  <c r="X121" i="3" s="1"/>
  <c r="U121" i="3"/>
  <c r="P121" i="3"/>
  <c r="S121" i="3" s="1"/>
  <c r="L121" i="3"/>
  <c r="I121" i="3"/>
  <c r="H121" i="3"/>
  <c r="X120" i="3"/>
  <c r="W120" i="3"/>
  <c r="V120" i="3"/>
  <c r="S120" i="3"/>
  <c r="Y120" i="3" s="1"/>
  <c r="AA120" i="3" s="1"/>
  <c r="P120" i="3"/>
  <c r="U120" i="3" s="1"/>
  <c r="L120" i="3"/>
  <c r="J120" i="3"/>
  <c r="N120" i="3" s="1"/>
  <c r="O120" i="3" s="1"/>
  <c r="I120" i="3"/>
  <c r="H120" i="3"/>
  <c r="W119" i="3"/>
  <c r="X119" i="3" s="1"/>
  <c r="P119" i="3"/>
  <c r="L119" i="3"/>
  <c r="I119" i="3"/>
  <c r="H119" i="3"/>
  <c r="W118" i="3"/>
  <c r="X118" i="3" s="1"/>
  <c r="U118" i="3"/>
  <c r="S118" i="3"/>
  <c r="P118" i="3"/>
  <c r="L118" i="3"/>
  <c r="J118" i="3"/>
  <c r="N118" i="3" s="1"/>
  <c r="O118" i="3" s="1"/>
  <c r="I118" i="3"/>
  <c r="H118" i="3"/>
  <c r="W117" i="3"/>
  <c r="X117" i="3" s="1"/>
  <c r="S117" i="3"/>
  <c r="Y117" i="3" s="1"/>
  <c r="AA117" i="3" s="1"/>
  <c r="P117" i="3"/>
  <c r="L117" i="3"/>
  <c r="U117" i="3" s="1"/>
  <c r="I117" i="3"/>
  <c r="H117" i="3"/>
  <c r="J117" i="3" s="1"/>
  <c r="N117" i="3" s="1"/>
  <c r="O117" i="3" s="1"/>
  <c r="V117" i="3" s="1"/>
  <c r="X116" i="3"/>
  <c r="W116" i="3"/>
  <c r="P116" i="3"/>
  <c r="O116" i="3"/>
  <c r="N116" i="3"/>
  <c r="L116" i="3"/>
  <c r="J116" i="3"/>
  <c r="I116" i="3"/>
  <c r="H116" i="3"/>
  <c r="X115" i="3"/>
  <c r="W115" i="3"/>
  <c r="P115" i="3"/>
  <c r="L115" i="3"/>
  <c r="J115" i="3"/>
  <c r="N115" i="3" s="1"/>
  <c r="O115" i="3" s="1"/>
  <c r="I115" i="3"/>
  <c r="H115" i="3"/>
  <c r="W114" i="3"/>
  <c r="X114" i="3" s="1"/>
  <c r="P114" i="3"/>
  <c r="N114" i="3"/>
  <c r="O114" i="3" s="1"/>
  <c r="L114" i="3"/>
  <c r="J114" i="3"/>
  <c r="I114" i="3"/>
  <c r="H114" i="3"/>
  <c r="W113" i="3"/>
  <c r="X113" i="3" s="1"/>
  <c r="P113" i="3"/>
  <c r="S113" i="3" s="1"/>
  <c r="L113" i="3"/>
  <c r="I113" i="3"/>
  <c r="H113" i="3"/>
  <c r="X112" i="3"/>
  <c r="W112" i="3"/>
  <c r="P112" i="3"/>
  <c r="S112" i="3" s="1"/>
  <c r="L112" i="3"/>
  <c r="J112" i="3"/>
  <c r="N112" i="3" s="1"/>
  <c r="O112" i="3" s="1"/>
  <c r="I112" i="3"/>
  <c r="H112" i="3"/>
  <c r="W111" i="3"/>
  <c r="X111" i="3" s="1"/>
  <c r="U111" i="3"/>
  <c r="P111" i="3"/>
  <c r="O111" i="3"/>
  <c r="L111" i="3"/>
  <c r="J111" i="3"/>
  <c r="N111" i="3" s="1"/>
  <c r="I111" i="3"/>
  <c r="H111" i="3"/>
  <c r="W110" i="3"/>
  <c r="X110" i="3" s="1"/>
  <c r="U110" i="3"/>
  <c r="P110" i="3"/>
  <c r="L110" i="3"/>
  <c r="S110" i="3" s="1"/>
  <c r="I110" i="3"/>
  <c r="H110" i="3"/>
  <c r="J110" i="3" s="1"/>
  <c r="N110" i="3" s="1"/>
  <c r="O110" i="3" s="1"/>
  <c r="AA109" i="3"/>
  <c r="X109" i="3"/>
  <c r="W109" i="3"/>
  <c r="U109" i="3"/>
  <c r="S109" i="3"/>
  <c r="Y109" i="3" s="1"/>
  <c r="P109" i="3"/>
  <c r="L109" i="3"/>
  <c r="I109" i="3"/>
  <c r="H109" i="3"/>
  <c r="W108" i="3"/>
  <c r="X108" i="3" s="1"/>
  <c r="P108" i="3"/>
  <c r="L108" i="3"/>
  <c r="J108" i="3"/>
  <c r="N108" i="3" s="1"/>
  <c r="O108" i="3" s="1"/>
  <c r="I108" i="3"/>
  <c r="H108" i="3"/>
  <c r="W107" i="3"/>
  <c r="X107" i="3" s="1"/>
  <c r="S107" i="3"/>
  <c r="P107" i="3"/>
  <c r="U107" i="3" s="1"/>
  <c r="V107" i="3" s="1"/>
  <c r="N107" i="3"/>
  <c r="O107" i="3" s="1"/>
  <c r="L107" i="3"/>
  <c r="I107" i="3"/>
  <c r="J107" i="3" s="1"/>
  <c r="H107" i="3"/>
  <c r="Y106" i="3"/>
  <c r="AA106" i="3" s="1"/>
  <c r="W106" i="3"/>
  <c r="X106" i="3" s="1"/>
  <c r="S106" i="3"/>
  <c r="P106" i="3"/>
  <c r="U106" i="3" s="1"/>
  <c r="L106" i="3"/>
  <c r="I106" i="3"/>
  <c r="H106" i="3"/>
  <c r="J106" i="3" s="1"/>
  <c r="N106" i="3" s="1"/>
  <c r="O106" i="3" s="1"/>
  <c r="V106" i="3" s="1"/>
  <c r="W105" i="3"/>
  <c r="X105" i="3" s="1"/>
  <c r="S105" i="3"/>
  <c r="P105" i="3"/>
  <c r="U105" i="3" s="1"/>
  <c r="L105" i="3"/>
  <c r="I105" i="3"/>
  <c r="H105" i="3"/>
  <c r="X104" i="3"/>
  <c r="W104" i="3"/>
  <c r="U104" i="3"/>
  <c r="P104" i="3"/>
  <c r="S104" i="3" s="1"/>
  <c r="L104" i="3"/>
  <c r="J104" i="3"/>
  <c r="N104" i="3" s="1"/>
  <c r="O104" i="3" s="1"/>
  <c r="I104" i="3"/>
  <c r="H104" i="3"/>
  <c r="W103" i="3"/>
  <c r="X103" i="3" s="1"/>
  <c r="U103" i="3"/>
  <c r="V103" i="3" s="1"/>
  <c r="S103" i="3"/>
  <c r="T103" i="3" s="1"/>
  <c r="Z103" i="3" s="1"/>
  <c r="AB103" i="3" s="1"/>
  <c r="P103" i="3"/>
  <c r="L103" i="3"/>
  <c r="I103" i="3"/>
  <c r="H103" i="3"/>
  <c r="J103" i="3" s="1"/>
  <c r="N103" i="3" s="1"/>
  <c r="O103" i="3" s="1"/>
  <c r="X102" i="3"/>
  <c r="W102" i="3"/>
  <c r="P102" i="3"/>
  <c r="S102" i="3" s="1"/>
  <c r="L102" i="3"/>
  <c r="J102" i="3"/>
  <c r="N102" i="3" s="1"/>
  <c r="O102" i="3" s="1"/>
  <c r="I102" i="3"/>
  <c r="H102" i="3"/>
  <c r="W101" i="3"/>
  <c r="X101" i="3" s="1"/>
  <c r="S101" i="3"/>
  <c r="P101" i="3"/>
  <c r="L101" i="3"/>
  <c r="U101" i="3" s="1"/>
  <c r="I101" i="3"/>
  <c r="H101" i="3"/>
  <c r="J101" i="3" s="1"/>
  <c r="N101" i="3" s="1"/>
  <c r="O101" i="3" s="1"/>
  <c r="V101" i="3" s="1"/>
  <c r="X100" i="3"/>
  <c r="W100" i="3"/>
  <c r="P100" i="3"/>
  <c r="O100" i="3"/>
  <c r="L100" i="3"/>
  <c r="I100" i="3"/>
  <c r="J100" i="3" s="1"/>
  <c r="N100" i="3" s="1"/>
  <c r="H100" i="3"/>
  <c r="W99" i="3"/>
  <c r="X99" i="3" s="1"/>
  <c r="P99" i="3"/>
  <c r="L99" i="3"/>
  <c r="I99" i="3"/>
  <c r="J99" i="3" s="1"/>
  <c r="N99" i="3" s="1"/>
  <c r="O99" i="3" s="1"/>
  <c r="H99" i="3"/>
  <c r="W98" i="3"/>
  <c r="X98" i="3" s="1"/>
  <c r="P98" i="3"/>
  <c r="L98" i="3"/>
  <c r="J98" i="3"/>
  <c r="N98" i="3" s="1"/>
  <c r="O98" i="3" s="1"/>
  <c r="I98" i="3"/>
  <c r="H98" i="3"/>
  <c r="X97" i="3"/>
  <c r="W97" i="3"/>
  <c r="U97" i="3"/>
  <c r="P97" i="3"/>
  <c r="L97" i="3"/>
  <c r="I97" i="3"/>
  <c r="H97" i="3"/>
  <c r="X96" i="3"/>
  <c r="W96" i="3"/>
  <c r="P96" i="3"/>
  <c r="L96" i="3"/>
  <c r="J96" i="3"/>
  <c r="N96" i="3" s="1"/>
  <c r="O96" i="3" s="1"/>
  <c r="I96" i="3"/>
  <c r="H96" i="3"/>
  <c r="Y95" i="3"/>
  <c r="AA95" i="3" s="1"/>
  <c r="W95" i="3"/>
  <c r="X95" i="3" s="1"/>
  <c r="V95" i="3"/>
  <c r="U95" i="3"/>
  <c r="S95" i="3"/>
  <c r="P95" i="3"/>
  <c r="L95" i="3"/>
  <c r="I95" i="3"/>
  <c r="H95" i="3"/>
  <c r="J95" i="3" s="1"/>
  <c r="N95" i="3" s="1"/>
  <c r="O95" i="3" s="1"/>
  <c r="T95" i="3" s="1"/>
  <c r="W94" i="3"/>
  <c r="X94" i="3" s="1"/>
  <c r="U94" i="3"/>
  <c r="S94" i="3"/>
  <c r="P94" i="3"/>
  <c r="N94" i="3"/>
  <c r="O94" i="3" s="1"/>
  <c r="L94" i="3"/>
  <c r="J94" i="3"/>
  <c r="I94" i="3"/>
  <c r="H94" i="3"/>
  <c r="Y93" i="3"/>
  <c r="AA93" i="3" s="1"/>
  <c r="X93" i="3"/>
  <c r="W93" i="3"/>
  <c r="U93" i="3"/>
  <c r="S93" i="3"/>
  <c r="P93" i="3"/>
  <c r="L93" i="3"/>
  <c r="I93" i="3"/>
  <c r="H93" i="3"/>
  <c r="J93" i="3" s="1"/>
  <c r="N93" i="3" s="1"/>
  <c r="O93" i="3" s="1"/>
  <c r="X92" i="3"/>
  <c r="W92" i="3"/>
  <c r="P92" i="3"/>
  <c r="U92" i="3" s="1"/>
  <c r="L92" i="3"/>
  <c r="I92" i="3"/>
  <c r="H92" i="3"/>
  <c r="W91" i="3"/>
  <c r="X91" i="3" s="1"/>
  <c r="P91" i="3"/>
  <c r="U91" i="3" s="1"/>
  <c r="L91" i="3"/>
  <c r="J91" i="3"/>
  <c r="N91" i="3" s="1"/>
  <c r="O91" i="3" s="1"/>
  <c r="I91" i="3"/>
  <c r="H91" i="3"/>
  <c r="W90" i="3"/>
  <c r="X90" i="3" s="1"/>
  <c r="S90" i="3"/>
  <c r="P90" i="3"/>
  <c r="O90" i="3"/>
  <c r="L90" i="3"/>
  <c r="I90" i="3"/>
  <c r="H90" i="3"/>
  <c r="J90" i="3" s="1"/>
  <c r="N90" i="3" s="1"/>
  <c r="X89" i="3"/>
  <c r="W89" i="3"/>
  <c r="P89" i="3"/>
  <c r="U89" i="3" s="1"/>
  <c r="L89" i="3"/>
  <c r="I89" i="3"/>
  <c r="H89" i="3"/>
  <c r="X88" i="3"/>
  <c r="W88" i="3"/>
  <c r="S88" i="3"/>
  <c r="Y88" i="3" s="1"/>
  <c r="AA88" i="3" s="1"/>
  <c r="P88" i="3"/>
  <c r="U88" i="3" s="1"/>
  <c r="L88" i="3"/>
  <c r="I88" i="3"/>
  <c r="H88" i="3"/>
  <c r="J88" i="3" s="1"/>
  <c r="N88" i="3" s="1"/>
  <c r="O88" i="3" s="1"/>
  <c r="W87" i="3"/>
  <c r="X87" i="3" s="1"/>
  <c r="P87" i="3"/>
  <c r="O87" i="3"/>
  <c r="L87" i="3"/>
  <c r="J87" i="3"/>
  <c r="N87" i="3" s="1"/>
  <c r="I87" i="3"/>
  <c r="H87" i="3"/>
  <c r="W86" i="3"/>
  <c r="X86" i="3" s="1"/>
  <c r="U86" i="3"/>
  <c r="V86" i="3" s="1"/>
  <c r="P86" i="3"/>
  <c r="S86" i="3" s="1"/>
  <c r="L86" i="3"/>
  <c r="I86" i="3"/>
  <c r="J86" i="3" s="1"/>
  <c r="N86" i="3" s="1"/>
  <c r="O86" i="3" s="1"/>
  <c r="H86" i="3"/>
  <c r="X85" i="3"/>
  <c r="W85" i="3"/>
  <c r="P85" i="3"/>
  <c r="L85" i="3"/>
  <c r="I85" i="3"/>
  <c r="H85" i="3"/>
  <c r="J85" i="3" s="1"/>
  <c r="N85" i="3" s="1"/>
  <c r="O85" i="3" s="1"/>
  <c r="X84" i="3"/>
  <c r="W84" i="3"/>
  <c r="P84" i="3"/>
  <c r="L84" i="3"/>
  <c r="U84" i="3" s="1"/>
  <c r="I84" i="3"/>
  <c r="H84" i="3"/>
  <c r="J84" i="3" s="1"/>
  <c r="N84" i="3" s="1"/>
  <c r="O84" i="3" s="1"/>
  <c r="V84" i="3" s="1"/>
  <c r="W83" i="3"/>
  <c r="X83" i="3" s="1"/>
  <c r="P83" i="3"/>
  <c r="U83" i="3" s="1"/>
  <c r="L83" i="3"/>
  <c r="S83" i="3" s="1"/>
  <c r="J83" i="3"/>
  <c r="N83" i="3" s="1"/>
  <c r="O83" i="3" s="1"/>
  <c r="I83" i="3"/>
  <c r="H83" i="3"/>
  <c r="W82" i="3"/>
  <c r="X82" i="3" s="1"/>
  <c r="S82" i="3"/>
  <c r="P82" i="3"/>
  <c r="L82" i="3"/>
  <c r="I82" i="3"/>
  <c r="H82" i="3"/>
  <c r="J82" i="3" s="1"/>
  <c r="N82" i="3" s="1"/>
  <c r="O82" i="3" s="1"/>
  <c r="X81" i="3"/>
  <c r="W81" i="3"/>
  <c r="P81" i="3"/>
  <c r="U81" i="3" s="1"/>
  <c r="L81" i="3"/>
  <c r="I81" i="3"/>
  <c r="H81" i="3"/>
  <c r="X80" i="3"/>
  <c r="W80" i="3"/>
  <c r="U80" i="3"/>
  <c r="V80" i="3" s="1"/>
  <c r="P80" i="3"/>
  <c r="S80" i="3" s="1"/>
  <c r="L80" i="3"/>
  <c r="J80" i="3"/>
  <c r="N80" i="3" s="1"/>
  <c r="O80" i="3" s="1"/>
  <c r="I80" i="3"/>
  <c r="H80" i="3"/>
  <c r="W79" i="3"/>
  <c r="X79" i="3" s="1"/>
  <c r="S79" i="3"/>
  <c r="P79" i="3"/>
  <c r="L79" i="3"/>
  <c r="U79" i="3" s="1"/>
  <c r="J79" i="3"/>
  <c r="N79" i="3" s="1"/>
  <c r="O79" i="3" s="1"/>
  <c r="I79" i="3"/>
  <c r="H79" i="3"/>
  <c r="W78" i="3"/>
  <c r="X78" i="3" s="1"/>
  <c r="T78" i="3"/>
  <c r="P78" i="3"/>
  <c r="S78" i="3" s="1"/>
  <c r="L78" i="3"/>
  <c r="I78" i="3"/>
  <c r="H78" i="3"/>
  <c r="J78" i="3" s="1"/>
  <c r="N78" i="3" s="1"/>
  <c r="O78" i="3" s="1"/>
  <c r="Y77" i="3"/>
  <c r="AA77" i="3" s="1"/>
  <c r="X77" i="3"/>
  <c r="W77" i="3"/>
  <c r="U77" i="3"/>
  <c r="S77" i="3"/>
  <c r="T77" i="3" s="1"/>
  <c r="P77" i="3"/>
  <c r="L77" i="3"/>
  <c r="I77" i="3"/>
  <c r="H77" i="3"/>
  <c r="J77" i="3" s="1"/>
  <c r="N77" i="3" s="1"/>
  <c r="O77" i="3" s="1"/>
  <c r="X76" i="3"/>
  <c r="W76" i="3"/>
  <c r="U76" i="3"/>
  <c r="P76" i="3"/>
  <c r="S76" i="3" s="1"/>
  <c r="L76" i="3"/>
  <c r="I76" i="3"/>
  <c r="H76" i="3"/>
  <c r="X75" i="3"/>
  <c r="W75" i="3"/>
  <c r="P75" i="3"/>
  <c r="L75" i="3"/>
  <c r="I75" i="3"/>
  <c r="H75" i="3"/>
  <c r="X74" i="3"/>
  <c r="W74" i="3"/>
  <c r="P74" i="3"/>
  <c r="L74" i="3"/>
  <c r="I74" i="3"/>
  <c r="H74" i="3"/>
  <c r="J74" i="3" s="1"/>
  <c r="N74" i="3" s="1"/>
  <c r="O74" i="3" s="1"/>
  <c r="W73" i="3"/>
  <c r="X73" i="3" s="1"/>
  <c r="P73" i="3"/>
  <c r="L73" i="3"/>
  <c r="J73" i="3"/>
  <c r="N73" i="3" s="1"/>
  <c r="O73" i="3" s="1"/>
  <c r="I73" i="3"/>
  <c r="H73" i="3"/>
  <c r="X72" i="3"/>
  <c r="W72" i="3"/>
  <c r="U72" i="3"/>
  <c r="P72" i="3"/>
  <c r="L72" i="3"/>
  <c r="S72" i="3" s="1"/>
  <c r="J72" i="3"/>
  <c r="N72" i="3" s="1"/>
  <c r="O72" i="3" s="1"/>
  <c r="V72" i="3" s="1"/>
  <c r="I72" i="3"/>
  <c r="H72" i="3"/>
  <c r="W71" i="3"/>
  <c r="X71" i="3" s="1"/>
  <c r="P71" i="3"/>
  <c r="L71" i="3"/>
  <c r="S71" i="3" s="1"/>
  <c r="I71" i="3"/>
  <c r="H71" i="3"/>
  <c r="J71" i="3" s="1"/>
  <c r="N71" i="3" s="1"/>
  <c r="O71" i="3" s="1"/>
  <c r="T71" i="3" s="1"/>
  <c r="X70" i="3"/>
  <c r="W70" i="3"/>
  <c r="U70" i="3"/>
  <c r="P70" i="3"/>
  <c r="L70" i="3"/>
  <c r="J70" i="3"/>
  <c r="N70" i="3" s="1"/>
  <c r="O70" i="3" s="1"/>
  <c r="V70" i="3" s="1"/>
  <c r="I70" i="3"/>
  <c r="H70" i="3"/>
  <c r="W69" i="3"/>
  <c r="X69" i="3" s="1"/>
  <c r="S69" i="3"/>
  <c r="P69" i="3"/>
  <c r="U69" i="3" s="1"/>
  <c r="V69" i="3" s="1"/>
  <c r="L69" i="3"/>
  <c r="I69" i="3"/>
  <c r="J69" i="3" s="1"/>
  <c r="N69" i="3" s="1"/>
  <c r="O69" i="3" s="1"/>
  <c r="H69" i="3"/>
  <c r="W68" i="3"/>
  <c r="X68" i="3" s="1"/>
  <c r="P68" i="3"/>
  <c r="U68" i="3" s="1"/>
  <c r="V68" i="3" s="1"/>
  <c r="L68" i="3"/>
  <c r="I68" i="3"/>
  <c r="H68" i="3"/>
  <c r="J68" i="3" s="1"/>
  <c r="N68" i="3" s="1"/>
  <c r="O68" i="3" s="1"/>
  <c r="W67" i="3"/>
  <c r="X67" i="3" s="1"/>
  <c r="U67" i="3"/>
  <c r="S67" i="3"/>
  <c r="P67" i="3"/>
  <c r="L67" i="3"/>
  <c r="I67" i="3"/>
  <c r="H67" i="3"/>
  <c r="J67" i="3" s="1"/>
  <c r="N67" i="3" s="1"/>
  <c r="O67" i="3" s="1"/>
  <c r="W66" i="3"/>
  <c r="X66" i="3" s="1"/>
  <c r="U66" i="3"/>
  <c r="S66" i="3"/>
  <c r="P66" i="3"/>
  <c r="L66" i="3"/>
  <c r="I66" i="3"/>
  <c r="H66" i="3"/>
  <c r="J66" i="3" s="1"/>
  <c r="N66" i="3" s="1"/>
  <c r="O66" i="3" s="1"/>
  <c r="W65" i="3"/>
  <c r="X65" i="3" s="1"/>
  <c r="P65" i="3"/>
  <c r="L65" i="3"/>
  <c r="I65" i="3"/>
  <c r="H65" i="3"/>
  <c r="J65" i="3" s="1"/>
  <c r="N65" i="3" s="1"/>
  <c r="O65" i="3" s="1"/>
  <c r="X64" i="3"/>
  <c r="W64" i="3"/>
  <c r="V64" i="3"/>
  <c r="S64" i="3"/>
  <c r="P64" i="3"/>
  <c r="L64" i="3"/>
  <c r="U64" i="3" s="1"/>
  <c r="I64" i="3"/>
  <c r="J64" i="3" s="1"/>
  <c r="N64" i="3" s="1"/>
  <c r="O64" i="3" s="1"/>
  <c r="H64" i="3"/>
  <c r="W63" i="3"/>
  <c r="X63" i="3" s="1"/>
  <c r="P63" i="3"/>
  <c r="L63" i="3"/>
  <c r="J63" i="3"/>
  <c r="N63" i="3" s="1"/>
  <c r="O63" i="3" s="1"/>
  <c r="I63" i="3"/>
  <c r="H63" i="3"/>
  <c r="X62" i="3"/>
  <c r="W62" i="3"/>
  <c r="P62" i="3"/>
  <c r="L62" i="3"/>
  <c r="U62" i="3" s="1"/>
  <c r="I62" i="3"/>
  <c r="H62" i="3"/>
  <c r="X61" i="3"/>
  <c r="W61" i="3"/>
  <c r="P61" i="3"/>
  <c r="U61" i="3" s="1"/>
  <c r="V61" i="3" s="1"/>
  <c r="N61" i="3"/>
  <c r="O61" i="3" s="1"/>
  <c r="L61" i="3"/>
  <c r="J61" i="3"/>
  <c r="I61" i="3"/>
  <c r="H61" i="3"/>
  <c r="Y60" i="3"/>
  <c r="AA60" i="3" s="1"/>
  <c r="W60" i="3"/>
  <c r="X60" i="3" s="1"/>
  <c r="U60" i="3"/>
  <c r="P60" i="3"/>
  <c r="S60" i="3" s="1"/>
  <c r="L60" i="3"/>
  <c r="I60" i="3"/>
  <c r="H60" i="3"/>
  <c r="X59" i="3"/>
  <c r="W59" i="3"/>
  <c r="U59" i="3"/>
  <c r="V59" i="3" s="1"/>
  <c r="S59" i="3"/>
  <c r="P59" i="3"/>
  <c r="L59" i="3"/>
  <c r="I59" i="3"/>
  <c r="H59" i="3"/>
  <c r="J59" i="3" s="1"/>
  <c r="N59" i="3" s="1"/>
  <c r="O59" i="3" s="1"/>
  <c r="W58" i="3"/>
  <c r="X58" i="3" s="1"/>
  <c r="U58" i="3"/>
  <c r="V58" i="3" s="1"/>
  <c r="S58" i="3"/>
  <c r="P58" i="3"/>
  <c r="L58" i="3"/>
  <c r="I58" i="3"/>
  <c r="H58" i="3"/>
  <c r="J58" i="3" s="1"/>
  <c r="N58" i="3" s="1"/>
  <c r="O58" i="3" s="1"/>
  <c r="W57" i="3"/>
  <c r="X57" i="3" s="1"/>
  <c r="P57" i="3"/>
  <c r="L57" i="3"/>
  <c r="I57" i="3"/>
  <c r="H57" i="3"/>
  <c r="J57" i="3" s="1"/>
  <c r="N57" i="3" s="1"/>
  <c r="O57" i="3" s="1"/>
  <c r="X56" i="3"/>
  <c r="W56" i="3"/>
  <c r="S56" i="3"/>
  <c r="P56" i="3"/>
  <c r="L56" i="3"/>
  <c r="U56" i="3" s="1"/>
  <c r="V56" i="3" s="1"/>
  <c r="I56" i="3"/>
  <c r="J56" i="3" s="1"/>
  <c r="N56" i="3" s="1"/>
  <c r="O56" i="3" s="1"/>
  <c r="H56" i="3"/>
  <c r="W55" i="3"/>
  <c r="X55" i="3" s="1"/>
  <c r="P55" i="3"/>
  <c r="L55" i="3"/>
  <c r="J55" i="3"/>
  <c r="N55" i="3" s="1"/>
  <c r="O55" i="3" s="1"/>
  <c r="I55" i="3"/>
  <c r="H55" i="3"/>
  <c r="X54" i="3"/>
  <c r="W54" i="3"/>
  <c r="P54" i="3"/>
  <c r="L54" i="3"/>
  <c r="U54" i="3" s="1"/>
  <c r="I54" i="3"/>
  <c r="H54" i="3"/>
  <c r="X53" i="3"/>
  <c r="W53" i="3"/>
  <c r="P53" i="3"/>
  <c r="U53" i="3" s="1"/>
  <c r="V53" i="3" s="1"/>
  <c r="N53" i="3"/>
  <c r="O53" i="3" s="1"/>
  <c r="L53" i="3"/>
  <c r="J53" i="3"/>
  <c r="I53" i="3"/>
  <c r="H53" i="3"/>
  <c r="W52" i="3"/>
  <c r="X52" i="3" s="1"/>
  <c r="U52" i="3"/>
  <c r="P52" i="3"/>
  <c r="S52" i="3" s="1"/>
  <c r="L52" i="3"/>
  <c r="I52" i="3"/>
  <c r="H52" i="3"/>
  <c r="X51" i="3"/>
  <c r="W51" i="3"/>
  <c r="U51" i="3"/>
  <c r="S51" i="3"/>
  <c r="P51" i="3"/>
  <c r="L51" i="3"/>
  <c r="I51" i="3"/>
  <c r="H51" i="3"/>
  <c r="J51" i="3" s="1"/>
  <c r="N51" i="3" s="1"/>
  <c r="O51" i="3" s="1"/>
  <c r="W50" i="3"/>
  <c r="X50" i="3" s="1"/>
  <c r="U50" i="3"/>
  <c r="S50" i="3"/>
  <c r="P50" i="3"/>
  <c r="L50" i="3"/>
  <c r="I50" i="3"/>
  <c r="H50" i="3"/>
  <c r="J50" i="3" s="1"/>
  <c r="N50" i="3" s="1"/>
  <c r="O50" i="3" s="1"/>
  <c r="W49" i="3"/>
  <c r="X49" i="3" s="1"/>
  <c r="P49" i="3"/>
  <c r="L49" i="3"/>
  <c r="I49" i="3"/>
  <c r="H49" i="3"/>
  <c r="J49" i="3" s="1"/>
  <c r="N49" i="3" s="1"/>
  <c r="O49" i="3" s="1"/>
  <c r="X48" i="3"/>
  <c r="W48" i="3"/>
  <c r="V48" i="3"/>
  <c r="S48" i="3"/>
  <c r="P48" i="3"/>
  <c r="L48" i="3"/>
  <c r="U48" i="3" s="1"/>
  <c r="I48" i="3"/>
  <c r="J48" i="3" s="1"/>
  <c r="N48" i="3" s="1"/>
  <c r="O48" i="3" s="1"/>
  <c r="H48" i="3"/>
  <c r="W47" i="3"/>
  <c r="X47" i="3" s="1"/>
  <c r="P47" i="3"/>
  <c r="L47" i="3"/>
  <c r="J47" i="3"/>
  <c r="N47" i="3" s="1"/>
  <c r="O47" i="3" s="1"/>
  <c r="I47" i="3"/>
  <c r="H47" i="3"/>
  <c r="X46" i="3"/>
  <c r="W46" i="3"/>
  <c r="P46" i="3"/>
  <c r="L46" i="3"/>
  <c r="U46" i="3" s="1"/>
  <c r="I46" i="3"/>
  <c r="H46" i="3"/>
  <c r="X45" i="3"/>
  <c r="W45" i="3"/>
  <c r="P45" i="3"/>
  <c r="U45" i="3" s="1"/>
  <c r="V45" i="3" s="1"/>
  <c r="N45" i="3"/>
  <c r="O45" i="3" s="1"/>
  <c r="L45" i="3"/>
  <c r="J45" i="3"/>
  <c r="I45" i="3"/>
  <c r="H45" i="3"/>
  <c r="Y44" i="3"/>
  <c r="AA44" i="3" s="1"/>
  <c r="W44" i="3"/>
  <c r="X44" i="3" s="1"/>
  <c r="U44" i="3"/>
  <c r="P44" i="3"/>
  <c r="S44" i="3" s="1"/>
  <c r="L44" i="3"/>
  <c r="I44" i="3"/>
  <c r="H44" i="3"/>
  <c r="X43" i="3"/>
  <c r="W43" i="3"/>
  <c r="U43" i="3"/>
  <c r="V43" i="3" s="1"/>
  <c r="S43" i="3"/>
  <c r="P43" i="3"/>
  <c r="L43" i="3"/>
  <c r="I43" i="3"/>
  <c r="H43" i="3"/>
  <c r="J43" i="3" s="1"/>
  <c r="N43" i="3" s="1"/>
  <c r="O43" i="3" s="1"/>
  <c r="W42" i="3"/>
  <c r="X42" i="3" s="1"/>
  <c r="U42" i="3"/>
  <c r="V42" i="3" s="1"/>
  <c r="S42" i="3"/>
  <c r="P42" i="3"/>
  <c r="L42" i="3"/>
  <c r="I42" i="3"/>
  <c r="J42" i="3" s="1"/>
  <c r="N42" i="3" s="1"/>
  <c r="O42" i="3" s="1"/>
  <c r="H42" i="3"/>
  <c r="AJ41" i="3"/>
  <c r="AI41" i="3"/>
  <c r="Y41" i="3"/>
  <c r="AA41" i="3" s="1"/>
  <c r="X41" i="3"/>
  <c r="W41" i="3"/>
  <c r="U41" i="3"/>
  <c r="S41" i="3"/>
  <c r="P41" i="3"/>
  <c r="L41" i="3"/>
  <c r="J41" i="3"/>
  <c r="N41" i="3" s="1"/>
  <c r="O41" i="3" s="1"/>
  <c r="T41" i="3" s="1"/>
  <c r="I41" i="3"/>
  <c r="H41" i="3"/>
  <c r="AJ40" i="3"/>
  <c r="AI40" i="3"/>
  <c r="W40" i="3"/>
  <c r="X40" i="3" s="1"/>
  <c r="P40" i="3"/>
  <c r="U40" i="3" s="1"/>
  <c r="O40" i="3"/>
  <c r="L40" i="3"/>
  <c r="S40" i="3" s="1"/>
  <c r="T40" i="3" s="1"/>
  <c r="I40" i="3"/>
  <c r="H40" i="3"/>
  <c r="J40" i="3" s="1"/>
  <c r="N40" i="3" s="1"/>
  <c r="AJ39" i="3"/>
  <c r="AI39" i="3"/>
  <c r="W39" i="3"/>
  <c r="X39" i="3" s="1"/>
  <c r="P39" i="3"/>
  <c r="S39" i="3" s="1"/>
  <c r="L39" i="3"/>
  <c r="I39" i="3"/>
  <c r="H39" i="3"/>
  <c r="J39" i="3" s="1"/>
  <c r="N39" i="3" s="1"/>
  <c r="O39" i="3" s="1"/>
  <c r="AJ38" i="3"/>
  <c r="AI38" i="3"/>
  <c r="W38" i="3"/>
  <c r="X38" i="3" s="1"/>
  <c r="P38" i="3"/>
  <c r="L38" i="3"/>
  <c r="U38" i="3" s="1"/>
  <c r="V38" i="3" s="1"/>
  <c r="I38" i="3"/>
  <c r="H38" i="3"/>
  <c r="J38" i="3" s="1"/>
  <c r="N38" i="3" s="1"/>
  <c r="O38" i="3" s="1"/>
  <c r="AJ37" i="3"/>
  <c r="AI37" i="3"/>
  <c r="X37" i="3"/>
  <c r="W37" i="3"/>
  <c r="P37" i="3"/>
  <c r="L37" i="3"/>
  <c r="I37" i="3"/>
  <c r="H37" i="3"/>
  <c r="J37" i="3" s="1"/>
  <c r="N37" i="3" s="1"/>
  <c r="O37" i="3" s="1"/>
  <c r="AJ36" i="3"/>
  <c r="AI36" i="3"/>
  <c r="X36" i="3"/>
  <c r="W36" i="3"/>
  <c r="U36" i="3"/>
  <c r="S36" i="3"/>
  <c r="P36" i="3"/>
  <c r="L36" i="3"/>
  <c r="I36" i="3"/>
  <c r="H36" i="3"/>
  <c r="AJ35" i="3"/>
  <c r="AI35" i="3"/>
  <c r="X35" i="3"/>
  <c r="W35" i="3"/>
  <c r="S35" i="3"/>
  <c r="P35" i="3"/>
  <c r="U35" i="3" s="1"/>
  <c r="N35" i="3"/>
  <c r="O35" i="3" s="1"/>
  <c r="L35" i="3"/>
  <c r="J35" i="3"/>
  <c r="I35" i="3"/>
  <c r="H35" i="3"/>
  <c r="AJ34" i="3"/>
  <c r="AI34" i="3"/>
  <c r="X34" i="3"/>
  <c r="W34" i="3"/>
  <c r="U34" i="3"/>
  <c r="S34" i="3"/>
  <c r="P34" i="3"/>
  <c r="L34" i="3"/>
  <c r="J34" i="3"/>
  <c r="N34" i="3" s="1"/>
  <c r="O34" i="3" s="1"/>
  <c r="V34" i="3" s="1"/>
  <c r="I34" i="3"/>
  <c r="H34" i="3"/>
  <c r="AJ33" i="3"/>
  <c r="AI33" i="3"/>
  <c r="Y33" i="3"/>
  <c r="AA33" i="3" s="1"/>
  <c r="X33" i="3"/>
  <c r="W33" i="3"/>
  <c r="U33" i="3"/>
  <c r="S33" i="3"/>
  <c r="P33" i="3"/>
  <c r="L33" i="3"/>
  <c r="J33" i="3"/>
  <c r="N33" i="3" s="1"/>
  <c r="O33" i="3" s="1"/>
  <c r="T33" i="3" s="1"/>
  <c r="I33" i="3"/>
  <c r="H33" i="3"/>
  <c r="AJ32" i="3"/>
  <c r="AI32" i="3"/>
  <c r="W32" i="3"/>
  <c r="X32" i="3" s="1"/>
  <c r="P32" i="3"/>
  <c r="U32" i="3" s="1"/>
  <c r="O32" i="3"/>
  <c r="L32" i="3"/>
  <c r="S32" i="3" s="1"/>
  <c r="Y32" i="3" s="1"/>
  <c r="AA32" i="3" s="1"/>
  <c r="I32" i="3"/>
  <c r="H32" i="3"/>
  <c r="J32" i="3" s="1"/>
  <c r="N32" i="3" s="1"/>
  <c r="AJ31" i="3"/>
  <c r="AI31" i="3"/>
  <c r="W31" i="3"/>
  <c r="X31" i="3" s="1"/>
  <c r="T31" i="3"/>
  <c r="P31" i="3"/>
  <c r="S31" i="3" s="1"/>
  <c r="L31" i="3"/>
  <c r="I31" i="3"/>
  <c r="H31" i="3"/>
  <c r="J31" i="3" s="1"/>
  <c r="N31" i="3" s="1"/>
  <c r="O31" i="3" s="1"/>
  <c r="AJ30" i="3"/>
  <c r="AI30" i="3"/>
  <c r="W30" i="3"/>
  <c r="X30" i="3" s="1"/>
  <c r="P30" i="3"/>
  <c r="L30" i="3"/>
  <c r="I30" i="3"/>
  <c r="H30" i="3"/>
  <c r="J30" i="3" s="1"/>
  <c r="N30" i="3" s="1"/>
  <c r="O30" i="3" s="1"/>
  <c r="AJ29" i="3"/>
  <c r="AI29" i="3"/>
  <c r="X29" i="3"/>
  <c r="W29" i="3"/>
  <c r="P29" i="3"/>
  <c r="S29" i="3" s="1"/>
  <c r="L29" i="3"/>
  <c r="I29" i="3"/>
  <c r="H29" i="3"/>
  <c r="AJ28" i="3"/>
  <c r="AI28" i="3"/>
  <c r="X28" i="3"/>
  <c r="W28" i="3"/>
  <c r="U28" i="3"/>
  <c r="S28" i="3"/>
  <c r="P28" i="3"/>
  <c r="L28" i="3"/>
  <c r="I28" i="3"/>
  <c r="H28" i="3"/>
  <c r="AJ27" i="3"/>
  <c r="AI27" i="3"/>
  <c r="X27" i="3"/>
  <c r="W27" i="3"/>
  <c r="S27" i="3"/>
  <c r="P27" i="3"/>
  <c r="U27" i="3" s="1"/>
  <c r="V27" i="3" s="1"/>
  <c r="N27" i="3"/>
  <c r="O27" i="3" s="1"/>
  <c r="L27" i="3"/>
  <c r="J27" i="3"/>
  <c r="I27" i="3"/>
  <c r="H27" i="3"/>
  <c r="AJ26" i="3"/>
  <c r="X26" i="3"/>
  <c r="W26" i="3"/>
  <c r="U26" i="3"/>
  <c r="S26" i="3"/>
  <c r="P26" i="3"/>
  <c r="L26" i="3"/>
  <c r="J26" i="3"/>
  <c r="N26" i="3" s="1"/>
  <c r="O26" i="3" s="1"/>
  <c r="V26" i="3" s="1"/>
  <c r="I26" i="3"/>
  <c r="H26" i="3"/>
  <c r="W25" i="3"/>
  <c r="X25" i="3" s="1"/>
  <c r="P25" i="3"/>
  <c r="L25" i="3"/>
  <c r="I25" i="3"/>
  <c r="H25" i="3"/>
  <c r="J25" i="3" s="1"/>
  <c r="N25" i="3" s="1"/>
  <c r="O25" i="3" s="1"/>
  <c r="X24" i="3"/>
  <c r="W24" i="3"/>
  <c r="U24" i="3"/>
  <c r="S24" i="3"/>
  <c r="P24" i="3"/>
  <c r="L24" i="3"/>
  <c r="I24" i="3"/>
  <c r="H24" i="3"/>
  <c r="Y23" i="3"/>
  <c r="AA23" i="3" s="1"/>
  <c r="X23" i="3"/>
  <c r="W23" i="3"/>
  <c r="U23" i="3"/>
  <c r="S23" i="3"/>
  <c r="P23" i="3"/>
  <c r="L23" i="3"/>
  <c r="J23" i="3"/>
  <c r="N23" i="3" s="1"/>
  <c r="O23" i="3" s="1"/>
  <c r="I23" i="3"/>
  <c r="H23" i="3"/>
  <c r="W22" i="3"/>
  <c r="X22" i="3" s="1"/>
  <c r="P22" i="3"/>
  <c r="L22" i="3"/>
  <c r="I22" i="3"/>
  <c r="H22" i="3"/>
  <c r="J22" i="3" s="1"/>
  <c r="N22" i="3" s="1"/>
  <c r="O22" i="3" s="1"/>
  <c r="X21" i="3"/>
  <c r="W21" i="3"/>
  <c r="S21" i="3"/>
  <c r="P21" i="3"/>
  <c r="U21" i="3" s="1"/>
  <c r="V21" i="3" s="1"/>
  <c r="N21" i="3"/>
  <c r="O21" i="3" s="1"/>
  <c r="L21" i="3"/>
  <c r="J21" i="3"/>
  <c r="I21" i="3"/>
  <c r="H21" i="3"/>
  <c r="Y20" i="3"/>
  <c r="AA20" i="3" s="1"/>
  <c r="W20" i="3"/>
  <c r="X20" i="3" s="1"/>
  <c r="P20" i="3"/>
  <c r="U20" i="3" s="1"/>
  <c r="L20" i="3"/>
  <c r="S20" i="3" s="1"/>
  <c r="T20" i="3" s="1"/>
  <c r="I20" i="3"/>
  <c r="H20" i="3"/>
  <c r="J20" i="3" s="1"/>
  <c r="N20" i="3" s="1"/>
  <c r="O20" i="3" s="1"/>
  <c r="X19" i="3"/>
  <c r="W19" i="3"/>
  <c r="P19" i="3"/>
  <c r="S19" i="3" s="1"/>
  <c r="L19" i="3"/>
  <c r="I19" i="3"/>
  <c r="H19" i="3"/>
  <c r="J19" i="3" s="1"/>
  <c r="N19" i="3" s="1"/>
  <c r="O19" i="3" s="1"/>
  <c r="X18" i="3"/>
  <c r="W18" i="3"/>
  <c r="U18" i="3"/>
  <c r="S18" i="3"/>
  <c r="P18" i="3"/>
  <c r="L18" i="3"/>
  <c r="J18" i="3"/>
  <c r="N18" i="3" s="1"/>
  <c r="O18" i="3" s="1"/>
  <c r="V18" i="3" s="1"/>
  <c r="I18" i="3"/>
  <c r="H18" i="3"/>
  <c r="W17" i="3"/>
  <c r="X17" i="3" s="1"/>
  <c r="P17" i="3"/>
  <c r="L17" i="3"/>
  <c r="I17" i="3"/>
  <c r="H17" i="3"/>
  <c r="J17" i="3" s="1"/>
  <c r="N17" i="3" s="1"/>
  <c r="O17" i="3" s="1"/>
  <c r="X16" i="3"/>
  <c r="W16" i="3"/>
  <c r="U16" i="3"/>
  <c r="S16" i="3"/>
  <c r="P16" i="3"/>
  <c r="L16" i="3"/>
  <c r="I16" i="3"/>
  <c r="H16" i="3"/>
  <c r="Y15" i="3"/>
  <c r="AA15" i="3" s="1"/>
  <c r="X15" i="3"/>
  <c r="W15" i="3"/>
  <c r="U15" i="3"/>
  <c r="S15" i="3"/>
  <c r="P15" i="3"/>
  <c r="L15" i="3"/>
  <c r="J15" i="3"/>
  <c r="N15" i="3" s="1"/>
  <c r="O15" i="3" s="1"/>
  <c r="I15" i="3"/>
  <c r="H15" i="3"/>
  <c r="W14" i="3"/>
  <c r="X14" i="3" s="1"/>
  <c r="P14" i="3"/>
  <c r="L14" i="3"/>
  <c r="I14" i="3"/>
  <c r="H14" i="3"/>
  <c r="J14" i="3" s="1"/>
  <c r="N14" i="3" s="1"/>
  <c r="O14" i="3" s="1"/>
  <c r="X13" i="3"/>
  <c r="W13" i="3"/>
  <c r="S13" i="3"/>
  <c r="P13" i="3"/>
  <c r="U13" i="3" s="1"/>
  <c r="V13" i="3" s="1"/>
  <c r="N13" i="3"/>
  <c r="O13" i="3" s="1"/>
  <c r="L13" i="3"/>
  <c r="J13" i="3"/>
  <c r="I13" i="3"/>
  <c r="H13" i="3"/>
  <c r="Y12" i="3"/>
  <c r="AA12" i="3" s="1"/>
  <c r="W12" i="3"/>
  <c r="X12" i="3" s="1"/>
  <c r="P12" i="3"/>
  <c r="U12" i="3" s="1"/>
  <c r="L12" i="3"/>
  <c r="S12" i="3" s="1"/>
  <c r="T12" i="3" s="1"/>
  <c r="I12" i="3"/>
  <c r="H12" i="3"/>
  <c r="J12" i="3" s="1"/>
  <c r="N12" i="3" s="1"/>
  <c r="O12" i="3" s="1"/>
  <c r="X11" i="3"/>
  <c r="W11" i="3"/>
  <c r="P11" i="3"/>
  <c r="S11" i="3" s="1"/>
  <c r="L11" i="3"/>
  <c r="I11" i="3"/>
  <c r="H11" i="3"/>
  <c r="J11" i="3" s="1"/>
  <c r="N11" i="3" s="1"/>
  <c r="O11" i="3" s="1"/>
  <c r="X10" i="3"/>
  <c r="W10" i="3"/>
  <c r="U10" i="3"/>
  <c r="S10" i="3"/>
  <c r="P10" i="3"/>
  <c r="L10" i="3"/>
  <c r="J10" i="3"/>
  <c r="N10" i="3" s="1"/>
  <c r="O10" i="3" s="1"/>
  <c r="V10" i="3" s="1"/>
  <c r="I10" i="3"/>
  <c r="H10" i="3"/>
  <c r="W9" i="3"/>
  <c r="X9" i="3" s="1"/>
  <c r="P9" i="3"/>
  <c r="L9" i="3"/>
  <c r="I9" i="3"/>
  <c r="H9" i="3"/>
  <c r="J9" i="3" s="1"/>
  <c r="N9" i="3" s="1"/>
  <c r="O9" i="3" s="1"/>
  <c r="X8" i="3"/>
  <c r="W8" i="3"/>
  <c r="U8" i="3"/>
  <c r="S8" i="3"/>
  <c r="P8" i="3"/>
  <c r="L8" i="3"/>
  <c r="I8" i="3"/>
  <c r="H8" i="3"/>
  <c r="Y7" i="3"/>
  <c r="AA7" i="3" s="1"/>
  <c r="X7" i="3"/>
  <c r="W7" i="3"/>
  <c r="U7" i="3"/>
  <c r="S7" i="3"/>
  <c r="P7" i="3"/>
  <c r="L7" i="3"/>
  <c r="J7" i="3"/>
  <c r="N7" i="3" s="1"/>
  <c r="O7" i="3" s="1"/>
  <c r="I7" i="3"/>
  <c r="H7" i="3"/>
  <c r="W6" i="3"/>
  <c r="X6" i="3" s="1"/>
  <c r="P6" i="3"/>
  <c r="L6" i="3"/>
  <c r="I6" i="3"/>
  <c r="H6" i="3"/>
  <c r="J6" i="3" s="1"/>
  <c r="N6" i="3" s="1"/>
  <c r="O6" i="3" s="1"/>
  <c r="X5" i="3"/>
  <c r="W5" i="3"/>
  <c r="S5" i="3"/>
  <c r="P5" i="3"/>
  <c r="U5" i="3" s="1"/>
  <c r="N5" i="3"/>
  <c r="O5" i="3" s="1"/>
  <c r="L5" i="3"/>
  <c r="J5" i="3"/>
  <c r="I5" i="3"/>
  <c r="H5" i="3"/>
  <c r="Y4" i="3"/>
  <c r="AA4" i="3" s="1"/>
  <c r="W4" i="3"/>
  <c r="X4" i="3" s="1"/>
  <c r="P4" i="3"/>
  <c r="U4" i="3" s="1"/>
  <c r="L4" i="3"/>
  <c r="S4" i="3" s="1"/>
  <c r="I4" i="3"/>
  <c r="H4" i="3"/>
  <c r="J4" i="3" s="1"/>
  <c r="N4" i="3" s="1"/>
  <c r="O4" i="3" s="1"/>
  <c r="T4" i="3" s="1"/>
  <c r="X3" i="3"/>
  <c r="W3" i="3"/>
  <c r="P3" i="3"/>
  <c r="S3" i="3" s="1"/>
  <c r="L3" i="3"/>
  <c r="I3" i="3"/>
  <c r="H3" i="3"/>
  <c r="J3" i="3" s="1"/>
  <c r="N3" i="3" s="1"/>
  <c r="O3" i="3" s="1"/>
  <c r="X2" i="3"/>
  <c r="W2" i="3"/>
  <c r="U2" i="3"/>
  <c r="S2" i="3"/>
  <c r="P2" i="3"/>
  <c r="L2" i="3"/>
  <c r="J2" i="3"/>
  <c r="N2" i="3" s="1"/>
  <c r="O2" i="3" s="1"/>
  <c r="V2" i="3" s="1"/>
  <c r="I2" i="3"/>
  <c r="H2" i="3"/>
  <c r="W117" i="1"/>
  <c r="W118" i="1"/>
  <c r="W119" i="1"/>
  <c r="W120" i="1"/>
  <c r="W121" i="1"/>
  <c r="W122" i="1"/>
  <c r="W123" i="1"/>
  <c r="W124" i="1"/>
  <c r="W125" i="1"/>
  <c r="W126" i="1"/>
  <c r="AA126" i="1" s="1"/>
  <c r="W127" i="1"/>
  <c r="W128" i="1"/>
  <c r="AA128" i="1" s="1"/>
  <c r="W129" i="1"/>
  <c r="W130" i="1"/>
  <c r="AA130" i="1" s="1"/>
  <c r="W131" i="1"/>
  <c r="W132" i="1"/>
  <c r="W133" i="1"/>
  <c r="W134" i="1"/>
  <c r="W135" i="1"/>
  <c r="W136" i="1"/>
  <c r="W137" i="1"/>
  <c r="W138" i="1"/>
  <c r="W139" i="1"/>
  <c r="W140" i="1"/>
  <c r="W141" i="1"/>
  <c r="W142" i="1"/>
  <c r="AA142" i="1" s="1"/>
  <c r="W143" i="1"/>
  <c r="W144" i="1"/>
  <c r="AA144" i="1" s="1"/>
  <c r="W145" i="1"/>
  <c r="W146" i="1"/>
  <c r="AA146" i="1" s="1"/>
  <c r="W147" i="1"/>
  <c r="W148" i="1"/>
  <c r="W149" i="1"/>
  <c r="W150" i="1"/>
  <c r="W151" i="1"/>
  <c r="W152" i="1"/>
  <c r="W153" i="1"/>
  <c r="W154" i="1"/>
  <c r="W155" i="1"/>
  <c r="W156" i="1"/>
  <c r="W157" i="1"/>
  <c r="W158" i="1"/>
  <c r="AA158" i="1" s="1"/>
  <c r="W159" i="1"/>
  <c r="W160" i="1"/>
  <c r="AA160" i="1" s="1"/>
  <c r="W161" i="1"/>
  <c r="W162" i="1"/>
  <c r="AA162" i="1" s="1"/>
  <c r="W163" i="1"/>
  <c r="W164" i="1"/>
  <c r="W165" i="1"/>
  <c r="W166" i="1"/>
  <c r="W167" i="1"/>
  <c r="W168" i="1"/>
  <c r="W169" i="1"/>
  <c r="W170" i="1"/>
  <c r="W171" i="1"/>
  <c r="W172" i="1"/>
  <c r="W173" i="1"/>
  <c r="W174" i="1"/>
  <c r="AA174" i="1" s="1"/>
  <c r="W175" i="1"/>
  <c r="W176" i="1"/>
  <c r="AA176" i="1" s="1"/>
  <c r="W177" i="1"/>
  <c r="W178" i="1"/>
  <c r="AA178" i="1" s="1"/>
  <c r="W179" i="1"/>
  <c r="W180" i="1"/>
  <c r="W181" i="1"/>
  <c r="W182" i="1"/>
  <c r="W183" i="1"/>
  <c r="W184" i="1"/>
  <c r="W185" i="1"/>
  <c r="W186" i="1"/>
  <c r="W187" i="1"/>
  <c r="W188" i="1"/>
  <c r="W189" i="1"/>
  <c r="W190" i="1"/>
  <c r="AA190" i="1" s="1"/>
  <c r="W191" i="1"/>
  <c r="W192" i="1"/>
  <c r="AA192" i="1" s="1"/>
  <c r="W193" i="1"/>
  <c r="W194" i="1"/>
  <c r="AA194" i="1" s="1"/>
  <c r="W195" i="1"/>
  <c r="W196" i="1"/>
  <c r="W197" i="1"/>
  <c r="W198" i="1"/>
  <c r="W199" i="1"/>
  <c r="W200" i="1"/>
  <c r="W201" i="1"/>
  <c r="W202" i="1"/>
  <c r="W203" i="1"/>
  <c r="W204" i="1"/>
  <c r="W205" i="1"/>
  <c r="W206" i="1"/>
  <c r="AA206" i="1" s="1"/>
  <c r="W207" i="1"/>
  <c r="W208" i="1"/>
  <c r="AA208" i="1" s="1"/>
  <c r="W209" i="1"/>
  <c r="W210" i="1"/>
  <c r="AA210" i="1" s="1"/>
  <c r="W211" i="1"/>
  <c r="W212" i="1"/>
  <c r="W213" i="1"/>
  <c r="W214" i="1"/>
  <c r="W215" i="1"/>
  <c r="W216" i="1"/>
  <c r="W217" i="1"/>
  <c r="W218" i="1"/>
  <c r="W219" i="1"/>
  <c r="W220" i="1"/>
  <c r="W221" i="1"/>
  <c r="W222" i="1"/>
  <c r="AA222" i="1" s="1"/>
  <c r="W223" i="1"/>
  <c r="W224" i="1"/>
  <c r="AA224" i="1" s="1"/>
  <c r="W225" i="1"/>
  <c r="W226" i="1"/>
  <c r="AA226" i="1" s="1"/>
  <c r="W227" i="1"/>
  <c r="W228" i="1"/>
  <c r="W229" i="1"/>
  <c r="W230" i="1"/>
  <c r="W231" i="1"/>
  <c r="W232" i="1"/>
  <c r="W233" i="1"/>
  <c r="W234" i="1"/>
  <c r="W235" i="1"/>
  <c r="W236" i="1"/>
  <c r="W237" i="1"/>
  <c r="W238" i="1"/>
  <c r="AA238" i="1" s="1"/>
  <c r="W239" i="1"/>
  <c r="W240" i="1"/>
  <c r="AA240" i="1" s="1"/>
  <c r="W241" i="1"/>
  <c r="W242" i="1"/>
  <c r="AA242" i="1" s="1"/>
  <c r="W243" i="1"/>
  <c r="W244" i="1"/>
  <c r="W245" i="1"/>
  <c r="W246" i="1"/>
  <c r="W247" i="1"/>
  <c r="W248" i="1"/>
  <c r="W249" i="1"/>
  <c r="W250" i="1"/>
  <c r="W251" i="1"/>
  <c r="W252" i="1"/>
  <c r="W253" i="1"/>
  <c r="W254" i="1"/>
  <c r="AA254" i="1" s="1"/>
  <c r="W255" i="1"/>
  <c r="W256" i="1"/>
  <c r="AA256" i="1" s="1"/>
  <c r="W257" i="1"/>
  <c r="W258" i="1"/>
  <c r="AA258" i="1" s="1"/>
  <c r="W259" i="1"/>
  <c r="W260" i="1"/>
  <c r="W261" i="1"/>
  <c r="W262" i="1"/>
  <c r="V117" i="1"/>
  <c r="V118" i="1"/>
  <c r="Z118" i="1" s="1"/>
  <c r="V119" i="1"/>
  <c r="V120" i="1"/>
  <c r="V121" i="1"/>
  <c r="V122" i="1"/>
  <c r="V123" i="1"/>
  <c r="V124" i="1"/>
  <c r="V125" i="1"/>
  <c r="V126" i="1"/>
  <c r="Z126" i="1" s="1"/>
  <c r="V127" i="1"/>
  <c r="V128" i="1"/>
  <c r="V129" i="1"/>
  <c r="V130" i="1"/>
  <c r="V131" i="1"/>
  <c r="V132" i="1"/>
  <c r="V133" i="1"/>
  <c r="V134" i="1"/>
  <c r="Z134" i="1" s="1"/>
  <c r="V135" i="1"/>
  <c r="V136" i="1"/>
  <c r="V137" i="1"/>
  <c r="V138" i="1"/>
  <c r="V139" i="1"/>
  <c r="V140" i="1"/>
  <c r="V141" i="1"/>
  <c r="V142" i="1"/>
  <c r="Z142" i="1" s="1"/>
  <c r="V143" i="1"/>
  <c r="V144" i="1"/>
  <c r="V145" i="1"/>
  <c r="V146" i="1"/>
  <c r="V147" i="1"/>
  <c r="V148" i="1"/>
  <c r="V149" i="1"/>
  <c r="V150" i="1"/>
  <c r="Z150" i="1" s="1"/>
  <c r="V151" i="1"/>
  <c r="V152" i="1"/>
  <c r="V153" i="1"/>
  <c r="V154" i="1"/>
  <c r="V155" i="1"/>
  <c r="V156" i="1"/>
  <c r="V157" i="1"/>
  <c r="V158" i="1"/>
  <c r="Z158" i="1" s="1"/>
  <c r="V159" i="1"/>
  <c r="V160" i="1"/>
  <c r="V161" i="1"/>
  <c r="V162" i="1"/>
  <c r="V163" i="1"/>
  <c r="V164" i="1"/>
  <c r="V165" i="1"/>
  <c r="V166" i="1"/>
  <c r="Z166" i="1" s="1"/>
  <c r="V167" i="1"/>
  <c r="V168" i="1"/>
  <c r="V169" i="1"/>
  <c r="V170" i="1"/>
  <c r="V171" i="1"/>
  <c r="V172" i="1"/>
  <c r="V173" i="1"/>
  <c r="V174" i="1"/>
  <c r="Z174" i="1" s="1"/>
  <c r="V175" i="1"/>
  <c r="V176" i="1"/>
  <c r="V177" i="1"/>
  <c r="V178" i="1"/>
  <c r="V179" i="1"/>
  <c r="V180" i="1"/>
  <c r="V181" i="1"/>
  <c r="V182" i="1"/>
  <c r="Z182" i="1" s="1"/>
  <c r="V183" i="1"/>
  <c r="V184" i="1"/>
  <c r="V185" i="1"/>
  <c r="V186" i="1"/>
  <c r="V187" i="1"/>
  <c r="V188" i="1"/>
  <c r="V189" i="1"/>
  <c r="V190" i="1"/>
  <c r="Z190" i="1" s="1"/>
  <c r="V191" i="1"/>
  <c r="V192" i="1"/>
  <c r="V193" i="1"/>
  <c r="V194" i="1"/>
  <c r="V195" i="1"/>
  <c r="V196" i="1"/>
  <c r="V197" i="1"/>
  <c r="V198" i="1"/>
  <c r="Z198" i="1" s="1"/>
  <c r="V199" i="1"/>
  <c r="V200" i="1"/>
  <c r="V201" i="1"/>
  <c r="V202" i="1"/>
  <c r="V203" i="1"/>
  <c r="V204" i="1"/>
  <c r="V205" i="1"/>
  <c r="V206" i="1"/>
  <c r="Z206" i="1" s="1"/>
  <c r="V207" i="1"/>
  <c r="V208" i="1"/>
  <c r="V209" i="1"/>
  <c r="V210" i="1"/>
  <c r="V211" i="1"/>
  <c r="V212" i="1"/>
  <c r="V213" i="1"/>
  <c r="V214" i="1"/>
  <c r="Z214" i="1" s="1"/>
  <c r="V215" i="1"/>
  <c r="V216" i="1"/>
  <c r="V217" i="1"/>
  <c r="V218" i="1"/>
  <c r="V219" i="1"/>
  <c r="V220" i="1"/>
  <c r="V221" i="1"/>
  <c r="V222" i="1"/>
  <c r="Z222" i="1" s="1"/>
  <c r="V223" i="1"/>
  <c r="V224" i="1"/>
  <c r="V225" i="1"/>
  <c r="V226" i="1"/>
  <c r="Z226" i="1" s="1"/>
  <c r="V227" i="1"/>
  <c r="V228" i="1"/>
  <c r="V229" i="1"/>
  <c r="V230" i="1"/>
  <c r="Z230" i="1" s="1"/>
  <c r="V231" i="1"/>
  <c r="V232" i="1"/>
  <c r="V233" i="1"/>
  <c r="V234" i="1"/>
  <c r="Z234" i="1" s="1"/>
  <c r="V235" i="1"/>
  <c r="V236" i="1"/>
  <c r="V237" i="1"/>
  <c r="V238" i="1"/>
  <c r="Z238" i="1" s="1"/>
  <c r="V239" i="1"/>
  <c r="V240" i="1"/>
  <c r="V241" i="1"/>
  <c r="V242" i="1"/>
  <c r="Z242" i="1" s="1"/>
  <c r="V243" i="1"/>
  <c r="V244" i="1"/>
  <c r="V245" i="1"/>
  <c r="V246" i="1"/>
  <c r="Z246" i="1" s="1"/>
  <c r="V247" i="1"/>
  <c r="V248" i="1"/>
  <c r="V249" i="1"/>
  <c r="V250" i="1"/>
  <c r="Z250" i="1" s="1"/>
  <c r="V251" i="1"/>
  <c r="V252" i="1"/>
  <c r="V253" i="1"/>
  <c r="V254" i="1"/>
  <c r="Z254" i="1" s="1"/>
  <c r="V255" i="1"/>
  <c r="V256" i="1"/>
  <c r="V257" i="1"/>
  <c r="V258" i="1"/>
  <c r="Z258" i="1" s="1"/>
  <c r="V259" i="1"/>
  <c r="V260" i="1"/>
  <c r="V261" i="1"/>
  <c r="V262" i="1"/>
  <c r="Z262" i="1" s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116" i="1"/>
  <c r="T117" i="1"/>
  <c r="T116" i="1"/>
  <c r="S116" i="1"/>
  <c r="W4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9" i="1"/>
  <c r="Z120" i="1"/>
  <c r="Z121" i="1"/>
  <c r="Z122" i="1"/>
  <c r="Z123" i="1"/>
  <c r="Z125" i="1"/>
  <c r="Z127" i="1"/>
  <c r="Z128" i="1"/>
  <c r="Z129" i="1"/>
  <c r="Z130" i="1"/>
  <c r="Z131" i="1"/>
  <c r="Z133" i="1"/>
  <c r="Z135" i="1"/>
  <c r="Z136" i="1"/>
  <c r="Z137" i="1"/>
  <c r="Z138" i="1"/>
  <c r="Z139" i="1"/>
  <c r="Z141" i="1"/>
  <c r="Z143" i="1"/>
  <c r="Z144" i="1"/>
  <c r="Z145" i="1"/>
  <c r="Z146" i="1"/>
  <c r="Z147" i="1"/>
  <c r="Z149" i="1"/>
  <c r="Z151" i="1"/>
  <c r="Z152" i="1"/>
  <c r="Z153" i="1"/>
  <c r="Z154" i="1"/>
  <c r="Z155" i="1"/>
  <c r="Z157" i="1"/>
  <c r="Z159" i="1"/>
  <c r="Z160" i="1"/>
  <c r="Z161" i="1"/>
  <c r="Z162" i="1"/>
  <c r="Z163" i="1"/>
  <c r="Z165" i="1"/>
  <c r="Z167" i="1"/>
  <c r="Z168" i="1"/>
  <c r="Z169" i="1"/>
  <c r="Z170" i="1"/>
  <c r="Z171" i="1"/>
  <c r="Z173" i="1"/>
  <c r="Z175" i="1"/>
  <c r="Z176" i="1"/>
  <c r="Z177" i="1"/>
  <c r="Z178" i="1"/>
  <c r="Z179" i="1"/>
  <c r="Z181" i="1"/>
  <c r="Z183" i="1"/>
  <c r="Z184" i="1"/>
  <c r="Z185" i="1"/>
  <c r="Z186" i="1"/>
  <c r="Z187" i="1"/>
  <c r="Z189" i="1"/>
  <c r="Z191" i="1"/>
  <c r="Z192" i="1"/>
  <c r="Z193" i="1"/>
  <c r="Z194" i="1"/>
  <c r="Z195" i="1"/>
  <c r="Z197" i="1"/>
  <c r="Z199" i="1"/>
  <c r="Z200" i="1"/>
  <c r="Z201" i="1"/>
  <c r="Z202" i="1"/>
  <c r="Z203" i="1"/>
  <c r="Z205" i="1"/>
  <c r="Z207" i="1"/>
  <c r="Z208" i="1"/>
  <c r="Z209" i="1"/>
  <c r="Z210" i="1"/>
  <c r="Z211" i="1"/>
  <c r="Z213" i="1"/>
  <c r="Z215" i="1"/>
  <c r="Z216" i="1"/>
  <c r="Z217" i="1"/>
  <c r="Z218" i="1"/>
  <c r="Z219" i="1"/>
  <c r="Z221" i="1"/>
  <c r="Z223" i="1"/>
  <c r="Z224" i="1"/>
  <c r="Z225" i="1"/>
  <c r="Z227" i="1"/>
  <c r="Z229" i="1"/>
  <c r="Z231" i="1"/>
  <c r="Z232" i="1"/>
  <c r="Z233" i="1"/>
  <c r="Z235" i="1"/>
  <c r="Z237" i="1"/>
  <c r="Z239" i="1"/>
  <c r="Z240" i="1"/>
  <c r="Z241" i="1"/>
  <c r="Z243" i="1"/>
  <c r="Z245" i="1"/>
  <c r="Z247" i="1"/>
  <c r="Z248" i="1"/>
  <c r="Z249" i="1"/>
  <c r="Z251" i="1"/>
  <c r="Z253" i="1"/>
  <c r="Z255" i="1"/>
  <c r="Z256" i="1"/>
  <c r="Z257" i="1"/>
  <c r="Z259" i="1"/>
  <c r="Z2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AA117" i="1"/>
  <c r="AA118" i="1"/>
  <c r="AA119" i="1"/>
  <c r="AA120" i="1"/>
  <c r="AA121" i="1"/>
  <c r="AA122" i="1"/>
  <c r="AA123" i="1"/>
  <c r="AA125" i="1"/>
  <c r="AA127" i="1"/>
  <c r="AA129" i="1"/>
  <c r="AA131" i="1"/>
  <c r="AA133" i="1"/>
  <c r="AA134" i="1"/>
  <c r="AA135" i="1"/>
  <c r="AA136" i="1"/>
  <c r="AA137" i="1"/>
  <c r="AA138" i="1"/>
  <c r="AA139" i="1"/>
  <c r="AA141" i="1"/>
  <c r="AA143" i="1"/>
  <c r="AA145" i="1"/>
  <c r="AA147" i="1"/>
  <c r="AA149" i="1"/>
  <c r="AA150" i="1"/>
  <c r="AA151" i="1"/>
  <c r="AA152" i="1"/>
  <c r="AA153" i="1"/>
  <c r="AA154" i="1"/>
  <c r="AA155" i="1"/>
  <c r="AA157" i="1"/>
  <c r="AA159" i="1"/>
  <c r="AA161" i="1"/>
  <c r="AA163" i="1"/>
  <c r="AA165" i="1"/>
  <c r="AA166" i="1"/>
  <c r="AA167" i="1"/>
  <c r="AA168" i="1"/>
  <c r="AA169" i="1"/>
  <c r="AA170" i="1"/>
  <c r="AA171" i="1"/>
  <c r="AA173" i="1"/>
  <c r="AA175" i="1"/>
  <c r="AA177" i="1"/>
  <c r="AA179" i="1"/>
  <c r="AA181" i="1"/>
  <c r="AA182" i="1"/>
  <c r="AA183" i="1"/>
  <c r="AA184" i="1"/>
  <c r="AA185" i="1"/>
  <c r="AA186" i="1"/>
  <c r="AA187" i="1"/>
  <c r="AA189" i="1"/>
  <c r="AA191" i="1"/>
  <c r="AA193" i="1"/>
  <c r="AA195" i="1"/>
  <c r="AA197" i="1"/>
  <c r="AA198" i="1"/>
  <c r="AA199" i="1"/>
  <c r="AA200" i="1"/>
  <c r="AA201" i="1"/>
  <c r="AA202" i="1"/>
  <c r="AA203" i="1"/>
  <c r="AA205" i="1"/>
  <c r="AA207" i="1"/>
  <c r="AA209" i="1"/>
  <c r="AA211" i="1"/>
  <c r="AA213" i="1"/>
  <c r="AA214" i="1"/>
  <c r="AA215" i="1"/>
  <c r="AA216" i="1"/>
  <c r="AA217" i="1"/>
  <c r="AA218" i="1"/>
  <c r="AA219" i="1"/>
  <c r="AA221" i="1"/>
  <c r="AA223" i="1"/>
  <c r="AA225" i="1"/>
  <c r="AA227" i="1"/>
  <c r="AA229" i="1"/>
  <c r="AA230" i="1"/>
  <c r="AA231" i="1"/>
  <c r="AA232" i="1"/>
  <c r="AA233" i="1"/>
  <c r="AA234" i="1"/>
  <c r="AA235" i="1"/>
  <c r="AA237" i="1"/>
  <c r="AA239" i="1"/>
  <c r="AA241" i="1"/>
  <c r="AA243" i="1"/>
  <c r="AA245" i="1"/>
  <c r="AA246" i="1"/>
  <c r="AA247" i="1"/>
  <c r="AA248" i="1"/>
  <c r="AA249" i="1"/>
  <c r="AA250" i="1"/>
  <c r="AA251" i="1"/>
  <c r="AA253" i="1"/>
  <c r="AA255" i="1"/>
  <c r="AA257" i="1"/>
  <c r="AA259" i="1"/>
  <c r="AA261" i="1"/>
  <c r="AA262" i="1"/>
  <c r="V4" i="1"/>
  <c r="V5" i="1"/>
  <c r="AB5" i="1" s="1"/>
  <c r="V6" i="1"/>
  <c r="V7" i="1"/>
  <c r="V8" i="1"/>
  <c r="V9" i="1"/>
  <c r="V10" i="1"/>
  <c r="V11" i="1"/>
  <c r="V12" i="1"/>
  <c r="V13" i="1"/>
  <c r="AB13" i="1" s="1"/>
  <c r="V14" i="1"/>
  <c r="V15" i="1"/>
  <c r="V16" i="1"/>
  <c r="V17" i="1"/>
  <c r="V18" i="1"/>
  <c r="V19" i="1"/>
  <c r="V20" i="1"/>
  <c r="V21" i="1"/>
  <c r="AB21" i="1" s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AB37" i="1" s="1"/>
  <c r="V38" i="1"/>
  <c r="V39" i="1"/>
  <c r="V40" i="1"/>
  <c r="V41" i="1"/>
  <c r="V42" i="1"/>
  <c r="V43" i="1"/>
  <c r="V44" i="1"/>
  <c r="V45" i="1"/>
  <c r="AB45" i="1" s="1"/>
  <c r="V46" i="1"/>
  <c r="V47" i="1"/>
  <c r="V48" i="1"/>
  <c r="V49" i="1"/>
  <c r="V50" i="1"/>
  <c r="V51" i="1"/>
  <c r="V52" i="1"/>
  <c r="V53" i="1"/>
  <c r="AB53" i="1" s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AB69" i="1" s="1"/>
  <c r="V70" i="1"/>
  <c r="V71" i="1"/>
  <c r="V72" i="1"/>
  <c r="V73" i="1"/>
  <c r="V74" i="1"/>
  <c r="V75" i="1"/>
  <c r="V76" i="1"/>
  <c r="V77" i="1"/>
  <c r="AB77" i="1" s="1"/>
  <c r="V78" i="1"/>
  <c r="V79" i="1"/>
  <c r="V80" i="1"/>
  <c r="V81" i="1"/>
  <c r="V82" i="1"/>
  <c r="V83" i="1"/>
  <c r="V84" i="1"/>
  <c r="V85" i="1"/>
  <c r="AB85" i="1" s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AB101" i="1" s="1"/>
  <c r="V102" i="1"/>
  <c r="V103" i="1"/>
  <c r="V104" i="1"/>
  <c r="V105" i="1"/>
  <c r="V106" i="1"/>
  <c r="V107" i="1"/>
  <c r="V108" i="1"/>
  <c r="V109" i="1"/>
  <c r="AB109" i="1" s="1"/>
  <c r="V110" i="1"/>
  <c r="V111" i="1"/>
  <c r="V112" i="1"/>
  <c r="V113" i="1"/>
  <c r="V114" i="1"/>
  <c r="V115" i="1"/>
  <c r="V11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3" i="1"/>
  <c r="T226" i="1"/>
  <c r="T18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3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AC3" i="1"/>
  <c r="AB61" i="1"/>
  <c r="AB93" i="1"/>
  <c r="AB3" i="1"/>
  <c r="AA3" i="1"/>
  <c r="AB39" i="1"/>
  <c r="AB56" i="1"/>
  <c r="AB68" i="1"/>
  <c r="AB72" i="1"/>
  <c r="AB84" i="1"/>
  <c r="AB92" i="1"/>
  <c r="AB100" i="1"/>
  <c r="AB103" i="1"/>
  <c r="AB108" i="1"/>
  <c r="Z3" i="1"/>
  <c r="AB29" i="1"/>
  <c r="Y3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3" i="1"/>
  <c r="Q3" i="1"/>
  <c r="R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3" i="1"/>
  <c r="L35" i="1"/>
  <c r="Q35" i="1" s="1"/>
  <c r="R35" i="1" s="1"/>
  <c r="L41" i="1"/>
  <c r="Q41" i="1" s="1"/>
  <c r="R41" i="1" s="1"/>
  <c r="L60" i="1"/>
  <c r="Q60" i="1" s="1"/>
  <c r="R60" i="1" s="1"/>
  <c r="L79" i="1"/>
  <c r="Q79" i="1" s="1"/>
  <c r="R79" i="1" s="1"/>
  <c r="L116" i="1"/>
  <c r="Q116" i="1" s="1"/>
  <c r="R116" i="1" s="1"/>
  <c r="L189" i="1"/>
  <c r="Q189" i="1" s="1"/>
  <c r="R189" i="1" s="1"/>
  <c r="L226" i="1"/>
  <c r="Q226" i="1" s="1"/>
  <c r="R226" i="1" s="1"/>
  <c r="L260" i="1"/>
  <c r="Q260" i="1" s="1"/>
  <c r="R260" i="1" s="1"/>
  <c r="L256" i="1"/>
  <c r="Q256" i="1" s="1"/>
  <c r="R256" i="1" s="1"/>
  <c r="L252" i="1"/>
  <c r="Q252" i="1" s="1"/>
  <c r="R252" i="1" s="1"/>
  <c r="L248" i="1"/>
  <c r="Q248" i="1" s="1"/>
  <c r="R248" i="1" s="1"/>
  <c r="L244" i="1"/>
  <c r="Q244" i="1" s="1"/>
  <c r="R244" i="1" s="1"/>
  <c r="L240" i="1"/>
  <c r="Q240" i="1" s="1"/>
  <c r="R240" i="1" s="1"/>
  <c r="L236" i="1"/>
  <c r="Q236" i="1" s="1"/>
  <c r="R236" i="1" s="1"/>
  <c r="L232" i="1"/>
  <c r="Q232" i="1" s="1"/>
  <c r="R232" i="1" s="1"/>
  <c r="L228" i="1"/>
  <c r="Q228" i="1" s="1"/>
  <c r="R228" i="1" s="1"/>
  <c r="K225" i="1"/>
  <c r="J225" i="1"/>
  <c r="K224" i="1"/>
  <c r="J224" i="1"/>
  <c r="K223" i="1"/>
  <c r="J223" i="1"/>
  <c r="L223" i="1" s="1"/>
  <c r="Q223" i="1" s="1"/>
  <c r="R223" i="1" s="1"/>
  <c r="K222" i="1"/>
  <c r="J222" i="1"/>
  <c r="K221" i="1"/>
  <c r="J221" i="1"/>
  <c r="K220" i="1"/>
  <c r="J220" i="1"/>
  <c r="K219" i="1"/>
  <c r="J219" i="1"/>
  <c r="L219" i="1" s="1"/>
  <c r="Q219" i="1" s="1"/>
  <c r="R219" i="1" s="1"/>
  <c r="K218" i="1"/>
  <c r="J218" i="1"/>
  <c r="K217" i="1"/>
  <c r="J217" i="1"/>
  <c r="K216" i="1"/>
  <c r="J216" i="1"/>
  <c r="K215" i="1"/>
  <c r="J215" i="1"/>
  <c r="L215" i="1" s="1"/>
  <c r="Q215" i="1" s="1"/>
  <c r="R215" i="1" s="1"/>
  <c r="K214" i="1"/>
  <c r="J214" i="1"/>
  <c r="K213" i="1"/>
  <c r="J213" i="1"/>
  <c r="K212" i="1"/>
  <c r="J212" i="1"/>
  <c r="K211" i="1"/>
  <c r="J211" i="1"/>
  <c r="L211" i="1" s="1"/>
  <c r="Q211" i="1" s="1"/>
  <c r="R211" i="1" s="1"/>
  <c r="K210" i="1"/>
  <c r="J210" i="1"/>
  <c r="K209" i="1"/>
  <c r="J209" i="1"/>
  <c r="K208" i="1"/>
  <c r="J208" i="1"/>
  <c r="K207" i="1"/>
  <c r="J207" i="1"/>
  <c r="L207" i="1" s="1"/>
  <c r="Q207" i="1" s="1"/>
  <c r="R207" i="1" s="1"/>
  <c r="K206" i="1"/>
  <c r="J206" i="1"/>
  <c r="K205" i="1"/>
  <c r="J205" i="1"/>
  <c r="K204" i="1"/>
  <c r="J204" i="1"/>
  <c r="K203" i="1"/>
  <c r="J203" i="1"/>
  <c r="L203" i="1" s="1"/>
  <c r="Q203" i="1" s="1"/>
  <c r="R203" i="1" s="1"/>
  <c r="K202" i="1"/>
  <c r="J202" i="1"/>
  <c r="K201" i="1"/>
  <c r="J201" i="1"/>
  <c r="K200" i="1"/>
  <c r="J200" i="1"/>
  <c r="K199" i="1"/>
  <c r="J199" i="1"/>
  <c r="L199" i="1" s="1"/>
  <c r="Q199" i="1" s="1"/>
  <c r="R199" i="1" s="1"/>
  <c r="K198" i="1"/>
  <c r="J198" i="1"/>
  <c r="K197" i="1"/>
  <c r="J197" i="1"/>
  <c r="K196" i="1"/>
  <c r="J196" i="1"/>
  <c r="K195" i="1"/>
  <c r="J195" i="1"/>
  <c r="L195" i="1" s="1"/>
  <c r="Q195" i="1" s="1"/>
  <c r="R195" i="1" s="1"/>
  <c r="K194" i="1"/>
  <c r="J194" i="1"/>
  <c r="K193" i="1"/>
  <c r="J193" i="1"/>
  <c r="K192" i="1"/>
  <c r="J192" i="1"/>
  <c r="K191" i="1"/>
  <c r="J191" i="1"/>
  <c r="L191" i="1" s="1"/>
  <c r="Q191" i="1" s="1"/>
  <c r="R191" i="1" s="1"/>
  <c r="K190" i="1"/>
  <c r="J190" i="1"/>
  <c r="K188" i="1"/>
  <c r="J188" i="1"/>
  <c r="K187" i="1"/>
  <c r="J187" i="1"/>
  <c r="K186" i="1"/>
  <c r="J186" i="1"/>
  <c r="L186" i="1" s="1"/>
  <c r="Q186" i="1" s="1"/>
  <c r="R186" i="1" s="1"/>
  <c r="K185" i="1"/>
  <c r="J185" i="1"/>
  <c r="K184" i="1"/>
  <c r="J184" i="1"/>
  <c r="K183" i="1"/>
  <c r="J183" i="1"/>
  <c r="K182" i="1"/>
  <c r="J182" i="1"/>
  <c r="L182" i="1" s="1"/>
  <c r="Q182" i="1" s="1"/>
  <c r="R182" i="1" s="1"/>
  <c r="K181" i="1"/>
  <c r="J181" i="1"/>
  <c r="K180" i="1"/>
  <c r="J180" i="1"/>
  <c r="K179" i="1"/>
  <c r="J179" i="1"/>
  <c r="K178" i="1"/>
  <c r="J178" i="1"/>
  <c r="L178" i="1" s="1"/>
  <c r="Q178" i="1" s="1"/>
  <c r="R178" i="1" s="1"/>
  <c r="K177" i="1"/>
  <c r="J177" i="1"/>
  <c r="K176" i="1"/>
  <c r="J176" i="1"/>
  <c r="K175" i="1"/>
  <c r="J175" i="1"/>
  <c r="K174" i="1"/>
  <c r="J174" i="1"/>
  <c r="L174" i="1" s="1"/>
  <c r="Q174" i="1" s="1"/>
  <c r="R174" i="1" s="1"/>
  <c r="K173" i="1"/>
  <c r="J173" i="1"/>
  <c r="K172" i="1"/>
  <c r="J172" i="1"/>
  <c r="K171" i="1"/>
  <c r="J171" i="1"/>
  <c r="K170" i="1"/>
  <c r="J170" i="1"/>
  <c r="L170" i="1" s="1"/>
  <c r="Q170" i="1" s="1"/>
  <c r="R170" i="1" s="1"/>
  <c r="K169" i="1"/>
  <c r="J169" i="1"/>
  <c r="K168" i="1"/>
  <c r="J168" i="1"/>
  <c r="K167" i="1"/>
  <c r="J167" i="1"/>
  <c r="K166" i="1"/>
  <c r="J166" i="1"/>
  <c r="L166" i="1" s="1"/>
  <c r="Q166" i="1" s="1"/>
  <c r="R166" i="1" s="1"/>
  <c r="K165" i="1"/>
  <c r="J165" i="1"/>
  <c r="K164" i="1"/>
  <c r="J164" i="1"/>
  <c r="K163" i="1"/>
  <c r="J163" i="1"/>
  <c r="K162" i="1"/>
  <c r="J162" i="1"/>
  <c r="L162" i="1" s="1"/>
  <c r="Q162" i="1" s="1"/>
  <c r="R162" i="1" s="1"/>
  <c r="K161" i="1"/>
  <c r="J161" i="1"/>
  <c r="K160" i="1"/>
  <c r="J160" i="1"/>
  <c r="K159" i="1"/>
  <c r="J159" i="1"/>
  <c r="K158" i="1"/>
  <c r="J158" i="1"/>
  <c r="L158" i="1" s="1"/>
  <c r="Q158" i="1" s="1"/>
  <c r="R158" i="1" s="1"/>
  <c r="K157" i="1"/>
  <c r="J157" i="1"/>
  <c r="K156" i="1"/>
  <c r="J156" i="1"/>
  <c r="K155" i="1"/>
  <c r="J155" i="1"/>
  <c r="K154" i="1"/>
  <c r="J154" i="1"/>
  <c r="L154" i="1" s="1"/>
  <c r="Q154" i="1" s="1"/>
  <c r="R154" i="1" s="1"/>
  <c r="K153" i="1"/>
  <c r="J153" i="1"/>
  <c r="K152" i="1"/>
  <c r="J152" i="1"/>
  <c r="K151" i="1"/>
  <c r="J151" i="1"/>
  <c r="K150" i="1"/>
  <c r="J150" i="1"/>
  <c r="L150" i="1" s="1"/>
  <c r="Q150" i="1" s="1"/>
  <c r="R150" i="1" s="1"/>
  <c r="K149" i="1"/>
  <c r="J149" i="1"/>
  <c r="K148" i="1"/>
  <c r="J148" i="1"/>
  <c r="K147" i="1"/>
  <c r="J147" i="1"/>
  <c r="K146" i="1"/>
  <c r="J146" i="1"/>
  <c r="L146" i="1" s="1"/>
  <c r="Q146" i="1" s="1"/>
  <c r="R146" i="1" s="1"/>
  <c r="K145" i="1"/>
  <c r="J145" i="1"/>
  <c r="K144" i="1"/>
  <c r="J144" i="1"/>
  <c r="K143" i="1"/>
  <c r="J143" i="1"/>
  <c r="K142" i="1"/>
  <c r="J142" i="1"/>
  <c r="L142" i="1" s="1"/>
  <c r="Q142" i="1" s="1"/>
  <c r="R142" i="1" s="1"/>
  <c r="K141" i="1"/>
  <c r="J141" i="1"/>
  <c r="K140" i="1"/>
  <c r="J140" i="1"/>
  <c r="K139" i="1"/>
  <c r="J139" i="1"/>
  <c r="K138" i="1"/>
  <c r="J138" i="1"/>
  <c r="L138" i="1" s="1"/>
  <c r="Q138" i="1" s="1"/>
  <c r="R138" i="1" s="1"/>
  <c r="K137" i="1"/>
  <c r="J137" i="1"/>
  <c r="K136" i="1"/>
  <c r="J136" i="1"/>
  <c r="K135" i="1"/>
  <c r="J135" i="1"/>
  <c r="K134" i="1"/>
  <c r="J134" i="1"/>
  <c r="L134" i="1" s="1"/>
  <c r="Q134" i="1" s="1"/>
  <c r="R134" i="1" s="1"/>
  <c r="K133" i="1"/>
  <c r="J133" i="1"/>
  <c r="K132" i="1"/>
  <c r="J132" i="1"/>
  <c r="K131" i="1"/>
  <c r="J131" i="1"/>
  <c r="K130" i="1"/>
  <c r="J130" i="1"/>
  <c r="L130" i="1" s="1"/>
  <c r="Q130" i="1" s="1"/>
  <c r="R130" i="1" s="1"/>
  <c r="K129" i="1"/>
  <c r="J129" i="1"/>
  <c r="K128" i="1"/>
  <c r="J128" i="1"/>
  <c r="K127" i="1"/>
  <c r="J127" i="1"/>
  <c r="K126" i="1"/>
  <c r="J126" i="1"/>
  <c r="L126" i="1" s="1"/>
  <c r="Q126" i="1" s="1"/>
  <c r="R126" i="1" s="1"/>
  <c r="K125" i="1"/>
  <c r="J125" i="1"/>
  <c r="K124" i="1"/>
  <c r="J124" i="1"/>
  <c r="K123" i="1"/>
  <c r="J123" i="1"/>
  <c r="K122" i="1"/>
  <c r="J122" i="1"/>
  <c r="L122" i="1" s="1"/>
  <c r="Q122" i="1" s="1"/>
  <c r="R122" i="1" s="1"/>
  <c r="K121" i="1"/>
  <c r="J121" i="1"/>
  <c r="K120" i="1"/>
  <c r="J120" i="1"/>
  <c r="K119" i="1"/>
  <c r="J119" i="1"/>
  <c r="K118" i="1"/>
  <c r="J118" i="1"/>
  <c r="L118" i="1" s="1"/>
  <c r="Q118" i="1" s="1"/>
  <c r="R118" i="1" s="1"/>
  <c r="K117" i="1"/>
  <c r="J117" i="1"/>
  <c r="K115" i="1"/>
  <c r="J115" i="1"/>
  <c r="K114" i="1"/>
  <c r="J114" i="1"/>
  <c r="K113" i="1"/>
  <c r="J113" i="1"/>
  <c r="L113" i="1" s="1"/>
  <c r="Q113" i="1" s="1"/>
  <c r="R113" i="1" s="1"/>
  <c r="K112" i="1"/>
  <c r="J112" i="1"/>
  <c r="K111" i="1"/>
  <c r="J111" i="1"/>
  <c r="K110" i="1"/>
  <c r="J110" i="1"/>
  <c r="K109" i="1"/>
  <c r="J109" i="1"/>
  <c r="L109" i="1" s="1"/>
  <c r="Q109" i="1" s="1"/>
  <c r="R109" i="1" s="1"/>
  <c r="K108" i="1"/>
  <c r="J108" i="1"/>
  <c r="K107" i="1"/>
  <c r="J107" i="1"/>
  <c r="K106" i="1"/>
  <c r="J106" i="1"/>
  <c r="K105" i="1"/>
  <c r="J105" i="1"/>
  <c r="L105" i="1" s="1"/>
  <c r="Q105" i="1" s="1"/>
  <c r="R105" i="1" s="1"/>
  <c r="K104" i="1"/>
  <c r="J104" i="1"/>
  <c r="K103" i="1"/>
  <c r="J103" i="1"/>
  <c r="K102" i="1"/>
  <c r="J102" i="1"/>
  <c r="K101" i="1"/>
  <c r="J101" i="1"/>
  <c r="L101" i="1" s="1"/>
  <c r="Q101" i="1" s="1"/>
  <c r="R101" i="1" s="1"/>
  <c r="K100" i="1"/>
  <c r="J100" i="1"/>
  <c r="K99" i="1"/>
  <c r="J99" i="1"/>
  <c r="K98" i="1"/>
  <c r="J98" i="1"/>
  <c r="K97" i="1"/>
  <c r="J97" i="1"/>
  <c r="L97" i="1" s="1"/>
  <c r="Q97" i="1" s="1"/>
  <c r="R97" i="1" s="1"/>
  <c r="K96" i="1"/>
  <c r="J96" i="1"/>
  <c r="K95" i="1"/>
  <c r="J95" i="1"/>
  <c r="K94" i="1"/>
  <c r="J94" i="1"/>
  <c r="K93" i="1"/>
  <c r="J93" i="1"/>
  <c r="L93" i="1" s="1"/>
  <c r="Q93" i="1" s="1"/>
  <c r="R93" i="1" s="1"/>
  <c r="K92" i="1"/>
  <c r="J92" i="1"/>
  <c r="K91" i="1"/>
  <c r="J91" i="1"/>
  <c r="K90" i="1"/>
  <c r="J90" i="1"/>
  <c r="K89" i="1"/>
  <c r="J89" i="1"/>
  <c r="L89" i="1" s="1"/>
  <c r="Q89" i="1" s="1"/>
  <c r="R89" i="1" s="1"/>
  <c r="K88" i="1"/>
  <c r="J88" i="1"/>
  <c r="K87" i="1"/>
  <c r="J87" i="1"/>
  <c r="K86" i="1"/>
  <c r="J86" i="1"/>
  <c r="K85" i="1"/>
  <c r="J85" i="1"/>
  <c r="L85" i="1" s="1"/>
  <c r="Q85" i="1" s="1"/>
  <c r="R85" i="1" s="1"/>
  <c r="K84" i="1"/>
  <c r="J84" i="1"/>
  <c r="K83" i="1"/>
  <c r="J83" i="1"/>
  <c r="K82" i="1"/>
  <c r="J82" i="1"/>
  <c r="K81" i="1"/>
  <c r="J81" i="1"/>
  <c r="L81" i="1" s="1"/>
  <c r="Q81" i="1" s="1"/>
  <c r="R81" i="1" s="1"/>
  <c r="K80" i="1"/>
  <c r="J80" i="1"/>
  <c r="K78" i="1"/>
  <c r="J78" i="1"/>
  <c r="K77" i="1"/>
  <c r="J77" i="1"/>
  <c r="K76" i="1"/>
  <c r="J76" i="1"/>
  <c r="L76" i="1" s="1"/>
  <c r="Q76" i="1" s="1"/>
  <c r="R76" i="1" s="1"/>
  <c r="K75" i="1"/>
  <c r="J75" i="1"/>
  <c r="K74" i="1"/>
  <c r="J74" i="1"/>
  <c r="K73" i="1"/>
  <c r="J73" i="1"/>
  <c r="K72" i="1"/>
  <c r="J72" i="1"/>
  <c r="L72" i="1" s="1"/>
  <c r="Q72" i="1" s="1"/>
  <c r="R72" i="1" s="1"/>
  <c r="K71" i="1"/>
  <c r="J71" i="1"/>
  <c r="K70" i="1"/>
  <c r="J70" i="1"/>
  <c r="K69" i="1"/>
  <c r="J69" i="1"/>
  <c r="K68" i="1"/>
  <c r="J68" i="1"/>
  <c r="L68" i="1" s="1"/>
  <c r="Q68" i="1" s="1"/>
  <c r="R68" i="1" s="1"/>
  <c r="K67" i="1"/>
  <c r="J67" i="1"/>
  <c r="K66" i="1"/>
  <c r="J66" i="1"/>
  <c r="K65" i="1"/>
  <c r="J65" i="1"/>
  <c r="K64" i="1"/>
  <c r="J64" i="1"/>
  <c r="L64" i="1" s="1"/>
  <c r="Q64" i="1" s="1"/>
  <c r="R64" i="1" s="1"/>
  <c r="K63" i="1"/>
  <c r="J63" i="1"/>
  <c r="K62" i="1"/>
  <c r="J62" i="1"/>
  <c r="K61" i="1"/>
  <c r="J61" i="1"/>
  <c r="K59" i="1"/>
  <c r="J59" i="1"/>
  <c r="L59" i="1" s="1"/>
  <c r="Q59" i="1" s="1"/>
  <c r="R59" i="1" s="1"/>
  <c r="K58" i="1"/>
  <c r="J58" i="1"/>
  <c r="K57" i="1"/>
  <c r="J57" i="1"/>
  <c r="K56" i="1"/>
  <c r="J56" i="1"/>
  <c r="K55" i="1"/>
  <c r="J55" i="1"/>
  <c r="L55" i="1" s="1"/>
  <c r="Q55" i="1" s="1"/>
  <c r="R55" i="1" s="1"/>
  <c r="K54" i="1"/>
  <c r="J54" i="1"/>
  <c r="K53" i="1"/>
  <c r="J53" i="1"/>
  <c r="K52" i="1"/>
  <c r="J52" i="1"/>
  <c r="K51" i="1"/>
  <c r="J51" i="1"/>
  <c r="L51" i="1" s="1"/>
  <c r="Q51" i="1" s="1"/>
  <c r="R51" i="1" s="1"/>
  <c r="K50" i="1"/>
  <c r="J50" i="1"/>
  <c r="K49" i="1"/>
  <c r="J49" i="1"/>
  <c r="K48" i="1"/>
  <c r="J48" i="1"/>
  <c r="K47" i="1"/>
  <c r="J47" i="1"/>
  <c r="L47" i="1" s="1"/>
  <c r="Q47" i="1" s="1"/>
  <c r="R47" i="1" s="1"/>
  <c r="K46" i="1"/>
  <c r="J46" i="1"/>
  <c r="K45" i="1"/>
  <c r="J45" i="1"/>
  <c r="K44" i="1"/>
  <c r="J44" i="1"/>
  <c r="K43" i="1"/>
  <c r="J43" i="1"/>
  <c r="L43" i="1" s="1"/>
  <c r="Q43" i="1" s="1"/>
  <c r="R43" i="1" s="1"/>
  <c r="K42" i="1"/>
  <c r="J42" i="1"/>
  <c r="K40" i="1"/>
  <c r="J40" i="1"/>
  <c r="K39" i="1"/>
  <c r="J39" i="1"/>
  <c r="K38" i="1"/>
  <c r="J38" i="1"/>
  <c r="L38" i="1" s="1"/>
  <c r="Q38" i="1" s="1"/>
  <c r="R38" i="1" s="1"/>
  <c r="K37" i="1"/>
  <c r="J37" i="1"/>
  <c r="K36" i="1"/>
  <c r="J36" i="1"/>
  <c r="K34" i="1"/>
  <c r="J34" i="1"/>
  <c r="K33" i="1"/>
  <c r="J33" i="1"/>
  <c r="L33" i="1" s="1"/>
  <c r="Q33" i="1" s="1"/>
  <c r="R33" i="1" s="1"/>
  <c r="K32" i="1"/>
  <c r="J32" i="1"/>
  <c r="K31" i="1"/>
  <c r="J31" i="1"/>
  <c r="K30" i="1"/>
  <c r="J30" i="1"/>
  <c r="K29" i="1"/>
  <c r="J29" i="1"/>
  <c r="L29" i="1" s="1"/>
  <c r="Q29" i="1" s="1"/>
  <c r="R29" i="1" s="1"/>
  <c r="K28" i="1"/>
  <c r="J28" i="1"/>
  <c r="K27" i="1"/>
  <c r="J27" i="1"/>
  <c r="K26" i="1"/>
  <c r="J26" i="1"/>
  <c r="K25" i="1"/>
  <c r="J25" i="1"/>
  <c r="L25" i="1" s="1"/>
  <c r="Q25" i="1" s="1"/>
  <c r="R25" i="1" s="1"/>
  <c r="K24" i="1"/>
  <c r="J24" i="1"/>
  <c r="K23" i="1"/>
  <c r="J23" i="1"/>
  <c r="K22" i="1"/>
  <c r="J22" i="1"/>
  <c r="K21" i="1"/>
  <c r="J21" i="1"/>
  <c r="L21" i="1" s="1"/>
  <c r="Q21" i="1" s="1"/>
  <c r="R21" i="1" s="1"/>
  <c r="K20" i="1"/>
  <c r="J20" i="1"/>
  <c r="K19" i="1"/>
  <c r="J19" i="1"/>
  <c r="K18" i="1"/>
  <c r="J18" i="1"/>
  <c r="K17" i="1"/>
  <c r="J17" i="1"/>
  <c r="L17" i="1" s="1"/>
  <c r="Q17" i="1" s="1"/>
  <c r="R17" i="1" s="1"/>
  <c r="K16" i="1"/>
  <c r="J16" i="1"/>
  <c r="K15" i="1"/>
  <c r="J15" i="1"/>
  <c r="K14" i="1"/>
  <c r="J14" i="1"/>
  <c r="K13" i="1"/>
  <c r="J13" i="1"/>
  <c r="L13" i="1" s="1"/>
  <c r="Q13" i="1" s="1"/>
  <c r="R13" i="1" s="1"/>
  <c r="K12" i="1"/>
  <c r="J12" i="1"/>
  <c r="K11" i="1"/>
  <c r="J11" i="1"/>
  <c r="K10" i="1"/>
  <c r="J10" i="1"/>
  <c r="K9" i="1"/>
  <c r="J9" i="1"/>
  <c r="L9" i="1" s="1"/>
  <c r="Q9" i="1" s="1"/>
  <c r="R9" i="1" s="1"/>
  <c r="K8" i="1"/>
  <c r="J8" i="1"/>
  <c r="K7" i="1"/>
  <c r="J7" i="1"/>
  <c r="K6" i="1"/>
  <c r="J6" i="1"/>
  <c r="K5" i="1"/>
  <c r="J5" i="1"/>
  <c r="L5" i="1" s="1"/>
  <c r="Q5" i="1" s="1"/>
  <c r="R5" i="1" s="1"/>
  <c r="K4" i="1"/>
  <c r="J4" i="1"/>
  <c r="T23" i="3" l="1"/>
  <c r="V23" i="3"/>
  <c r="T7" i="3"/>
  <c r="V7" i="3"/>
  <c r="Z4" i="3"/>
  <c r="AB4" i="3" s="1"/>
  <c r="T15" i="3"/>
  <c r="Z15" i="3" s="1"/>
  <c r="AB15" i="3" s="1"/>
  <c r="V15" i="3"/>
  <c r="Y34" i="3"/>
  <c r="AA34" i="3" s="1"/>
  <c r="T34" i="3"/>
  <c r="Z34" i="3" s="1"/>
  <c r="AB34" i="3" s="1"/>
  <c r="U37" i="3"/>
  <c r="V37" i="3" s="1"/>
  <c r="S37" i="3"/>
  <c r="Y42" i="3"/>
  <c r="AA42" i="3" s="1"/>
  <c r="T42" i="3"/>
  <c r="Z42" i="3" s="1"/>
  <c r="AB42" i="3" s="1"/>
  <c r="Y126" i="3"/>
  <c r="AA126" i="3" s="1"/>
  <c r="T126" i="3"/>
  <c r="Z126" i="3" s="1"/>
  <c r="AB126" i="3" s="1"/>
  <c r="T208" i="3"/>
  <c r="T27" i="3"/>
  <c r="Z27" i="3" s="1"/>
  <c r="AB27" i="3" s="1"/>
  <c r="Y27" i="3"/>
  <c r="AA27" i="3" s="1"/>
  <c r="V32" i="3"/>
  <c r="T107" i="3"/>
  <c r="Z107" i="3" s="1"/>
  <c r="AB107" i="3" s="1"/>
  <c r="Y107" i="3"/>
  <c r="AA107" i="3" s="1"/>
  <c r="S214" i="3"/>
  <c r="U214" i="3"/>
  <c r="S9" i="3"/>
  <c r="S17" i="3"/>
  <c r="S25" i="3"/>
  <c r="J29" i="3"/>
  <c r="N29" i="3" s="1"/>
  <c r="O29" i="3" s="1"/>
  <c r="J36" i="3"/>
  <c r="N36" i="3" s="1"/>
  <c r="O36" i="3" s="1"/>
  <c r="V40" i="3"/>
  <c r="T52" i="3"/>
  <c r="Y56" i="3"/>
  <c r="AA56" i="3" s="1"/>
  <c r="T83" i="3"/>
  <c r="Z83" i="3" s="1"/>
  <c r="AB83" i="3" s="1"/>
  <c r="V91" i="3"/>
  <c r="Y104" i="3"/>
  <c r="AA104" i="3" s="1"/>
  <c r="T104" i="3"/>
  <c r="S198" i="3"/>
  <c r="U198" i="3"/>
  <c r="T238" i="3"/>
  <c r="V36" i="3"/>
  <c r="Y39" i="3"/>
  <c r="AA39" i="3" s="1"/>
  <c r="Y58" i="3"/>
  <c r="AA58" i="3" s="1"/>
  <c r="T58" i="3"/>
  <c r="Z58" i="3" s="1"/>
  <c r="AB58" i="3" s="1"/>
  <c r="U215" i="3"/>
  <c r="V215" i="3" s="1"/>
  <c r="S215" i="3"/>
  <c r="Y2" i="3"/>
  <c r="AA2" i="3" s="1"/>
  <c r="T2" i="3"/>
  <c r="Z2" i="3" s="1"/>
  <c r="AB2" i="3" s="1"/>
  <c r="T8" i="3"/>
  <c r="Y10" i="3"/>
  <c r="AA10" i="3" s="1"/>
  <c r="T10" i="3"/>
  <c r="Z10" i="3" s="1"/>
  <c r="AB10" i="3" s="1"/>
  <c r="Y18" i="3"/>
  <c r="AA18" i="3" s="1"/>
  <c r="T18" i="3"/>
  <c r="Z18" i="3" s="1"/>
  <c r="AB18" i="3" s="1"/>
  <c r="T24" i="3"/>
  <c r="Y26" i="3"/>
  <c r="AA26" i="3" s="1"/>
  <c r="T26" i="3"/>
  <c r="Z26" i="3" s="1"/>
  <c r="AB26" i="3" s="1"/>
  <c r="T67" i="3"/>
  <c r="Y72" i="3"/>
  <c r="AA72" i="3" s="1"/>
  <c r="T72" i="3"/>
  <c r="Z72" i="3" s="1"/>
  <c r="AB72" i="3" s="1"/>
  <c r="V83" i="3"/>
  <c r="S96" i="3"/>
  <c r="U96" i="3"/>
  <c r="V96" i="3" s="1"/>
  <c r="V104" i="3"/>
  <c r="U136" i="3"/>
  <c r="V136" i="3" s="1"/>
  <c r="S136" i="3"/>
  <c r="S201" i="3"/>
  <c r="U201" i="3"/>
  <c r="V201" i="3" s="1"/>
  <c r="T21" i="3"/>
  <c r="Z21" i="3" s="1"/>
  <c r="AB21" i="3" s="1"/>
  <c r="Y21" i="3"/>
  <c r="AA21" i="3" s="1"/>
  <c r="T69" i="3"/>
  <c r="Z69" i="3" s="1"/>
  <c r="AB69" i="3" s="1"/>
  <c r="Y69" i="3"/>
  <c r="AA69" i="3" s="1"/>
  <c r="V206" i="3"/>
  <c r="T206" i="3"/>
  <c r="S38" i="3"/>
  <c r="T3" i="3"/>
  <c r="Z3" i="3" s="1"/>
  <c r="AB3" i="3" s="1"/>
  <c r="V8" i="3"/>
  <c r="T11" i="3"/>
  <c r="Y19" i="3"/>
  <c r="AA19" i="3" s="1"/>
  <c r="T19" i="3"/>
  <c r="Z19" i="3" s="1"/>
  <c r="AB19" i="3" s="1"/>
  <c r="T28" i="3"/>
  <c r="Z28" i="3" s="1"/>
  <c r="AB28" i="3" s="1"/>
  <c r="V35" i="3"/>
  <c r="Y40" i="3"/>
  <c r="AA40" i="3" s="1"/>
  <c r="Y50" i="3"/>
  <c r="AA50" i="3" s="1"/>
  <c r="T50" i="3"/>
  <c r="Z50" i="3" s="1"/>
  <c r="AB50" i="3" s="1"/>
  <c r="V51" i="3"/>
  <c r="Y66" i="3"/>
  <c r="AA66" i="3" s="1"/>
  <c r="T66" i="3"/>
  <c r="Z66" i="3" s="1"/>
  <c r="AB66" i="3" s="1"/>
  <c r="V67" i="3"/>
  <c r="S73" i="3"/>
  <c r="U73" i="3"/>
  <c r="V73" i="3" s="1"/>
  <c r="V88" i="3"/>
  <c r="Y90" i="3"/>
  <c r="AA90" i="3" s="1"/>
  <c r="T90" i="3"/>
  <c r="Z90" i="3" s="1"/>
  <c r="AB90" i="3" s="1"/>
  <c r="V93" i="3"/>
  <c r="T93" i="3"/>
  <c r="Z93" i="3" s="1"/>
  <c r="AB93" i="3" s="1"/>
  <c r="U133" i="3"/>
  <c r="V133" i="3" s="1"/>
  <c r="S133" i="3"/>
  <c r="T188" i="3"/>
  <c r="T5" i="3"/>
  <c r="Y5" i="3"/>
  <c r="AA5" i="3" s="1"/>
  <c r="Z40" i="3"/>
  <c r="AB40" i="3" s="1"/>
  <c r="U119" i="3"/>
  <c r="S119" i="3"/>
  <c r="T211" i="3"/>
  <c r="Z211" i="3" s="1"/>
  <c r="AB211" i="3" s="1"/>
  <c r="Y211" i="3"/>
  <c r="AA211" i="3" s="1"/>
  <c r="T39" i="3"/>
  <c r="Z39" i="3" s="1"/>
  <c r="AB39" i="3" s="1"/>
  <c r="U3" i="3"/>
  <c r="V3" i="3" s="1"/>
  <c r="V4" i="3"/>
  <c r="U11" i="3"/>
  <c r="V11" i="3" s="1"/>
  <c r="V12" i="3"/>
  <c r="Z12" i="3" s="1"/>
  <c r="AB12" i="3" s="1"/>
  <c r="U19" i="3"/>
  <c r="V19" i="3" s="1"/>
  <c r="V20" i="3"/>
  <c r="Z20" i="3" s="1"/>
  <c r="AB20" i="3" s="1"/>
  <c r="V28" i="3"/>
  <c r="T29" i="3"/>
  <c r="Z29" i="3" s="1"/>
  <c r="AB29" i="3" s="1"/>
  <c r="V33" i="3"/>
  <c r="Z33" i="3" s="1"/>
  <c r="AB33" i="3" s="1"/>
  <c r="T35" i="3"/>
  <c r="Z35" i="3" s="1"/>
  <c r="AB35" i="3" s="1"/>
  <c r="V50" i="3"/>
  <c r="Y52" i="3"/>
  <c r="AA52" i="3" s="1"/>
  <c r="V66" i="3"/>
  <c r="V79" i="3"/>
  <c r="T82" i="3"/>
  <c r="Y83" i="3"/>
  <c r="AA83" i="3" s="1"/>
  <c r="Y101" i="3"/>
  <c r="AA101" i="3" s="1"/>
  <c r="T101" i="3"/>
  <c r="Z101" i="3" s="1"/>
  <c r="AB101" i="3" s="1"/>
  <c r="V123" i="3"/>
  <c r="V197" i="3"/>
  <c r="Z197" i="3" s="1"/>
  <c r="AB197" i="3" s="1"/>
  <c r="Y197" i="3"/>
  <c r="AA197" i="3" s="1"/>
  <c r="T13" i="3"/>
  <c r="Z13" i="3" s="1"/>
  <c r="AB13" i="3" s="1"/>
  <c r="Y13" i="3"/>
  <c r="AA13" i="3" s="1"/>
  <c r="J8" i="3"/>
  <c r="N8" i="3" s="1"/>
  <c r="O8" i="3" s="1"/>
  <c r="J16" i="3"/>
  <c r="N16" i="3" s="1"/>
  <c r="O16" i="3" s="1"/>
  <c r="T16" i="3" s="1"/>
  <c r="J24" i="3"/>
  <c r="N24" i="3" s="1"/>
  <c r="O24" i="3" s="1"/>
  <c r="V24" i="3" s="1"/>
  <c r="U29" i="3"/>
  <c r="V29" i="3" s="1"/>
  <c r="V41" i="3"/>
  <c r="Z41" i="3" s="1"/>
  <c r="AB41" i="3" s="1"/>
  <c r="Y48" i="3"/>
  <c r="AA48" i="3" s="1"/>
  <c r="Y64" i="3"/>
  <c r="AA64" i="3" s="1"/>
  <c r="Y80" i="3"/>
  <c r="AA80" i="3" s="1"/>
  <c r="T80" i="3"/>
  <c r="Z80" i="3" s="1"/>
  <c r="AB80" i="3" s="1"/>
  <c r="Z95" i="3"/>
  <c r="AB95" i="3" s="1"/>
  <c r="V110" i="3"/>
  <c r="Z127" i="3"/>
  <c r="AB127" i="3" s="1"/>
  <c r="V146" i="3"/>
  <c r="U212" i="3"/>
  <c r="V212" i="3" s="1"/>
  <c r="S212" i="3"/>
  <c r="V5" i="3"/>
  <c r="U6" i="3"/>
  <c r="V6" i="3" s="1"/>
  <c r="S6" i="3"/>
  <c r="U14" i="3"/>
  <c r="V14" i="3" s="1"/>
  <c r="S14" i="3"/>
  <c r="U22" i="3"/>
  <c r="V22" i="3" s="1"/>
  <c r="S22" i="3"/>
  <c r="J28" i="3"/>
  <c r="N28" i="3" s="1"/>
  <c r="O28" i="3" s="1"/>
  <c r="U30" i="3"/>
  <c r="V30" i="3" s="1"/>
  <c r="S30" i="3"/>
  <c r="T32" i="3"/>
  <c r="Z32" i="3" s="1"/>
  <c r="AB32" i="3" s="1"/>
  <c r="T36" i="3"/>
  <c r="Z36" i="3" s="1"/>
  <c r="AB36" i="3" s="1"/>
  <c r="S85" i="3"/>
  <c r="U85" i="3"/>
  <c r="V85" i="3" s="1"/>
  <c r="S108" i="3"/>
  <c r="U108" i="3"/>
  <c r="V108" i="3" s="1"/>
  <c r="S132" i="3"/>
  <c r="U132" i="3"/>
  <c r="V132" i="3" s="1"/>
  <c r="V147" i="3"/>
  <c r="Z147" i="3" s="1"/>
  <c r="AB147" i="3" s="1"/>
  <c r="Y196" i="3"/>
  <c r="AA196" i="3" s="1"/>
  <c r="T196" i="3"/>
  <c r="U9" i="3"/>
  <c r="V9" i="3" s="1"/>
  <c r="U17" i="3"/>
  <c r="V17" i="3" s="1"/>
  <c r="U25" i="3"/>
  <c r="V25" i="3" s="1"/>
  <c r="U31" i="3"/>
  <c r="V31" i="3" s="1"/>
  <c r="Z31" i="3" s="1"/>
  <c r="AB31" i="3" s="1"/>
  <c r="Y35" i="3"/>
  <c r="AA35" i="3" s="1"/>
  <c r="U39" i="3"/>
  <c r="V39" i="3" s="1"/>
  <c r="U71" i="3"/>
  <c r="V71" i="3" s="1"/>
  <c r="Z71" i="3" s="1"/>
  <c r="AB71" i="3" s="1"/>
  <c r="U78" i="3"/>
  <c r="V78" i="3" s="1"/>
  <c r="Z78" i="3" s="1"/>
  <c r="AB78" i="3" s="1"/>
  <c r="U87" i="3"/>
  <c r="V87" i="3" s="1"/>
  <c r="S87" i="3"/>
  <c r="J92" i="3"/>
  <c r="N92" i="3" s="1"/>
  <c r="O92" i="3" s="1"/>
  <c r="V92" i="3" s="1"/>
  <c r="U98" i="3"/>
  <c r="V98" i="3" s="1"/>
  <c r="S98" i="3"/>
  <c r="S111" i="3"/>
  <c r="J113" i="3"/>
  <c r="N113" i="3" s="1"/>
  <c r="O113" i="3" s="1"/>
  <c r="T113" i="3" s="1"/>
  <c r="U114" i="3"/>
  <c r="V114" i="3" s="1"/>
  <c r="S114" i="3"/>
  <c r="V125" i="3"/>
  <c r="Z125" i="3" s="1"/>
  <c r="AB125" i="3" s="1"/>
  <c r="J142" i="3"/>
  <c r="N142" i="3" s="1"/>
  <c r="O142" i="3" s="1"/>
  <c r="S148" i="3"/>
  <c r="T150" i="3"/>
  <c r="V160" i="3"/>
  <c r="S162" i="3"/>
  <c r="V171" i="3"/>
  <c r="Z171" i="3" s="1"/>
  <c r="AB171" i="3" s="1"/>
  <c r="V179" i="3"/>
  <c r="T184" i="3"/>
  <c r="S186" i="3"/>
  <c r="T207" i="3"/>
  <c r="Y207" i="3"/>
  <c r="AA207" i="3" s="1"/>
  <c r="S213" i="3"/>
  <c r="U213" i="3"/>
  <c r="V213" i="3" s="1"/>
  <c r="V216" i="3"/>
  <c r="S219" i="3"/>
  <c r="U235" i="3"/>
  <c r="V235" i="3" s="1"/>
  <c r="S235" i="3"/>
  <c r="S46" i="3"/>
  <c r="S49" i="3"/>
  <c r="S54" i="3"/>
  <c r="S57" i="3"/>
  <c r="S62" i="3"/>
  <c r="S65" i="3"/>
  <c r="Y67" i="3"/>
  <c r="AA67" i="3" s="1"/>
  <c r="S75" i="3"/>
  <c r="U75" i="3"/>
  <c r="Y94" i="3"/>
  <c r="AA94" i="3" s="1"/>
  <c r="T94" i="3"/>
  <c r="Z94" i="3" s="1"/>
  <c r="AB94" i="3" s="1"/>
  <c r="S99" i="3"/>
  <c r="U99" i="3"/>
  <c r="V99" i="3" s="1"/>
  <c r="Y105" i="3"/>
  <c r="AA105" i="3" s="1"/>
  <c r="V111" i="3"/>
  <c r="V143" i="3"/>
  <c r="Z143" i="3" s="1"/>
  <c r="AB143" i="3" s="1"/>
  <c r="Y155" i="3"/>
  <c r="AA155" i="3" s="1"/>
  <c r="S158" i="3"/>
  <c r="U158" i="3"/>
  <c r="V158" i="3" s="1"/>
  <c r="Z163" i="3"/>
  <c r="AB163" i="3" s="1"/>
  <c r="S172" i="3"/>
  <c r="U172" i="3"/>
  <c r="V172" i="3" s="1"/>
  <c r="V182" i="3"/>
  <c r="T183" i="3"/>
  <c r="V190" i="3"/>
  <c r="T192" i="3"/>
  <c r="T216" i="3"/>
  <c r="S218" i="3"/>
  <c r="U218" i="3"/>
  <c r="S45" i="3"/>
  <c r="S53" i="3"/>
  <c r="S61" i="3"/>
  <c r="S68" i="3"/>
  <c r="Y76" i="3"/>
  <c r="AA76" i="3" s="1"/>
  <c r="T79" i="3"/>
  <c r="S81" i="3"/>
  <c r="V94" i="3"/>
  <c r="T102" i="3"/>
  <c r="Y103" i="3"/>
  <c r="AA103" i="3" s="1"/>
  <c r="S115" i="3"/>
  <c r="U115" i="3"/>
  <c r="V115" i="3" s="1"/>
  <c r="S123" i="3"/>
  <c r="U145" i="3"/>
  <c r="T149" i="3"/>
  <c r="S159" i="3"/>
  <c r="U159" i="3"/>
  <c r="V159" i="3" s="1"/>
  <c r="U173" i="3"/>
  <c r="V173" i="3" s="1"/>
  <c r="S173" i="3"/>
  <c r="U183" i="3"/>
  <c r="V183" i="3" s="1"/>
  <c r="S190" i="3"/>
  <c r="T191" i="3"/>
  <c r="T217" i="3"/>
  <c r="Z222" i="3"/>
  <c r="AB222" i="3" s="1"/>
  <c r="S229" i="3"/>
  <c r="U229" i="3"/>
  <c r="V229" i="3" s="1"/>
  <c r="U234" i="3"/>
  <c r="V234" i="3" s="1"/>
  <c r="S234" i="3"/>
  <c r="V248" i="3"/>
  <c r="Y8" i="3"/>
  <c r="AA8" i="3" s="1"/>
  <c r="Y16" i="3"/>
  <c r="AA16" i="3" s="1"/>
  <c r="Y24" i="3"/>
  <c r="AA24" i="3" s="1"/>
  <c r="Y28" i="3"/>
  <c r="AA28" i="3" s="1"/>
  <c r="Y36" i="3"/>
  <c r="AA36" i="3" s="1"/>
  <c r="J46" i="3"/>
  <c r="N46" i="3" s="1"/>
  <c r="O46" i="3" s="1"/>
  <c r="V46" i="3" s="1"/>
  <c r="U49" i="3"/>
  <c r="V49" i="3" s="1"/>
  <c r="J54" i="3"/>
  <c r="N54" i="3" s="1"/>
  <c r="O54" i="3" s="1"/>
  <c r="V54" i="3" s="1"/>
  <c r="U57" i="3"/>
  <c r="V57" i="3" s="1"/>
  <c r="J62" i="3"/>
  <c r="N62" i="3" s="1"/>
  <c r="O62" i="3" s="1"/>
  <c r="V62" i="3" s="1"/>
  <c r="U65" i="3"/>
  <c r="V65" i="3" s="1"/>
  <c r="S89" i="3"/>
  <c r="S91" i="3"/>
  <c r="S100" i="3"/>
  <c r="U100" i="3"/>
  <c r="V100" i="3" s="1"/>
  <c r="U102" i="3"/>
  <c r="V102" i="3" s="1"/>
  <c r="T112" i="3"/>
  <c r="Z112" i="3" s="1"/>
  <c r="AB112" i="3" s="1"/>
  <c r="T117" i="3"/>
  <c r="Z117" i="3" s="1"/>
  <c r="AB117" i="3" s="1"/>
  <c r="Y121" i="3"/>
  <c r="AA121" i="3" s="1"/>
  <c r="Y134" i="3"/>
  <c r="AA134" i="3" s="1"/>
  <c r="U137" i="3"/>
  <c r="T140" i="3"/>
  <c r="T144" i="3"/>
  <c r="Z144" i="3" s="1"/>
  <c r="AB144" i="3" s="1"/>
  <c r="S145" i="3"/>
  <c r="S146" i="3"/>
  <c r="Y153" i="3"/>
  <c r="AA153" i="3" s="1"/>
  <c r="T153" i="3"/>
  <c r="Z153" i="3" s="1"/>
  <c r="AB153" i="3" s="1"/>
  <c r="S160" i="3"/>
  <c r="T165" i="3"/>
  <c r="Y171" i="3"/>
  <c r="AA171" i="3" s="1"/>
  <c r="J175" i="3"/>
  <c r="N175" i="3" s="1"/>
  <c r="O175" i="3" s="1"/>
  <c r="V175" i="3" s="1"/>
  <c r="T176" i="3"/>
  <c r="Z176" i="3" s="1"/>
  <c r="AB176" i="3" s="1"/>
  <c r="V177" i="3"/>
  <c r="Y179" i="3"/>
  <c r="AA179" i="3" s="1"/>
  <c r="AA180" i="3"/>
  <c r="Y182" i="3"/>
  <c r="AA182" i="3" s="1"/>
  <c r="U191" i="3"/>
  <c r="U193" i="3"/>
  <c r="V195" i="3"/>
  <c r="V199" i="3"/>
  <c r="Y205" i="3"/>
  <c r="AA205" i="3" s="1"/>
  <c r="T205" i="3"/>
  <c r="U207" i="3"/>
  <c r="V207" i="3" s="1"/>
  <c r="V222" i="3"/>
  <c r="T224" i="3"/>
  <c r="T227" i="3"/>
  <c r="Z227" i="3" s="1"/>
  <c r="AB227" i="3" s="1"/>
  <c r="Y227" i="3"/>
  <c r="AA227" i="3" s="1"/>
  <c r="S74" i="3"/>
  <c r="U74" i="3"/>
  <c r="V74" i="3" s="1"/>
  <c r="V77" i="3"/>
  <c r="Z77" i="3" s="1"/>
  <c r="AB77" i="3" s="1"/>
  <c r="Y86" i="3"/>
  <c r="AA86" i="3" s="1"/>
  <c r="T86" i="3"/>
  <c r="Z86" i="3" s="1"/>
  <c r="AB86" i="3" s="1"/>
  <c r="J105" i="3"/>
  <c r="N105" i="3" s="1"/>
  <c r="O105" i="3" s="1"/>
  <c r="V105" i="3" s="1"/>
  <c r="T106" i="3"/>
  <c r="Z106" i="3" s="1"/>
  <c r="AB106" i="3" s="1"/>
  <c r="Y110" i="3"/>
  <c r="AA110" i="3" s="1"/>
  <c r="U112" i="3"/>
  <c r="V112" i="3" s="1"/>
  <c r="J121" i="3"/>
  <c r="N121" i="3" s="1"/>
  <c r="O121" i="3" s="1"/>
  <c r="T121" i="3" s="1"/>
  <c r="U122" i="3"/>
  <c r="V122" i="3" s="1"/>
  <c r="S122" i="3"/>
  <c r="V129" i="3"/>
  <c r="U130" i="3"/>
  <c r="V130" i="3" s="1"/>
  <c r="S130" i="3"/>
  <c r="U135" i="3"/>
  <c r="U140" i="3"/>
  <c r="V140" i="3" s="1"/>
  <c r="S141" i="3"/>
  <c r="V150" i="3"/>
  <c r="V152" i="3"/>
  <c r="T166" i="3"/>
  <c r="Z166" i="3" s="1"/>
  <c r="AB166" i="3" s="1"/>
  <c r="Y166" i="3"/>
  <c r="AA166" i="3" s="1"/>
  <c r="Y177" i="3"/>
  <c r="AA177" i="3" s="1"/>
  <c r="T177" i="3"/>
  <c r="Z177" i="3" s="1"/>
  <c r="AB177" i="3" s="1"/>
  <c r="V178" i="3"/>
  <c r="Z178" i="3" s="1"/>
  <c r="AB178" i="3" s="1"/>
  <c r="V184" i="3"/>
  <c r="J187" i="3"/>
  <c r="N187" i="3" s="1"/>
  <c r="O187" i="3" s="1"/>
  <c r="V187" i="3" s="1"/>
  <c r="Y187" i="3"/>
  <c r="AA187" i="3" s="1"/>
  <c r="U188" i="3"/>
  <c r="V188" i="3" s="1"/>
  <c r="S194" i="3"/>
  <c r="U194" i="3"/>
  <c r="V194" i="3" s="1"/>
  <c r="S210" i="3"/>
  <c r="U210" i="3"/>
  <c r="V210" i="3" s="1"/>
  <c r="Y216" i="3"/>
  <c r="AA216" i="3" s="1"/>
  <c r="Y231" i="3"/>
  <c r="AA231" i="3" s="1"/>
  <c r="T231" i="3"/>
  <c r="Z231" i="3" s="1"/>
  <c r="AB231" i="3" s="1"/>
  <c r="Y232" i="3"/>
  <c r="AA232" i="3" s="1"/>
  <c r="T232" i="3"/>
  <c r="Z232" i="3" s="1"/>
  <c r="AB232" i="3" s="1"/>
  <c r="S246" i="3"/>
  <c r="U246" i="3"/>
  <c r="V246" i="3" s="1"/>
  <c r="Y43" i="3"/>
  <c r="AA43" i="3" s="1"/>
  <c r="T48" i="3"/>
  <c r="Z48" i="3" s="1"/>
  <c r="AB48" i="3" s="1"/>
  <c r="Y51" i="3"/>
  <c r="AA51" i="3" s="1"/>
  <c r="V52" i="3"/>
  <c r="T56" i="3"/>
  <c r="Z56" i="3" s="1"/>
  <c r="AB56" i="3" s="1"/>
  <c r="Y59" i="3"/>
  <c r="AA59" i="3" s="1"/>
  <c r="T64" i="3"/>
  <c r="Z64" i="3" s="1"/>
  <c r="AB64" i="3" s="1"/>
  <c r="T88" i="3"/>
  <c r="Z88" i="3" s="1"/>
  <c r="AB88" i="3" s="1"/>
  <c r="Y118" i="3"/>
  <c r="AA118" i="3" s="1"/>
  <c r="T118" i="3"/>
  <c r="T120" i="3"/>
  <c r="Z120" i="3" s="1"/>
  <c r="AB120" i="3" s="1"/>
  <c r="Z156" i="3"/>
  <c r="AB156" i="3" s="1"/>
  <c r="Y161" i="3"/>
  <c r="AA161" i="3" s="1"/>
  <c r="Y183" i="3"/>
  <c r="AA183" i="3" s="1"/>
  <c r="Y204" i="3"/>
  <c r="AA204" i="3" s="1"/>
  <c r="T204" i="3"/>
  <c r="Z204" i="3" s="1"/>
  <c r="AB204" i="3" s="1"/>
  <c r="T43" i="3"/>
  <c r="Z43" i="3" s="1"/>
  <c r="AB43" i="3" s="1"/>
  <c r="J44" i="3"/>
  <c r="N44" i="3" s="1"/>
  <c r="O44" i="3" s="1"/>
  <c r="T44" i="3" s="1"/>
  <c r="S47" i="3"/>
  <c r="U47" i="3"/>
  <c r="V47" i="3" s="1"/>
  <c r="T51" i="3"/>
  <c r="Z51" i="3" s="1"/>
  <c r="AB51" i="3" s="1"/>
  <c r="J52" i="3"/>
  <c r="N52" i="3" s="1"/>
  <c r="O52" i="3" s="1"/>
  <c r="S55" i="3"/>
  <c r="U55" i="3"/>
  <c r="V55" i="3" s="1"/>
  <c r="T59" i="3"/>
  <c r="Z59" i="3" s="1"/>
  <c r="AB59" i="3" s="1"/>
  <c r="J60" i="3"/>
  <c r="N60" i="3" s="1"/>
  <c r="O60" i="3" s="1"/>
  <c r="V60" i="3" s="1"/>
  <c r="S63" i="3"/>
  <c r="U63" i="3"/>
  <c r="V63" i="3" s="1"/>
  <c r="Y79" i="3"/>
  <c r="AA79" i="3" s="1"/>
  <c r="U90" i="3"/>
  <c r="V90" i="3" s="1"/>
  <c r="T110" i="3"/>
  <c r="Z110" i="3" s="1"/>
  <c r="AB110" i="3" s="1"/>
  <c r="S116" i="3"/>
  <c r="U116" i="3"/>
  <c r="V116" i="3" s="1"/>
  <c r="V118" i="3"/>
  <c r="AA125" i="3"/>
  <c r="J129" i="3"/>
  <c r="N129" i="3" s="1"/>
  <c r="O129" i="3" s="1"/>
  <c r="S131" i="3"/>
  <c r="U131" i="3"/>
  <c r="V131" i="3" s="1"/>
  <c r="J137" i="3"/>
  <c r="N137" i="3" s="1"/>
  <c r="O137" i="3" s="1"/>
  <c r="T137" i="3" s="1"/>
  <c r="S138" i="3"/>
  <c r="Y152" i="3"/>
  <c r="AA152" i="3" s="1"/>
  <c r="S154" i="3"/>
  <c r="V156" i="3"/>
  <c r="J160" i="3"/>
  <c r="N160" i="3" s="1"/>
  <c r="O160" i="3" s="1"/>
  <c r="T161" i="3"/>
  <c r="Z161" i="3" s="1"/>
  <c r="AB161" i="3" s="1"/>
  <c r="V162" i="3"/>
  <c r="U164" i="3"/>
  <c r="V167" i="3"/>
  <c r="S170" i="3"/>
  <c r="T174" i="3"/>
  <c r="Z174" i="3" s="1"/>
  <c r="AB174" i="3" s="1"/>
  <c r="Y174" i="3"/>
  <c r="AA174" i="3" s="1"/>
  <c r="Y178" i="3"/>
  <c r="AA178" i="3" s="1"/>
  <c r="T195" i="3"/>
  <c r="Z195" i="3" s="1"/>
  <c r="AB195" i="3" s="1"/>
  <c r="Y195" i="3"/>
  <c r="AA195" i="3" s="1"/>
  <c r="V205" i="3"/>
  <c r="J218" i="3"/>
  <c r="N218" i="3" s="1"/>
  <c r="O218" i="3" s="1"/>
  <c r="V219" i="3"/>
  <c r="S237" i="3"/>
  <c r="U237" i="3"/>
  <c r="V237" i="3" s="1"/>
  <c r="Y255" i="3"/>
  <c r="AA255" i="3" s="1"/>
  <c r="T255" i="3"/>
  <c r="S70" i="3"/>
  <c r="J75" i="3"/>
  <c r="N75" i="3" s="1"/>
  <c r="O75" i="3" s="1"/>
  <c r="U82" i="3"/>
  <c r="V82" i="3" s="1"/>
  <c r="J97" i="3"/>
  <c r="N97" i="3" s="1"/>
  <c r="O97" i="3" s="1"/>
  <c r="V97" i="3" s="1"/>
  <c r="U113" i="3"/>
  <c r="Y127" i="3"/>
  <c r="AA127" i="3" s="1"/>
  <c r="S129" i="3"/>
  <c r="J135" i="3"/>
  <c r="N135" i="3" s="1"/>
  <c r="O135" i="3" s="1"/>
  <c r="T135" i="3" s="1"/>
  <c r="U139" i="3"/>
  <c r="V139" i="3" s="1"/>
  <c r="S139" i="3"/>
  <c r="J141" i="3"/>
  <c r="N141" i="3" s="1"/>
  <c r="O141" i="3" s="1"/>
  <c r="V141" i="3" s="1"/>
  <c r="Y142" i="3"/>
  <c r="AA142" i="3" s="1"/>
  <c r="J145" i="3"/>
  <c r="N145" i="3" s="1"/>
  <c r="O145" i="3" s="1"/>
  <c r="Y157" i="3"/>
  <c r="AA157" i="3" s="1"/>
  <c r="V166" i="3"/>
  <c r="U169" i="3"/>
  <c r="V169" i="3" s="1"/>
  <c r="S169" i="3"/>
  <c r="T182" i="3"/>
  <c r="Z182" i="3" s="1"/>
  <c r="AB182" i="3" s="1"/>
  <c r="V185" i="3"/>
  <c r="Z185" i="3" s="1"/>
  <c r="AB185" i="3" s="1"/>
  <c r="U200" i="3"/>
  <c r="V200" i="3" s="1"/>
  <c r="Z200" i="3" s="1"/>
  <c r="AB200" i="3" s="1"/>
  <c r="S202" i="3"/>
  <c r="U202" i="3"/>
  <c r="V202" i="3" s="1"/>
  <c r="Y203" i="3"/>
  <c r="AA203" i="3" s="1"/>
  <c r="T203" i="3"/>
  <c r="Z203" i="3" s="1"/>
  <c r="AB203" i="3" s="1"/>
  <c r="V211" i="3"/>
  <c r="S223" i="3"/>
  <c r="U223" i="3"/>
  <c r="T245" i="3"/>
  <c r="Z245" i="3" s="1"/>
  <c r="AB245" i="3" s="1"/>
  <c r="AA245" i="3"/>
  <c r="Z280" i="3"/>
  <c r="AB280" i="3" s="1"/>
  <c r="T341" i="3"/>
  <c r="Z341" i="3" s="1"/>
  <c r="AB341" i="3" s="1"/>
  <c r="V341" i="3"/>
  <c r="S278" i="3"/>
  <c r="U278" i="3"/>
  <c r="V278" i="3" s="1"/>
  <c r="V225" i="3"/>
  <c r="S226" i="3"/>
  <c r="U226" i="3"/>
  <c r="V226" i="3" s="1"/>
  <c r="S243" i="3"/>
  <c r="U243" i="3"/>
  <c r="V243" i="3" s="1"/>
  <c r="Y265" i="3"/>
  <c r="AA265" i="3" s="1"/>
  <c r="T265" i="3"/>
  <c r="Z265" i="3" s="1"/>
  <c r="AB265" i="3" s="1"/>
  <c r="J76" i="3"/>
  <c r="N76" i="3" s="1"/>
  <c r="O76" i="3" s="1"/>
  <c r="V76" i="3" s="1"/>
  <c r="J81" i="3"/>
  <c r="N81" i="3" s="1"/>
  <c r="O81" i="3" s="1"/>
  <c r="V81" i="3" s="1"/>
  <c r="S92" i="3"/>
  <c r="J109" i="3"/>
  <c r="N109" i="3" s="1"/>
  <c r="O109" i="3" s="1"/>
  <c r="V109" i="3" s="1"/>
  <c r="J119" i="3"/>
  <c r="N119" i="3" s="1"/>
  <c r="O119" i="3" s="1"/>
  <c r="S124" i="3"/>
  <c r="T152" i="3"/>
  <c r="Z152" i="3" s="1"/>
  <c r="AB152" i="3" s="1"/>
  <c r="T168" i="3"/>
  <c r="Z168" i="3" s="1"/>
  <c r="AB168" i="3" s="1"/>
  <c r="U189" i="3"/>
  <c r="V189" i="3" s="1"/>
  <c r="S189" i="3"/>
  <c r="T199" i="3"/>
  <c r="Y199" i="3"/>
  <c r="AA199" i="3" s="1"/>
  <c r="U217" i="3"/>
  <c r="V217" i="3" s="1"/>
  <c r="S230" i="3"/>
  <c r="T263" i="3"/>
  <c r="Z263" i="3" s="1"/>
  <c r="AB263" i="3" s="1"/>
  <c r="Y263" i="3"/>
  <c r="AA263" i="3" s="1"/>
  <c r="Y287" i="3"/>
  <c r="AA287" i="3" s="1"/>
  <c r="T287" i="3"/>
  <c r="S84" i="3"/>
  <c r="J89" i="3"/>
  <c r="N89" i="3" s="1"/>
  <c r="O89" i="3" s="1"/>
  <c r="V89" i="3" s="1"/>
  <c r="S97" i="3"/>
  <c r="Y143" i="3"/>
  <c r="AA143" i="3" s="1"/>
  <c r="S151" i="3"/>
  <c r="U153" i="3"/>
  <c r="V153" i="3" s="1"/>
  <c r="V155" i="3"/>
  <c r="T175" i="3"/>
  <c r="Z175" i="3" s="1"/>
  <c r="AB175" i="3" s="1"/>
  <c r="T179" i="3"/>
  <c r="Z179" i="3" s="1"/>
  <c r="AB179" i="3" s="1"/>
  <c r="V196" i="3"/>
  <c r="J198" i="3"/>
  <c r="N198" i="3" s="1"/>
  <c r="O198" i="3" s="1"/>
  <c r="S209" i="3"/>
  <c r="U209" i="3"/>
  <c r="V209" i="3" s="1"/>
  <c r="U220" i="3"/>
  <c r="V220" i="3" s="1"/>
  <c r="S220" i="3"/>
  <c r="Y221" i="3"/>
  <c r="AA221" i="3" s="1"/>
  <c r="Y242" i="3"/>
  <c r="AA242" i="3" s="1"/>
  <c r="T242" i="3"/>
  <c r="Y248" i="3"/>
  <c r="AA248" i="3" s="1"/>
  <c r="T248" i="3"/>
  <c r="Z248" i="3" s="1"/>
  <c r="AB248" i="3" s="1"/>
  <c r="T259" i="3"/>
  <c r="U241" i="3"/>
  <c r="V241" i="3" s="1"/>
  <c r="S241" i="3"/>
  <c r="J246" i="3"/>
  <c r="N246" i="3" s="1"/>
  <c r="O246" i="3" s="1"/>
  <c r="T261" i="3"/>
  <c r="Z261" i="3" s="1"/>
  <c r="AB261" i="3" s="1"/>
  <c r="Z313" i="3"/>
  <c r="AB313" i="3" s="1"/>
  <c r="J155" i="3"/>
  <c r="N155" i="3" s="1"/>
  <c r="O155" i="3" s="1"/>
  <c r="T155" i="3" s="1"/>
  <c r="Z155" i="3" s="1"/>
  <c r="AB155" i="3" s="1"/>
  <c r="J180" i="3"/>
  <c r="N180" i="3" s="1"/>
  <c r="O180" i="3" s="1"/>
  <c r="T180" i="3" s="1"/>
  <c r="T225" i="3"/>
  <c r="U233" i="3"/>
  <c r="V233" i="3" s="1"/>
  <c r="J249" i="3"/>
  <c r="N249" i="3" s="1"/>
  <c r="O249" i="3" s="1"/>
  <c r="V249" i="3" s="1"/>
  <c r="T277" i="3"/>
  <c r="Z277" i="3" s="1"/>
  <c r="AB277" i="3" s="1"/>
  <c r="Z314" i="3"/>
  <c r="AB314" i="3" s="1"/>
  <c r="Z262" i="3"/>
  <c r="AB262" i="3" s="1"/>
  <c r="T266" i="3"/>
  <c r="Y266" i="3"/>
  <c r="AA266" i="3" s="1"/>
  <c r="S294" i="3"/>
  <c r="U294" i="3"/>
  <c r="V294" i="3" s="1"/>
  <c r="Y302" i="3"/>
  <c r="AA302" i="3" s="1"/>
  <c r="T302" i="3"/>
  <c r="U312" i="3"/>
  <c r="V312" i="3" s="1"/>
  <c r="S312" i="3"/>
  <c r="Y315" i="3"/>
  <c r="AA315" i="3" s="1"/>
  <c r="S323" i="3"/>
  <c r="U323" i="3"/>
  <c r="V323" i="3" s="1"/>
  <c r="V339" i="3"/>
  <c r="Y339" i="3"/>
  <c r="AA339" i="3" s="1"/>
  <c r="V428" i="3"/>
  <c r="T428" i="3"/>
  <c r="Z428" i="3" s="1"/>
  <c r="AB428" i="3" s="1"/>
  <c r="T293" i="3"/>
  <c r="Z293" i="3" s="1"/>
  <c r="AB293" i="3" s="1"/>
  <c r="U157" i="3"/>
  <c r="V157" i="3" s="1"/>
  <c r="Z157" i="3" s="1"/>
  <c r="AB157" i="3" s="1"/>
  <c r="S167" i="3"/>
  <c r="V242" i="3"/>
  <c r="U254" i="3"/>
  <c r="V254" i="3" s="1"/>
  <c r="V255" i="3"/>
  <c r="Y256" i="3"/>
  <c r="AA256" i="3" s="1"/>
  <c r="T256" i="3"/>
  <c r="Z256" i="3" s="1"/>
  <c r="AB256" i="3" s="1"/>
  <c r="U258" i="3"/>
  <c r="V258" i="3" s="1"/>
  <c r="S258" i="3"/>
  <c r="V264" i="3"/>
  <c r="Z271" i="3"/>
  <c r="AB271" i="3" s="1"/>
  <c r="V311" i="3"/>
  <c r="Y311" i="3"/>
  <c r="AA311" i="3" s="1"/>
  <c r="V279" i="3"/>
  <c r="V284" i="3"/>
  <c r="S336" i="3"/>
  <c r="U336" i="3"/>
  <c r="V336" i="3" s="1"/>
  <c r="T344" i="3"/>
  <c r="Z344" i="3" s="1"/>
  <c r="AB344" i="3" s="1"/>
  <c r="V344" i="3"/>
  <c r="J223" i="3"/>
  <c r="N223" i="3" s="1"/>
  <c r="O223" i="3" s="1"/>
  <c r="U228" i="3"/>
  <c r="V228" i="3" s="1"/>
  <c r="S228" i="3"/>
  <c r="U238" i="3"/>
  <c r="V238" i="3" s="1"/>
  <c r="U239" i="3"/>
  <c r="V239" i="3" s="1"/>
  <c r="S239" i="3"/>
  <c r="U250" i="3"/>
  <c r="V250" i="3" s="1"/>
  <c r="S250" i="3"/>
  <c r="T251" i="3"/>
  <c r="Z251" i="3" s="1"/>
  <c r="AB251" i="3" s="1"/>
  <c r="Y251" i="3"/>
  <c r="AA251" i="3" s="1"/>
  <c r="V261" i="3"/>
  <c r="S269" i="3"/>
  <c r="U269" i="3"/>
  <c r="V269" i="3" s="1"/>
  <c r="V270" i="3"/>
  <c r="Y296" i="3"/>
  <c r="AA296" i="3" s="1"/>
  <c r="T296" i="3"/>
  <c r="Z296" i="3" s="1"/>
  <c r="AB296" i="3" s="1"/>
  <c r="U283" i="3"/>
  <c r="V283" i="3" s="1"/>
  <c r="S283" i="3"/>
  <c r="Y295" i="3"/>
  <c r="AA295" i="3" s="1"/>
  <c r="V309" i="3"/>
  <c r="T309" i="3"/>
  <c r="Z309" i="3" s="1"/>
  <c r="AB309" i="3" s="1"/>
  <c r="U149" i="3"/>
  <c r="V149" i="3" s="1"/>
  <c r="U165" i="3"/>
  <c r="V165" i="3" s="1"/>
  <c r="U181" i="3"/>
  <c r="J214" i="3"/>
  <c r="N214" i="3" s="1"/>
  <c r="O214" i="3" s="1"/>
  <c r="U253" i="3"/>
  <c r="V253" i="3" s="1"/>
  <c r="U259" i="3"/>
  <c r="V259" i="3" s="1"/>
  <c r="U267" i="3"/>
  <c r="V267" i="3" s="1"/>
  <c r="J276" i="3"/>
  <c r="N276" i="3" s="1"/>
  <c r="O276" i="3" s="1"/>
  <c r="Y277" i="3"/>
  <c r="AA277" i="3" s="1"/>
  <c r="U280" i="3"/>
  <c r="V280" i="3" s="1"/>
  <c r="Y293" i="3"/>
  <c r="AA293" i="3" s="1"/>
  <c r="V297" i="3"/>
  <c r="V302" i="3"/>
  <c r="Y327" i="3"/>
  <c r="AA327" i="3" s="1"/>
  <c r="V328" i="3"/>
  <c r="V334" i="3"/>
  <c r="V349" i="3"/>
  <c r="U358" i="3"/>
  <c r="V358" i="3" s="1"/>
  <c r="S358" i="3"/>
  <c r="V366" i="3"/>
  <c r="Y376" i="3"/>
  <c r="AA376" i="3" s="1"/>
  <c r="U390" i="3"/>
  <c r="V390" i="3" s="1"/>
  <c r="S390" i="3"/>
  <c r="V265" i="3"/>
  <c r="T267" i="3"/>
  <c r="Z267" i="3" s="1"/>
  <c r="AB267" i="3" s="1"/>
  <c r="T291" i="3"/>
  <c r="V300" i="3"/>
  <c r="T303" i="3"/>
  <c r="Y303" i="3"/>
  <c r="AA303" i="3" s="1"/>
  <c r="V374" i="3"/>
  <c r="T374" i="3"/>
  <c r="Z374" i="3" s="1"/>
  <c r="AB374" i="3" s="1"/>
  <c r="T377" i="3"/>
  <c r="Y377" i="3"/>
  <c r="AA377" i="3" s="1"/>
  <c r="Y413" i="3"/>
  <c r="AA413" i="3" s="1"/>
  <c r="T413" i="3"/>
  <c r="Y264" i="3"/>
  <c r="AA264" i="3" s="1"/>
  <c r="Y273" i="3"/>
  <c r="AA273" i="3" s="1"/>
  <c r="V285" i="3"/>
  <c r="Z285" i="3" s="1"/>
  <c r="AB285" i="3" s="1"/>
  <c r="V291" i="3"/>
  <c r="Z317" i="3"/>
  <c r="AB317" i="3" s="1"/>
  <c r="V345" i="3"/>
  <c r="T346" i="3"/>
  <c r="Z346" i="3" s="1"/>
  <c r="AB346" i="3" s="1"/>
  <c r="Y346" i="3"/>
  <c r="AA346" i="3" s="1"/>
  <c r="V347" i="3"/>
  <c r="V354" i="3"/>
  <c r="Y359" i="3"/>
  <c r="AA359" i="3" s="1"/>
  <c r="T359" i="3"/>
  <c r="Z359" i="3" s="1"/>
  <c r="AB359" i="3" s="1"/>
  <c r="U361" i="3"/>
  <c r="V361" i="3" s="1"/>
  <c r="S361" i="3"/>
  <c r="U392" i="3"/>
  <c r="V392" i="3" s="1"/>
  <c r="S392" i="3"/>
  <c r="T264" i="3"/>
  <c r="Z264" i="3" s="1"/>
  <c r="AB264" i="3" s="1"/>
  <c r="S275" i="3"/>
  <c r="S279" i="3"/>
  <c r="U288" i="3"/>
  <c r="V288" i="3" s="1"/>
  <c r="S288" i="3"/>
  <c r="S292" i="3"/>
  <c r="T295" i="3"/>
  <c r="Z295" i="3" s="1"/>
  <c r="AB295" i="3" s="1"/>
  <c r="U298" i="3"/>
  <c r="V298" i="3" s="1"/>
  <c r="U304" i="3"/>
  <c r="V304" i="3" s="1"/>
  <c r="S304" i="3"/>
  <c r="T306" i="3"/>
  <c r="Z306" i="3" s="1"/>
  <c r="AB306" i="3" s="1"/>
  <c r="V314" i="3"/>
  <c r="V316" i="3"/>
  <c r="S333" i="3"/>
  <c r="U333" i="3"/>
  <c r="V333" i="3" s="1"/>
  <c r="U342" i="3"/>
  <c r="V342" i="3" s="1"/>
  <c r="S342" i="3"/>
  <c r="Y345" i="3"/>
  <c r="AA345" i="3" s="1"/>
  <c r="T345" i="3"/>
  <c r="Z345" i="3" s="1"/>
  <c r="AB345" i="3" s="1"/>
  <c r="Y351" i="3"/>
  <c r="AA351" i="3" s="1"/>
  <c r="T351" i="3"/>
  <c r="V375" i="3"/>
  <c r="T412" i="3"/>
  <c r="Z412" i="3" s="1"/>
  <c r="AB412" i="3" s="1"/>
  <c r="Y412" i="3"/>
  <c r="AA412" i="3" s="1"/>
  <c r="S247" i="3"/>
  <c r="T253" i="3"/>
  <c r="Y253" i="3"/>
  <c r="AA253" i="3" s="1"/>
  <c r="S254" i="3"/>
  <c r="Y270" i="3"/>
  <c r="AA270" i="3" s="1"/>
  <c r="T270" i="3"/>
  <c r="U272" i="3"/>
  <c r="V272" i="3" s="1"/>
  <c r="S272" i="3"/>
  <c r="S276" i="3"/>
  <c r="U276" i="3"/>
  <c r="V276" i="3" s="1"/>
  <c r="Y291" i="3"/>
  <c r="AA291" i="3" s="1"/>
  <c r="U295" i="3"/>
  <c r="V295" i="3" s="1"/>
  <c r="T297" i="3"/>
  <c r="Z297" i="3" s="1"/>
  <c r="AB297" i="3" s="1"/>
  <c r="S298" i="3"/>
  <c r="S318" i="3"/>
  <c r="U330" i="3"/>
  <c r="V330" i="3" s="1"/>
  <c r="S330" i="3"/>
  <c r="S352" i="3"/>
  <c r="U352" i="3"/>
  <c r="V352" i="3" s="1"/>
  <c r="V398" i="3"/>
  <c r="S249" i="3"/>
  <c r="Y267" i="3"/>
  <c r="AA267" i="3" s="1"/>
  <c r="U274" i="3"/>
  <c r="V274" i="3" s="1"/>
  <c r="U282" i="3"/>
  <c r="V282" i="3" s="1"/>
  <c r="Y286" i="3"/>
  <c r="AA286" i="3" s="1"/>
  <c r="T286" i="3"/>
  <c r="Z286" i="3" s="1"/>
  <c r="AB286" i="3" s="1"/>
  <c r="U292" i="3"/>
  <c r="V292" i="3" s="1"/>
  <c r="T299" i="3"/>
  <c r="V301" i="3"/>
  <c r="Z301" i="3" s="1"/>
  <c r="AB301" i="3" s="1"/>
  <c r="U305" i="3"/>
  <c r="S307" i="3"/>
  <c r="T315" i="3"/>
  <c r="Z315" i="3" s="1"/>
  <c r="AB315" i="3" s="1"/>
  <c r="V317" i="3"/>
  <c r="T349" i="3"/>
  <c r="Z349" i="3" s="1"/>
  <c r="AB349" i="3" s="1"/>
  <c r="Y360" i="3"/>
  <c r="AA360" i="3" s="1"/>
  <c r="Y383" i="3"/>
  <c r="AA383" i="3" s="1"/>
  <c r="T383" i="3"/>
  <c r="Z383" i="3" s="1"/>
  <c r="AB383" i="3" s="1"/>
  <c r="V388" i="3"/>
  <c r="J230" i="3"/>
  <c r="N230" i="3" s="1"/>
  <c r="O230" i="3" s="1"/>
  <c r="V230" i="3" s="1"/>
  <c r="S240" i="3"/>
  <c r="J244" i="3"/>
  <c r="N244" i="3" s="1"/>
  <c r="O244" i="3" s="1"/>
  <c r="V244" i="3" s="1"/>
  <c r="U260" i="3"/>
  <c r="S274" i="3"/>
  <c r="Y280" i="3"/>
  <c r="AA280" i="3" s="1"/>
  <c r="J281" i="3"/>
  <c r="N281" i="3" s="1"/>
  <c r="O281" i="3" s="1"/>
  <c r="V281" i="3" s="1"/>
  <c r="S282" i="3"/>
  <c r="U289" i="3"/>
  <c r="U299" i="3"/>
  <c r="S305" i="3"/>
  <c r="U307" i="3"/>
  <c r="V307" i="3" s="1"/>
  <c r="S308" i="3"/>
  <c r="U308" i="3"/>
  <c r="V308" i="3" s="1"/>
  <c r="Y310" i="3"/>
  <c r="AA310" i="3" s="1"/>
  <c r="T310" i="3"/>
  <c r="Z310" i="3" s="1"/>
  <c r="AB310" i="3" s="1"/>
  <c r="T311" i="3"/>
  <c r="Z311" i="3" s="1"/>
  <c r="AB311" i="3" s="1"/>
  <c r="U315" i="3"/>
  <c r="V315" i="3" s="1"/>
  <c r="U329" i="3"/>
  <c r="V329" i="3" s="1"/>
  <c r="S329" i="3"/>
  <c r="V332" i="3"/>
  <c r="S337" i="3"/>
  <c r="U337" i="3"/>
  <c r="T380" i="3"/>
  <c r="Z380" i="3" s="1"/>
  <c r="AB380" i="3" s="1"/>
  <c r="Y380" i="3"/>
  <c r="AA380" i="3" s="1"/>
  <c r="Y402" i="3"/>
  <c r="AA402" i="3" s="1"/>
  <c r="U450" i="3"/>
  <c r="V450" i="3" s="1"/>
  <c r="S450" i="3"/>
  <c r="U192" i="3"/>
  <c r="V192" i="3" s="1"/>
  <c r="U208" i="3"/>
  <c r="V208" i="3" s="1"/>
  <c r="U224" i="3"/>
  <c r="V224" i="3" s="1"/>
  <c r="J233" i="3"/>
  <c r="N233" i="3" s="1"/>
  <c r="O233" i="3" s="1"/>
  <c r="T233" i="3" s="1"/>
  <c r="Z233" i="3" s="1"/>
  <c r="AB233" i="3" s="1"/>
  <c r="S244" i="3"/>
  <c r="U257" i="3"/>
  <c r="V257" i="3" s="1"/>
  <c r="U266" i="3"/>
  <c r="V266" i="3" s="1"/>
  <c r="U287" i="3"/>
  <c r="V287" i="3" s="1"/>
  <c r="U306" i="3"/>
  <c r="V306" i="3" s="1"/>
  <c r="Y317" i="3"/>
  <c r="AA317" i="3" s="1"/>
  <c r="S320" i="3"/>
  <c r="U320" i="3"/>
  <c r="V320" i="3" s="1"/>
  <c r="Y325" i="3"/>
  <c r="AA325" i="3" s="1"/>
  <c r="J327" i="3"/>
  <c r="N327" i="3" s="1"/>
  <c r="O327" i="3" s="1"/>
  <c r="V327" i="3" s="1"/>
  <c r="U355" i="3"/>
  <c r="V355" i="3" s="1"/>
  <c r="S355" i="3"/>
  <c r="S365" i="3"/>
  <c r="U365" i="3"/>
  <c r="V365" i="3" s="1"/>
  <c r="U367" i="3"/>
  <c r="V367" i="3" s="1"/>
  <c r="Z367" i="3" s="1"/>
  <c r="AB367" i="3" s="1"/>
  <c r="U369" i="3"/>
  <c r="V369" i="3" s="1"/>
  <c r="Z369" i="3" s="1"/>
  <c r="AB369" i="3" s="1"/>
  <c r="J377" i="3"/>
  <c r="N377" i="3" s="1"/>
  <c r="O377" i="3" s="1"/>
  <c r="S386" i="3"/>
  <c r="U386" i="3"/>
  <c r="V386" i="3" s="1"/>
  <c r="V391" i="3"/>
  <c r="Z391" i="3" s="1"/>
  <c r="AB391" i="3" s="1"/>
  <c r="J401" i="3"/>
  <c r="N401" i="3" s="1"/>
  <c r="O401" i="3" s="1"/>
  <c r="T401" i="3" s="1"/>
  <c r="T414" i="3"/>
  <c r="Z414" i="3" s="1"/>
  <c r="AB414" i="3" s="1"/>
  <c r="Y414" i="3"/>
  <c r="AA414" i="3" s="1"/>
  <c r="T432" i="3"/>
  <c r="Z432" i="3" s="1"/>
  <c r="AB432" i="3" s="1"/>
  <c r="Y432" i="3"/>
  <c r="AA432" i="3" s="1"/>
  <c r="Y436" i="3"/>
  <c r="AA436" i="3" s="1"/>
  <c r="T436" i="3"/>
  <c r="S438" i="3"/>
  <c r="U438" i="3"/>
  <c r="V438" i="3" s="1"/>
  <c r="T464" i="3"/>
  <c r="Y464" i="3"/>
  <c r="AA464" i="3" s="1"/>
  <c r="J311" i="3"/>
  <c r="N311" i="3" s="1"/>
  <c r="O311" i="3" s="1"/>
  <c r="U338" i="3"/>
  <c r="V338" i="3" s="1"/>
  <c r="S338" i="3"/>
  <c r="T347" i="3"/>
  <c r="J362" i="3"/>
  <c r="N362" i="3" s="1"/>
  <c r="O362" i="3" s="1"/>
  <c r="T362" i="3" s="1"/>
  <c r="S372" i="3"/>
  <c r="U372" i="3"/>
  <c r="V372" i="3" s="1"/>
  <c r="T378" i="3"/>
  <c r="Y381" i="3"/>
  <c r="AA381" i="3" s="1"/>
  <c r="T381" i="3"/>
  <c r="Z381" i="3" s="1"/>
  <c r="AB381" i="3" s="1"/>
  <c r="V383" i="3"/>
  <c r="S399" i="3"/>
  <c r="U399" i="3"/>
  <c r="V399" i="3" s="1"/>
  <c r="J400" i="3"/>
  <c r="N400" i="3" s="1"/>
  <c r="O400" i="3" s="1"/>
  <c r="V414" i="3"/>
  <c r="T415" i="3"/>
  <c r="V447" i="3"/>
  <c r="V461" i="3"/>
  <c r="U322" i="3"/>
  <c r="V322" i="3" s="1"/>
  <c r="S322" i="3"/>
  <c r="Y328" i="3"/>
  <c r="AA328" i="3" s="1"/>
  <c r="T331" i="3"/>
  <c r="Z331" i="3" s="1"/>
  <c r="AB331" i="3" s="1"/>
  <c r="S335" i="3"/>
  <c r="U335" i="3"/>
  <c r="V335" i="3" s="1"/>
  <c r="S340" i="3"/>
  <c r="U340" i="3"/>
  <c r="V340" i="3" s="1"/>
  <c r="V351" i="3"/>
  <c r="T356" i="3"/>
  <c r="T368" i="3"/>
  <c r="Z368" i="3" s="1"/>
  <c r="AB368" i="3" s="1"/>
  <c r="Y370" i="3"/>
  <c r="AA370" i="3" s="1"/>
  <c r="V376" i="3"/>
  <c r="V378" i="3"/>
  <c r="V381" i="3"/>
  <c r="U393" i="3"/>
  <c r="V393" i="3" s="1"/>
  <c r="S393" i="3"/>
  <c r="T395" i="3"/>
  <c r="Z395" i="3" s="1"/>
  <c r="AB395" i="3" s="1"/>
  <c r="V397" i="3"/>
  <c r="Z397" i="3" s="1"/>
  <c r="AB397" i="3" s="1"/>
  <c r="V415" i="3"/>
  <c r="S422" i="3"/>
  <c r="U422" i="3"/>
  <c r="V422" i="3" s="1"/>
  <c r="T433" i="3"/>
  <c r="T434" i="3"/>
  <c r="Z434" i="3" s="1"/>
  <c r="AB434" i="3" s="1"/>
  <c r="Y434" i="3"/>
  <c r="AA434" i="3" s="1"/>
  <c r="V436" i="3"/>
  <c r="Z439" i="3"/>
  <c r="AB439" i="3" s="1"/>
  <c r="Z454" i="3"/>
  <c r="AB454" i="3" s="1"/>
  <c r="T455" i="3"/>
  <c r="Z455" i="3" s="1"/>
  <c r="AB455" i="3" s="1"/>
  <c r="U303" i="3"/>
  <c r="V303" i="3" s="1"/>
  <c r="V313" i="3"/>
  <c r="S319" i="3"/>
  <c r="U319" i="3"/>
  <c r="V319" i="3" s="1"/>
  <c r="S324" i="3"/>
  <c r="U324" i="3"/>
  <c r="V326" i="3"/>
  <c r="Z326" i="3" s="1"/>
  <c r="AB326" i="3" s="1"/>
  <c r="T328" i="3"/>
  <c r="J329" i="3"/>
  <c r="N329" i="3" s="1"/>
  <c r="O329" i="3" s="1"/>
  <c r="S343" i="3"/>
  <c r="V353" i="3"/>
  <c r="Z353" i="3" s="1"/>
  <c r="AB353" i="3" s="1"/>
  <c r="U356" i="3"/>
  <c r="V356" i="3" s="1"/>
  <c r="T363" i="3"/>
  <c r="Z363" i="3" s="1"/>
  <c r="AB363" i="3" s="1"/>
  <c r="S366" i="3"/>
  <c r="U368" i="3"/>
  <c r="V368" i="3" s="1"/>
  <c r="Y416" i="3"/>
  <c r="AA416" i="3" s="1"/>
  <c r="T416" i="3"/>
  <c r="U417" i="3"/>
  <c r="V417" i="3" s="1"/>
  <c r="S417" i="3"/>
  <c r="S423" i="3"/>
  <c r="U423" i="3"/>
  <c r="V423" i="3" s="1"/>
  <c r="V434" i="3"/>
  <c r="S442" i="3"/>
  <c r="U442" i="3"/>
  <c r="V442" i="3" s="1"/>
  <c r="Y378" i="3"/>
  <c r="AA378" i="3" s="1"/>
  <c r="V379" i="3"/>
  <c r="Y382" i="3"/>
  <c r="AA382" i="3" s="1"/>
  <c r="T382" i="3"/>
  <c r="S400" i="3"/>
  <c r="U400" i="3"/>
  <c r="V400" i="3" s="1"/>
  <c r="T404" i="3"/>
  <c r="Y404" i="3"/>
  <c r="AA404" i="3" s="1"/>
  <c r="U416" i="3"/>
  <c r="V416" i="3" s="1"/>
  <c r="T424" i="3"/>
  <c r="Z424" i="3" s="1"/>
  <c r="AB424" i="3" s="1"/>
  <c r="Y429" i="3"/>
  <c r="AA429" i="3" s="1"/>
  <c r="AA433" i="3"/>
  <c r="U446" i="3"/>
  <c r="S446" i="3"/>
  <c r="U460" i="3"/>
  <c r="V460" i="3" s="1"/>
  <c r="S460" i="3"/>
  <c r="U271" i="3"/>
  <c r="V271" i="3" s="1"/>
  <c r="U290" i="3"/>
  <c r="V290" i="3" s="1"/>
  <c r="Z290" i="3" s="1"/>
  <c r="AB290" i="3" s="1"/>
  <c r="S321" i="3"/>
  <c r="U321" i="3"/>
  <c r="J340" i="3"/>
  <c r="N340" i="3" s="1"/>
  <c r="O340" i="3" s="1"/>
  <c r="Y347" i="3"/>
  <c r="AA347" i="3" s="1"/>
  <c r="S350" i="3"/>
  <c r="T364" i="3"/>
  <c r="Z364" i="3" s="1"/>
  <c r="AB364" i="3" s="1"/>
  <c r="Y368" i="3"/>
  <c r="AA368" i="3" s="1"/>
  <c r="U371" i="3"/>
  <c r="V371" i="3" s="1"/>
  <c r="S371" i="3"/>
  <c r="S375" i="3"/>
  <c r="S379" i="3"/>
  <c r="V382" i="3"/>
  <c r="U394" i="3"/>
  <c r="V394" i="3" s="1"/>
  <c r="S394" i="3"/>
  <c r="Y395" i="3"/>
  <c r="AA395" i="3" s="1"/>
  <c r="U401" i="3"/>
  <c r="U404" i="3"/>
  <c r="V404" i="3" s="1"/>
  <c r="S405" i="3"/>
  <c r="U405" i="3"/>
  <c r="V405" i="3" s="1"/>
  <c r="U406" i="3"/>
  <c r="V406" i="3" s="1"/>
  <c r="V408" i="3"/>
  <c r="J415" i="3"/>
  <c r="N415" i="3" s="1"/>
  <c r="O415" i="3" s="1"/>
  <c r="Y415" i="3"/>
  <c r="AA415" i="3" s="1"/>
  <c r="T418" i="3"/>
  <c r="Z418" i="3" s="1"/>
  <c r="AB418" i="3" s="1"/>
  <c r="U424" i="3"/>
  <c r="V424" i="3" s="1"/>
  <c r="T429" i="3"/>
  <c r="Z429" i="3" s="1"/>
  <c r="AB429" i="3" s="1"/>
  <c r="S430" i="3"/>
  <c r="J324" i="3"/>
  <c r="N324" i="3" s="1"/>
  <c r="O324" i="3" s="1"/>
  <c r="Y331" i="3"/>
  <c r="AA331" i="3" s="1"/>
  <c r="Y334" i="3"/>
  <c r="AA334" i="3" s="1"/>
  <c r="T334" i="3"/>
  <c r="Z334" i="3" s="1"/>
  <c r="AB334" i="3" s="1"/>
  <c r="T339" i="3"/>
  <c r="Y349" i="3"/>
  <c r="AA349" i="3" s="1"/>
  <c r="Y356" i="3"/>
  <c r="AA356" i="3" s="1"/>
  <c r="Y362" i="3"/>
  <c r="AA362" i="3" s="1"/>
  <c r="J370" i="3"/>
  <c r="N370" i="3" s="1"/>
  <c r="O370" i="3" s="1"/>
  <c r="V370" i="3" s="1"/>
  <c r="S373" i="3"/>
  <c r="U373" i="3"/>
  <c r="V373" i="3" s="1"/>
  <c r="V377" i="3"/>
  <c r="T396" i="3"/>
  <c r="Z396" i="3" s="1"/>
  <c r="AB396" i="3" s="1"/>
  <c r="Y396" i="3"/>
  <c r="AA396" i="3" s="1"/>
  <c r="T402" i="3"/>
  <c r="S407" i="3"/>
  <c r="U407" i="3"/>
  <c r="V407" i="3" s="1"/>
  <c r="S420" i="3"/>
  <c r="U420" i="3"/>
  <c r="V420" i="3" s="1"/>
  <c r="J421" i="3"/>
  <c r="N421" i="3" s="1"/>
  <c r="O421" i="3" s="1"/>
  <c r="T421" i="3" s="1"/>
  <c r="S427" i="3"/>
  <c r="U427" i="3"/>
  <c r="V427" i="3" s="1"/>
  <c r="V430" i="3"/>
  <c r="U431" i="3"/>
  <c r="V431" i="3" s="1"/>
  <c r="S431" i="3"/>
  <c r="S236" i="3"/>
  <c r="J241" i="3"/>
  <c r="N241" i="3" s="1"/>
  <c r="O241" i="3" s="1"/>
  <c r="S252" i="3"/>
  <c r="J257" i="3"/>
  <c r="N257" i="3" s="1"/>
  <c r="O257" i="3" s="1"/>
  <c r="T257" i="3" s="1"/>
  <c r="Z257" i="3" s="1"/>
  <c r="AB257" i="3" s="1"/>
  <c r="S268" i="3"/>
  <c r="J273" i="3"/>
  <c r="N273" i="3" s="1"/>
  <c r="O273" i="3" s="1"/>
  <c r="T273" i="3" s="1"/>
  <c r="S284" i="3"/>
  <c r="J289" i="3"/>
  <c r="N289" i="3" s="1"/>
  <c r="O289" i="3" s="1"/>
  <c r="T289" i="3" s="1"/>
  <c r="S300" i="3"/>
  <c r="J305" i="3"/>
  <c r="N305" i="3" s="1"/>
  <c r="O305" i="3" s="1"/>
  <c r="S316" i="3"/>
  <c r="J321" i="3"/>
  <c r="N321" i="3" s="1"/>
  <c r="O321" i="3" s="1"/>
  <c r="S332" i="3"/>
  <c r="J337" i="3"/>
  <c r="N337" i="3" s="1"/>
  <c r="O337" i="3" s="1"/>
  <c r="S348" i="3"/>
  <c r="S357" i="3"/>
  <c r="U357" i="3"/>
  <c r="V357" i="3" s="1"/>
  <c r="J376" i="3"/>
  <c r="N376" i="3" s="1"/>
  <c r="O376" i="3" s="1"/>
  <c r="T376" i="3" s="1"/>
  <c r="Z376" i="3" s="1"/>
  <c r="AB376" i="3" s="1"/>
  <c r="S384" i="3"/>
  <c r="U385" i="3"/>
  <c r="S388" i="3"/>
  <c r="S398" i="3"/>
  <c r="V433" i="3"/>
  <c r="J453" i="3"/>
  <c r="N453" i="3" s="1"/>
  <c r="O453" i="3" s="1"/>
  <c r="V465" i="3"/>
  <c r="Y435" i="3"/>
  <c r="AA435" i="3" s="1"/>
  <c r="S440" i="3"/>
  <c r="U440" i="3"/>
  <c r="V440" i="3" s="1"/>
  <c r="T444" i="3"/>
  <c r="Z444" i="3" s="1"/>
  <c r="AB444" i="3" s="1"/>
  <c r="T448" i="3"/>
  <c r="Z448" i="3" s="1"/>
  <c r="AB448" i="3" s="1"/>
  <c r="U457" i="3"/>
  <c r="V457" i="3" s="1"/>
  <c r="S457" i="3"/>
  <c r="T465" i="3"/>
  <c r="Y465" i="3"/>
  <c r="AA465" i="3" s="1"/>
  <c r="T476" i="3"/>
  <c r="U387" i="3"/>
  <c r="V387" i="3" s="1"/>
  <c r="S387" i="3"/>
  <c r="J394" i="3"/>
  <c r="N394" i="3" s="1"/>
  <c r="O394" i="3" s="1"/>
  <c r="Y397" i="3"/>
  <c r="AA397" i="3" s="1"/>
  <c r="J402" i="3"/>
  <c r="N402" i="3" s="1"/>
  <c r="O402" i="3" s="1"/>
  <c r="V402" i="3" s="1"/>
  <c r="S410" i="3"/>
  <c r="V413" i="3"/>
  <c r="S419" i="3"/>
  <c r="U419" i="3"/>
  <c r="V419" i="3" s="1"/>
  <c r="S426" i="3"/>
  <c r="U426" i="3"/>
  <c r="V426" i="3" s="1"/>
  <c r="T435" i="3"/>
  <c r="Z435" i="3" s="1"/>
  <c r="AB435" i="3" s="1"/>
  <c r="AA439" i="3"/>
  <c r="V448" i="3"/>
  <c r="V451" i="3"/>
  <c r="S467" i="3"/>
  <c r="U467" i="3"/>
  <c r="V467" i="3" s="1"/>
  <c r="AA437" i="3"/>
  <c r="Y452" i="3"/>
  <c r="AA452" i="3" s="1"/>
  <c r="T452" i="3"/>
  <c r="Z452" i="3" s="1"/>
  <c r="AB452" i="3" s="1"/>
  <c r="V454" i="3"/>
  <c r="T458" i="3"/>
  <c r="Y458" i="3"/>
  <c r="AA458" i="3" s="1"/>
  <c r="T437" i="3"/>
  <c r="U441" i="3"/>
  <c r="V441" i="3" s="1"/>
  <c r="S441" i="3"/>
  <c r="S447" i="3"/>
  <c r="Y448" i="3"/>
  <c r="AA448" i="3" s="1"/>
  <c r="V449" i="3"/>
  <c r="V452" i="3"/>
  <c r="U458" i="3"/>
  <c r="V458" i="3" s="1"/>
  <c r="T462" i="3"/>
  <c r="T502" i="3"/>
  <c r="Z502" i="3" s="1"/>
  <c r="AB502" i="3" s="1"/>
  <c r="U403" i="3"/>
  <c r="V403" i="3" s="1"/>
  <c r="S403" i="3"/>
  <c r="U425" i="3"/>
  <c r="V425" i="3" s="1"/>
  <c r="S425" i="3"/>
  <c r="V437" i="3"/>
  <c r="Y444" i="3"/>
  <c r="AA444" i="3" s="1"/>
  <c r="T445" i="3"/>
  <c r="Z445" i="3" s="1"/>
  <c r="AB445" i="3" s="1"/>
  <c r="S449" i="3"/>
  <c r="U455" i="3"/>
  <c r="V455" i="3" s="1"/>
  <c r="U462" i="3"/>
  <c r="V462" i="3" s="1"/>
  <c r="AA466" i="3"/>
  <c r="S354" i="3"/>
  <c r="S389" i="3"/>
  <c r="U389" i="3"/>
  <c r="V389" i="3" s="1"/>
  <c r="S406" i="3"/>
  <c r="U409" i="3"/>
  <c r="V409" i="3" s="1"/>
  <c r="S409" i="3"/>
  <c r="S411" i="3"/>
  <c r="U411" i="3"/>
  <c r="V411" i="3" s="1"/>
  <c r="U445" i="3"/>
  <c r="V445" i="3" s="1"/>
  <c r="S456" i="3"/>
  <c r="U456" i="3"/>
  <c r="V456" i="3" s="1"/>
  <c r="S459" i="3"/>
  <c r="U459" i="3"/>
  <c r="V459" i="3" s="1"/>
  <c r="T463" i="3"/>
  <c r="Z463" i="3" s="1"/>
  <c r="AB463" i="3" s="1"/>
  <c r="Y463" i="3"/>
  <c r="AA463" i="3" s="1"/>
  <c r="S408" i="3"/>
  <c r="S443" i="3"/>
  <c r="U443" i="3"/>
  <c r="V443" i="3" s="1"/>
  <c r="S451" i="3"/>
  <c r="V466" i="3"/>
  <c r="U472" i="3"/>
  <c r="S472" i="3"/>
  <c r="U473" i="3"/>
  <c r="V473" i="3" s="1"/>
  <c r="S473" i="3"/>
  <c r="V481" i="3"/>
  <c r="Y482" i="3"/>
  <c r="AA482" i="3" s="1"/>
  <c r="Y485" i="3"/>
  <c r="AA485" i="3" s="1"/>
  <c r="T485" i="3"/>
  <c r="Z485" i="3" s="1"/>
  <c r="AB485" i="3" s="1"/>
  <c r="U489" i="3"/>
  <c r="V489" i="3" s="1"/>
  <c r="S489" i="3"/>
  <c r="V503" i="3"/>
  <c r="V505" i="3"/>
  <c r="U536" i="3"/>
  <c r="V536" i="3" s="1"/>
  <c r="S536" i="3"/>
  <c r="T466" i="3"/>
  <c r="J468" i="3"/>
  <c r="N468" i="3" s="1"/>
  <c r="O468" i="3" s="1"/>
  <c r="T468" i="3" s="1"/>
  <c r="T474" i="3"/>
  <c r="Z474" i="3" s="1"/>
  <c r="AB474" i="3" s="1"/>
  <c r="Y474" i="3"/>
  <c r="AA474" i="3" s="1"/>
  <c r="V480" i="3"/>
  <c r="Z481" i="3"/>
  <c r="AB481" i="3" s="1"/>
  <c r="V507" i="3"/>
  <c r="T507" i="3"/>
  <c r="Z507" i="3" s="1"/>
  <c r="AB507" i="3" s="1"/>
  <c r="T509" i="3"/>
  <c r="Y469" i="3"/>
  <c r="AA469" i="3" s="1"/>
  <c r="V474" i="3"/>
  <c r="V475" i="3"/>
  <c r="T479" i="3"/>
  <c r="Z479" i="3" s="1"/>
  <c r="AB479" i="3" s="1"/>
  <c r="T488" i="3"/>
  <c r="Z488" i="3" s="1"/>
  <c r="AB488" i="3" s="1"/>
  <c r="Y488" i="3"/>
  <c r="AA488" i="3" s="1"/>
  <c r="T514" i="3"/>
  <c r="T477" i="3"/>
  <c r="Z477" i="3" s="1"/>
  <c r="AB477" i="3" s="1"/>
  <c r="V491" i="3"/>
  <c r="T491" i="3"/>
  <c r="Z491" i="3" s="1"/>
  <c r="AB491" i="3" s="1"/>
  <c r="Y492" i="3"/>
  <c r="AA492" i="3" s="1"/>
  <c r="T492" i="3"/>
  <c r="Y508" i="3"/>
  <c r="AA508" i="3" s="1"/>
  <c r="S461" i="3"/>
  <c r="U477" i="3"/>
  <c r="V477" i="3" s="1"/>
  <c r="V483" i="3"/>
  <c r="Z505" i="3"/>
  <c r="AB505" i="3" s="1"/>
  <c r="J446" i="3"/>
  <c r="N446" i="3" s="1"/>
  <c r="O446" i="3" s="1"/>
  <c r="Y454" i="3"/>
  <c r="AA454" i="3" s="1"/>
  <c r="J469" i="3"/>
  <c r="N469" i="3" s="1"/>
  <c r="O469" i="3" s="1"/>
  <c r="T469" i="3" s="1"/>
  <c r="U470" i="3"/>
  <c r="V470" i="3" s="1"/>
  <c r="S470" i="3"/>
  <c r="V490" i="3"/>
  <c r="J497" i="3"/>
  <c r="N497" i="3" s="1"/>
  <c r="O497" i="3" s="1"/>
  <c r="S506" i="3"/>
  <c r="U506" i="3"/>
  <c r="V506" i="3" s="1"/>
  <c r="V464" i="3"/>
  <c r="U471" i="3"/>
  <c r="V471" i="3" s="1"/>
  <c r="S471" i="3"/>
  <c r="J478" i="3"/>
  <c r="N478" i="3" s="1"/>
  <c r="O478" i="3" s="1"/>
  <c r="V478" i="3" s="1"/>
  <c r="Y486" i="3"/>
  <c r="AA486" i="3" s="1"/>
  <c r="T486" i="3"/>
  <c r="Z486" i="3" s="1"/>
  <c r="AB486" i="3" s="1"/>
  <c r="U476" i="3"/>
  <c r="S484" i="3"/>
  <c r="U484" i="3"/>
  <c r="V484" i="3" s="1"/>
  <c r="T499" i="3"/>
  <c r="Z499" i="3" s="1"/>
  <c r="AB499" i="3" s="1"/>
  <c r="V501" i="3"/>
  <c r="V508" i="3"/>
  <c r="T518" i="3"/>
  <c r="Y478" i="3"/>
  <c r="AA478" i="3" s="1"/>
  <c r="Y480" i="3"/>
  <c r="AA480" i="3" s="1"/>
  <c r="Y481" i="3"/>
  <c r="AA481" i="3" s="1"/>
  <c r="U487" i="3"/>
  <c r="T494" i="3"/>
  <c r="Z494" i="3" s="1"/>
  <c r="AB494" i="3" s="1"/>
  <c r="Y494" i="3"/>
  <c r="AA494" i="3" s="1"/>
  <c r="S497" i="3"/>
  <c r="U497" i="3"/>
  <c r="V497" i="3" s="1"/>
  <c r="V499" i="3"/>
  <c r="Y501" i="3"/>
  <c r="AA501" i="3" s="1"/>
  <c r="T501" i="3"/>
  <c r="Z501" i="3" s="1"/>
  <c r="AB501" i="3" s="1"/>
  <c r="AA517" i="3"/>
  <c r="S527" i="3"/>
  <c r="U527" i="3"/>
  <c r="V527" i="3" s="1"/>
  <c r="J472" i="3"/>
  <c r="N472" i="3" s="1"/>
  <c r="O472" i="3" s="1"/>
  <c r="Y479" i="3"/>
  <c r="AA479" i="3" s="1"/>
  <c r="S483" i="3"/>
  <c r="S487" i="3"/>
  <c r="V492" i="3"/>
  <c r="U502" i="3"/>
  <c r="V502" i="3" s="1"/>
  <c r="S511" i="3"/>
  <c r="U511" i="3"/>
  <c r="V511" i="3" s="1"/>
  <c r="S515" i="3"/>
  <c r="V540" i="3"/>
  <c r="J496" i="3"/>
  <c r="N496" i="3" s="1"/>
  <c r="O496" i="3" s="1"/>
  <c r="T496" i="3" s="1"/>
  <c r="T510" i="3"/>
  <c r="Z510" i="3" s="1"/>
  <c r="AB510" i="3" s="1"/>
  <c r="T522" i="3"/>
  <c r="Z553" i="3"/>
  <c r="AB553" i="3" s="1"/>
  <c r="Y562" i="3"/>
  <c r="AA562" i="3" s="1"/>
  <c r="T562" i="3"/>
  <c r="Z562" i="3" s="1"/>
  <c r="AB562" i="3" s="1"/>
  <c r="T482" i="3"/>
  <c r="Z482" i="3" s="1"/>
  <c r="AB482" i="3" s="1"/>
  <c r="S500" i="3"/>
  <c r="U500" i="3"/>
  <c r="V500" i="3" s="1"/>
  <c r="V504" i="3"/>
  <c r="Z504" i="3" s="1"/>
  <c r="AB504" i="3" s="1"/>
  <c r="Y516" i="3"/>
  <c r="AA516" i="3" s="1"/>
  <c r="T516" i="3"/>
  <c r="Y521" i="3"/>
  <c r="AA521" i="3" s="1"/>
  <c r="T521" i="3"/>
  <c r="Z521" i="3" s="1"/>
  <c r="AB521" i="3" s="1"/>
  <c r="Y530" i="3"/>
  <c r="AA530" i="3" s="1"/>
  <c r="T530" i="3"/>
  <c r="Z530" i="3" s="1"/>
  <c r="AB530" i="3" s="1"/>
  <c r="Y532" i="3"/>
  <c r="AA532" i="3" s="1"/>
  <c r="T532" i="3"/>
  <c r="Z532" i="3" s="1"/>
  <c r="AB532" i="3" s="1"/>
  <c r="U545" i="3"/>
  <c r="V545" i="3" s="1"/>
  <c r="S545" i="3"/>
  <c r="J487" i="3"/>
  <c r="N487" i="3" s="1"/>
  <c r="O487" i="3" s="1"/>
  <c r="S490" i="3"/>
  <c r="S498" i="3"/>
  <c r="Y510" i="3"/>
  <c r="AA510" i="3" s="1"/>
  <c r="V516" i="3"/>
  <c r="U522" i="3"/>
  <c r="T523" i="3"/>
  <c r="Z523" i="3" s="1"/>
  <c r="AB523" i="3" s="1"/>
  <c r="T525" i="3"/>
  <c r="Y525" i="3"/>
  <c r="AA525" i="3" s="1"/>
  <c r="S475" i="3"/>
  <c r="J480" i="3"/>
  <c r="N480" i="3" s="1"/>
  <c r="O480" i="3" s="1"/>
  <c r="T480" i="3" s="1"/>
  <c r="Z480" i="3" s="1"/>
  <c r="AB480" i="3" s="1"/>
  <c r="T513" i="3"/>
  <c r="Z513" i="3" s="1"/>
  <c r="AB513" i="3" s="1"/>
  <c r="AB517" i="3"/>
  <c r="Y505" i="3"/>
  <c r="AA505" i="3" s="1"/>
  <c r="U514" i="3"/>
  <c r="V514" i="3" s="1"/>
  <c r="S519" i="3"/>
  <c r="U519" i="3"/>
  <c r="V519" i="3" s="1"/>
  <c r="AA523" i="3"/>
  <c r="U557" i="3"/>
  <c r="V557" i="3" s="1"/>
  <c r="S557" i="3"/>
  <c r="U565" i="3"/>
  <c r="V565" i="3" s="1"/>
  <c r="S565" i="3"/>
  <c r="U568" i="3"/>
  <c r="V568" i="3" s="1"/>
  <c r="S568" i="3"/>
  <c r="S537" i="3"/>
  <c r="U537" i="3"/>
  <c r="V537" i="3" s="1"/>
  <c r="T541" i="3"/>
  <c r="Z541" i="3" s="1"/>
  <c r="AB541" i="3" s="1"/>
  <c r="Y541" i="3"/>
  <c r="AA541" i="3" s="1"/>
  <c r="S546" i="3"/>
  <c r="U546" i="3"/>
  <c r="V546" i="3" s="1"/>
  <c r="T563" i="3"/>
  <c r="Z563" i="3" s="1"/>
  <c r="AB563" i="3" s="1"/>
  <c r="T528" i="3"/>
  <c r="Y528" i="3"/>
  <c r="AA528" i="3" s="1"/>
  <c r="V531" i="3"/>
  <c r="Z531" i="3" s="1"/>
  <c r="AB531" i="3" s="1"/>
  <c r="T538" i="3"/>
  <c r="Z538" i="3" s="1"/>
  <c r="AB538" i="3" s="1"/>
  <c r="Y538" i="3"/>
  <c r="AA538" i="3" s="1"/>
  <c r="J540" i="3"/>
  <c r="N540" i="3" s="1"/>
  <c r="O540" i="3" s="1"/>
  <c r="Y547" i="3"/>
  <c r="AA547" i="3" s="1"/>
  <c r="T550" i="3"/>
  <c r="Z550" i="3" s="1"/>
  <c r="AB550" i="3" s="1"/>
  <c r="Y550" i="3"/>
  <c r="AA550" i="3" s="1"/>
  <c r="V552" i="3"/>
  <c r="U566" i="3"/>
  <c r="V566" i="3" s="1"/>
  <c r="S566" i="3"/>
  <c r="J535" i="3"/>
  <c r="N535" i="3" s="1"/>
  <c r="O535" i="3" s="1"/>
  <c r="T554" i="3"/>
  <c r="Z554" i="3" s="1"/>
  <c r="AB554" i="3" s="1"/>
  <c r="Y554" i="3"/>
  <c r="AA554" i="3" s="1"/>
  <c r="J556" i="3"/>
  <c r="N556" i="3" s="1"/>
  <c r="O556" i="3" s="1"/>
  <c r="T560" i="3"/>
  <c r="Z560" i="3" s="1"/>
  <c r="AB560" i="3" s="1"/>
  <c r="Z551" i="3"/>
  <c r="AB551" i="3" s="1"/>
  <c r="Y552" i="3"/>
  <c r="AA552" i="3" s="1"/>
  <c r="T552" i="3"/>
  <c r="T558" i="3"/>
  <c r="Z558" i="3" s="1"/>
  <c r="AB558" i="3" s="1"/>
  <c r="Y558" i="3"/>
  <c r="AA558" i="3" s="1"/>
  <c r="U559" i="3"/>
  <c r="V559" i="3" s="1"/>
  <c r="S559" i="3"/>
  <c r="S572" i="3"/>
  <c r="U572" i="3"/>
  <c r="V572" i="3" s="1"/>
  <c r="S543" i="3"/>
  <c r="U543" i="3"/>
  <c r="V543" i="3" s="1"/>
  <c r="U551" i="3"/>
  <c r="V551" i="3" s="1"/>
  <c r="T570" i="3"/>
  <c r="S495" i="3"/>
  <c r="U495" i="3"/>
  <c r="V495" i="3" s="1"/>
  <c r="J512" i="3"/>
  <c r="N512" i="3" s="1"/>
  <c r="O512" i="3" s="1"/>
  <c r="T512" i="3" s="1"/>
  <c r="Y513" i="3"/>
  <c r="AA513" i="3" s="1"/>
  <c r="V528" i="3"/>
  <c r="S533" i="3"/>
  <c r="V539" i="3"/>
  <c r="T548" i="3"/>
  <c r="S556" i="3"/>
  <c r="U556" i="3"/>
  <c r="V556" i="3" s="1"/>
  <c r="U560" i="3"/>
  <c r="V560" i="3" s="1"/>
  <c r="U493" i="3"/>
  <c r="S503" i="3"/>
  <c r="J508" i="3"/>
  <c r="N508" i="3" s="1"/>
  <c r="O508" i="3" s="1"/>
  <c r="T508" i="3" s="1"/>
  <c r="Z508" i="3" s="1"/>
  <c r="AB508" i="3" s="1"/>
  <c r="U509" i="3"/>
  <c r="V509" i="3" s="1"/>
  <c r="T526" i="3"/>
  <c r="Z526" i="3" s="1"/>
  <c r="AB526" i="3" s="1"/>
  <c r="U534" i="3"/>
  <c r="V534" i="3" s="1"/>
  <c r="S534" i="3"/>
  <c r="Y535" i="3"/>
  <c r="AA535" i="3" s="1"/>
  <c r="T539" i="3"/>
  <c r="U544" i="3"/>
  <c r="V544" i="3" s="1"/>
  <c r="S544" i="3"/>
  <c r="V548" i="3"/>
  <c r="V549" i="3"/>
  <c r="Z549" i="3" s="1"/>
  <c r="AB549" i="3" s="1"/>
  <c r="AA555" i="3"/>
  <c r="J564" i="3"/>
  <c r="N564" i="3" s="1"/>
  <c r="O564" i="3" s="1"/>
  <c r="U529" i="3"/>
  <c r="V529" i="3" s="1"/>
  <c r="Z529" i="3" s="1"/>
  <c r="AB529" i="3" s="1"/>
  <c r="Y553" i="3"/>
  <c r="AA553" i="3" s="1"/>
  <c r="T555" i="3"/>
  <c r="Z555" i="3" s="1"/>
  <c r="AB555" i="3" s="1"/>
  <c r="S564" i="3"/>
  <c r="S569" i="3"/>
  <c r="U569" i="3"/>
  <c r="V569" i="3" s="1"/>
  <c r="U510" i="3"/>
  <c r="V510" i="3" s="1"/>
  <c r="U518" i="3"/>
  <c r="J524" i="3"/>
  <c r="N524" i="3" s="1"/>
  <c r="O524" i="3" s="1"/>
  <c r="T524" i="3" s="1"/>
  <c r="S540" i="3"/>
  <c r="U542" i="3"/>
  <c r="V542" i="3" s="1"/>
  <c r="S561" i="3"/>
  <c r="U561" i="3"/>
  <c r="V561" i="3" s="1"/>
  <c r="J571" i="3"/>
  <c r="N571" i="3" s="1"/>
  <c r="O571" i="3" s="1"/>
  <c r="V571" i="3" s="1"/>
  <c r="S542" i="3"/>
  <c r="Y563" i="3"/>
  <c r="AA563" i="3" s="1"/>
  <c r="U564" i="3"/>
  <c r="U567" i="3"/>
  <c r="V567" i="3" s="1"/>
  <c r="S567" i="3"/>
  <c r="T574" i="3"/>
  <c r="T571" i="3"/>
  <c r="Z571" i="3" s="1"/>
  <c r="AB571" i="3" s="1"/>
  <c r="S573" i="3"/>
  <c r="V574" i="3"/>
  <c r="T576" i="3"/>
  <c r="Z576" i="3" s="1"/>
  <c r="AB576" i="3" s="1"/>
  <c r="Y574" i="3"/>
  <c r="AA574" i="3" s="1"/>
  <c r="U575" i="3"/>
  <c r="V575" i="3" s="1"/>
  <c r="S575" i="3"/>
  <c r="S577" i="3"/>
  <c r="U577" i="3"/>
  <c r="V577" i="3" s="1"/>
  <c r="U525" i="3"/>
  <c r="V525" i="3" s="1"/>
  <c r="U541" i="3"/>
  <c r="V541" i="3" s="1"/>
  <c r="U570" i="3"/>
  <c r="Y576" i="3"/>
  <c r="AA576" i="3" s="1"/>
  <c r="AA260" i="1"/>
  <c r="AA252" i="1"/>
  <c r="AA244" i="1"/>
  <c r="AA236" i="1"/>
  <c r="AA228" i="1"/>
  <c r="AA220" i="1"/>
  <c r="AA212" i="1"/>
  <c r="AA204" i="1"/>
  <c r="AA196" i="1"/>
  <c r="AA188" i="1"/>
  <c r="AA180" i="1"/>
  <c r="AA172" i="1"/>
  <c r="AA164" i="1"/>
  <c r="AA156" i="1"/>
  <c r="AA148" i="1"/>
  <c r="AA140" i="1"/>
  <c r="AA132" i="1"/>
  <c r="AA124" i="1"/>
  <c r="Z260" i="1"/>
  <c r="Z252" i="1"/>
  <c r="Z244" i="1"/>
  <c r="Z236" i="1"/>
  <c r="Z228" i="1"/>
  <c r="Z220" i="1"/>
  <c r="Z212" i="1"/>
  <c r="Z204" i="1"/>
  <c r="Z196" i="1"/>
  <c r="Z188" i="1"/>
  <c r="Z180" i="1"/>
  <c r="Z172" i="1"/>
  <c r="Z164" i="1"/>
  <c r="Z156" i="1"/>
  <c r="AB156" i="1" s="1"/>
  <c r="Z148" i="1"/>
  <c r="Z140" i="1"/>
  <c r="Z132" i="1"/>
  <c r="Z124" i="1"/>
  <c r="AB49" i="1"/>
  <c r="AB6" i="1"/>
  <c r="AB104" i="1"/>
  <c r="AB88" i="1"/>
  <c r="AB71" i="1"/>
  <c r="AB54" i="1"/>
  <c r="AB38" i="1"/>
  <c r="AB20" i="1"/>
  <c r="AB4" i="1"/>
  <c r="AB111" i="1"/>
  <c r="AB95" i="1"/>
  <c r="AB87" i="1"/>
  <c r="AB79" i="1"/>
  <c r="AB63" i="1"/>
  <c r="AB55" i="1"/>
  <c r="AB47" i="1"/>
  <c r="AB31" i="1"/>
  <c r="AB23" i="1"/>
  <c r="AB15" i="1"/>
  <c r="AB86" i="1"/>
  <c r="AB70" i="1"/>
  <c r="AB52" i="1"/>
  <c r="AB36" i="1"/>
  <c r="AB17" i="1"/>
  <c r="AB22" i="1"/>
  <c r="AB102" i="1"/>
  <c r="AB32" i="1"/>
  <c r="AB16" i="1"/>
  <c r="AB81" i="1"/>
  <c r="AB64" i="1"/>
  <c r="AB48" i="1"/>
  <c r="AB30" i="1"/>
  <c r="AB14" i="1"/>
  <c r="AB114" i="1"/>
  <c r="AB90" i="1"/>
  <c r="AB74" i="1"/>
  <c r="AB66" i="1"/>
  <c r="AB58" i="1"/>
  <c r="AB50" i="1"/>
  <c r="AB42" i="1"/>
  <c r="AB34" i="1"/>
  <c r="AB26" i="1"/>
  <c r="AB18" i="1"/>
  <c r="AB10" i="1"/>
  <c r="AB113" i="1"/>
  <c r="AB96" i="1"/>
  <c r="AB80" i="1"/>
  <c r="AB62" i="1"/>
  <c r="AB46" i="1"/>
  <c r="AB12" i="1"/>
  <c r="AB112" i="1"/>
  <c r="AB94" i="1"/>
  <c r="AB78" i="1"/>
  <c r="AB44" i="1"/>
  <c r="AB28" i="1"/>
  <c r="AB8" i="1"/>
  <c r="AB110" i="1"/>
  <c r="AB76" i="1"/>
  <c r="AB60" i="1"/>
  <c r="AB40" i="1"/>
  <c r="AB24" i="1"/>
  <c r="AB7" i="1"/>
  <c r="AB105" i="1"/>
  <c r="AB97" i="1"/>
  <c r="AB89" i="1"/>
  <c r="AB73" i="1"/>
  <c r="AB65" i="1"/>
  <c r="AB57" i="1"/>
  <c r="AB41" i="1"/>
  <c r="AB33" i="1"/>
  <c r="AB25" i="1"/>
  <c r="AB9" i="1"/>
  <c r="AC109" i="1"/>
  <c r="AB75" i="1"/>
  <c r="AB67" i="1"/>
  <c r="AB59" i="1"/>
  <c r="AB51" i="1"/>
  <c r="AB43" i="1"/>
  <c r="AB35" i="1"/>
  <c r="AB27" i="1"/>
  <c r="AB19" i="1"/>
  <c r="AB11" i="1"/>
  <c r="AB115" i="1"/>
  <c r="AB107" i="1"/>
  <c r="AB99" i="1"/>
  <c r="AB91" i="1"/>
  <c r="AB83" i="1"/>
  <c r="AB106" i="1"/>
  <c r="AB98" i="1"/>
  <c r="AB82" i="1"/>
  <c r="AC43" i="1"/>
  <c r="L4" i="1"/>
  <c r="Q4" i="1" s="1"/>
  <c r="R4" i="1" s="1"/>
  <c r="L8" i="1"/>
  <c r="Q8" i="1" s="1"/>
  <c r="R8" i="1" s="1"/>
  <c r="L12" i="1"/>
  <c r="Q12" i="1" s="1"/>
  <c r="R12" i="1" s="1"/>
  <c r="L16" i="1"/>
  <c r="Q16" i="1" s="1"/>
  <c r="R16" i="1" s="1"/>
  <c r="L20" i="1"/>
  <c r="Q20" i="1" s="1"/>
  <c r="R20" i="1" s="1"/>
  <c r="L24" i="1"/>
  <c r="Q24" i="1" s="1"/>
  <c r="R24" i="1" s="1"/>
  <c r="L28" i="1"/>
  <c r="Q28" i="1" s="1"/>
  <c r="R28" i="1" s="1"/>
  <c r="L32" i="1"/>
  <c r="Q32" i="1" s="1"/>
  <c r="R32" i="1" s="1"/>
  <c r="L37" i="1"/>
  <c r="Q37" i="1" s="1"/>
  <c r="R37" i="1" s="1"/>
  <c r="L42" i="1"/>
  <c r="Q42" i="1" s="1"/>
  <c r="R42" i="1" s="1"/>
  <c r="L46" i="1"/>
  <c r="Q46" i="1" s="1"/>
  <c r="R46" i="1" s="1"/>
  <c r="AC79" i="1"/>
  <c r="AC55" i="1"/>
  <c r="AB242" i="1"/>
  <c r="AB210" i="1"/>
  <c r="AC146" i="1"/>
  <c r="W3" i="1"/>
  <c r="AC68" i="1"/>
  <c r="AC28" i="1"/>
  <c r="AC4" i="1"/>
  <c r="L124" i="1"/>
  <c r="Q124" i="1" s="1"/>
  <c r="R124" i="1" s="1"/>
  <c r="L132" i="1"/>
  <c r="Q132" i="1" s="1"/>
  <c r="R132" i="1" s="1"/>
  <c r="L140" i="1"/>
  <c r="Q140" i="1" s="1"/>
  <c r="R140" i="1" s="1"/>
  <c r="L180" i="1"/>
  <c r="Q180" i="1" s="1"/>
  <c r="R180" i="1" s="1"/>
  <c r="L188" i="1"/>
  <c r="Q188" i="1" s="1"/>
  <c r="R188" i="1" s="1"/>
  <c r="L246" i="1"/>
  <c r="Q246" i="1" s="1"/>
  <c r="R246" i="1" s="1"/>
  <c r="AC113" i="1"/>
  <c r="AC105" i="1"/>
  <c r="AC97" i="1"/>
  <c r="AC89" i="1"/>
  <c r="AC81" i="1"/>
  <c r="AC41" i="1"/>
  <c r="AC33" i="1"/>
  <c r="AC25" i="1"/>
  <c r="AC17" i="1"/>
  <c r="AC9" i="1"/>
  <c r="AB261" i="1"/>
  <c r="AB237" i="1"/>
  <c r="AB205" i="1"/>
  <c r="AB157" i="1"/>
  <c r="AB149" i="1"/>
  <c r="AB141" i="1"/>
  <c r="AB117" i="1"/>
  <c r="AC72" i="1"/>
  <c r="AC64" i="1"/>
  <c r="AC8" i="1"/>
  <c r="AB148" i="1"/>
  <c r="AB163" i="1"/>
  <c r="AB155" i="1"/>
  <c r="AB139" i="1"/>
  <c r="AC60" i="1"/>
  <c r="AC24" i="1"/>
  <c r="AC101" i="1"/>
  <c r="AC93" i="1"/>
  <c r="AC85" i="1"/>
  <c r="AC37" i="1"/>
  <c r="AC13" i="1"/>
  <c r="AB257" i="1"/>
  <c r="AB249" i="1"/>
  <c r="AB241" i="1"/>
  <c r="AB233" i="1"/>
  <c r="AB225" i="1"/>
  <c r="AB217" i="1"/>
  <c r="AB209" i="1"/>
  <c r="AB201" i="1"/>
  <c r="AB185" i="1"/>
  <c r="AB153" i="1"/>
  <c r="AB145" i="1"/>
  <c r="AB137" i="1"/>
  <c r="AB129" i="1"/>
  <c r="AC47" i="1"/>
  <c r="AB258" i="1"/>
  <c r="AB208" i="1"/>
  <c r="AB200" i="1"/>
  <c r="AB176" i="1"/>
  <c r="AB168" i="1"/>
  <c r="AB152" i="1"/>
  <c r="AB120" i="1"/>
  <c r="AC46" i="1"/>
  <c r="AC38" i="1"/>
  <c r="AC59" i="1"/>
  <c r="AC51" i="1"/>
  <c r="AC35" i="1"/>
  <c r="AB255" i="1"/>
  <c r="AB247" i="1"/>
  <c r="AB239" i="1"/>
  <c r="AB231" i="1"/>
  <c r="AB183" i="1"/>
  <c r="AB175" i="1"/>
  <c r="AB167" i="1"/>
  <c r="AB159" i="1"/>
  <c r="AB151" i="1"/>
  <c r="AB143" i="1"/>
  <c r="AB127" i="1"/>
  <c r="AB119" i="1"/>
  <c r="AC29" i="1"/>
  <c r="AC21" i="1"/>
  <c r="AC5" i="1"/>
  <c r="AC76" i="1"/>
  <c r="AB218" i="1"/>
  <c r="AB238" i="1"/>
  <c r="AB214" i="1"/>
  <c r="AB206" i="1"/>
  <c r="L262" i="1"/>
  <c r="Q262" i="1" s="1"/>
  <c r="R262" i="1" s="1"/>
  <c r="L50" i="1"/>
  <c r="Q50" i="1" s="1"/>
  <c r="R50" i="1" s="1"/>
  <c r="L54" i="1"/>
  <c r="Q54" i="1" s="1"/>
  <c r="R54" i="1" s="1"/>
  <c r="L58" i="1"/>
  <c r="Q58" i="1" s="1"/>
  <c r="R58" i="1" s="1"/>
  <c r="L63" i="1"/>
  <c r="Q63" i="1" s="1"/>
  <c r="R63" i="1" s="1"/>
  <c r="L67" i="1"/>
  <c r="Q67" i="1" s="1"/>
  <c r="R67" i="1" s="1"/>
  <c r="L71" i="1"/>
  <c r="Q71" i="1" s="1"/>
  <c r="R71" i="1" s="1"/>
  <c r="L75" i="1"/>
  <c r="Q75" i="1" s="1"/>
  <c r="R75" i="1" s="1"/>
  <c r="L80" i="1"/>
  <c r="Q80" i="1" s="1"/>
  <c r="R80" i="1" s="1"/>
  <c r="L84" i="1"/>
  <c r="Q84" i="1" s="1"/>
  <c r="R84" i="1" s="1"/>
  <c r="L88" i="1"/>
  <c r="Q88" i="1" s="1"/>
  <c r="R88" i="1" s="1"/>
  <c r="L92" i="1"/>
  <c r="Q92" i="1" s="1"/>
  <c r="R92" i="1" s="1"/>
  <c r="L96" i="1"/>
  <c r="Q96" i="1" s="1"/>
  <c r="R96" i="1" s="1"/>
  <c r="L100" i="1"/>
  <c r="Q100" i="1" s="1"/>
  <c r="R100" i="1" s="1"/>
  <c r="AC100" i="1" s="1"/>
  <c r="L104" i="1"/>
  <c r="Q104" i="1" s="1"/>
  <c r="R104" i="1" s="1"/>
  <c r="L108" i="1"/>
  <c r="Q108" i="1" s="1"/>
  <c r="R108" i="1" s="1"/>
  <c r="L112" i="1"/>
  <c r="Q112" i="1" s="1"/>
  <c r="R112" i="1" s="1"/>
  <c r="L117" i="1"/>
  <c r="Q117" i="1" s="1"/>
  <c r="R117" i="1" s="1"/>
  <c r="L121" i="1"/>
  <c r="Q121" i="1" s="1"/>
  <c r="R121" i="1" s="1"/>
  <c r="L125" i="1"/>
  <c r="Q125" i="1" s="1"/>
  <c r="R125" i="1" s="1"/>
  <c r="L129" i="1"/>
  <c r="Q129" i="1" s="1"/>
  <c r="R129" i="1" s="1"/>
  <c r="L133" i="1"/>
  <c r="Q133" i="1" s="1"/>
  <c r="R133" i="1" s="1"/>
  <c r="L137" i="1"/>
  <c r="Q137" i="1" s="1"/>
  <c r="R137" i="1" s="1"/>
  <c r="L141" i="1"/>
  <c r="Q141" i="1" s="1"/>
  <c r="R141" i="1" s="1"/>
  <c r="L145" i="1"/>
  <c r="Q145" i="1" s="1"/>
  <c r="R145" i="1" s="1"/>
  <c r="L149" i="1"/>
  <c r="Q149" i="1" s="1"/>
  <c r="R149" i="1" s="1"/>
  <c r="L153" i="1"/>
  <c r="Q153" i="1" s="1"/>
  <c r="R153" i="1" s="1"/>
  <c r="L157" i="1"/>
  <c r="Q157" i="1" s="1"/>
  <c r="R157" i="1" s="1"/>
  <c r="L161" i="1"/>
  <c r="Q161" i="1" s="1"/>
  <c r="R161" i="1" s="1"/>
  <c r="L165" i="1"/>
  <c r="Q165" i="1" s="1"/>
  <c r="R165" i="1" s="1"/>
  <c r="L169" i="1"/>
  <c r="Q169" i="1" s="1"/>
  <c r="R169" i="1" s="1"/>
  <c r="L173" i="1"/>
  <c r="Q173" i="1" s="1"/>
  <c r="R173" i="1" s="1"/>
  <c r="L177" i="1"/>
  <c r="Q177" i="1" s="1"/>
  <c r="R177" i="1" s="1"/>
  <c r="L181" i="1"/>
  <c r="Q181" i="1" s="1"/>
  <c r="R181" i="1" s="1"/>
  <c r="L185" i="1"/>
  <c r="Q185" i="1" s="1"/>
  <c r="R185" i="1" s="1"/>
  <c r="L190" i="1"/>
  <c r="Q190" i="1" s="1"/>
  <c r="R190" i="1" s="1"/>
  <c r="L194" i="1"/>
  <c r="Q194" i="1" s="1"/>
  <c r="R194" i="1" s="1"/>
  <c r="L198" i="1"/>
  <c r="Q198" i="1" s="1"/>
  <c r="R198" i="1" s="1"/>
  <c r="L202" i="1"/>
  <c r="Q202" i="1" s="1"/>
  <c r="R202" i="1" s="1"/>
  <c r="L206" i="1"/>
  <c r="Q206" i="1" s="1"/>
  <c r="R206" i="1" s="1"/>
  <c r="L210" i="1"/>
  <c r="Q210" i="1" s="1"/>
  <c r="R210" i="1" s="1"/>
  <c r="L214" i="1"/>
  <c r="Q214" i="1" s="1"/>
  <c r="R214" i="1" s="1"/>
  <c r="L218" i="1"/>
  <c r="Q218" i="1" s="1"/>
  <c r="R218" i="1" s="1"/>
  <c r="L222" i="1"/>
  <c r="Q222" i="1" s="1"/>
  <c r="R222" i="1" s="1"/>
  <c r="L227" i="1"/>
  <c r="Q227" i="1" s="1"/>
  <c r="R227" i="1" s="1"/>
  <c r="L231" i="1"/>
  <c r="Q231" i="1" s="1"/>
  <c r="R231" i="1" s="1"/>
  <c r="L235" i="1"/>
  <c r="Q235" i="1" s="1"/>
  <c r="R235" i="1" s="1"/>
  <c r="L239" i="1"/>
  <c r="Q239" i="1" s="1"/>
  <c r="R239" i="1" s="1"/>
  <c r="L243" i="1"/>
  <c r="Q243" i="1" s="1"/>
  <c r="R243" i="1" s="1"/>
  <c r="L247" i="1"/>
  <c r="Q247" i="1" s="1"/>
  <c r="R247" i="1" s="1"/>
  <c r="L251" i="1"/>
  <c r="Q251" i="1" s="1"/>
  <c r="R251" i="1" s="1"/>
  <c r="L255" i="1"/>
  <c r="Q255" i="1" s="1"/>
  <c r="R255" i="1" s="1"/>
  <c r="L259" i="1"/>
  <c r="Q259" i="1" s="1"/>
  <c r="R259" i="1" s="1"/>
  <c r="L230" i="1"/>
  <c r="Q230" i="1" s="1"/>
  <c r="R230" i="1" s="1"/>
  <c r="L148" i="1"/>
  <c r="Q148" i="1" s="1"/>
  <c r="R148" i="1" s="1"/>
  <c r="L164" i="1"/>
  <c r="Q164" i="1" s="1"/>
  <c r="R164" i="1" s="1"/>
  <c r="L172" i="1"/>
  <c r="Q172" i="1" s="1"/>
  <c r="R172" i="1" s="1"/>
  <c r="L254" i="1"/>
  <c r="Q254" i="1" s="1"/>
  <c r="R254" i="1" s="1"/>
  <c r="L36" i="1"/>
  <c r="Q36" i="1" s="1"/>
  <c r="R36" i="1" s="1"/>
  <c r="L156" i="1"/>
  <c r="Q156" i="1" s="1"/>
  <c r="R156" i="1" s="1"/>
  <c r="L238" i="1"/>
  <c r="Q238" i="1" s="1"/>
  <c r="R238" i="1" s="1"/>
  <c r="L7" i="1"/>
  <c r="Q7" i="1" s="1"/>
  <c r="R7" i="1" s="1"/>
  <c r="L11" i="1"/>
  <c r="Q11" i="1" s="1"/>
  <c r="R11" i="1" s="1"/>
  <c r="L15" i="1"/>
  <c r="Q15" i="1" s="1"/>
  <c r="R15" i="1" s="1"/>
  <c r="L19" i="1"/>
  <c r="Q19" i="1" s="1"/>
  <c r="R19" i="1" s="1"/>
  <c r="L23" i="1"/>
  <c r="Q23" i="1" s="1"/>
  <c r="R23" i="1" s="1"/>
  <c r="L27" i="1"/>
  <c r="Q27" i="1" s="1"/>
  <c r="R27" i="1" s="1"/>
  <c r="L31" i="1"/>
  <c r="Q31" i="1" s="1"/>
  <c r="R31" i="1" s="1"/>
  <c r="L40" i="1"/>
  <c r="Q40" i="1" s="1"/>
  <c r="R40" i="1" s="1"/>
  <c r="L45" i="1"/>
  <c r="Q45" i="1" s="1"/>
  <c r="R45" i="1" s="1"/>
  <c r="L49" i="1"/>
  <c r="Q49" i="1" s="1"/>
  <c r="R49" i="1" s="1"/>
  <c r="L53" i="1"/>
  <c r="Q53" i="1" s="1"/>
  <c r="R53" i="1" s="1"/>
  <c r="L57" i="1"/>
  <c r="Q57" i="1" s="1"/>
  <c r="R57" i="1" s="1"/>
  <c r="L62" i="1"/>
  <c r="Q62" i="1" s="1"/>
  <c r="R62" i="1" s="1"/>
  <c r="L66" i="1"/>
  <c r="Q66" i="1" s="1"/>
  <c r="R66" i="1" s="1"/>
  <c r="L70" i="1"/>
  <c r="Q70" i="1" s="1"/>
  <c r="R70" i="1" s="1"/>
  <c r="L74" i="1"/>
  <c r="Q74" i="1" s="1"/>
  <c r="R74" i="1" s="1"/>
  <c r="L78" i="1"/>
  <c r="Q78" i="1" s="1"/>
  <c r="R78" i="1" s="1"/>
  <c r="L83" i="1"/>
  <c r="Q83" i="1" s="1"/>
  <c r="R83" i="1" s="1"/>
  <c r="L87" i="1"/>
  <c r="Q87" i="1" s="1"/>
  <c r="R87" i="1" s="1"/>
  <c r="L91" i="1"/>
  <c r="Q91" i="1" s="1"/>
  <c r="R91" i="1" s="1"/>
  <c r="L95" i="1"/>
  <c r="Q95" i="1" s="1"/>
  <c r="R95" i="1" s="1"/>
  <c r="L99" i="1"/>
  <c r="Q99" i="1" s="1"/>
  <c r="R99" i="1" s="1"/>
  <c r="L103" i="1"/>
  <c r="Q103" i="1" s="1"/>
  <c r="R103" i="1" s="1"/>
  <c r="L107" i="1"/>
  <c r="Q107" i="1" s="1"/>
  <c r="R107" i="1" s="1"/>
  <c r="L111" i="1"/>
  <c r="Q111" i="1" s="1"/>
  <c r="R111" i="1" s="1"/>
  <c r="L115" i="1"/>
  <c r="Q115" i="1" s="1"/>
  <c r="R115" i="1" s="1"/>
  <c r="L120" i="1"/>
  <c r="Q120" i="1" s="1"/>
  <c r="R120" i="1" s="1"/>
  <c r="L128" i="1"/>
  <c r="Q128" i="1" s="1"/>
  <c r="R128" i="1" s="1"/>
  <c r="L136" i="1"/>
  <c r="Q136" i="1" s="1"/>
  <c r="R136" i="1" s="1"/>
  <c r="L144" i="1"/>
  <c r="Q144" i="1" s="1"/>
  <c r="R144" i="1" s="1"/>
  <c r="L152" i="1"/>
  <c r="Q152" i="1" s="1"/>
  <c r="R152" i="1" s="1"/>
  <c r="L160" i="1"/>
  <c r="Q160" i="1" s="1"/>
  <c r="R160" i="1" s="1"/>
  <c r="L168" i="1"/>
  <c r="Q168" i="1" s="1"/>
  <c r="R168" i="1" s="1"/>
  <c r="L176" i="1"/>
  <c r="Q176" i="1" s="1"/>
  <c r="R176" i="1" s="1"/>
  <c r="L184" i="1"/>
  <c r="Q184" i="1" s="1"/>
  <c r="R184" i="1" s="1"/>
  <c r="L193" i="1"/>
  <c r="Q193" i="1" s="1"/>
  <c r="R193" i="1" s="1"/>
  <c r="L197" i="1"/>
  <c r="Q197" i="1" s="1"/>
  <c r="R197" i="1" s="1"/>
  <c r="L201" i="1"/>
  <c r="Q201" i="1" s="1"/>
  <c r="R201" i="1" s="1"/>
  <c r="L205" i="1"/>
  <c r="Q205" i="1" s="1"/>
  <c r="R205" i="1" s="1"/>
  <c r="L209" i="1"/>
  <c r="Q209" i="1" s="1"/>
  <c r="R209" i="1" s="1"/>
  <c r="L213" i="1"/>
  <c r="Q213" i="1" s="1"/>
  <c r="R213" i="1" s="1"/>
  <c r="L217" i="1"/>
  <c r="Q217" i="1" s="1"/>
  <c r="R217" i="1" s="1"/>
  <c r="L221" i="1"/>
  <c r="Q221" i="1" s="1"/>
  <c r="R221" i="1" s="1"/>
  <c r="L225" i="1"/>
  <c r="Q225" i="1" s="1"/>
  <c r="R225" i="1" s="1"/>
  <c r="L234" i="1"/>
  <c r="Q234" i="1" s="1"/>
  <c r="R234" i="1" s="1"/>
  <c r="L242" i="1"/>
  <c r="Q242" i="1" s="1"/>
  <c r="R242" i="1" s="1"/>
  <c r="L250" i="1"/>
  <c r="Q250" i="1" s="1"/>
  <c r="R250" i="1" s="1"/>
  <c r="L258" i="1"/>
  <c r="Q258" i="1" s="1"/>
  <c r="R258" i="1" s="1"/>
  <c r="L6" i="1"/>
  <c r="Q6" i="1" s="1"/>
  <c r="R6" i="1" s="1"/>
  <c r="L10" i="1"/>
  <c r="Q10" i="1" s="1"/>
  <c r="R10" i="1" s="1"/>
  <c r="L14" i="1"/>
  <c r="Q14" i="1" s="1"/>
  <c r="R14" i="1" s="1"/>
  <c r="L18" i="1"/>
  <c r="Q18" i="1" s="1"/>
  <c r="R18" i="1" s="1"/>
  <c r="L22" i="1"/>
  <c r="Q22" i="1" s="1"/>
  <c r="R22" i="1" s="1"/>
  <c r="L26" i="1"/>
  <c r="Q26" i="1" s="1"/>
  <c r="R26" i="1" s="1"/>
  <c r="L30" i="1"/>
  <c r="Q30" i="1" s="1"/>
  <c r="R30" i="1" s="1"/>
  <c r="L34" i="1"/>
  <c r="Q34" i="1" s="1"/>
  <c r="R34" i="1" s="1"/>
  <c r="L39" i="1"/>
  <c r="Q39" i="1" s="1"/>
  <c r="R39" i="1" s="1"/>
  <c r="L44" i="1"/>
  <c r="Q44" i="1" s="1"/>
  <c r="R44" i="1" s="1"/>
  <c r="L48" i="1"/>
  <c r="Q48" i="1" s="1"/>
  <c r="R48" i="1" s="1"/>
  <c r="L52" i="1"/>
  <c r="Q52" i="1" s="1"/>
  <c r="R52" i="1" s="1"/>
  <c r="L56" i="1"/>
  <c r="Q56" i="1" s="1"/>
  <c r="R56" i="1" s="1"/>
  <c r="L61" i="1"/>
  <c r="Q61" i="1" s="1"/>
  <c r="R61" i="1" s="1"/>
  <c r="L65" i="1"/>
  <c r="Q65" i="1" s="1"/>
  <c r="R65" i="1" s="1"/>
  <c r="L69" i="1"/>
  <c r="Q69" i="1" s="1"/>
  <c r="R69" i="1" s="1"/>
  <c r="L73" i="1"/>
  <c r="Q73" i="1" s="1"/>
  <c r="R73" i="1" s="1"/>
  <c r="L77" i="1"/>
  <c r="Q77" i="1" s="1"/>
  <c r="R77" i="1" s="1"/>
  <c r="L82" i="1"/>
  <c r="Q82" i="1" s="1"/>
  <c r="R82" i="1" s="1"/>
  <c r="L86" i="1"/>
  <c r="Q86" i="1" s="1"/>
  <c r="R86" i="1" s="1"/>
  <c r="L90" i="1"/>
  <c r="Q90" i="1" s="1"/>
  <c r="R90" i="1" s="1"/>
  <c r="L94" i="1"/>
  <c r="Q94" i="1" s="1"/>
  <c r="R94" i="1" s="1"/>
  <c r="L98" i="1"/>
  <c r="Q98" i="1" s="1"/>
  <c r="R98" i="1" s="1"/>
  <c r="L102" i="1"/>
  <c r="Q102" i="1" s="1"/>
  <c r="R102" i="1" s="1"/>
  <c r="L106" i="1"/>
  <c r="Q106" i="1" s="1"/>
  <c r="R106" i="1" s="1"/>
  <c r="L110" i="1"/>
  <c r="Q110" i="1" s="1"/>
  <c r="R110" i="1" s="1"/>
  <c r="L114" i="1"/>
  <c r="Q114" i="1" s="1"/>
  <c r="R114" i="1" s="1"/>
  <c r="L119" i="1"/>
  <c r="Q119" i="1" s="1"/>
  <c r="R119" i="1" s="1"/>
  <c r="L123" i="1"/>
  <c r="Q123" i="1" s="1"/>
  <c r="R123" i="1" s="1"/>
  <c r="L127" i="1"/>
  <c r="Q127" i="1" s="1"/>
  <c r="R127" i="1" s="1"/>
  <c r="L131" i="1"/>
  <c r="Q131" i="1" s="1"/>
  <c r="R131" i="1" s="1"/>
  <c r="L135" i="1"/>
  <c r="Q135" i="1" s="1"/>
  <c r="R135" i="1" s="1"/>
  <c r="L139" i="1"/>
  <c r="Q139" i="1" s="1"/>
  <c r="R139" i="1" s="1"/>
  <c r="L143" i="1"/>
  <c r="Q143" i="1" s="1"/>
  <c r="R143" i="1" s="1"/>
  <c r="L147" i="1"/>
  <c r="Q147" i="1" s="1"/>
  <c r="R147" i="1" s="1"/>
  <c r="L151" i="1"/>
  <c r="Q151" i="1" s="1"/>
  <c r="R151" i="1" s="1"/>
  <c r="L155" i="1"/>
  <c r="Q155" i="1" s="1"/>
  <c r="R155" i="1" s="1"/>
  <c r="L159" i="1"/>
  <c r="Q159" i="1" s="1"/>
  <c r="R159" i="1" s="1"/>
  <c r="L163" i="1"/>
  <c r="Q163" i="1" s="1"/>
  <c r="R163" i="1" s="1"/>
  <c r="L167" i="1"/>
  <c r="Q167" i="1" s="1"/>
  <c r="R167" i="1" s="1"/>
  <c r="L171" i="1"/>
  <c r="Q171" i="1" s="1"/>
  <c r="R171" i="1" s="1"/>
  <c r="L175" i="1"/>
  <c r="Q175" i="1" s="1"/>
  <c r="R175" i="1" s="1"/>
  <c r="L179" i="1"/>
  <c r="Q179" i="1" s="1"/>
  <c r="R179" i="1" s="1"/>
  <c r="L183" i="1"/>
  <c r="Q183" i="1" s="1"/>
  <c r="R183" i="1" s="1"/>
  <c r="L187" i="1"/>
  <c r="Q187" i="1" s="1"/>
  <c r="R187" i="1" s="1"/>
  <c r="L192" i="1"/>
  <c r="Q192" i="1" s="1"/>
  <c r="R192" i="1" s="1"/>
  <c r="L196" i="1"/>
  <c r="Q196" i="1" s="1"/>
  <c r="R196" i="1" s="1"/>
  <c r="L200" i="1"/>
  <c r="Q200" i="1" s="1"/>
  <c r="R200" i="1" s="1"/>
  <c r="L204" i="1"/>
  <c r="Q204" i="1" s="1"/>
  <c r="R204" i="1" s="1"/>
  <c r="L208" i="1"/>
  <c r="Q208" i="1" s="1"/>
  <c r="R208" i="1" s="1"/>
  <c r="L212" i="1"/>
  <c r="Q212" i="1" s="1"/>
  <c r="R212" i="1" s="1"/>
  <c r="L216" i="1"/>
  <c r="Q216" i="1" s="1"/>
  <c r="R216" i="1" s="1"/>
  <c r="L220" i="1"/>
  <c r="Q220" i="1" s="1"/>
  <c r="R220" i="1" s="1"/>
  <c r="L224" i="1"/>
  <c r="Q224" i="1" s="1"/>
  <c r="R224" i="1" s="1"/>
  <c r="L229" i="1"/>
  <c r="Q229" i="1" s="1"/>
  <c r="R229" i="1" s="1"/>
  <c r="L233" i="1"/>
  <c r="Q233" i="1" s="1"/>
  <c r="R233" i="1" s="1"/>
  <c r="L237" i="1"/>
  <c r="Q237" i="1" s="1"/>
  <c r="R237" i="1" s="1"/>
  <c r="L241" i="1"/>
  <c r="Q241" i="1" s="1"/>
  <c r="R241" i="1" s="1"/>
  <c r="L245" i="1"/>
  <c r="Q245" i="1" s="1"/>
  <c r="R245" i="1" s="1"/>
  <c r="L249" i="1"/>
  <c r="Q249" i="1" s="1"/>
  <c r="R249" i="1" s="1"/>
  <c r="L253" i="1"/>
  <c r="Q253" i="1" s="1"/>
  <c r="R253" i="1" s="1"/>
  <c r="L257" i="1"/>
  <c r="Q257" i="1" s="1"/>
  <c r="R257" i="1" s="1"/>
  <c r="L261" i="1"/>
  <c r="Q261" i="1" s="1"/>
  <c r="R261" i="1" s="1"/>
  <c r="Z401" i="3" l="1"/>
  <c r="AB401" i="3" s="1"/>
  <c r="Z44" i="3"/>
  <c r="AB44" i="3" s="1"/>
  <c r="Z121" i="3"/>
  <c r="AB121" i="3" s="1"/>
  <c r="Y461" i="3"/>
  <c r="AA461" i="3" s="1"/>
  <c r="T461" i="3"/>
  <c r="Z461" i="3" s="1"/>
  <c r="AB461" i="3" s="1"/>
  <c r="Y350" i="3"/>
  <c r="AA350" i="3" s="1"/>
  <c r="T350" i="3"/>
  <c r="Z350" i="3" s="1"/>
  <c r="AB350" i="3" s="1"/>
  <c r="Y319" i="3"/>
  <c r="AA319" i="3" s="1"/>
  <c r="T319" i="3"/>
  <c r="Z319" i="3" s="1"/>
  <c r="AB319" i="3" s="1"/>
  <c r="Y386" i="3"/>
  <c r="AA386" i="3" s="1"/>
  <c r="T386" i="3"/>
  <c r="Z386" i="3" s="1"/>
  <c r="AB386" i="3" s="1"/>
  <c r="T305" i="3"/>
  <c r="Y305" i="3"/>
  <c r="AA305" i="3" s="1"/>
  <c r="T279" i="3"/>
  <c r="Z279" i="3" s="1"/>
  <c r="AB279" i="3" s="1"/>
  <c r="Y279" i="3"/>
  <c r="AA279" i="3" s="1"/>
  <c r="Z413" i="3"/>
  <c r="AB413" i="3" s="1"/>
  <c r="T239" i="3"/>
  <c r="Z239" i="3" s="1"/>
  <c r="AB239" i="3" s="1"/>
  <c r="Y239" i="3"/>
  <c r="AA239" i="3" s="1"/>
  <c r="Y220" i="3"/>
  <c r="AA220" i="3" s="1"/>
  <c r="T220" i="3"/>
  <c r="Z220" i="3" s="1"/>
  <c r="AB220" i="3" s="1"/>
  <c r="T243" i="3"/>
  <c r="Z243" i="3" s="1"/>
  <c r="AB243" i="3" s="1"/>
  <c r="Y243" i="3"/>
  <c r="AA243" i="3" s="1"/>
  <c r="Y223" i="3"/>
  <c r="AA223" i="3" s="1"/>
  <c r="T223" i="3"/>
  <c r="T139" i="3"/>
  <c r="Z139" i="3" s="1"/>
  <c r="AB139" i="3" s="1"/>
  <c r="Y139" i="3"/>
  <c r="AA139" i="3" s="1"/>
  <c r="V164" i="3"/>
  <c r="Z164" i="3" s="1"/>
  <c r="AB164" i="3" s="1"/>
  <c r="Y164" i="3"/>
  <c r="AA164" i="3" s="1"/>
  <c r="Y55" i="3"/>
  <c r="AA55" i="3" s="1"/>
  <c r="T55" i="3"/>
  <c r="Z55" i="3" s="1"/>
  <c r="AB55" i="3" s="1"/>
  <c r="T146" i="3"/>
  <c r="Z146" i="3" s="1"/>
  <c r="AB146" i="3" s="1"/>
  <c r="Y146" i="3"/>
  <c r="AA146" i="3" s="1"/>
  <c r="T115" i="3"/>
  <c r="Z115" i="3" s="1"/>
  <c r="AB115" i="3" s="1"/>
  <c r="Y115" i="3"/>
  <c r="AA115" i="3" s="1"/>
  <c r="Y81" i="3"/>
  <c r="AA81" i="3" s="1"/>
  <c r="T81" i="3"/>
  <c r="Z81" i="3" s="1"/>
  <c r="AB81" i="3" s="1"/>
  <c r="Y218" i="3"/>
  <c r="AA218" i="3" s="1"/>
  <c r="T218" i="3"/>
  <c r="Y49" i="3"/>
  <c r="AA49" i="3" s="1"/>
  <c r="T49" i="3"/>
  <c r="Z49" i="3" s="1"/>
  <c r="AB49" i="3" s="1"/>
  <c r="Z113" i="3"/>
  <c r="AB113" i="3" s="1"/>
  <c r="Y85" i="3"/>
  <c r="AA85" i="3" s="1"/>
  <c r="T85" i="3"/>
  <c r="Z85" i="3" s="1"/>
  <c r="AB85" i="3" s="1"/>
  <c r="Y188" i="3"/>
  <c r="AA188" i="3" s="1"/>
  <c r="V16" i="3"/>
  <c r="Z16" i="3" s="1"/>
  <c r="AB16" i="3" s="1"/>
  <c r="T136" i="3"/>
  <c r="Z136" i="3" s="1"/>
  <c r="AB136" i="3" s="1"/>
  <c r="Y136" i="3"/>
  <c r="AA136" i="3" s="1"/>
  <c r="Y233" i="3"/>
  <c r="AA233" i="3" s="1"/>
  <c r="Y9" i="3"/>
  <c r="AA9" i="3" s="1"/>
  <c r="T9" i="3"/>
  <c r="Z9" i="3" s="1"/>
  <c r="AB9" i="3" s="1"/>
  <c r="T577" i="3"/>
  <c r="Z577" i="3" s="1"/>
  <c r="AB577" i="3" s="1"/>
  <c r="Y577" i="3"/>
  <c r="AA577" i="3" s="1"/>
  <c r="Z574" i="3"/>
  <c r="AB574" i="3" s="1"/>
  <c r="Y561" i="3"/>
  <c r="AA561" i="3" s="1"/>
  <c r="T561" i="3"/>
  <c r="Z561" i="3" s="1"/>
  <c r="AB561" i="3" s="1"/>
  <c r="T564" i="3"/>
  <c r="Y564" i="3"/>
  <c r="AA564" i="3" s="1"/>
  <c r="T544" i="3"/>
  <c r="Z544" i="3" s="1"/>
  <c r="AB544" i="3" s="1"/>
  <c r="Y544" i="3"/>
  <c r="AA544" i="3" s="1"/>
  <c r="Y533" i="3"/>
  <c r="AA533" i="3" s="1"/>
  <c r="T533" i="3"/>
  <c r="Z533" i="3" s="1"/>
  <c r="AB533" i="3" s="1"/>
  <c r="Y551" i="3"/>
  <c r="AA551" i="3" s="1"/>
  <c r="Y546" i="3"/>
  <c r="AA546" i="3" s="1"/>
  <c r="T546" i="3"/>
  <c r="Z546" i="3" s="1"/>
  <c r="AB546" i="3" s="1"/>
  <c r="Z525" i="3"/>
  <c r="AB525" i="3" s="1"/>
  <c r="Y545" i="3"/>
  <c r="AA545" i="3" s="1"/>
  <c r="T545" i="3"/>
  <c r="Z545" i="3" s="1"/>
  <c r="AB545" i="3" s="1"/>
  <c r="Z516" i="3"/>
  <c r="AB516" i="3" s="1"/>
  <c r="Y560" i="3"/>
  <c r="AA560" i="3" s="1"/>
  <c r="T511" i="3"/>
  <c r="Z511" i="3" s="1"/>
  <c r="AB511" i="3" s="1"/>
  <c r="Y511" i="3"/>
  <c r="AA511" i="3" s="1"/>
  <c r="Y471" i="3"/>
  <c r="AA471" i="3" s="1"/>
  <c r="T471" i="3"/>
  <c r="Z471" i="3" s="1"/>
  <c r="AB471" i="3" s="1"/>
  <c r="Y477" i="3"/>
  <c r="AA477" i="3" s="1"/>
  <c r="T478" i="3"/>
  <c r="Z478" i="3" s="1"/>
  <c r="AB478" i="3" s="1"/>
  <c r="Y451" i="3"/>
  <c r="AA451" i="3" s="1"/>
  <c r="T451" i="3"/>
  <c r="Z451" i="3" s="1"/>
  <c r="AB451" i="3" s="1"/>
  <c r="V469" i="3"/>
  <c r="Z469" i="3" s="1"/>
  <c r="AB469" i="3" s="1"/>
  <c r="Y445" i="3"/>
  <c r="AA445" i="3" s="1"/>
  <c r="Y455" i="3"/>
  <c r="AA455" i="3" s="1"/>
  <c r="Y348" i="3"/>
  <c r="AA348" i="3" s="1"/>
  <c r="T348" i="3"/>
  <c r="Z348" i="3" s="1"/>
  <c r="AB348" i="3" s="1"/>
  <c r="Y284" i="3"/>
  <c r="AA284" i="3" s="1"/>
  <c r="T284" i="3"/>
  <c r="Z284" i="3" s="1"/>
  <c r="AB284" i="3" s="1"/>
  <c r="Y407" i="3"/>
  <c r="AA407" i="3" s="1"/>
  <c r="T407" i="3"/>
  <c r="Z407" i="3" s="1"/>
  <c r="AB407" i="3" s="1"/>
  <c r="T430" i="3"/>
  <c r="Z430" i="3" s="1"/>
  <c r="AB430" i="3" s="1"/>
  <c r="Y430" i="3"/>
  <c r="AA430" i="3" s="1"/>
  <c r="Y379" i="3"/>
  <c r="AA379" i="3" s="1"/>
  <c r="T379" i="3"/>
  <c r="Z379" i="3" s="1"/>
  <c r="AB379" i="3" s="1"/>
  <c r="Y446" i="3"/>
  <c r="AA446" i="3" s="1"/>
  <c r="T446" i="3"/>
  <c r="Z446" i="3" s="1"/>
  <c r="AB446" i="3" s="1"/>
  <c r="Z404" i="3"/>
  <c r="AB404" i="3" s="1"/>
  <c r="Z416" i="3"/>
  <c r="AB416" i="3" s="1"/>
  <c r="Y343" i="3"/>
  <c r="AA343" i="3" s="1"/>
  <c r="T343" i="3"/>
  <c r="Z343" i="3" s="1"/>
  <c r="AB343" i="3" s="1"/>
  <c r="Z433" i="3"/>
  <c r="AB433" i="3" s="1"/>
  <c r="T340" i="3"/>
  <c r="Z340" i="3" s="1"/>
  <c r="AB340" i="3" s="1"/>
  <c r="Y340" i="3"/>
  <c r="AA340" i="3" s="1"/>
  <c r="T244" i="3"/>
  <c r="Z244" i="3" s="1"/>
  <c r="AB244" i="3" s="1"/>
  <c r="Y244" i="3"/>
  <c r="AA244" i="3" s="1"/>
  <c r="Y299" i="3"/>
  <c r="AA299" i="3" s="1"/>
  <c r="V299" i="3"/>
  <c r="T240" i="3"/>
  <c r="Z240" i="3" s="1"/>
  <c r="AB240" i="3" s="1"/>
  <c r="Y240" i="3"/>
  <c r="AA240" i="3" s="1"/>
  <c r="T330" i="3"/>
  <c r="Z330" i="3" s="1"/>
  <c r="AB330" i="3" s="1"/>
  <c r="Y330" i="3"/>
  <c r="AA330" i="3" s="1"/>
  <c r="T276" i="3"/>
  <c r="Z276" i="3" s="1"/>
  <c r="AB276" i="3" s="1"/>
  <c r="Y276" i="3"/>
  <c r="AA276" i="3" s="1"/>
  <c r="Z253" i="3"/>
  <c r="AB253" i="3" s="1"/>
  <c r="Y304" i="3"/>
  <c r="AA304" i="3" s="1"/>
  <c r="T304" i="3"/>
  <c r="Z304" i="3" s="1"/>
  <c r="AB304" i="3" s="1"/>
  <c r="T275" i="3"/>
  <c r="Z275" i="3" s="1"/>
  <c r="AB275" i="3" s="1"/>
  <c r="Y275" i="3"/>
  <c r="AA275" i="3" s="1"/>
  <c r="Y306" i="3"/>
  <c r="AA306" i="3" s="1"/>
  <c r="Z303" i="3"/>
  <c r="AB303" i="3" s="1"/>
  <c r="T281" i="3"/>
  <c r="Z281" i="3" s="1"/>
  <c r="AB281" i="3" s="1"/>
  <c r="Y312" i="3"/>
  <c r="AA312" i="3" s="1"/>
  <c r="T312" i="3"/>
  <c r="Z312" i="3" s="1"/>
  <c r="AB312" i="3" s="1"/>
  <c r="Z266" i="3"/>
  <c r="AB266" i="3" s="1"/>
  <c r="Z225" i="3"/>
  <c r="AB225" i="3" s="1"/>
  <c r="T187" i="3"/>
  <c r="Z187" i="3" s="1"/>
  <c r="AB187" i="3" s="1"/>
  <c r="T92" i="3"/>
  <c r="Z92" i="3" s="1"/>
  <c r="AB92" i="3" s="1"/>
  <c r="Y92" i="3"/>
  <c r="AA92" i="3" s="1"/>
  <c r="Y169" i="3"/>
  <c r="AA169" i="3" s="1"/>
  <c r="T169" i="3"/>
  <c r="Z169" i="3" s="1"/>
  <c r="AB169" i="3" s="1"/>
  <c r="Y70" i="3"/>
  <c r="AA70" i="3" s="1"/>
  <c r="T70" i="3"/>
  <c r="Z70" i="3" s="1"/>
  <c r="AB70" i="3" s="1"/>
  <c r="Z118" i="3"/>
  <c r="AB118" i="3" s="1"/>
  <c r="T122" i="3"/>
  <c r="Z122" i="3" s="1"/>
  <c r="AB122" i="3" s="1"/>
  <c r="Y122" i="3"/>
  <c r="AA122" i="3" s="1"/>
  <c r="Y145" i="3"/>
  <c r="AA145" i="3" s="1"/>
  <c r="T145" i="3"/>
  <c r="T109" i="3"/>
  <c r="Z109" i="3" s="1"/>
  <c r="AB109" i="3" s="1"/>
  <c r="Y217" i="3"/>
  <c r="AA217" i="3" s="1"/>
  <c r="T159" i="3"/>
  <c r="Z159" i="3" s="1"/>
  <c r="AB159" i="3" s="1"/>
  <c r="Y159" i="3"/>
  <c r="AA159" i="3" s="1"/>
  <c r="Y112" i="3"/>
  <c r="AA112" i="3" s="1"/>
  <c r="Z79" i="3"/>
  <c r="AB79" i="3" s="1"/>
  <c r="Z216" i="3"/>
  <c r="AB216" i="3" s="1"/>
  <c r="V75" i="3"/>
  <c r="T46" i="3"/>
  <c r="Z46" i="3" s="1"/>
  <c r="AB46" i="3" s="1"/>
  <c r="Y46" i="3"/>
  <c r="AA46" i="3" s="1"/>
  <c r="Z207" i="3"/>
  <c r="AB207" i="3" s="1"/>
  <c r="Z150" i="3"/>
  <c r="AB150" i="3" s="1"/>
  <c r="T111" i="3"/>
  <c r="Z111" i="3" s="1"/>
  <c r="AB111" i="3" s="1"/>
  <c r="Y111" i="3"/>
  <c r="AA111" i="3" s="1"/>
  <c r="Y149" i="3"/>
  <c r="AA149" i="3" s="1"/>
  <c r="Y78" i="3"/>
  <c r="AA78" i="3" s="1"/>
  <c r="Y212" i="3"/>
  <c r="AA212" i="3" s="1"/>
  <c r="T212" i="3"/>
  <c r="Z212" i="3" s="1"/>
  <c r="AB212" i="3" s="1"/>
  <c r="T119" i="3"/>
  <c r="Y119" i="3"/>
  <c r="AA119" i="3" s="1"/>
  <c r="Z188" i="3"/>
  <c r="AB188" i="3" s="1"/>
  <c r="Z11" i="3"/>
  <c r="AB11" i="3" s="1"/>
  <c r="Z67" i="3"/>
  <c r="AB67" i="3" s="1"/>
  <c r="V198" i="3"/>
  <c r="V214" i="3"/>
  <c r="Y37" i="3"/>
  <c r="AA37" i="3" s="1"/>
  <c r="T37" i="3"/>
  <c r="Z37" i="3" s="1"/>
  <c r="AB37" i="3" s="1"/>
  <c r="T565" i="3"/>
  <c r="Z565" i="3" s="1"/>
  <c r="AB565" i="3" s="1"/>
  <c r="Y565" i="3"/>
  <c r="AA565" i="3" s="1"/>
  <c r="Y536" i="3"/>
  <c r="AA536" i="3" s="1"/>
  <c r="T536" i="3"/>
  <c r="Z536" i="3" s="1"/>
  <c r="AB536" i="3" s="1"/>
  <c r="T406" i="3"/>
  <c r="Z406" i="3" s="1"/>
  <c r="AB406" i="3" s="1"/>
  <c r="Y406" i="3"/>
  <c r="AA406" i="3" s="1"/>
  <c r="Y447" i="3"/>
  <c r="AA447" i="3" s="1"/>
  <c r="T447" i="3"/>
  <c r="Z447" i="3" s="1"/>
  <c r="AB447" i="3" s="1"/>
  <c r="T352" i="3"/>
  <c r="Z352" i="3" s="1"/>
  <c r="AB352" i="3" s="1"/>
  <c r="Y352" i="3"/>
  <c r="AA352" i="3" s="1"/>
  <c r="T575" i="3"/>
  <c r="Z575" i="3" s="1"/>
  <c r="AB575" i="3" s="1"/>
  <c r="Y575" i="3"/>
  <c r="AA575" i="3" s="1"/>
  <c r="T567" i="3"/>
  <c r="Z567" i="3" s="1"/>
  <c r="AB567" i="3" s="1"/>
  <c r="Y567" i="3"/>
  <c r="AA567" i="3" s="1"/>
  <c r="T503" i="3"/>
  <c r="Z503" i="3" s="1"/>
  <c r="AB503" i="3" s="1"/>
  <c r="Y503" i="3"/>
  <c r="AA503" i="3" s="1"/>
  <c r="Z552" i="3"/>
  <c r="AB552" i="3" s="1"/>
  <c r="V535" i="3"/>
  <c r="T535" i="3"/>
  <c r="T557" i="3"/>
  <c r="Z557" i="3" s="1"/>
  <c r="AB557" i="3" s="1"/>
  <c r="Y557" i="3"/>
  <c r="AA557" i="3" s="1"/>
  <c r="V524" i="3"/>
  <c r="Z524" i="3" s="1"/>
  <c r="AB524" i="3" s="1"/>
  <c r="T527" i="3"/>
  <c r="Z527" i="3" s="1"/>
  <c r="AB527" i="3" s="1"/>
  <c r="Y527" i="3"/>
  <c r="AA527" i="3" s="1"/>
  <c r="Y456" i="3"/>
  <c r="AA456" i="3" s="1"/>
  <c r="T456" i="3"/>
  <c r="Z456" i="3" s="1"/>
  <c r="AB456" i="3" s="1"/>
  <c r="Y389" i="3"/>
  <c r="AA389" i="3" s="1"/>
  <c r="T389" i="3"/>
  <c r="Z389" i="3" s="1"/>
  <c r="AB389" i="3" s="1"/>
  <c r="Y462" i="3"/>
  <c r="AA462" i="3" s="1"/>
  <c r="T441" i="3"/>
  <c r="Z441" i="3" s="1"/>
  <c r="AB441" i="3" s="1"/>
  <c r="Y441" i="3"/>
  <c r="AA441" i="3" s="1"/>
  <c r="T426" i="3"/>
  <c r="Z426" i="3" s="1"/>
  <c r="AB426" i="3" s="1"/>
  <c r="Y426" i="3"/>
  <c r="AA426" i="3" s="1"/>
  <c r="Y387" i="3"/>
  <c r="AA387" i="3" s="1"/>
  <c r="T387" i="3"/>
  <c r="Z387" i="3" s="1"/>
  <c r="AB387" i="3" s="1"/>
  <c r="Y398" i="3"/>
  <c r="AA398" i="3" s="1"/>
  <c r="T398" i="3"/>
  <c r="Z398" i="3" s="1"/>
  <c r="AB398" i="3" s="1"/>
  <c r="Z402" i="3"/>
  <c r="AB402" i="3" s="1"/>
  <c r="Y405" i="3"/>
  <c r="AA405" i="3" s="1"/>
  <c r="T405" i="3"/>
  <c r="Z405" i="3" s="1"/>
  <c r="AB405" i="3" s="1"/>
  <c r="Y375" i="3"/>
  <c r="AA375" i="3" s="1"/>
  <c r="T375" i="3"/>
  <c r="Z375" i="3" s="1"/>
  <c r="AB375" i="3" s="1"/>
  <c r="V446" i="3"/>
  <c r="T442" i="3"/>
  <c r="Z442" i="3" s="1"/>
  <c r="AB442" i="3" s="1"/>
  <c r="Y442" i="3"/>
  <c r="AA442" i="3" s="1"/>
  <c r="Z415" i="3"/>
  <c r="AB415" i="3" s="1"/>
  <c r="Z378" i="3"/>
  <c r="AB378" i="3" s="1"/>
  <c r="V421" i="3"/>
  <c r="Z421" i="3" s="1"/>
  <c r="AB421" i="3" s="1"/>
  <c r="V289" i="3"/>
  <c r="Z289" i="3" s="1"/>
  <c r="AB289" i="3" s="1"/>
  <c r="T272" i="3"/>
  <c r="Z272" i="3" s="1"/>
  <c r="AB272" i="3" s="1"/>
  <c r="Y272" i="3"/>
  <c r="AA272" i="3" s="1"/>
  <c r="T247" i="3"/>
  <c r="Z247" i="3" s="1"/>
  <c r="AB247" i="3" s="1"/>
  <c r="Y247" i="3"/>
  <c r="AA247" i="3" s="1"/>
  <c r="Y342" i="3"/>
  <c r="AA342" i="3" s="1"/>
  <c r="T342" i="3"/>
  <c r="Z342" i="3" s="1"/>
  <c r="AB342" i="3" s="1"/>
  <c r="T327" i="3"/>
  <c r="Z327" i="3" s="1"/>
  <c r="AB327" i="3" s="1"/>
  <c r="Y269" i="3"/>
  <c r="AA269" i="3" s="1"/>
  <c r="T269" i="3"/>
  <c r="Z269" i="3" s="1"/>
  <c r="AB269" i="3" s="1"/>
  <c r="Z259" i="3"/>
  <c r="AB259" i="3" s="1"/>
  <c r="T151" i="3"/>
  <c r="Z151" i="3" s="1"/>
  <c r="AB151" i="3" s="1"/>
  <c r="Y151" i="3"/>
  <c r="AA151" i="3" s="1"/>
  <c r="V180" i="3"/>
  <c r="Z180" i="3" s="1"/>
  <c r="AB180" i="3" s="1"/>
  <c r="Z255" i="3"/>
  <c r="AB255" i="3" s="1"/>
  <c r="T131" i="3"/>
  <c r="Z131" i="3" s="1"/>
  <c r="AB131" i="3" s="1"/>
  <c r="Y131" i="3"/>
  <c r="AA131" i="3" s="1"/>
  <c r="Y224" i="3"/>
  <c r="AA224" i="3" s="1"/>
  <c r="V193" i="3"/>
  <c r="Z193" i="3" s="1"/>
  <c r="AB193" i="3" s="1"/>
  <c r="Y193" i="3"/>
  <c r="AA193" i="3" s="1"/>
  <c r="Z217" i="3"/>
  <c r="AB217" i="3" s="1"/>
  <c r="Z149" i="3"/>
  <c r="AB149" i="3" s="1"/>
  <c r="T105" i="3"/>
  <c r="Z105" i="3" s="1"/>
  <c r="AB105" i="3" s="1"/>
  <c r="Y172" i="3"/>
  <c r="AA172" i="3" s="1"/>
  <c r="T172" i="3"/>
  <c r="Z172" i="3" s="1"/>
  <c r="AB172" i="3" s="1"/>
  <c r="V121" i="3"/>
  <c r="Y75" i="3"/>
  <c r="AA75" i="3" s="1"/>
  <c r="T75" i="3"/>
  <c r="Z75" i="3" s="1"/>
  <c r="AB75" i="3" s="1"/>
  <c r="T235" i="3"/>
  <c r="Z235" i="3" s="1"/>
  <c r="AB235" i="3" s="1"/>
  <c r="Y235" i="3"/>
  <c r="AA235" i="3" s="1"/>
  <c r="Y200" i="3"/>
  <c r="AA200" i="3" s="1"/>
  <c r="T148" i="3"/>
  <c r="Z148" i="3" s="1"/>
  <c r="AB148" i="3" s="1"/>
  <c r="Y148" i="3"/>
  <c r="AA148" i="3" s="1"/>
  <c r="Y98" i="3"/>
  <c r="AA98" i="3" s="1"/>
  <c r="T98" i="3"/>
  <c r="Z98" i="3" s="1"/>
  <c r="AB98" i="3" s="1"/>
  <c r="T22" i="3"/>
  <c r="Z22" i="3" s="1"/>
  <c r="AB22" i="3" s="1"/>
  <c r="Y22" i="3"/>
  <c r="AA22" i="3" s="1"/>
  <c r="T60" i="3"/>
  <c r="Z60" i="3" s="1"/>
  <c r="AB60" i="3" s="1"/>
  <c r="Z82" i="3"/>
  <c r="AB82" i="3" s="1"/>
  <c r="V119" i="3"/>
  <c r="Y11" i="3"/>
  <c r="AA11" i="3" s="1"/>
  <c r="Z8" i="3"/>
  <c r="AB8" i="3" s="1"/>
  <c r="Y198" i="3"/>
  <c r="AA198" i="3" s="1"/>
  <c r="T198" i="3"/>
  <c r="Z198" i="3" s="1"/>
  <c r="AB198" i="3" s="1"/>
  <c r="Z52" i="3"/>
  <c r="AB52" i="3" s="1"/>
  <c r="T214" i="3"/>
  <c r="Y214" i="3"/>
  <c r="AA214" i="3" s="1"/>
  <c r="Y208" i="3"/>
  <c r="AA208" i="3" s="1"/>
  <c r="Y497" i="3"/>
  <c r="AA497" i="3" s="1"/>
  <c r="T497" i="3"/>
  <c r="Z497" i="3" s="1"/>
  <c r="AB497" i="3" s="1"/>
  <c r="Y470" i="3"/>
  <c r="AA470" i="3" s="1"/>
  <c r="T470" i="3"/>
  <c r="Z470" i="3" s="1"/>
  <c r="AB470" i="3" s="1"/>
  <c r="Y459" i="3"/>
  <c r="AA459" i="3" s="1"/>
  <c r="T459" i="3"/>
  <c r="Z459" i="3" s="1"/>
  <c r="AB459" i="3" s="1"/>
  <c r="T357" i="3"/>
  <c r="Z357" i="3" s="1"/>
  <c r="AB357" i="3" s="1"/>
  <c r="Y357" i="3"/>
  <c r="AA357" i="3" s="1"/>
  <c r="T540" i="3"/>
  <c r="Z540" i="3" s="1"/>
  <c r="AB540" i="3" s="1"/>
  <c r="Y540" i="3"/>
  <c r="AA540" i="3" s="1"/>
  <c r="Z539" i="3"/>
  <c r="AB539" i="3" s="1"/>
  <c r="Y493" i="3"/>
  <c r="AA493" i="3" s="1"/>
  <c r="V493" i="3"/>
  <c r="Z493" i="3" s="1"/>
  <c r="AB493" i="3" s="1"/>
  <c r="T543" i="3"/>
  <c r="Z543" i="3" s="1"/>
  <c r="AB543" i="3" s="1"/>
  <c r="Y543" i="3"/>
  <c r="AA543" i="3" s="1"/>
  <c r="T566" i="3"/>
  <c r="Z566" i="3" s="1"/>
  <c r="AB566" i="3" s="1"/>
  <c r="Y566" i="3"/>
  <c r="AA566" i="3" s="1"/>
  <c r="V522" i="3"/>
  <c r="Y522" i="3"/>
  <c r="AA522" i="3" s="1"/>
  <c r="Z522" i="3"/>
  <c r="AB522" i="3" s="1"/>
  <c r="V496" i="3"/>
  <c r="V487" i="3"/>
  <c r="Z514" i="3"/>
  <c r="AB514" i="3" s="1"/>
  <c r="Y473" i="3"/>
  <c r="AA473" i="3" s="1"/>
  <c r="T473" i="3"/>
  <c r="Z473" i="3" s="1"/>
  <c r="AB473" i="3" s="1"/>
  <c r="Y443" i="3"/>
  <c r="AA443" i="3" s="1"/>
  <c r="T443" i="3"/>
  <c r="Z443" i="3" s="1"/>
  <c r="AB443" i="3" s="1"/>
  <c r="T354" i="3"/>
  <c r="Z354" i="3" s="1"/>
  <c r="AB354" i="3" s="1"/>
  <c r="Y354" i="3"/>
  <c r="AA354" i="3" s="1"/>
  <c r="T425" i="3"/>
  <c r="Z425" i="3" s="1"/>
  <c r="AB425" i="3" s="1"/>
  <c r="Y425" i="3"/>
  <c r="AA425" i="3" s="1"/>
  <c r="Z462" i="3"/>
  <c r="AB462" i="3" s="1"/>
  <c r="T388" i="3"/>
  <c r="Z388" i="3" s="1"/>
  <c r="AB388" i="3" s="1"/>
  <c r="Y388" i="3"/>
  <c r="AA388" i="3" s="1"/>
  <c r="Y332" i="3"/>
  <c r="AA332" i="3" s="1"/>
  <c r="T332" i="3"/>
  <c r="Z332" i="3" s="1"/>
  <c r="AB332" i="3" s="1"/>
  <c r="T268" i="3"/>
  <c r="Z268" i="3" s="1"/>
  <c r="AB268" i="3" s="1"/>
  <c r="Y268" i="3"/>
  <c r="AA268" i="3" s="1"/>
  <c r="T371" i="3"/>
  <c r="Z371" i="3" s="1"/>
  <c r="AB371" i="3" s="1"/>
  <c r="Y371" i="3"/>
  <c r="AA371" i="3" s="1"/>
  <c r="V321" i="3"/>
  <c r="T370" i="3"/>
  <c r="Z370" i="3" s="1"/>
  <c r="AB370" i="3" s="1"/>
  <c r="Z328" i="3"/>
  <c r="AB328" i="3" s="1"/>
  <c r="T422" i="3"/>
  <c r="Z422" i="3" s="1"/>
  <c r="AB422" i="3" s="1"/>
  <c r="Y422" i="3"/>
  <c r="AA422" i="3" s="1"/>
  <c r="Y335" i="3"/>
  <c r="AA335" i="3" s="1"/>
  <c r="T335" i="3"/>
  <c r="Z335" i="3" s="1"/>
  <c r="AB335" i="3" s="1"/>
  <c r="Z464" i="3"/>
  <c r="AB464" i="3" s="1"/>
  <c r="Y320" i="3"/>
  <c r="AA320" i="3" s="1"/>
  <c r="T320" i="3"/>
  <c r="Z320" i="3" s="1"/>
  <c r="AB320" i="3" s="1"/>
  <c r="T282" i="3"/>
  <c r="Z282" i="3" s="1"/>
  <c r="AB282" i="3" s="1"/>
  <c r="Y282" i="3"/>
  <c r="AA282" i="3" s="1"/>
  <c r="T307" i="3"/>
  <c r="Z307" i="3" s="1"/>
  <c r="AB307" i="3" s="1"/>
  <c r="Y307" i="3"/>
  <c r="AA307" i="3" s="1"/>
  <c r="Y318" i="3"/>
  <c r="AA318" i="3" s="1"/>
  <c r="T318" i="3"/>
  <c r="Z318" i="3" s="1"/>
  <c r="AB318" i="3" s="1"/>
  <c r="Y392" i="3"/>
  <c r="AA392" i="3" s="1"/>
  <c r="T392" i="3"/>
  <c r="Z392" i="3" s="1"/>
  <c r="AB392" i="3" s="1"/>
  <c r="Z291" i="3"/>
  <c r="AB291" i="3" s="1"/>
  <c r="T283" i="3"/>
  <c r="Z283" i="3" s="1"/>
  <c r="AB283" i="3" s="1"/>
  <c r="Y283" i="3"/>
  <c r="AA283" i="3" s="1"/>
  <c r="Y228" i="3"/>
  <c r="AA228" i="3" s="1"/>
  <c r="T228" i="3"/>
  <c r="Z228" i="3" s="1"/>
  <c r="AB228" i="3" s="1"/>
  <c r="Z302" i="3"/>
  <c r="AB302" i="3" s="1"/>
  <c r="T209" i="3"/>
  <c r="Z209" i="3" s="1"/>
  <c r="AB209" i="3" s="1"/>
  <c r="Y209" i="3"/>
  <c r="AA209" i="3" s="1"/>
  <c r="Y230" i="3"/>
  <c r="AA230" i="3" s="1"/>
  <c r="T230" i="3"/>
  <c r="Z230" i="3" s="1"/>
  <c r="AB230" i="3" s="1"/>
  <c r="T226" i="3"/>
  <c r="Z226" i="3" s="1"/>
  <c r="AB226" i="3" s="1"/>
  <c r="Y226" i="3"/>
  <c r="AA226" i="3" s="1"/>
  <c r="Y257" i="3"/>
  <c r="AA257" i="3" s="1"/>
  <c r="Y129" i="3"/>
  <c r="AA129" i="3" s="1"/>
  <c r="T129" i="3"/>
  <c r="Z129" i="3" s="1"/>
  <c r="AB129" i="3" s="1"/>
  <c r="V44" i="3"/>
  <c r="Y141" i="3"/>
  <c r="AA141" i="3" s="1"/>
  <c r="T141" i="3"/>
  <c r="Z141" i="3" s="1"/>
  <c r="AB141" i="3" s="1"/>
  <c r="Z224" i="3"/>
  <c r="AB224" i="3" s="1"/>
  <c r="V191" i="3"/>
  <c r="Z191" i="3" s="1"/>
  <c r="AB191" i="3" s="1"/>
  <c r="Y191" i="3"/>
  <c r="AA191" i="3" s="1"/>
  <c r="Y165" i="3"/>
  <c r="AA165" i="3" s="1"/>
  <c r="Z140" i="3"/>
  <c r="AB140" i="3" s="1"/>
  <c r="V145" i="3"/>
  <c r="Y68" i="3"/>
  <c r="AA68" i="3" s="1"/>
  <c r="T68" i="3"/>
  <c r="Z68" i="3" s="1"/>
  <c r="AB68" i="3" s="1"/>
  <c r="Z192" i="3"/>
  <c r="AB192" i="3" s="1"/>
  <c r="Y186" i="3"/>
  <c r="AA186" i="3" s="1"/>
  <c r="T186" i="3"/>
  <c r="Z186" i="3" s="1"/>
  <c r="AB186" i="3" s="1"/>
  <c r="T142" i="3"/>
  <c r="Z142" i="3" s="1"/>
  <c r="AB142" i="3" s="1"/>
  <c r="V142" i="3"/>
  <c r="T76" i="3"/>
  <c r="Z76" i="3" s="1"/>
  <c r="AB76" i="3" s="1"/>
  <c r="Y82" i="3"/>
  <c r="AA82" i="3" s="1"/>
  <c r="T133" i="3"/>
  <c r="Z133" i="3" s="1"/>
  <c r="AB133" i="3" s="1"/>
  <c r="Y133" i="3"/>
  <c r="AA133" i="3" s="1"/>
  <c r="Y73" i="3"/>
  <c r="AA73" i="3" s="1"/>
  <c r="T73" i="3"/>
  <c r="Z73" i="3" s="1"/>
  <c r="AB73" i="3" s="1"/>
  <c r="Z208" i="3"/>
  <c r="AB208" i="3" s="1"/>
  <c r="Z7" i="3"/>
  <c r="AB7" i="3" s="1"/>
  <c r="T453" i="3"/>
  <c r="Z453" i="3" s="1"/>
  <c r="AB453" i="3" s="1"/>
  <c r="V453" i="3"/>
  <c r="T431" i="3"/>
  <c r="Z431" i="3" s="1"/>
  <c r="AB431" i="3" s="1"/>
  <c r="Y431" i="3"/>
  <c r="AA431" i="3" s="1"/>
  <c r="V564" i="3"/>
  <c r="Y529" i="3"/>
  <c r="AA529" i="3" s="1"/>
  <c r="Y484" i="3"/>
  <c r="AA484" i="3" s="1"/>
  <c r="T484" i="3"/>
  <c r="Z484" i="3" s="1"/>
  <c r="AB484" i="3" s="1"/>
  <c r="Z492" i="3"/>
  <c r="AB492" i="3" s="1"/>
  <c r="Y514" i="3"/>
  <c r="AA514" i="3" s="1"/>
  <c r="Y408" i="3"/>
  <c r="AA408" i="3" s="1"/>
  <c r="T408" i="3"/>
  <c r="Z408" i="3" s="1"/>
  <c r="AB408" i="3" s="1"/>
  <c r="Z437" i="3"/>
  <c r="AB437" i="3" s="1"/>
  <c r="Y467" i="3"/>
  <c r="AA467" i="3" s="1"/>
  <c r="T467" i="3"/>
  <c r="Z467" i="3" s="1"/>
  <c r="AB467" i="3" s="1"/>
  <c r="Y419" i="3"/>
  <c r="AA419" i="3" s="1"/>
  <c r="T419" i="3"/>
  <c r="Z419" i="3" s="1"/>
  <c r="AB419" i="3" s="1"/>
  <c r="Y385" i="3"/>
  <c r="AA385" i="3" s="1"/>
  <c r="V385" i="3"/>
  <c r="Z385" i="3" s="1"/>
  <c r="AB385" i="3" s="1"/>
  <c r="T427" i="3"/>
  <c r="Z427" i="3" s="1"/>
  <c r="AB427" i="3" s="1"/>
  <c r="Y427" i="3"/>
  <c r="AA427" i="3" s="1"/>
  <c r="Z339" i="3"/>
  <c r="AB339" i="3" s="1"/>
  <c r="V401" i="3"/>
  <c r="Y401" i="3"/>
  <c r="AA401" i="3" s="1"/>
  <c r="T321" i="3"/>
  <c r="Z321" i="3" s="1"/>
  <c r="AB321" i="3" s="1"/>
  <c r="Y321" i="3"/>
  <c r="AA321" i="3" s="1"/>
  <c r="Y400" i="3"/>
  <c r="AA400" i="3" s="1"/>
  <c r="T400" i="3"/>
  <c r="Z400" i="3" s="1"/>
  <c r="AB400" i="3" s="1"/>
  <c r="T372" i="3"/>
  <c r="Z372" i="3" s="1"/>
  <c r="AB372" i="3" s="1"/>
  <c r="Y372" i="3"/>
  <c r="AA372" i="3" s="1"/>
  <c r="V337" i="3"/>
  <c r="V305" i="3"/>
  <c r="T298" i="3"/>
  <c r="Z298" i="3" s="1"/>
  <c r="AB298" i="3" s="1"/>
  <c r="Y298" i="3"/>
  <c r="AA298" i="3" s="1"/>
  <c r="Z270" i="3"/>
  <c r="AB270" i="3" s="1"/>
  <c r="Z377" i="3"/>
  <c r="AB377" i="3" s="1"/>
  <c r="V273" i="3"/>
  <c r="Z273" i="3" s="1"/>
  <c r="AB273" i="3" s="1"/>
  <c r="T358" i="3"/>
  <c r="Z358" i="3" s="1"/>
  <c r="AB358" i="3" s="1"/>
  <c r="Y358" i="3"/>
  <c r="AA358" i="3" s="1"/>
  <c r="T336" i="3"/>
  <c r="Z336" i="3" s="1"/>
  <c r="AB336" i="3" s="1"/>
  <c r="Y336" i="3"/>
  <c r="AA336" i="3" s="1"/>
  <c r="T97" i="3"/>
  <c r="Z97" i="3" s="1"/>
  <c r="AB97" i="3" s="1"/>
  <c r="Y97" i="3"/>
  <c r="AA97" i="3" s="1"/>
  <c r="Y63" i="3"/>
  <c r="AA63" i="3" s="1"/>
  <c r="T63" i="3"/>
  <c r="Z63" i="3" s="1"/>
  <c r="AB63" i="3" s="1"/>
  <c r="Y47" i="3"/>
  <c r="AA47" i="3" s="1"/>
  <c r="T47" i="3"/>
  <c r="Z47" i="3" s="1"/>
  <c r="AB47" i="3" s="1"/>
  <c r="Z165" i="3"/>
  <c r="AB165" i="3" s="1"/>
  <c r="V137" i="3"/>
  <c r="Z137" i="3" s="1"/>
  <c r="AB137" i="3" s="1"/>
  <c r="Y137" i="3"/>
  <c r="AA137" i="3" s="1"/>
  <c r="Y100" i="3"/>
  <c r="AA100" i="3" s="1"/>
  <c r="T100" i="3"/>
  <c r="Z100" i="3" s="1"/>
  <c r="AB100" i="3" s="1"/>
  <c r="Y234" i="3"/>
  <c r="AA234" i="3" s="1"/>
  <c r="T234" i="3"/>
  <c r="Z234" i="3" s="1"/>
  <c r="AB234" i="3" s="1"/>
  <c r="T190" i="3"/>
  <c r="Z190" i="3" s="1"/>
  <c r="AB190" i="3" s="1"/>
  <c r="Y190" i="3"/>
  <c r="AA190" i="3" s="1"/>
  <c r="Y140" i="3"/>
  <c r="AA140" i="3" s="1"/>
  <c r="Z102" i="3"/>
  <c r="AB102" i="3" s="1"/>
  <c r="T61" i="3"/>
  <c r="Z61" i="3" s="1"/>
  <c r="AB61" i="3" s="1"/>
  <c r="Y61" i="3"/>
  <c r="AA61" i="3" s="1"/>
  <c r="Y192" i="3"/>
  <c r="AA192" i="3" s="1"/>
  <c r="Y65" i="3"/>
  <c r="AA65" i="3" s="1"/>
  <c r="T65" i="3"/>
  <c r="Z65" i="3" s="1"/>
  <c r="AB65" i="3" s="1"/>
  <c r="T219" i="3"/>
  <c r="Z219" i="3" s="1"/>
  <c r="AB219" i="3" s="1"/>
  <c r="Y219" i="3"/>
  <c r="AA219" i="3" s="1"/>
  <c r="Z184" i="3"/>
  <c r="AB184" i="3" s="1"/>
  <c r="Y132" i="3"/>
  <c r="AA132" i="3" s="1"/>
  <c r="T132" i="3"/>
  <c r="Z132" i="3" s="1"/>
  <c r="AB132" i="3" s="1"/>
  <c r="T14" i="3"/>
  <c r="Z14" i="3" s="1"/>
  <c r="AB14" i="3" s="1"/>
  <c r="Y14" i="3"/>
  <c r="AA14" i="3" s="1"/>
  <c r="Z24" i="3"/>
  <c r="AB24" i="3" s="1"/>
  <c r="V518" i="3"/>
  <c r="Y518" i="3"/>
  <c r="AA518" i="3" s="1"/>
  <c r="Y472" i="3"/>
  <c r="AA472" i="3" s="1"/>
  <c r="T472" i="3"/>
  <c r="T411" i="3"/>
  <c r="Z411" i="3" s="1"/>
  <c r="AB411" i="3" s="1"/>
  <c r="Y411" i="3"/>
  <c r="AA411" i="3" s="1"/>
  <c r="T403" i="3"/>
  <c r="Z403" i="3" s="1"/>
  <c r="AB403" i="3" s="1"/>
  <c r="Y403" i="3"/>
  <c r="AA403" i="3" s="1"/>
  <c r="Y440" i="3"/>
  <c r="AA440" i="3" s="1"/>
  <c r="T440" i="3"/>
  <c r="Z440" i="3" s="1"/>
  <c r="AB440" i="3" s="1"/>
  <c r="Y384" i="3"/>
  <c r="AA384" i="3" s="1"/>
  <c r="T384" i="3"/>
  <c r="Z384" i="3" s="1"/>
  <c r="AB384" i="3" s="1"/>
  <c r="Y316" i="3"/>
  <c r="AA316" i="3" s="1"/>
  <c r="T316" i="3"/>
  <c r="Z316" i="3" s="1"/>
  <c r="AB316" i="3" s="1"/>
  <c r="T252" i="3"/>
  <c r="Z252" i="3" s="1"/>
  <c r="AB252" i="3" s="1"/>
  <c r="Y252" i="3"/>
  <c r="AA252" i="3" s="1"/>
  <c r="Z382" i="3"/>
  <c r="AB382" i="3" s="1"/>
  <c r="V324" i="3"/>
  <c r="Z362" i="3"/>
  <c r="AB362" i="3" s="1"/>
  <c r="Y438" i="3"/>
  <c r="AA438" i="3" s="1"/>
  <c r="T438" i="3"/>
  <c r="Z438" i="3" s="1"/>
  <c r="AB438" i="3" s="1"/>
  <c r="Y365" i="3"/>
  <c r="AA365" i="3" s="1"/>
  <c r="T365" i="3"/>
  <c r="Z365" i="3" s="1"/>
  <c r="AB365" i="3" s="1"/>
  <c r="T337" i="3"/>
  <c r="Z337" i="3" s="1"/>
  <c r="AB337" i="3" s="1"/>
  <c r="Y337" i="3"/>
  <c r="AA337" i="3" s="1"/>
  <c r="T249" i="3"/>
  <c r="Z249" i="3" s="1"/>
  <c r="AB249" i="3" s="1"/>
  <c r="Y249" i="3"/>
  <c r="AA249" i="3" s="1"/>
  <c r="Y333" i="3"/>
  <c r="AA333" i="3" s="1"/>
  <c r="T333" i="3"/>
  <c r="Z333" i="3" s="1"/>
  <c r="AB333" i="3" s="1"/>
  <c r="T292" i="3"/>
  <c r="Z292" i="3" s="1"/>
  <c r="AB292" i="3" s="1"/>
  <c r="Y292" i="3"/>
  <c r="AA292" i="3" s="1"/>
  <c r="V181" i="3"/>
  <c r="Z181" i="3" s="1"/>
  <c r="AB181" i="3" s="1"/>
  <c r="Y181" i="3"/>
  <c r="AA181" i="3" s="1"/>
  <c r="Y290" i="3"/>
  <c r="AA290" i="3" s="1"/>
  <c r="Z242" i="3"/>
  <c r="AB242" i="3" s="1"/>
  <c r="Y124" i="3"/>
  <c r="AA124" i="3" s="1"/>
  <c r="T124" i="3"/>
  <c r="Z124" i="3" s="1"/>
  <c r="AB124" i="3" s="1"/>
  <c r="Y202" i="3"/>
  <c r="AA202" i="3" s="1"/>
  <c r="T202" i="3"/>
  <c r="Z202" i="3" s="1"/>
  <c r="AB202" i="3" s="1"/>
  <c r="V113" i="3"/>
  <c r="Y237" i="3"/>
  <c r="AA237" i="3" s="1"/>
  <c r="T237" i="3"/>
  <c r="Z237" i="3" s="1"/>
  <c r="AB237" i="3" s="1"/>
  <c r="Y154" i="3"/>
  <c r="AA154" i="3" s="1"/>
  <c r="T154" i="3"/>
  <c r="Z154" i="3" s="1"/>
  <c r="AB154" i="3" s="1"/>
  <c r="T210" i="3"/>
  <c r="Z210" i="3" s="1"/>
  <c r="AB210" i="3" s="1"/>
  <c r="Y210" i="3"/>
  <c r="AA210" i="3" s="1"/>
  <c r="V135" i="3"/>
  <c r="Z135" i="3" s="1"/>
  <c r="AB135" i="3" s="1"/>
  <c r="T160" i="3"/>
  <c r="Z160" i="3" s="1"/>
  <c r="AB160" i="3" s="1"/>
  <c r="Y160" i="3"/>
  <c r="AA160" i="3" s="1"/>
  <c r="T91" i="3"/>
  <c r="Z91" i="3" s="1"/>
  <c r="AB91" i="3" s="1"/>
  <c r="Y91" i="3"/>
  <c r="AA91" i="3" s="1"/>
  <c r="Y102" i="3"/>
  <c r="AA102" i="3" s="1"/>
  <c r="T53" i="3"/>
  <c r="Z53" i="3" s="1"/>
  <c r="AB53" i="3" s="1"/>
  <c r="Y53" i="3"/>
  <c r="AA53" i="3" s="1"/>
  <c r="T158" i="3"/>
  <c r="Z158" i="3" s="1"/>
  <c r="AB158" i="3" s="1"/>
  <c r="Y158" i="3"/>
  <c r="AA158" i="3" s="1"/>
  <c r="T62" i="3"/>
  <c r="Z62" i="3" s="1"/>
  <c r="AB62" i="3" s="1"/>
  <c r="Y62" i="3"/>
  <c r="AA62" i="3" s="1"/>
  <c r="Y87" i="3"/>
  <c r="AA87" i="3" s="1"/>
  <c r="T87" i="3"/>
  <c r="Z87" i="3" s="1"/>
  <c r="AB87" i="3" s="1"/>
  <c r="Y3" i="3"/>
  <c r="AA3" i="3" s="1"/>
  <c r="Y96" i="3"/>
  <c r="AA96" i="3" s="1"/>
  <c r="T96" i="3"/>
  <c r="Z96" i="3" s="1"/>
  <c r="AB96" i="3" s="1"/>
  <c r="Z238" i="3"/>
  <c r="AB238" i="3" s="1"/>
  <c r="Z104" i="3"/>
  <c r="AB104" i="3" s="1"/>
  <c r="V570" i="3"/>
  <c r="Z570" i="3" s="1"/>
  <c r="AB570" i="3" s="1"/>
  <c r="Y570" i="3"/>
  <c r="AA570" i="3" s="1"/>
  <c r="Z496" i="3"/>
  <c r="AB496" i="3" s="1"/>
  <c r="Y506" i="3"/>
  <c r="AA506" i="3" s="1"/>
  <c r="T506" i="3"/>
  <c r="Z506" i="3" s="1"/>
  <c r="AB506" i="3" s="1"/>
  <c r="Y489" i="3"/>
  <c r="AA489" i="3" s="1"/>
  <c r="T489" i="3"/>
  <c r="Z489" i="3" s="1"/>
  <c r="AB489" i="3" s="1"/>
  <c r="Y366" i="3"/>
  <c r="AA366" i="3" s="1"/>
  <c r="T366" i="3"/>
  <c r="Z366" i="3" s="1"/>
  <c r="AB366" i="3" s="1"/>
  <c r="T542" i="3"/>
  <c r="Z542" i="3" s="1"/>
  <c r="AB542" i="3" s="1"/>
  <c r="Y542" i="3"/>
  <c r="AA542" i="3" s="1"/>
  <c r="T556" i="3"/>
  <c r="Z556" i="3" s="1"/>
  <c r="AB556" i="3" s="1"/>
  <c r="Y556" i="3"/>
  <c r="AA556" i="3" s="1"/>
  <c r="Y559" i="3"/>
  <c r="AA559" i="3" s="1"/>
  <c r="T559" i="3"/>
  <c r="Z559" i="3" s="1"/>
  <c r="AB559" i="3" s="1"/>
  <c r="Z528" i="3"/>
  <c r="AB528" i="3" s="1"/>
  <c r="T568" i="3"/>
  <c r="Z568" i="3" s="1"/>
  <c r="AB568" i="3" s="1"/>
  <c r="Y568" i="3"/>
  <c r="AA568" i="3" s="1"/>
  <c r="Y498" i="3"/>
  <c r="AA498" i="3" s="1"/>
  <c r="T498" i="3"/>
  <c r="Z498" i="3" s="1"/>
  <c r="AB498" i="3" s="1"/>
  <c r="T483" i="3"/>
  <c r="Z483" i="3" s="1"/>
  <c r="AB483" i="3" s="1"/>
  <c r="Y483" i="3"/>
  <c r="AA483" i="3" s="1"/>
  <c r="Z509" i="3"/>
  <c r="AB509" i="3" s="1"/>
  <c r="V472" i="3"/>
  <c r="Y409" i="3"/>
  <c r="AA409" i="3" s="1"/>
  <c r="T409" i="3"/>
  <c r="Z409" i="3" s="1"/>
  <c r="AB409" i="3" s="1"/>
  <c r="Z458" i="3"/>
  <c r="AB458" i="3" s="1"/>
  <c r="T410" i="3"/>
  <c r="Z410" i="3" s="1"/>
  <c r="AB410" i="3" s="1"/>
  <c r="Y410" i="3"/>
  <c r="AA410" i="3" s="1"/>
  <c r="Z465" i="3"/>
  <c r="AB465" i="3" s="1"/>
  <c r="T394" i="3"/>
  <c r="Z394" i="3" s="1"/>
  <c r="AB394" i="3" s="1"/>
  <c r="Y394" i="3"/>
  <c r="AA394" i="3" s="1"/>
  <c r="Y367" i="3"/>
  <c r="AA367" i="3" s="1"/>
  <c r="Y424" i="3"/>
  <c r="AA424" i="3" s="1"/>
  <c r="Y324" i="3"/>
  <c r="AA324" i="3" s="1"/>
  <c r="T324" i="3"/>
  <c r="Z324" i="3" s="1"/>
  <c r="AB324" i="3" s="1"/>
  <c r="Z356" i="3"/>
  <c r="AB356" i="3" s="1"/>
  <c r="Y322" i="3"/>
  <c r="AA322" i="3" s="1"/>
  <c r="T322" i="3"/>
  <c r="Z322" i="3" s="1"/>
  <c r="AB322" i="3" s="1"/>
  <c r="Y399" i="3"/>
  <c r="AA399" i="3" s="1"/>
  <c r="T399" i="3"/>
  <c r="Z399" i="3" s="1"/>
  <c r="AB399" i="3" s="1"/>
  <c r="Z347" i="3"/>
  <c r="AB347" i="3" s="1"/>
  <c r="Z436" i="3"/>
  <c r="AB436" i="3" s="1"/>
  <c r="Y355" i="3"/>
  <c r="AA355" i="3" s="1"/>
  <c r="T355" i="3"/>
  <c r="Z355" i="3" s="1"/>
  <c r="AB355" i="3" s="1"/>
  <c r="T450" i="3"/>
  <c r="Z450" i="3" s="1"/>
  <c r="AB450" i="3" s="1"/>
  <c r="Y450" i="3"/>
  <c r="AA450" i="3" s="1"/>
  <c r="T308" i="3"/>
  <c r="Z308" i="3" s="1"/>
  <c r="AB308" i="3" s="1"/>
  <c r="Y308" i="3"/>
  <c r="AA308" i="3" s="1"/>
  <c r="Y274" i="3"/>
  <c r="AA274" i="3" s="1"/>
  <c r="T274" i="3"/>
  <c r="Z274" i="3" s="1"/>
  <c r="AB274" i="3" s="1"/>
  <c r="Z299" i="3"/>
  <c r="AB299" i="3" s="1"/>
  <c r="Y259" i="3"/>
  <c r="AA259" i="3" s="1"/>
  <c r="Z351" i="3"/>
  <c r="AB351" i="3" s="1"/>
  <c r="Y288" i="3"/>
  <c r="AA288" i="3" s="1"/>
  <c r="T288" i="3"/>
  <c r="Z288" i="3" s="1"/>
  <c r="AB288" i="3" s="1"/>
  <c r="V362" i="3"/>
  <c r="T250" i="3"/>
  <c r="Z250" i="3" s="1"/>
  <c r="AB250" i="3" s="1"/>
  <c r="Y250" i="3"/>
  <c r="AA250" i="3" s="1"/>
  <c r="Y289" i="3"/>
  <c r="AA289" i="3" s="1"/>
  <c r="T167" i="3"/>
  <c r="Z167" i="3" s="1"/>
  <c r="AB167" i="3" s="1"/>
  <c r="Y167" i="3"/>
  <c r="AA167" i="3" s="1"/>
  <c r="Y294" i="3"/>
  <c r="AA294" i="3" s="1"/>
  <c r="T294" i="3"/>
  <c r="Z294" i="3" s="1"/>
  <c r="AB294" i="3" s="1"/>
  <c r="Y84" i="3"/>
  <c r="AA84" i="3" s="1"/>
  <c r="T84" i="3"/>
  <c r="Z84" i="3" s="1"/>
  <c r="AB84" i="3" s="1"/>
  <c r="Z199" i="3"/>
  <c r="AB199" i="3" s="1"/>
  <c r="Y278" i="3"/>
  <c r="AA278" i="3" s="1"/>
  <c r="T278" i="3"/>
  <c r="Z278" i="3" s="1"/>
  <c r="AB278" i="3" s="1"/>
  <c r="T170" i="3"/>
  <c r="Z170" i="3" s="1"/>
  <c r="AB170" i="3" s="1"/>
  <c r="Y170" i="3"/>
  <c r="AA170" i="3" s="1"/>
  <c r="Y135" i="3"/>
  <c r="AA135" i="3" s="1"/>
  <c r="Y246" i="3"/>
  <c r="AA246" i="3" s="1"/>
  <c r="T246" i="3"/>
  <c r="Z246" i="3" s="1"/>
  <c r="AB246" i="3" s="1"/>
  <c r="Y130" i="3"/>
  <c r="AA130" i="3" s="1"/>
  <c r="T130" i="3"/>
  <c r="Z130" i="3" s="1"/>
  <c r="AB130" i="3" s="1"/>
  <c r="T74" i="3"/>
  <c r="Z74" i="3" s="1"/>
  <c r="AB74" i="3" s="1"/>
  <c r="Y74" i="3"/>
  <c r="AA74" i="3" s="1"/>
  <c r="Z205" i="3"/>
  <c r="AB205" i="3" s="1"/>
  <c r="Y89" i="3"/>
  <c r="AA89" i="3" s="1"/>
  <c r="T89" i="3"/>
  <c r="Z89" i="3" s="1"/>
  <c r="AB89" i="3" s="1"/>
  <c r="T173" i="3"/>
  <c r="Z173" i="3" s="1"/>
  <c r="AB173" i="3" s="1"/>
  <c r="Y173" i="3"/>
  <c r="AA173" i="3" s="1"/>
  <c r="T123" i="3"/>
  <c r="Z123" i="3" s="1"/>
  <c r="AB123" i="3" s="1"/>
  <c r="Y123" i="3"/>
  <c r="AA123" i="3" s="1"/>
  <c r="T45" i="3"/>
  <c r="Z45" i="3" s="1"/>
  <c r="AB45" i="3" s="1"/>
  <c r="Y45" i="3"/>
  <c r="AA45" i="3" s="1"/>
  <c r="T99" i="3"/>
  <c r="Z99" i="3" s="1"/>
  <c r="AB99" i="3" s="1"/>
  <c r="Y99" i="3"/>
  <c r="AA99" i="3" s="1"/>
  <c r="Y57" i="3"/>
  <c r="AA57" i="3" s="1"/>
  <c r="T57" i="3"/>
  <c r="Z57" i="3" s="1"/>
  <c r="AB57" i="3" s="1"/>
  <c r="Y114" i="3"/>
  <c r="AA114" i="3" s="1"/>
  <c r="T114" i="3"/>
  <c r="Z114" i="3" s="1"/>
  <c r="AB114" i="3" s="1"/>
  <c r="Y108" i="3"/>
  <c r="AA108" i="3" s="1"/>
  <c r="T108" i="3"/>
  <c r="Z108" i="3" s="1"/>
  <c r="AB108" i="3" s="1"/>
  <c r="Y31" i="3"/>
  <c r="AA31" i="3" s="1"/>
  <c r="T6" i="3"/>
  <c r="Z6" i="3" s="1"/>
  <c r="AB6" i="3" s="1"/>
  <c r="Y6" i="3"/>
  <c r="AA6" i="3" s="1"/>
  <c r="Y29" i="3"/>
  <c r="AA29" i="3" s="1"/>
  <c r="T38" i="3"/>
  <c r="Z38" i="3" s="1"/>
  <c r="AB38" i="3" s="1"/>
  <c r="Y38" i="3"/>
  <c r="AA38" i="3" s="1"/>
  <c r="Y238" i="3"/>
  <c r="AA238" i="3" s="1"/>
  <c r="Y25" i="3"/>
  <c r="AA25" i="3" s="1"/>
  <c r="T25" i="3"/>
  <c r="Z25" i="3" s="1"/>
  <c r="AB25" i="3" s="1"/>
  <c r="Z23" i="3"/>
  <c r="AB23" i="3" s="1"/>
  <c r="T569" i="3"/>
  <c r="Z569" i="3" s="1"/>
  <c r="AB569" i="3" s="1"/>
  <c r="Y569" i="3"/>
  <c r="AA569" i="3" s="1"/>
  <c r="T534" i="3"/>
  <c r="Z534" i="3" s="1"/>
  <c r="AB534" i="3" s="1"/>
  <c r="Y534" i="3"/>
  <c r="AA534" i="3" s="1"/>
  <c r="Y572" i="3"/>
  <c r="AA572" i="3" s="1"/>
  <c r="T572" i="3"/>
  <c r="Z572" i="3" s="1"/>
  <c r="AB572" i="3" s="1"/>
  <c r="Y537" i="3"/>
  <c r="AA537" i="3" s="1"/>
  <c r="T537" i="3"/>
  <c r="Z537" i="3" s="1"/>
  <c r="AB537" i="3" s="1"/>
  <c r="V512" i="3"/>
  <c r="Z512" i="3" s="1"/>
  <c r="AB512" i="3" s="1"/>
  <c r="T500" i="3"/>
  <c r="Z500" i="3" s="1"/>
  <c r="AB500" i="3" s="1"/>
  <c r="Y500" i="3"/>
  <c r="AA500" i="3" s="1"/>
  <c r="Y487" i="3"/>
  <c r="AA487" i="3" s="1"/>
  <c r="T487" i="3"/>
  <c r="Z487" i="3" s="1"/>
  <c r="AB487" i="3" s="1"/>
  <c r="V476" i="3"/>
  <c r="Z476" i="3" s="1"/>
  <c r="AB476" i="3" s="1"/>
  <c r="Y476" i="3"/>
  <c r="AA476" i="3" s="1"/>
  <c r="T423" i="3"/>
  <c r="Z423" i="3" s="1"/>
  <c r="AB423" i="3" s="1"/>
  <c r="Y423" i="3"/>
  <c r="AA423" i="3" s="1"/>
  <c r="T573" i="3"/>
  <c r="Z573" i="3" s="1"/>
  <c r="AB573" i="3" s="1"/>
  <c r="Y573" i="3"/>
  <c r="AA573" i="3" s="1"/>
  <c r="Z548" i="3"/>
  <c r="AB548" i="3" s="1"/>
  <c r="T495" i="3"/>
  <c r="Z495" i="3" s="1"/>
  <c r="AB495" i="3" s="1"/>
  <c r="Y495" i="3"/>
  <c r="AA495" i="3" s="1"/>
  <c r="T519" i="3"/>
  <c r="Z519" i="3" s="1"/>
  <c r="AB519" i="3" s="1"/>
  <c r="Y519" i="3"/>
  <c r="AA519" i="3" s="1"/>
  <c r="Y475" i="3"/>
  <c r="AA475" i="3" s="1"/>
  <c r="T475" i="3"/>
  <c r="Z475" i="3" s="1"/>
  <c r="AB475" i="3" s="1"/>
  <c r="T490" i="3"/>
  <c r="Z490" i="3" s="1"/>
  <c r="AB490" i="3" s="1"/>
  <c r="Y490" i="3"/>
  <c r="AA490" i="3" s="1"/>
  <c r="Y515" i="3"/>
  <c r="AA515" i="3" s="1"/>
  <c r="T515" i="3"/>
  <c r="Z515" i="3" s="1"/>
  <c r="AB515" i="3" s="1"/>
  <c r="Z518" i="3"/>
  <c r="AB518" i="3" s="1"/>
  <c r="Y509" i="3"/>
  <c r="AA509" i="3" s="1"/>
  <c r="Z466" i="3"/>
  <c r="AB466" i="3" s="1"/>
  <c r="V468" i="3"/>
  <c r="Z468" i="3" s="1"/>
  <c r="AB468" i="3" s="1"/>
  <c r="T449" i="3"/>
  <c r="Z449" i="3" s="1"/>
  <c r="AB449" i="3" s="1"/>
  <c r="Y449" i="3"/>
  <c r="AA449" i="3" s="1"/>
  <c r="Y502" i="3"/>
  <c r="AA502" i="3" s="1"/>
  <c r="Y457" i="3"/>
  <c r="AA457" i="3" s="1"/>
  <c r="T457" i="3"/>
  <c r="Z457" i="3" s="1"/>
  <c r="AB457" i="3" s="1"/>
  <c r="T300" i="3"/>
  <c r="Z300" i="3" s="1"/>
  <c r="AB300" i="3" s="1"/>
  <c r="Y300" i="3"/>
  <c r="AA300" i="3" s="1"/>
  <c r="T236" i="3"/>
  <c r="Z236" i="3" s="1"/>
  <c r="AB236" i="3" s="1"/>
  <c r="Y236" i="3"/>
  <c r="AA236" i="3" s="1"/>
  <c r="Y420" i="3"/>
  <c r="AA420" i="3" s="1"/>
  <c r="T420" i="3"/>
  <c r="Z420" i="3" s="1"/>
  <c r="AB420" i="3" s="1"/>
  <c r="Y373" i="3"/>
  <c r="AA373" i="3" s="1"/>
  <c r="T373" i="3"/>
  <c r="Z373" i="3" s="1"/>
  <c r="AB373" i="3" s="1"/>
  <c r="Y460" i="3"/>
  <c r="AA460" i="3" s="1"/>
  <c r="T460" i="3"/>
  <c r="Z460" i="3" s="1"/>
  <c r="AB460" i="3" s="1"/>
  <c r="Y417" i="3"/>
  <c r="AA417" i="3" s="1"/>
  <c r="T417" i="3"/>
  <c r="Z417" i="3" s="1"/>
  <c r="AB417" i="3" s="1"/>
  <c r="Y393" i="3"/>
  <c r="AA393" i="3" s="1"/>
  <c r="T393" i="3"/>
  <c r="Z393" i="3" s="1"/>
  <c r="AB393" i="3" s="1"/>
  <c r="Y338" i="3"/>
  <c r="AA338" i="3" s="1"/>
  <c r="T338" i="3"/>
  <c r="Z338" i="3" s="1"/>
  <c r="AB338" i="3" s="1"/>
  <c r="T329" i="3"/>
  <c r="Z329" i="3" s="1"/>
  <c r="AB329" i="3" s="1"/>
  <c r="Y329" i="3"/>
  <c r="AA329" i="3" s="1"/>
  <c r="Y260" i="3"/>
  <c r="AA260" i="3" s="1"/>
  <c r="V260" i="3"/>
  <c r="Z260" i="3" s="1"/>
  <c r="AB260" i="3" s="1"/>
  <c r="Y254" i="3"/>
  <c r="AA254" i="3" s="1"/>
  <c r="T254" i="3"/>
  <c r="Z254" i="3" s="1"/>
  <c r="AB254" i="3" s="1"/>
  <c r="Y361" i="3"/>
  <c r="AA361" i="3" s="1"/>
  <c r="T361" i="3"/>
  <c r="Z361" i="3" s="1"/>
  <c r="AB361" i="3" s="1"/>
  <c r="Y369" i="3"/>
  <c r="AA369" i="3" s="1"/>
  <c r="T390" i="3"/>
  <c r="Z390" i="3" s="1"/>
  <c r="AB390" i="3" s="1"/>
  <c r="Y390" i="3"/>
  <c r="AA390" i="3" s="1"/>
  <c r="Y271" i="3"/>
  <c r="AA271" i="3" s="1"/>
  <c r="Y258" i="3"/>
  <c r="AA258" i="3" s="1"/>
  <c r="T258" i="3"/>
  <c r="Z258" i="3" s="1"/>
  <c r="AB258" i="3" s="1"/>
  <c r="T323" i="3"/>
  <c r="Z323" i="3" s="1"/>
  <c r="AB323" i="3" s="1"/>
  <c r="Y323" i="3"/>
  <c r="AA323" i="3" s="1"/>
  <c r="T241" i="3"/>
  <c r="Z241" i="3" s="1"/>
  <c r="AB241" i="3" s="1"/>
  <c r="Y241" i="3"/>
  <c r="AA241" i="3" s="1"/>
  <c r="Z287" i="3"/>
  <c r="AB287" i="3" s="1"/>
  <c r="Y189" i="3"/>
  <c r="AA189" i="3" s="1"/>
  <c r="T189" i="3"/>
  <c r="Z189" i="3" s="1"/>
  <c r="AB189" i="3" s="1"/>
  <c r="Y113" i="3"/>
  <c r="AA113" i="3" s="1"/>
  <c r="V223" i="3"/>
  <c r="T138" i="3"/>
  <c r="Z138" i="3" s="1"/>
  <c r="AB138" i="3" s="1"/>
  <c r="Y138" i="3"/>
  <c r="AA138" i="3" s="1"/>
  <c r="Y116" i="3"/>
  <c r="AA116" i="3" s="1"/>
  <c r="T116" i="3"/>
  <c r="Z116" i="3" s="1"/>
  <c r="AB116" i="3" s="1"/>
  <c r="T194" i="3"/>
  <c r="Z194" i="3" s="1"/>
  <c r="AB194" i="3" s="1"/>
  <c r="Y194" i="3"/>
  <c r="AA194" i="3" s="1"/>
  <c r="Y71" i="3"/>
  <c r="AA71" i="3" s="1"/>
  <c r="T229" i="3"/>
  <c r="Z229" i="3" s="1"/>
  <c r="AB229" i="3" s="1"/>
  <c r="Y229" i="3"/>
  <c r="AA229" i="3" s="1"/>
  <c r="V218" i="3"/>
  <c r="Z183" i="3"/>
  <c r="AB183" i="3" s="1"/>
  <c r="T54" i="3"/>
  <c r="Z54" i="3" s="1"/>
  <c r="AB54" i="3" s="1"/>
  <c r="Y54" i="3"/>
  <c r="AA54" i="3" s="1"/>
  <c r="Y213" i="3"/>
  <c r="AA213" i="3" s="1"/>
  <c r="T213" i="3"/>
  <c r="Z213" i="3" s="1"/>
  <c r="AB213" i="3" s="1"/>
  <c r="T162" i="3"/>
  <c r="Z162" i="3" s="1"/>
  <c r="AB162" i="3" s="1"/>
  <c r="Y162" i="3"/>
  <c r="AA162" i="3" s="1"/>
  <c r="Z196" i="3"/>
  <c r="AB196" i="3" s="1"/>
  <c r="T30" i="3"/>
  <c r="Z30" i="3" s="1"/>
  <c r="AB30" i="3" s="1"/>
  <c r="Y30" i="3"/>
  <c r="AA30" i="3" s="1"/>
  <c r="Z5" i="3"/>
  <c r="AB5" i="3" s="1"/>
  <c r="Z206" i="3"/>
  <c r="AB206" i="3" s="1"/>
  <c r="T201" i="3"/>
  <c r="Z201" i="3" s="1"/>
  <c r="AB201" i="3" s="1"/>
  <c r="Y201" i="3"/>
  <c r="AA201" i="3" s="1"/>
  <c r="T215" i="3"/>
  <c r="Z215" i="3" s="1"/>
  <c r="AB215" i="3" s="1"/>
  <c r="Y215" i="3"/>
  <c r="AA215" i="3" s="1"/>
  <c r="Y17" i="3"/>
  <c r="AA17" i="3" s="1"/>
  <c r="T17" i="3"/>
  <c r="Z17" i="3" s="1"/>
  <c r="AB17" i="3" s="1"/>
  <c r="AC75" i="1"/>
  <c r="AC27" i="1"/>
  <c r="AB184" i="1"/>
  <c r="AB171" i="1"/>
  <c r="AB173" i="1"/>
  <c r="AB181" i="1"/>
  <c r="AB187" i="1"/>
  <c r="AB204" i="1"/>
  <c r="AB213" i="1"/>
  <c r="AB235" i="1"/>
  <c r="AB246" i="1"/>
  <c r="AB254" i="1"/>
  <c r="AB229" i="1"/>
  <c r="AB245" i="1"/>
  <c r="AB169" i="1"/>
  <c r="AB243" i="1"/>
  <c r="AB212" i="1"/>
  <c r="AB262" i="1"/>
  <c r="AB216" i="1"/>
  <c r="AB202" i="1"/>
  <c r="AC158" i="1"/>
  <c r="AB158" i="1"/>
  <c r="AB220" i="1"/>
  <c r="AC166" i="1"/>
  <c r="AB166" i="1"/>
  <c r="AB198" i="1"/>
  <c r="AC207" i="1"/>
  <c r="AB207" i="1"/>
  <c r="AB177" i="1"/>
  <c r="AB259" i="1"/>
  <c r="AB164" i="1"/>
  <c r="AC228" i="1"/>
  <c r="AB228" i="1"/>
  <c r="AB165" i="1"/>
  <c r="AB197" i="1"/>
  <c r="AB194" i="1"/>
  <c r="AC199" i="1"/>
  <c r="AB199" i="1"/>
  <c r="AC226" i="1"/>
  <c r="AB226" i="1"/>
  <c r="AB251" i="1"/>
  <c r="AB234" i="1"/>
  <c r="AC203" i="1"/>
  <c r="AB203" i="1"/>
  <c r="AC236" i="1"/>
  <c r="AB236" i="1"/>
  <c r="AB253" i="1"/>
  <c r="AC215" i="1"/>
  <c r="AB215" i="1"/>
  <c r="AC223" i="1"/>
  <c r="AB223" i="1"/>
  <c r="AC232" i="1"/>
  <c r="AB232" i="1"/>
  <c r="AC211" i="1"/>
  <c r="AB211" i="1"/>
  <c r="AC180" i="1"/>
  <c r="AB180" i="1"/>
  <c r="AC244" i="1"/>
  <c r="AB244" i="1"/>
  <c r="AC256" i="1"/>
  <c r="AB256" i="1"/>
  <c r="AC191" i="1"/>
  <c r="AB191" i="1"/>
  <c r="AB221" i="1"/>
  <c r="AB250" i="1"/>
  <c r="AB224" i="1"/>
  <c r="AB172" i="1"/>
  <c r="AB222" i="1"/>
  <c r="AB160" i="1"/>
  <c r="AB192" i="1"/>
  <c r="AC240" i="1"/>
  <c r="AB240" i="1"/>
  <c r="AB179" i="1"/>
  <c r="AC219" i="1"/>
  <c r="AB219" i="1"/>
  <c r="AB188" i="1"/>
  <c r="AC252" i="1"/>
  <c r="AB252" i="1"/>
  <c r="AC154" i="1"/>
  <c r="AB154" i="1"/>
  <c r="AC189" i="1"/>
  <c r="AB189" i="1"/>
  <c r="AC170" i="1"/>
  <c r="AB170" i="1"/>
  <c r="AB190" i="1"/>
  <c r="AC178" i="1"/>
  <c r="AB178" i="1"/>
  <c r="AC195" i="1"/>
  <c r="AB195" i="1"/>
  <c r="AC186" i="1"/>
  <c r="AB186" i="1"/>
  <c r="AC174" i="1"/>
  <c r="AB174" i="1"/>
  <c r="AC182" i="1"/>
  <c r="AB182" i="1"/>
  <c r="AB230" i="1"/>
  <c r="AC248" i="1"/>
  <c r="AB248" i="1"/>
  <c r="AB161" i="1"/>
  <c r="AB193" i="1"/>
  <c r="AB227" i="1"/>
  <c r="AB196" i="1"/>
  <c r="AC260" i="1"/>
  <c r="AB260" i="1"/>
  <c r="AC162" i="1"/>
  <c r="AB162" i="1"/>
  <c r="AC116" i="1"/>
  <c r="AB116" i="1"/>
  <c r="AC122" i="1"/>
  <c r="AB122" i="1"/>
  <c r="AB135" i="1"/>
  <c r="AB144" i="1"/>
  <c r="AB131" i="1"/>
  <c r="AB133" i="1"/>
  <c r="AC126" i="1"/>
  <c r="AB126" i="1"/>
  <c r="AC134" i="1"/>
  <c r="AB134" i="1"/>
  <c r="AC130" i="1"/>
  <c r="AB130" i="1"/>
  <c r="AC138" i="1"/>
  <c r="AB138" i="1"/>
  <c r="AC142" i="1"/>
  <c r="AB142" i="1"/>
  <c r="AB121" i="1"/>
  <c r="AB128" i="1"/>
  <c r="AB147" i="1"/>
  <c r="AC124" i="1"/>
  <c r="AB124" i="1"/>
  <c r="AC118" i="1"/>
  <c r="AB118" i="1"/>
  <c r="AC150" i="1"/>
  <c r="AB150" i="1"/>
  <c r="AC132" i="1"/>
  <c r="AB132" i="1"/>
  <c r="AB136" i="1"/>
  <c r="AB123" i="1"/>
  <c r="AB140" i="1"/>
  <c r="AB125" i="1"/>
  <c r="AB146" i="1"/>
  <c r="AC67" i="1"/>
  <c r="AC88" i="1"/>
  <c r="AC42" i="1"/>
  <c r="AC218" i="1"/>
  <c r="AC144" i="1"/>
  <c r="AC32" i="1"/>
  <c r="AC242" i="1"/>
  <c r="AC39" i="1"/>
  <c r="AC18" i="1"/>
  <c r="AC159" i="1"/>
  <c r="AC91" i="1"/>
  <c r="AC112" i="1"/>
  <c r="AC66" i="1"/>
  <c r="AC99" i="1"/>
  <c r="AC231" i="1"/>
  <c r="AC6" i="1"/>
  <c r="AC121" i="1"/>
  <c r="AC78" i="1"/>
  <c r="AC52" i="1"/>
  <c r="AC45" i="1"/>
  <c r="AC128" i="1"/>
  <c r="AC190" i="1"/>
  <c r="AC106" i="1"/>
  <c r="AC108" i="1"/>
  <c r="AC119" i="1"/>
  <c r="AC183" i="1"/>
  <c r="AC257" i="1"/>
  <c r="AC148" i="1"/>
  <c r="AC94" i="1"/>
  <c r="AC26" i="1"/>
  <c r="AC221" i="1"/>
  <c r="AC87" i="1"/>
  <c r="AC246" i="1"/>
  <c r="AC114" i="1"/>
  <c r="AC140" i="1"/>
  <c r="AC61" i="1"/>
  <c r="AC127" i="1"/>
  <c r="AC255" i="1"/>
  <c r="AC30" i="1"/>
  <c r="AC7" i="1"/>
  <c r="AC137" i="1"/>
  <c r="AC201" i="1"/>
  <c r="AC48" i="1"/>
  <c r="AC102" i="1"/>
  <c r="AC16" i="1"/>
  <c r="AC80" i="1"/>
  <c r="AC253" i="1"/>
  <c r="AC57" i="1"/>
  <c r="AC208" i="1"/>
  <c r="AC12" i="1"/>
  <c r="AC210" i="1"/>
  <c r="AC69" i="1"/>
  <c r="AC135" i="1"/>
  <c r="AC209" i="1"/>
  <c r="AC77" i="1"/>
  <c r="AC110" i="1"/>
  <c r="AC238" i="1"/>
  <c r="AC95" i="1"/>
  <c r="AC247" i="1"/>
  <c r="AC136" i="1"/>
  <c r="AC143" i="1"/>
  <c r="AC11" i="1"/>
  <c r="AC217" i="1"/>
  <c r="AC15" i="1"/>
  <c r="AC63" i="1"/>
  <c r="AC131" i="1"/>
  <c r="AC96" i="1"/>
  <c r="AC65" i="1"/>
  <c r="AC50" i="1"/>
  <c r="AC74" i="1"/>
  <c r="AC151" i="1"/>
  <c r="AC19" i="1"/>
  <c r="AC83" i="1"/>
  <c r="AC54" i="1"/>
  <c r="AC20" i="1"/>
  <c r="AC225" i="1"/>
  <c r="AC139" i="1"/>
  <c r="AC40" i="1"/>
  <c r="AC104" i="1"/>
  <c r="AC237" i="1"/>
  <c r="AC73" i="1"/>
  <c r="AC58" i="1"/>
  <c r="AC36" i="1"/>
  <c r="AC82" i="1"/>
  <c r="AC62" i="1"/>
  <c r="AC233" i="1"/>
  <c r="AC70" i="1"/>
  <c r="AC141" i="1"/>
  <c r="AC31" i="1"/>
  <c r="AC71" i="1"/>
  <c r="AC103" i="1"/>
  <c r="AC44" i="1"/>
  <c r="AC167" i="1"/>
  <c r="AC56" i="1"/>
  <c r="AC49" i="1"/>
  <c r="AC10" i="1"/>
  <c r="AC107" i="1"/>
  <c r="AC90" i="1"/>
  <c r="AC84" i="1"/>
  <c r="AC241" i="1"/>
  <c r="AC147" i="1"/>
  <c r="AC34" i="1"/>
  <c r="AC98" i="1"/>
  <c r="AC175" i="1"/>
  <c r="AC239" i="1"/>
  <c r="AC14" i="1"/>
  <c r="AC129" i="1"/>
  <c r="AC249" i="1"/>
  <c r="AC53" i="1"/>
  <c r="AC23" i="1"/>
  <c r="AC22" i="1"/>
  <c r="AC86" i="1"/>
  <c r="AC92" i="1"/>
  <c r="AC196" i="1"/>
  <c r="AC213" i="1"/>
  <c r="AC115" i="1"/>
  <c r="AC111" i="1"/>
  <c r="Z472" i="3" l="1"/>
  <c r="AB472" i="3" s="1"/>
  <c r="Z214" i="3"/>
  <c r="AB214" i="3" s="1"/>
  <c r="Z218" i="3"/>
  <c r="AB218" i="3" s="1"/>
  <c r="Z145" i="3"/>
  <c r="AB145" i="3" s="1"/>
  <c r="Z305" i="3"/>
  <c r="AB305" i="3" s="1"/>
  <c r="Z535" i="3"/>
  <c r="AB535" i="3" s="1"/>
  <c r="Z119" i="3"/>
  <c r="AB119" i="3" s="1"/>
  <c r="Z564" i="3"/>
  <c r="AB564" i="3" s="1"/>
  <c r="Z223" i="3"/>
  <c r="AB223" i="3" s="1"/>
  <c r="AC179" i="1"/>
  <c r="AC171" i="1"/>
  <c r="AC155" i="1"/>
  <c r="AC160" i="1"/>
  <c r="AC156" i="1"/>
  <c r="AC163" i="1"/>
  <c r="AC192" i="1"/>
  <c r="AC188" i="1"/>
  <c r="AC202" i="1"/>
  <c r="AC205" i="1"/>
  <c r="AC245" i="1"/>
  <c r="AC250" i="1"/>
  <c r="AC229" i="1"/>
  <c r="AC262" i="1"/>
  <c r="AC235" i="1"/>
  <c r="AC254" i="1"/>
  <c r="AC193" i="1"/>
  <c r="AC198" i="1"/>
  <c r="AC261" i="1"/>
  <c r="AC224" i="1"/>
  <c r="AC227" i="1"/>
  <c r="AC173" i="1"/>
  <c r="AC234" i="1"/>
  <c r="AC220" i="1"/>
  <c r="AC165" i="1"/>
  <c r="AC197" i="1"/>
  <c r="AC206" i="1"/>
  <c r="AC258" i="1"/>
  <c r="AC243" i="1"/>
  <c r="AC200" i="1"/>
  <c r="AC230" i="1"/>
  <c r="AC216" i="1"/>
  <c r="AC161" i="1"/>
  <c r="AC194" i="1"/>
  <c r="AC181" i="1"/>
  <c r="AC176" i="1"/>
  <c r="AC169" i="1"/>
  <c r="AC157" i="1"/>
  <c r="AC222" i="1"/>
  <c r="AC259" i="1"/>
  <c r="AC168" i="1"/>
  <c r="AC214" i="1"/>
  <c r="AC172" i="1"/>
  <c r="AC164" i="1"/>
  <c r="AC185" i="1"/>
  <c r="AC177" i="1"/>
  <c r="AC251" i="1"/>
  <c r="AC184" i="1"/>
  <c r="AC212" i="1"/>
  <c r="AC187" i="1"/>
  <c r="AC204" i="1"/>
  <c r="AC153" i="1"/>
  <c r="AC149" i="1"/>
  <c r="AC125" i="1"/>
  <c r="AC117" i="1"/>
  <c r="AC145" i="1"/>
  <c r="AC123" i="1"/>
  <c r="AC152" i="1"/>
  <c r="AC120" i="1"/>
  <c r="AC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Elided</author>
    <author>tc={4FB59A15-5CB4-4E96-8B13-A56EA60DC313}</author>
  </authors>
  <commentList>
    <comment ref="L1" authorId="0" shapeId="0" xr:uid="{7A971457-C7C2-4592-8702-76D64F663E59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weight of soil expressed in Kg</t>
        </r>
      </text>
    </comment>
    <comment ref="M1" authorId="0" shapeId="0" xr:uid="{78653ED5-FE25-44C4-81AB-5C195CA897B5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Bulk density measured in 2023 1.3306 g/cm2 expressed in Kg/m3 as 1330</t>
        </r>
      </text>
    </comment>
    <comment ref="P1" authorId="0" shapeId="0" xr:uid="{95E64DE5-2343-4361-A981-F7197C89655C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ratio 1:5 
6g os soil is to 30ml of Kcl 
30ml = 0.03l
</t>
        </r>
      </text>
    </comment>
    <comment ref="Q1" authorId="0" shapeId="0" xr:uid="{D437AA4C-D58C-456A-A0ED-EF1761AEA428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from peter smith measured in N mg/L
</t>
        </r>
      </text>
    </comment>
    <comment ref="R1" authorId="0" shapeId="0" xr:uid="{E0DFA0BF-1461-4E77-9065-53176F18378F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from peter smith measured in N mg/L
</t>
        </r>
      </text>
    </comment>
    <comment ref="W1" authorId="0" shapeId="0" xr:uid="{1E0131A6-EA12-4DAF-B8EE-7EFB11A07D5A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1ha = 10000m2 
therefore volume of soil 0.15*10000 = 1500m2
</t>
        </r>
      </text>
    </comment>
    <comment ref="X1" authorId="0" shapeId="0" xr:uid="{00FB106D-C818-4531-AA2C-D05FD3F49691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soil sampling core is 15cm =1500m2* bulk density = kg of soil in a hectare
</t>
        </r>
      </text>
    </comment>
    <comment ref="Y1" authorId="0" shapeId="0" xr:uid="{08C78E96-C0C1-473B-B9A7-2BCDD209318A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Z1" authorId="0" shapeId="0" xr:uid="{2302E4BC-4007-46A9-A950-94E5E094A62A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AA1" authorId="0" shapeId="0" xr:uid="{D982559F-5B8D-4FAB-B1D0-6B259BD33B5C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AB1" authorId="0" shapeId="0" xr:uid="{39462BDA-CCCB-4982-86CD-44C27A4771B2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E38" authorId="1" shapeId="0" xr:uid="{4FB59A15-5CB4-4E96-8B13-A56EA60DC3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Cross check after the analysis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Elided</author>
  </authors>
  <commentList>
    <comment ref="X2" authorId="0" shapeId="0" xr:uid="{4714E385-D14D-4B73-9B7D-36A6F9BF4F64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1ha = 10000m2 
therefore volume of soil 0.15*10000 = 1500m2
</t>
        </r>
      </text>
    </comment>
    <comment ref="Y2" authorId="0" shapeId="0" xr:uid="{A0A9DCFC-0A48-4ECA-B853-4F3AAC617907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soil sampling core is 15cm =1500m2* bulk density = kg of soil in a hectare
bulk density =1.33
</t>
        </r>
      </text>
    </comment>
    <comment ref="Z2" authorId="0" shapeId="0" xr:uid="{713593AD-7212-4216-B658-57B498F77184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AA2" authorId="0" shapeId="0" xr:uid="{C8839899-9997-46C7-96A6-27818C4EA1B9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AB2" authorId="0" shapeId="0" xr:uid="{ED95F820-7344-4943-A7F1-DC720B461F0F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  <comment ref="AC2" authorId="0" shapeId="0" xr:uid="{10CA7A2B-3A5B-4E3F-A352-3CD010EFECCC}">
      <text>
        <r>
          <rPr>
            <b/>
            <sz val="9"/>
            <color indexed="81"/>
            <rFont val="Tahoma"/>
            <family val="2"/>
          </rPr>
          <t>Elided:</t>
        </r>
        <r>
          <rPr>
            <sz val="9"/>
            <color indexed="81"/>
            <rFont val="Tahoma"/>
            <family val="2"/>
          </rPr>
          <t xml:space="preserve">
Total N in soil = NH4 + NO3</t>
        </r>
      </text>
    </comment>
  </commentList>
</comments>
</file>

<file path=xl/sharedStrings.xml><?xml version="1.0" encoding="utf-8"?>
<sst xmlns="http://schemas.openxmlformats.org/spreadsheetml/2006/main" count="154" uniqueCount="74">
  <si>
    <t xml:space="preserve">Gravimetric Moisture </t>
  </si>
  <si>
    <t>N content from Peter mg/L</t>
  </si>
  <si>
    <t xml:space="preserve">Year  </t>
  </si>
  <si>
    <t>Collection date</t>
  </si>
  <si>
    <t>Collection DOY</t>
  </si>
  <si>
    <t xml:space="preserve">Sample ID # </t>
  </si>
  <si>
    <t>Plot #</t>
  </si>
  <si>
    <t>Subplot #</t>
  </si>
  <si>
    <t xml:space="preserve">Tin Weight (g) </t>
  </si>
  <si>
    <t xml:space="preserve">Tin + Soil (g) </t>
  </si>
  <si>
    <t xml:space="preserve">Tin + Dry Soil (g) </t>
  </si>
  <si>
    <t>Wet Soil - Tin (g)</t>
  </si>
  <si>
    <t>Dry Soil - Tin (g)</t>
  </si>
  <si>
    <t>% Moisture</t>
  </si>
  <si>
    <t>NH4-N</t>
  </si>
  <si>
    <t>NO3-N</t>
  </si>
  <si>
    <t>Soil Weight (g)</t>
  </si>
  <si>
    <t>Dry weight (g)</t>
  </si>
  <si>
    <t>moisture factore</t>
  </si>
  <si>
    <t>volume of extract (l)</t>
  </si>
  <si>
    <t>NA</t>
  </si>
  <si>
    <t>NH4-N wet (mgN/kg soil)</t>
  </si>
  <si>
    <t>NH4-N dry (mgN/kg soil)</t>
  </si>
  <si>
    <t>NO3-N wet (mgN/kg soil)</t>
  </si>
  <si>
    <t>NO3-N dry (mgN/kg soil)</t>
  </si>
  <si>
    <t>soil core length (m2)</t>
  </si>
  <si>
    <t>soil (kg/ha)</t>
  </si>
  <si>
    <t>Total N in wet soil (mgN/kg soil)</t>
  </si>
  <si>
    <t>Total N in dry soil</t>
  </si>
  <si>
    <t>Total N in wet soil(Kg N/ha)</t>
  </si>
  <si>
    <t>Total N in dry soil (Kg N/ha)</t>
  </si>
  <si>
    <t>Moisture factor</t>
  </si>
  <si>
    <t xml:space="preserve">N analysis </t>
  </si>
  <si>
    <t>Soil Weight (kg)</t>
  </si>
  <si>
    <t>Bulk density(kg/m3)</t>
  </si>
  <si>
    <t>date</t>
  </si>
  <si>
    <t>sample ID</t>
  </si>
  <si>
    <t>plot</t>
  </si>
  <si>
    <t>subplot</t>
  </si>
  <si>
    <t>moisture factor</t>
  </si>
  <si>
    <t>NH4-N mg/L</t>
  </si>
  <si>
    <t>NO3-N mg/L</t>
  </si>
  <si>
    <t>Column Labels</t>
  </si>
  <si>
    <t>Average of NH4-N dry (mgN/kg soil)</t>
  </si>
  <si>
    <t>Average of NO3-N dry (mgN/kg soil)</t>
  </si>
  <si>
    <t>Total Average of NH4-N dry (mgN/kg soil)</t>
  </si>
  <si>
    <t>Total Average of NO3-N dry (mgN/kg soil)</t>
  </si>
  <si>
    <t>Row Labels</t>
  </si>
  <si>
    <t>(blank)</t>
  </si>
  <si>
    <t>&lt;2023-04-19</t>
  </si>
  <si>
    <t>19-Apr</t>
  </si>
  <si>
    <t>15-May</t>
  </si>
  <si>
    <t>26-May</t>
  </si>
  <si>
    <t>29-May</t>
  </si>
  <si>
    <t>06-Jun</t>
  </si>
  <si>
    <t>14-Jun</t>
  </si>
  <si>
    <t>19-Jun</t>
  </si>
  <si>
    <t>29-Jun</t>
  </si>
  <si>
    <t>04-Jul</t>
  </si>
  <si>
    <t>10-Jul</t>
  </si>
  <si>
    <t>17-Jul</t>
  </si>
  <si>
    <t>28-Jul</t>
  </si>
  <si>
    <t>10-Aug</t>
  </si>
  <si>
    <t>14-Sep</t>
  </si>
  <si>
    <t>02-Oct</t>
  </si>
  <si>
    <t>30-Nov</t>
  </si>
  <si>
    <t>Grand Total</t>
  </si>
  <si>
    <t>Date</t>
  </si>
  <si>
    <t>Average of Total N in wet soil(Kg N/ha)</t>
  </si>
  <si>
    <t>Average of Total N in dry soil (Kg N/ha)</t>
  </si>
  <si>
    <t>StdDev of Total N in wet soil(Kg N/ha)</t>
  </si>
  <si>
    <t>StdDev of Total N in dry soil (Kg N/ha)</t>
  </si>
  <si>
    <t>SE of Total N in wet soil(Kg N/ha)</t>
  </si>
  <si>
    <t>SE of Total N in dry soil (Kg N/ha)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</si>
</sst>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</cellStyleXfs>
  <cellXfs count="24">
    <xf numFmtId="0" fontId="0" fillId="0" borderId="0" xfId="0"/>
    <xf numFmtId="0" fontId="3" fillId="3" borderId="0" xfId="2" applyAlignment="1">
      <alignment horizontal="center"/>
    </xf>
    <xf numFmtId="0" fontId="3" fillId="6" borderId="0" xfId="3" applyAlignment="1">
      <alignment horizontal="center"/>
    </xf>
    <xf numFmtId="0" fontId="4" fillId="0" borderId="0" xfId="4" applyAlignment="1">
      <alignment horizontal="center"/>
    </xf>
    <xf numFmtId="0" fontId="4" fillId="0" borderId="0" xfId="4"/>
    <xf numFmtId="0" fontId="4" fillId="5" borderId="0" xfId="5" applyAlignment="1">
      <alignment horizontal="center"/>
    </xf>
    <xf numFmtId="0" fontId="4" fillId="8" borderId="0" xfId="6" applyAlignment="1">
      <alignment horizontal="center"/>
    </xf>
    <xf numFmtId="0" fontId="4" fillId="4" borderId="0" xfId="7" applyAlignment="1">
      <alignment horizontal="center"/>
    </xf>
    <xf numFmtId="15" fontId="4" fillId="4" borderId="0" xfId="7" applyNumberFormat="1" applyAlignment="1">
      <alignment horizontal="center"/>
    </xf>
    <xf numFmtId="0" fontId="4" fillId="7" borderId="0" xfId="8" applyAlignment="1">
      <alignment horizontal="center"/>
    </xf>
    <xf numFmtId="2" fontId="0" fillId="0" borderId="0" xfId="0" applyNumberFormat="1"/>
    <xf numFmtId="2" fontId="1" fillId="2" borderId="0" xfId="1" applyNumberFormat="1"/>
    <xf numFmtId="2" fontId="0" fillId="9" borderId="0" xfId="0" applyNumberFormat="1" applyFill="1"/>
    <xf numFmtId="0" fontId="3" fillId="6" borderId="0" xfId="3"/>
    <xf numFmtId="0" fontId="4" fillId="9" borderId="0" xfId="4" applyFill="1"/>
    <xf numFmtId="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2" fillId="10" borderId="1" xfId="0" applyFont="1" applyFill="1" applyBorder="1"/>
    <xf numFmtId="16" fontId="3" fillId="6" borderId="0" xfId="3" applyNumberFormat="1"/>
    <xf numFmtId="0" fontId="3" fillId="6" borderId="0" xfId="3" applyNumberFormat="1"/>
    <xf numFmtId="2" fontId="3" fillId="6" borderId="0" xfId="3" applyNumberFormat="1"/>
    <xf numFmtId="0" fontId="0" fillId="9" borderId="0" xfId="0" applyFill="1"/>
    <xf numFmtId="0" fontId="4" fillId="0" borderId="0" xfId="4" applyAlignment="1">
      <alignment horizontal="center"/>
    </xf>
  </cellXfs>
  <cellStyles count="9">
    <cellStyle name="20% - Accent2 2" xfId="7" xr:uid="{E246AFEB-C0FE-40AD-A2EE-9262CA48529C}"/>
    <cellStyle name="20% - Accent5 2" xfId="8" xr:uid="{6D90FEA4-209B-41B8-B48F-B4DB3DD803F9}"/>
    <cellStyle name="60% - Accent2 2" xfId="5" xr:uid="{0A4B0586-BE7A-49F5-99D1-6F42AD322730}"/>
    <cellStyle name="60% - Accent5 2" xfId="6" xr:uid="{E04313E3-C8D8-4018-8162-FFB65E1B54AF}"/>
    <cellStyle name="Accent2 2" xfId="2" xr:uid="{3BEA228A-490F-4695-855A-62C3332D92D4}"/>
    <cellStyle name="Accent5 2" xfId="3" xr:uid="{808A8FF4-7874-4F1D-A81D-881E2B5736B5}"/>
    <cellStyle name="Bad" xfId="1" builtinId="27"/>
    <cellStyle name="Normal" xfId="0" builtinId="0"/>
    <cellStyle name="Normal 2" xfId="4" xr:uid="{D0A9A2D4-E90F-40CD-9D72-1D9FD0E9C4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ded Lumor" id="{AE88D3CA-A70D-42E7-80EE-EF8E99D5EE24}" userId="S::elumor@uoguelph.ca::a4de3f4c-a6b0-496c-bde0-8f83a1ecfe00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elumor_uoguelph_ca/Documents/2023%20Total%20Soil%20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ded" refreshedDate="45498.39355439815" createdVersion="8" refreshedVersion="8" minRefreshableVersion="3" recordCount="577" xr:uid="{0D6E5B5D-B9FA-46E1-A0EA-7ABA0C9A81BC}">
  <cacheSource type="worksheet">
    <worksheetSource ref="A1:AB1048576" sheet="2023" r:id="rId2"/>
  </cacheSource>
  <cacheFields count="30">
    <cacheField name="date" numFmtId="16">
      <sharedItems containsNonDate="0" containsDate="1" containsString="0" containsBlank="1" minDate="2023-04-19T00:00:00" maxDate="2023-12-01T00:00:00" count="17">
        <d v="2023-08-10T00:00:00"/>
        <d v="2023-11-30T00:00:00"/>
        <d v="2023-10-02T00:00:00"/>
        <d v="2023-06-14T00:00:00"/>
        <d v="2023-06-06T00:00:00"/>
        <d v="2023-07-10T00:00:00"/>
        <d v="2023-07-17T00:00:00"/>
        <d v="2023-09-14T00:00:00"/>
        <d v="2023-07-28T00:00:00"/>
        <d v="2023-06-19T00:00:00"/>
        <d v="2023-06-29T00:00:00"/>
        <d v="2023-04-19T00:00:00"/>
        <d v="2023-05-26T00:00:00"/>
        <d v="2023-05-15T00:00:00"/>
        <d v="2023-05-29T00:00:00"/>
        <d v="2023-07-04T00:00:00"/>
        <m/>
      </sharedItems>
      <fieldGroup par="29"/>
    </cacheField>
    <cacheField name="sample ID" numFmtId="0">
      <sharedItems containsString="0" containsBlank="1" containsNumber="1" containsInteger="1" minValue="1" maxValue="576"/>
    </cacheField>
    <cacheField name="plo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ubplot" numFmtId="0">
      <sharedItems containsString="0" containsBlank="1" containsNumber="1" containsInteger="1" minValue="1" maxValue="9"/>
    </cacheField>
    <cacheField name="Tin Weight (g) " numFmtId="0">
      <sharedItems containsString="0" containsBlank="1" containsNumber="1" minValue="1" maxValue="11.1"/>
    </cacheField>
    <cacheField name="Tin + Soil (g) " numFmtId="0">
      <sharedItems containsString="0" containsBlank="1" containsNumber="1" minValue="7.96" maxValue="30.05"/>
    </cacheField>
    <cacheField name="Tin + Dry Soil (g) " numFmtId="0">
      <sharedItems containsString="0" containsBlank="1" containsNumber="1" minValue="1.0349999999999999" maxValue="23.05"/>
    </cacheField>
    <cacheField name="Wet Soil - Tin (g)" numFmtId="0">
      <sharedItems containsString="0" containsBlank="1" containsNumber="1" minValue="6.7799999999999994" maxValue="28.900000000000002"/>
    </cacheField>
    <cacheField name="Dry Soil - Tin (g)" numFmtId="0">
      <sharedItems containsString="0" containsBlank="1" containsNumber="1" minValue="-1.21" maxValue="21.900000000000002"/>
    </cacheField>
    <cacheField name="% Moisture" numFmtId="0">
      <sharedItems containsString="0" containsBlank="1" containsNumber="1" minValue="-0.32665639445300448" maxValue="1.0902071707056036"/>
    </cacheField>
    <cacheField name="Soil Weight (g)" numFmtId="0">
      <sharedItems containsString="0" containsBlank="1" containsNumber="1" containsInteger="1" minValue="6" maxValue="6"/>
    </cacheField>
    <cacheField name="Soil Weight (kg)" numFmtId="0">
      <sharedItems containsString="0" containsBlank="1" containsNumber="1" minValue="6.0000000000000001E-3" maxValue="6.0000000000000001E-3"/>
    </cacheField>
    <cacheField name="Bulk density(kg/m3)" numFmtId="0">
      <sharedItems containsString="0" containsBlank="1" containsNumber="1" containsInteger="1" minValue="1330" maxValue="1330"/>
    </cacheField>
    <cacheField name="Dry weight (g)" numFmtId="0">
      <sharedItems containsString="0" containsBlank="1" containsNumber="1" minValue="4.9097928292943962" maxValue="6.3266563944530043"/>
    </cacheField>
    <cacheField name="moisture factor" numFmtId="0">
      <sharedItems containsString="0" containsBlank="1" containsNumber="1" minValue="0.94836824159766198" maxValue="1.2220474892954458"/>
    </cacheField>
    <cacheField name="volume of extract (l)" numFmtId="0">
      <sharedItems containsString="0" containsBlank="1" containsNumber="1" minValue="0.03" maxValue="0.03"/>
    </cacheField>
    <cacheField name="NH4-N mg/L" numFmtId="0">
      <sharedItems containsString="0" containsBlank="1" containsNumber="1" minValue="-0.19" maxValue="6.71"/>
    </cacheField>
    <cacheField name="NO3-N mg/L" numFmtId="0">
      <sharedItems containsString="0" containsBlank="1" containsNumber="1" minValue="-0.3" maxValue="10.3"/>
    </cacheField>
    <cacheField name="NH4-N wet (mgN/kg soil)" numFmtId="0">
      <sharedItems containsString="0" containsBlank="1" containsNumber="1" minValue="-0.95000000000000007" maxValue="33.549999999999997"/>
    </cacheField>
    <cacheField name="NH4-N dry (mgN/kg soil)" numFmtId="0">
      <sharedItems containsString="0" containsBlank="1" containsNumber="1" minValue="-0.98451930355791073" maxValue="34.486593779853521"/>
    </cacheField>
    <cacheField name="NO3-N wet (mgN/kg soil)" numFmtId="0">
      <sharedItems containsString="0" containsBlank="1" containsNumber="1" minValue="-1.4999999999999998" maxValue="51.5"/>
    </cacheField>
    <cacheField name="NO3-N dry (mgN/kg soil)" numFmtId="0">
      <sharedItems containsString="0" containsBlank="1" containsNumber="1" minValue="-1.5545041635124901" maxValue="52.65813905508562"/>
    </cacheField>
    <cacheField name="soil core length (m2)" numFmtId="0">
      <sharedItems containsString="0" containsBlank="1" containsNumber="1" containsInteger="1" minValue="1500" maxValue="1500"/>
    </cacheField>
    <cacheField name="soil (kg/ha)" numFmtId="0">
      <sharedItems containsString="0" containsBlank="1" containsNumber="1" containsInteger="1" minValue="1995000" maxValue="1995000"/>
    </cacheField>
    <cacheField name="Total N in wet soil (mgN/kg soil)" numFmtId="0">
      <sharedItems containsString="0" containsBlank="1" containsNumber="1" minValue="-2.4499999999999997" maxValue="58.8"/>
    </cacheField>
    <cacheField name="Total N in dry soil" numFmtId="0">
      <sharedItems containsString="0" containsBlank="1" containsNumber="1" minValue="-2.5390234670704008" maxValue="60.630742829124785"/>
    </cacheField>
    <cacheField name="Total N in wet soil(Kg N/ha)" numFmtId="0">
      <sharedItems containsString="0" containsBlank="1" containsNumber="1" minValue="-4.8877499999999996" maxValue="117.306"/>
    </cacheField>
    <cacheField name="Total N in dry soil (Kg N/ha)" numFmtId="0">
      <sharedItems containsString="0" containsBlank="1" containsNumber="1" minValue="-5.0653518168054497" maxValue="120.95833194410395"/>
    </cacheField>
    <cacheField name="Days (date)" numFmtId="0" databaseField="0">
      <fieldGroup base="0">
        <rangePr groupBy="days" startDate="2023-04-19T00:00:00" endDate="2023-12-01T00:00:00"/>
        <groupItems count="368">
          <s v="&lt;2023-04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-12-01"/>
        </groupItems>
      </fieldGroup>
    </cacheField>
    <cacheField name="Months (date)" numFmtId="0" databaseField="0">
      <fieldGroup base="0">
        <rangePr groupBy="months" startDate="2023-04-19T00:00:00" endDate="2023-12-01T00:00:00"/>
        <groupItems count="14">
          <s v="&lt;2023-04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12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x v="0"/>
    <n v="1"/>
    <x v="0"/>
    <n v="1"/>
    <n v="1.1200000000000001"/>
    <n v="19.34"/>
    <n v="15.6"/>
    <n v="18.22"/>
    <n v="14.48"/>
    <n v="0.20526893523600431"/>
    <n v="6"/>
    <n v="6.0000000000000001E-3"/>
    <n v="1330"/>
    <n v="5.7947310647639956"/>
    <n v="1.0354233756393256"/>
    <n v="0.03"/>
    <n v="0.55000000000000004"/>
    <n v="0.91"/>
    <n v="2.75"/>
    <n v="2.8474142830081455"/>
    <n v="4.55"/>
    <n v="4.7111763591589311"/>
    <n v="1500"/>
    <n v="1995000"/>
    <n v="7.3"/>
    <n v="7.5585906421670765"/>
    <n v="14.563499999999999"/>
    <n v="15.079388331123319"/>
  </r>
  <r>
    <x v="0"/>
    <n v="2"/>
    <x v="0"/>
    <n v="2"/>
    <n v="1.17"/>
    <n v="17.89"/>
    <n v="14.34"/>
    <n v="16.72"/>
    <n v="13.17"/>
    <n v="0.21232057416267938"/>
    <n v="6"/>
    <n v="6.0000000000000001E-3"/>
    <n v="1330"/>
    <n v="5.7876794258373208"/>
    <n v="1.0366849230133306"/>
    <n v="0.03"/>
    <n v="0.33"/>
    <n v="0.51"/>
    <n v="1.6500000000000001"/>
    <n v="1.7105301229719956"/>
    <n v="2.5499999999999998"/>
    <n v="2.6435465536839931"/>
    <n v="1500"/>
    <n v="1995000"/>
    <n v="4.2"/>
    <n v="4.3540766766559891"/>
    <n v="8.3790000000000013"/>
    <n v="8.6863829699286974"/>
  </r>
  <r>
    <x v="0"/>
    <n v="3"/>
    <x v="0"/>
    <n v="3"/>
    <n v="1.1100000000000001"/>
    <n v="17.14"/>
    <n v="13.95"/>
    <n v="16.03"/>
    <n v="12.84"/>
    <n v="0.19900187149095452"/>
    <n v="6"/>
    <n v="6.0000000000000001E-3"/>
    <n v="1330"/>
    <n v="5.8009981285090451"/>
    <n v="1.0343047639531133"/>
    <n v="0.03"/>
    <n v="0.33"/>
    <n v="0.46"/>
    <n v="1.6500000000000001"/>
    <n v="1.7066028605226371"/>
    <n v="2.2999999999999998"/>
    <n v="2.3789009570921604"/>
    <n v="1500"/>
    <n v="1995000"/>
    <n v="3.95"/>
    <n v="4.0855038176147973"/>
    <n v="7.8802500000000002"/>
    <n v="8.150580116141521"/>
  </r>
  <r>
    <x v="0"/>
    <n v="4"/>
    <x v="0"/>
    <n v="4"/>
    <n v="1.1599999999999999"/>
    <n v="18.82"/>
    <n v="15.04"/>
    <n v="17.66"/>
    <n v="13.879999999999999"/>
    <n v="0.21404303510758782"/>
    <n v="6"/>
    <n v="6.0000000000000001E-3"/>
    <n v="1330"/>
    <n v="5.7859569648924118"/>
    <n v="1.0369935408103348"/>
    <n v="0.03"/>
    <n v="0.28999999999999998"/>
    <n v="0.41"/>
    <n v="1.45"/>
    <n v="1.5036406341749855"/>
    <n v="2.0499999999999998"/>
    <n v="2.1258367586611859"/>
    <n v="1500"/>
    <n v="1995000"/>
    <n v="3.5"/>
    <n v="3.6294773928361712"/>
    <n v="6.9824999999999999"/>
    <n v="7.2408073987081618"/>
  </r>
  <r>
    <x v="0"/>
    <n v="5"/>
    <x v="0"/>
    <n v="5"/>
    <n v="1.1399999999999999"/>
    <n v="18.32"/>
    <n v="14.74"/>
    <n v="17.18"/>
    <n v="13.6"/>
    <n v="0.20838183934807916"/>
    <n v="6"/>
    <n v="6.0000000000000001E-3"/>
    <n v="1330"/>
    <n v="5.7916181606519208"/>
    <n v="1.0359798994974874"/>
    <n v="0.03"/>
    <n v="0.36"/>
    <n v="0.48"/>
    <n v="1.7999999999999998"/>
    <n v="1.8647638190954772"/>
    <n v="2.4"/>
    <n v="2.4863517587939694"/>
    <n v="1500"/>
    <n v="1995000"/>
    <n v="4.1999999999999993"/>
    <n v="4.3511155778894466"/>
    <n v="8.3789999999999996"/>
    <n v="8.680475577889446"/>
  </r>
  <r>
    <x v="0"/>
    <n v="6"/>
    <x v="0"/>
    <n v="6"/>
    <n v="1.1000000000000001"/>
    <n v="22.02"/>
    <n v="17.64"/>
    <n v="20.919999999999998"/>
    <n v="16.54"/>
    <n v="0.20936902485659653"/>
    <n v="6"/>
    <n v="6.0000000000000001E-3"/>
    <n v="1330"/>
    <n v="5.7906309751434035"/>
    <n v="1.0361565131253097"/>
    <n v="0.03"/>
    <n v="0.13"/>
    <n v="0.32"/>
    <n v="0.64999999999999991"/>
    <n v="0.67350173353145115"/>
    <n v="1.5999999999999999"/>
    <n v="1.6578504210004954"/>
    <n v="1500"/>
    <n v="1995000"/>
    <n v="2.25"/>
    <n v="2.3313521545319467"/>
    <n v="4.4887500000000005"/>
    <n v="4.651047548291233"/>
  </r>
  <r>
    <x v="0"/>
    <n v="7"/>
    <x v="0"/>
    <n v="7"/>
    <n v="1.1000000000000001"/>
    <n v="20.79"/>
    <n v="17.27"/>
    <n v="19.689999999999998"/>
    <n v="16.169999999999998"/>
    <n v="0.1787709497206704"/>
    <n v="6"/>
    <n v="6.0000000000000001E-3"/>
    <n v="1330"/>
    <n v="5.8212290502793298"/>
    <n v="1.0307101727447217"/>
    <n v="0.03"/>
    <n v="0.22"/>
    <n v="0.44"/>
    <n v="1.0999999999999999"/>
    <n v="1.1337811900191936"/>
    <n v="2.1999999999999997"/>
    <n v="2.2675623800383873"/>
    <n v="1500"/>
    <n v="1995000"/>
    <n v="3.3"/>
    <n v="3.4013435700575809"/>
    <n v="6.5834999999999999"/>
    <n v="6.7856804222648739"/>
  </r>
  <r>
    <x v="0"/>
    <n v="8"/>
    <x v="0"/>
    <n v="8"/>
    <n v="1.1299999999999999"/>
    <n v="23.58"/>
    <n v="19.48"/>
    <n v="22.45"/>
    <n v="18.350000000000001"/>
    <n v="0.1826280623608017"/>
    <n v="6"/>
    <n v="6.0000000000000001E-3"/>
    <n v="1330"/>
    <n v="5.8173719376391979"/>
    <n v="1.0313935681470139"/>
    <n v="0.03"/>
    <n v="0.19"/>
    <n v="0.39"/>
    <n v="0.95000000000000007"/>
    <n v="0.97982388973966328"/>
    <n v="1.95"/>
    <n v="2.0112174578866768"/>
    <n v="1500"/>
    <n v="1995000"/>
    <n v="2.9"/>
    <n v="2.9910413476263402"/>
    <n v="5.7854999999999999"/>
    <n v="5.9671274885145484"/>
  </r>
  <r>
    <x v="0"/>
    <n v="9"/>
    <x v="0"/>
    <n v="9"/>
    <n v="1.1599999999999999"/>
    <n v="20.18"/>
    <n v="18.670000000000002"/>
    <n v="19.02"/>
    <n v="17.510000000000002"/>
    <n v="7.9390115667718086E-2"/>
    <n v="6"/>
    <n v="6.0000000000000001E-3"/>
    <n v="1330"/>
    <n v="5.9206098843322819"/>
    <n v="1.0134091110913772"/>
    <n v="0.03"/>
    <n v="0.35"/>
    <n v="0.25"/>
    <n v="1.7499999999999998"/>
    <n v="1.7734659444099099"/>
    <n v="1.25"/>
    <n v="1.2667613888642215"/>
    <n v="1500"/>
    <n v="1995000"/>
    <n v="3"/>
    <n v="3.0402273332741316"/>
    <n v="5.9850000000000003"/>
    <n v="6.0652535298818924"/>
  </r>
  <r>
    <x v="0"/>
    <n v="10"/>
    <x v="1"/>
    <n v="1"/>
    <n v="1.1200000000000001"/>
    <n v="22.49"/>
    <n v="18.489999999999998"/>
    <n v="21.369999999999997"/>
    <n v="17.369999999999997"/>
    <n v="0.18717828731867106"/>
    <n v="6"/>
    <n v="6.0000000000000001E-3"/>
    <n v="1330"/>
    <n v="5.8128217126813286"/>
    <n v="1.032200933827081"/>
    <n v="0.03"/>
    <n v="0.34"/>
    <n v="0.65"/>
    <n v="1.7000000000000002"/>
    <n v="1.7547415875060379"/>
    <n v="3.25"/>
    <n v="3.3546530349380133"/>
    <n v="1500"/>
    <n v="1995000"/>
    <n v="4.95"/>
    <n v="5.109394622444051"/>
    <n v="9.8752499999999994"/>
    <n v="10.193242271775881"/>
  </r>
  <r>
    <x v="0"/>
    <n v="11"/>
    <x v="1"/>
    <n v="2"/>
    <n v="1.1299999999999999"/>
    <n v="24.09"/>
    <n v="14.13"/>
    <n v="22.96"/>
    <n v="13"/>
    <n v="0.43379790940766555"/>
    <n v="6"/>
    <n v="6.0000000000000001E-3"/>
    <n v="1330"/>
    <n v="5.5662020905923342"/>
    <n v="1.0779342723004695"/>
    <n v="0.03"/>
    <n v="0.33"/>
    <n v="0.8"/>
    <n v="1.6500000000000001"/>
    <n v="1.7785915492957747"/>
    <n v="4"/>
    <n v="4.3117370892018778"/>
    <n v="1500"/>
    <n v="1995000"/>
    <n v="5.65"/>
    <n v="6.0903286384976525"/>
    <n v="11.271750000000001"/>
    <n v="12.150205633802818"/>
  </r>
  <r>
    <x v="0"/>
    <n v="12"/>
    <x v="1"/>
    <n v="3"/>
    <n v="1.08"/>
    <n v="19.93"/>
    <n v="18.84"/>
    <n v="18.850000000000001"/>
    <n v="17.759999999999998"/>
    <n v="5.7824933687002832E-2"/>
    <n v="6"/>
    <n v="6.0000000000000001E-3"/>
    <n v="1330"/>
    <n v="5.9421750663129975"/>
    <n v="1.0097312739933935"/>
    <n v="0.03"/>
    <n v="0.44"/>
    <n v="0.38"/>
    <n v="2.1999999999999997"/>
    <n v="2.2214088027854655"/>
    <n v="1.9000000000000001"/>
    <n v="1.9184894205874476"/>
    <n v="1500"/>
    <n v="1995000"/>
    <n v="4.0999999999999996"/>
    <n v="4.1398982233729136"/>
    <n v="8.1794999999999991"/>
    <n v="8.259096955628964"/>
  </r>
  <r>
    <x v="0"/>
    <n v="13"/>
    <x v="1"/>
    <n v="4"/>
    <n v="1.0900000000000001"/>
    <n v="23.54"/>
    <n v="15.75"/>
    <n v="22.45"/>
    <n v="14.66"/>
    <n v="0.34699331848552334"/>
    <n v="6"/>
    <n v="6.0000000000000001E-3"/>
    <n v="1330"/>
    <n v="5.6530066815144764"/>
    <n v="1.0613820817902451"/>
    <n v="0.03"/>
    <n v="0.27"/>
    <n v="0.52"/>
    <n v="1.3499999999999999"/>
    <n v="1.4328658104168308"/>
    <n v="2.5999999999999996"/>
    <n v="2.7595934126546369"/>
    <n v="1500"/>
    <n v="1995000"/>
    <n v="3.9499999999999993"/>
    <n v="4.1924592230714675"/>
    <n v="7.8802499999999993"/>
    <n v="8.3639561500275779"/>
  </r>
  <r>
    <x v="0"/>
    <n v="14"/>
    <x v="1"/>
    <n v="5"/>
    <n v="1.1200000000000001"/>
    <n v="19.649999999999999"/>
    <n v="16.18"/>
    <n v="18.529999999999998"/>
    <n v="15.059999999999999"/>
    <n v="0.18726389638424173"/>
    <n v="6"/>
    <n v="6.0000000000000001E-3"/>
    <n v="1330"/>
    <n v="5.8127361036157579"/>
    <n v="1.0322161359205273"/>
    <n v="0.03"/>
    <n v="0.19"/>
    <n v="0.63"/>
    <n v="0.95000000000000007"/>
    <n v="0.98060532912450105"/>
    <n v="3.15"/>
    <n v="3.2514808281496608"/>
    <n v="1500"/>
    <n v="1995000"/>
    <n v="4.0999999999999996"/>
    <n v="4.2320861572741615"/>
    <n v="8.1794999999999991"/>
    <n v="8.4430118837619528"/>
  </r>
  <r>
    <x v="0"/>
    <n v="15"/>
    <x v="1"/>
    <n v="6"/>
    <n v="1.06"/>
    <n v="21.58"/>
    <n v="17.760000000000002"/>
    <n v="20.52"/>
    <n v="16.700000000000003"/>
    <n v="0.18615984405458075"/>
    <n v="6"/>
    <n v="6.0000000000000001E-3"/>
    <n v="1330"/>
    <n v="5.8138401559454191"/>
    <n v="1.0320201173512153"/>
    <n v="0.03"/>
    <n v="0.51"/>
    <n v="0.76"/>
    <n v="2.5499999999999998"/>
    <n v="2.6316512992455992"/>
    <n v="3.8000000000000003"/>
    <n v="3.9216764459346187"/>
    <n v="1500"/>
    <n v="1995000"/>
    <n v="6.35"/>
    <n v="6.5533277451802174"/>
    <n v="12.668249999999999"/>
    <n v="13.073888851634534"/>
  </r>
  <r>
    <x v="0"/>
    <n v="16"/>
    <x v="1"/>
    <n v="7"/>
    <n v="1.08"/>
    <n v="20.91"/>
    <n v="17.059999999999999"/>
    <n v="19.829999999999998"/>
    <n v="15.979999999999999"/>
    <n v="0.19415027735753909"/>
    <n v="6"/>
    <n v="6.0000000000000001E-3"/>
    <n v="1330"/>
    <n v="5.8058497226424608"/>
    <n v="1.0334404586120038"/>
    <n v="0.03"/>
    <n v="0.3"/>
    <n v="0.61"/>
    <n v="1.4999999999999998"/>
    <n v="1.5501606879180054"/>
    <n v="3.05"/>
    <n v="3.1519933987666113"/>
    <n v="1500"/>
    <n v="1995000"/>
    <n v="4.55"/>
    <n v="4.702154086684617"/>
    <n v="9.0772499999999994"/>
    <n v="9.3807974029358103"/>
  </r>
  <r>
    <x v="0"/>
    <n v="17"/>
    <x v="1"/>
    <n v="8"/>
    <n v="1.0900000000000001"/>
    <n v="21.57"/>
    <n v="17.28"/>
    <n v="20.48"/>
    <n v="16.190000000000001"/>
    <n v="0.20947265624999994"/>
    <n v="6"/>
    <n v="6.0000000000000001E-3"/>
    <n v="1330"/>
    <n v="5.79052734375"/>
    <n v="1.0361750569187957"/>
    <n v="0.03"/>
    <n v="0.32"/>
    <n v="0.48"/>
    <n v="1.5999999999999999"/>
    <n v="1.6578800910700731"/>
    <n v="2.4"/>
    <n v="2.4868201366051097"/>
    <n v="1500"/>
    <n v="1995000"/>
    <n v="4"/>
    <n v="4.144700227675183"/>
    <n v="7.9799999999999995"/>
    <n v="8.2686769542119904"/>
  </r>
  <r>
    <x v="0"/>
    <n v="18"/>
    <x v="1"/>
    <n v="9"/>
    <n v="1.07"/>
    <n v="19.79"/>
    <n v="15.85"/>
    <n v="18.72"/>
    <n v="14.78"/>
    <n v="0.21047008547008544"/>
    <n v="6"/>
    <n v="6.0000000000000001E-3"/>
    <n v="1330"/>
    <n v="5.7895299145299148"/>
    <n v="1.0363535707695146"/>
    <n v="0.03"/>
    <n v="0.26"/>
    <n v="0.7"/>
    <n v="1.2999999999999998"/>
    <n v="1.3472596420003689"/>
    <n v="3.4999999999999996"/>
    <n v="3.6272374976933008"/>
    <n v="1500"/>
    <n v="1995000"/>
    <n v="4.7999999999999989"/>
    <n v="4.9744971396936695"/>
    <n v="9.5759999999999987"/>
    <n v="9.9241217936888706"/>
  </r>
  <r>
    <x v="0"/>
    <n v="19"/>
    <x v="2"/>
    <n v="1"/>
    <n v="1.0900000000000001"/>
    <n v="21.27"/>
    <n v="16.87"/>
    <n v="20.18"/>
    <n v="15.780000000000001"/>
    <n v="0.21803766105054503"/>
    <n v="6"/>
    <n v="6.0000000000000001E-3"/>
    <n v="1330"/>
    <n v="5.7819623389494552"/>
    <n v="1.0377099760027424"/>
    <n v="0.03"/>
    <n v="0.28999999999999998"/>
    <n v="1.05"/>
    <n v="1.45"/>
    <n v="1.5046794652039763"/>
    <n v="5.25"/>
    <n v="5.447977374014398"/>
    <n v="1500"/>
    <n v="1995000"/>
    <n v="6.7"/>
    <n v="6.9526568392183741"/>
    <n v="13.3665"/>
    <n v="13.870550394240656"/>
  </r>
  <r>
    <x v="0"/>
    <n v="20"/>
    <x v="2"/>
    <n v="2"/>
    <n v="1.1100000000000001"/>
    <n v="20.239999999999998"/>
    <n v="16.04"/>
    <n v="19.13"/>
    <n v="14.93"/>
    <n v="0.21955044432828016"/>
    <n v="6"/>
    <n v="6.0000000000000001E-3"/>
    <n v="1330"/>
    <n v="5.7804495556717201"/>
    <n v="1.0379815518176885"/>
    <n v="0.03"/>
    <n v="0.2"/>
    <n v="0.94"/>
    <n v="1"/>
    <n v="1.0379815518176885"/>
    <n v="4.6999999999999993"/>
    <n v="4.8785132935431355"/>
    <n v="1500"/>
    <n v="1995000"/>
    <n v="5.6999999999999993"/>
    <n v="5.9164948453608242"/>
    <n v="11.371499999999999"/>
    <n v="11.803407216494843"/>
  </r>
  <r>
    <x v="0"/>
    <n v="21"/>
    <x v="2"/>
    <n v="3"/>
    <n v="1.1000000000000001"/>
    <n v="20.13"/>
    <n v="16.149999999999999"/>
    <n v="19.029999999999998"/>
    <n v="15.049999999999999"/>
    <n v="0.20914345769837095"/>
    <n v="6"/>
    <n v="6.0000000000000001E-3"/>
    <n v="1330"/>
    <n v="5.7908565423016292"/>
    <n v="1.0361161524500908"/>
    <n v="0.03"/>
    <n v="0.26"/>
    <n v="0.76"/>
    <n v="1.2999999999999998"/>
    <n v="1.3469509981851178"/>
    <n v="3.8000000000000003"/>
    <n v="3.9372413793103456"/>
    <n v="1500"/>
    <n v="1995000"/>
    <n v="5.0999999999999996"/>
    <n v="5.2841923774954633"/>
    <n v="10.174499999999998"/>
    <n v="10.541963793103449"/>
  </r>
  <r>
    <x v="0"/>
    <n v="22"/>
    <x v="2"/>
    <n v="4"/>
    <n v="1.1200000000000001"/>
    <n v="19.66"/>
    <n v="15.39"/>
    <n v="18.54"/>
    <n v="14.27"/>
    <n v="0.23031283710895359"/>
    <n v="6"/>
    <n v="6.0000000000000001E-3"/>
    <n v="1330"/>
    <n v="5.7696871628910467"/>
    <n v="1.0399177339440964"/>
    <n v="0.03"/>
    <n v="0.12"/>
    <n v="0.79"/>
    <n v="0.6"/>
    <n v="0.62395064036645775"/>
    <n v="3.9499999999999997"/>
    <n v="4.1076750490791802"/>
    <n v="1500"/>
    <n v="1995000"/>
    <n v="4.55"/>
    <n v="4.7316256894456377"/>
    <n v="9.0772499999999994"/>
    <n v="9.4395932504440463"/>
  </r>
  <r>
    <x v="0"/>
    <n v="23"/>
    <x v="2"/>
    <n v="5"/>
    <n v="1.1599999999999999"/>
    <n v="18.88"/>
    <n v="15.13"/>
    <n v="17.72"/>
    <n v="13.97"/>
    <n v="0.21162528216704279"/>
    <n v="6"/>
    <n v="6.0000000000000001E-3"/>
    <n v="1330"/>
    <n v="5.7883747178329568"/>
    <n v="1.0365603977771278"/>
    <n v="0.03"/>
    <n v="0.1"/>
    <n v="1.03"/>
    <n v="0.5"/>
    <n v="0.51828019888856391"/>
    <n v="5.15"/>
    <n v="5.3382860485522086"/>
    <n v="1500"/>
    <n v="1995000"/>
    <n v="5.65"/>
    <n v="5.8565662474407727"/>
    <n v="11.271750000000001"/>
    <n v="11.683849663644342"/>
  </r>
  <r>
    <x v="0"/>
    <n v="24"/>
    <x v="2"/>
    <n v="6"/>
    <n v="1.1399999999999999"/>
    <n v="23.4"/>
    <n v="18.38"/>
    <n v="22.259999999999998"/>
    <n v="17.239999999999998"/>
    <n v="0.22551662174303683"/>
    <n v="6"/>
    <n v="6.0000000000000001E-3"/>
    <n v="1330"/>
    <n v="5.7744833782569636"/>
    <n v="1.0390539909755718"/>
    <n v="0.03"/>
    <n v="0.09"/>
    <n v="0.56000000000000005"/>
    <n v="0.44999999999999996"/>
    <n v="0.46757429593900729"/>
    <n v="2.8000000000000003"/>
    <n v="2.9093511747316012"/>
    <n v="1500"/>
    <n v="1995000"/>
    <n v="3.25"/>
    <n v="3.3769254706706087"/>
    <n v="6.4837499999999997"/>
    <n v="6.7369663139878648"/>
  </r>
  <r>
    <x v="0"/>
    <n v="25"/>
    <x v="2"/>
    <n v="7"/>
    <n v="1.1000000000000001"/>
    <n v="19.760000000000002"/>
    <n v="15.8"/>
    <n v="18.66"/>
    <n v="14.700000000000001"/>
    <n v="0.21221864951768485"/>
    <n v="6"/>
    <n v="6.0000000000000001E-3"/>
    <n v="1330"/>
    <n v="5.787781350482315"/>
    <n v="1.0366666666666666"/>
    <n v="0.03"/>
    <n v="0.11"/>
    <n v="1.1000000000000001"/>
    <n v="0.54999999999999993"/>
    <n v="0.5701666666666666"/>
    <n v="5.5"/>
    <n v="5.7016666666666662"/>
    <n v="1500"/>
    <n v="1995000"/>
    <n v="6.05"/>
    <n v="6.2718333333333325"/>
    <n v="12.069749999999999"/>
    <n v="12.512307499999999"/>
  </r>
  <r>
    <x v="0"/>
    <n v="26"/>
    <x v="2"/>
    <n v="8"/>
    <n v="1.1200000000000001"/>
    <n v="21.62"/>
    <n v="17.36"/>
    <n v="20.5"/>
    <n v="16.239999999999998"/>
    <n v="0.20780487804878056"/>
    <n v="6"/>
    <n v="6.0000000000000001E-3"/>
    <n v="1330"/>
    <n v="5.7921951219512193"/>
    <n v="1.0358767054067712"/>
    <n v="0.03"/>
    <n v="0.15"/>
    <n v="1.04"/>
    <n v="0.74999999999999989"/>
    <n v="0.77690752905507832"/>
    <n v="5.1999999999999993"/>
    <n v="5.3865588681152099"/>
    <n v="1500"/>
    <n v="1995000"/>
    <n v="5.9499999999999993"/>
    <n v="6.1634663971702883"/>
    <n v="11.870249999999999"/>
    <n v="12.296115462354726"/>
  </r>
  <r>
    <x v="0"/>
    <n v="27"/>
    <x v="2"/>
    <n v="9"/>
    <n v="1.05"/>
    <n v="20.97"/>
    <n v="16.82"/>
    <n v="19.919999999999998"/>
    <n v="15.77"/>
    <n v="0.20833333333333329"/>
    <n v="6"/>
    <n v="6.0000000000000001E-3"/>
    <n v="1330"/>
    <n v="5.791666666666667"/>
    <n v="1.0359712230215827"/>
    <n v="0.03"/>
    <n v="0.14000000000000001"/>
    <n v="0.77"/>
    <n v="0.70000000000000007"/>
    <n v="0.72517985611510793"/>
    <n v="3.8499999999999996"/>
    <n v="3.988489208633093"/>
    <n v="1500"/>
    <n v="1995000"/>
    <n v="4.55"/>
    <n v="4.7136690647482009"/>
    <n v="9.0772499999999994"/>
    <n v="9.4037697841726615"/>
  </r>
  <r>
    <x v="0"/>
    <n v="28"/>
    <x v="3"/>
    <n v="1"/>
    <n v="1.1100000000000001"/>
    <n v="17.5"/>
    <n v="14.17"/>
    <n v="16.39"/>
    <n v="13.06"/>
    <n v="0.20317266625991459"/>
    <n v="6"/>
    <n v="6.0000000000000001E-3"/>
    <n v="1330"/>
    <n v="5.7968273337400857"/>
    <n v="1.0350489422166087"/>
    <n v="0.03"/>
    <n v="0.21"/>
    <n v="1.08"/>
    <n v="1.0499999999999998"/>
    <n v="1.0868013893274389"/>
    <n v="5.3999999999999995"/>
    <n v="5.5892642879696863"/>
    <n v="1500"/>
    <n v="1995000"/>
    <n v="6.4499999999999993"/>
    <n v="6.6760656772971254"/>
    <n v="12.867749999999999"/>
    <n v="13.318751026207764"/>
  </r>
  <r>
    <x v="0"/>
    <n v="29"/>
    <x v="3"/>
    <n v="2"/>
    <n v="1.06"/>
    <n v="15.91"/>
    <n v="12.83"/>
    <n v="14.85"/>
    <n v="11.77"/>
    <n v="0.20740740740740743"/>
    <n v="6"/>
    <n v="6.0000000000000001E-3"/>
    <n v="1330"/>
    <n v="5.7925925925925927"/>
    <n v="1.0358056265984654"/>
    <n v="0.03"/>
    <n v="0.14000000000000001"/>
    <n v="1.06"/>
    <n v="0.70000000000000007"/>
    <n v="0.72506393861892582"/>
    <n v="5.3"/>
    <n v="5.4897698209718664"/>
    <n v="1500"/>
    <n v="1995000"/>
    <n v="6"/>
    <n v="6.2148337595907925"/>
    <n v="11.97"/>
    <n v="12.398593350383631"/>
  </r>
  <r>
    <x v="0"/>
    <n v="30"/>
    <x v="3"/>
    <n v="3"/>
    <n v="1.07"/>
    <n v="15.16"/>
    <n v="12.34"/>
    <n v="14.09"/>
    <n v="11.27"/>
    <n v="0.2001419446415898"/>
    <n v="6"/>
    <n v="6.0000000000000001E-3"/>
    <n v="1330"/>
    <n v="5.7998580553584098"/>
    <n v="1.0345080763582968"/>
    <n v="0.03"/>
    <n v="0.12"/>
    <n v="1.17"/>
    <n v="0.6"/>
    <n v="0.62070484581497809"/>
    <n v="5.85"/>
    <n v="6.0518722466960355"/>
    <n v="1500"/>
    <n v="1995000"/>
    <n v="6.4499999999999993"/>
    <n v="6.6725770925110135"/>
    <n v="12.867749999999999"/>
    <n v="13.311791299559474"/>
  </r>
  <r>
    <x v="0"/>
    <n v="31"/>
    <x v="3"/>
    <n v="4"/>
    <n v="1.08"/>
    <n v="20.75"/>
    <n v="16.309999999999999"/>
    <n v="19.670000000000002"/>
    <n v="15.229999999999999"/>
    <n v="0.22572445348246073"/>
    <n v="6"/>
    <n v="6.0000000000000001E-3"/>
    <n v="1330"/>
    <n v="5.774275546517539"/>
    <n v="1.0390913893291074"/>
    <n v="0.03"/>
    <n v="7.0000000000000007E-2"/>
    <n v="1.31"/>
    <n v="0.35000000000000003"/>
    <n v="0.36368198626518761"/>
    <n v="6.55"/>
    <n v="6.8060486001056528"/>
    <n v="1500"/>
    <n v="1995000"/>
    <n v="6.8999999999999995"/>
    <n v="7.1697305863708403"/>
    <n v="13.765499999999998"/>
    <n v="14.303612519809827"/>
  </r>
  <r>
    <x v="0"/>
    <n v="32"/>
    <x v="3"/>
    <n v="5"/>
    <n v="1.1000000000000001"/>
    <n v="20.61"/>
    <n v="15.98"/>
    <n v="19.509999999999998"/>
    <n v="14.88"/>
    <n v="0.23731419784725769"/>
    <n v="6"/>
    <n v="6.0000000000000001E-3"/>
    <n v="1330"/>
    <n v="5.7626858021527427"/>
    <n v="1.0411811794005157"/>
    <n v="0.03"/>
    <n v="0.2"/>
    <n v="1.07"/>
    <n v="1"/>
    <n v="1.0411811794005157"/>
    <n v="5.3500000000000005"/>
    <n v="5.5703193097927599"/>
    <n v="1500"/>
    <n v="1995000"/>
    <n v="6.3500000000000005"/>
    <n v="6.6115004891932756"/>
    <n v="12.66825"/>
    <n v="13.189943475940584"/>
  </r>
  <r>
    <x v="0"/>
    <n v="33"/>
    <x v="3"/>
    <n v="6"/>
    <n v="1.1000000000000001"/>
    <n v="20.38"/>
    <n v="16.22"/>
    <n v="19.279999999999998"/>
    <n v="15.12"/>
    <n v="0.21576763485477174"/>
    <n v="6"/>
    <n v="6.0000000000000001E-3"/>
    <n v="1330"/>
    <n v="5.7842323651452281"/>
    <n v="1.0373027259684362"/>
    <n v="0.03"/>
    <n v="0.18"/>
    <n v="1.19"/>
    <n v="0.89999999999999991"/>
    <n v="0.93357245337159245"/>
    <n v="5.9499999999999993"/>
    <n v="6.1719512195121951"/>
    <n v="1500"/>
    <n v="1995000"/>
    <n v="6.85"/>
    <n v="7.1055236728837876"/>
    <n v="13.665749999999999"/>
    <n v="14.175519727403156"/>
  </r>
  <r>
    <x v="0"/>
    <n v="34"/>
    <x v="3"/>
    <n v="7"/>
    <n v="1.07"/>
    <n v="20.65"/>
    <n v="16.25"/>
    <n v="19.579999999999998"/>
    <n v="15.18"/>
    <n v="0.22471910112359544"/>
    <n v="6"/>
    <n v="6.0000000000000001E-3"/>
    <n v="1330"/>
    <n v="5.7752808988764048"/>
    <n v="1.0389105058365757"/>
    <n v="0.03"/>
    <n v="0.22"/>
    <n v="0.85"/>
    <n v="1.0999999999999999"/>
    <n v="1.1428015564202332"/>
    <n v="4.25"/>
    <n v="4.4153696498054469"/>
    <n v="1500"/>
    <n v="1995000"/>
    <n v="5.35"/>
    <n v="5.5581712062256798"/>
    <n v="10.673249999999999"/>
    <n v="11.088551556420231"/>
  </r>
  <r>
    <x v="0"/>
    <n v="35"/>
    <x v="3"/>
    <n v="8"/>
    <n v="1.1299999999999999"/>
    <n v="18.940000000000001"/>
    <n v="14.82"/>
    <n v="17.810000000000002"/>
    <n v="13.690000000000001"/>
    <n v="0.23133071308253791"/>
    <n v="6"/>
    <n v="6.0000000000000001E-3"/>
    <n v="1330"/>
    <n v="5.7686692869174623"/>
    <n v="1.0401012263967295"/>
    <n v="0.03"/>
    <n v="0.38"/>
    <n v="1.46"/>
    <n v="1.9000000000000001"/>
    <n v="1.9761923301537863"/>
    <n v="7.3"/>
    <n v="7.5927389526961253"/>
    <n v="1500"/>
    <n v="1995000"/>
    <n v="9.1999999999999993"/>
    <n v="9.5689312828499116"/>
    <n v="18.353999999999999"/>
    <n v="19.090017909285571"/>
  </r>
  <r>
    <x v="0"/>
    <n v="36"/>
    <x v="3"/>
    <n v="9"/>
    <n v="1.1399999999999999"/>
    <n v="18.18"/>
    <n v="14.29"/>
    <n v="17.04"/>
    <n v="13.149999999999999"/>
    <n v="0.22828638497652587"/>
    <n v="6"/>
    <n v="6.0000000000000001E-3"/>
    <n v="1330"/>
    <n v="5.771713615023474"/>
    <n v="1.039552618200305"/>
    <n v="0.03"/>
    <n v="0.25"/>
    <n v="1.1499999999999999"/>
    <n v="1.25"/>
    <n v="1.2994407727503812"/>
    <n v="5.7499999999999991"/>
    <n v="5.9774275546517526"/>
    <n v="1500"/>
    <n v="1995000"/>
    <n v="6.9999999999999991"/>
    <n v="7.2768683274021342"/>
    <n v="13.964999999999998"/>
    <n v="14.517352313167258"/>
  </r>
  <r>
    <x v="1"/>
    <n v="37"/>
    <x v="0"/>
    <n v="1"/>
    <n v="1.1100000000000001"/>
    <n v="24.34"/>
    <n v="19.48"/>
    <n v="23.23"/>
    <n v="18.37"/>
    <n v="0.2092122255703831"/>
    <n v="6"/>
    <n v="6.0000000000000001E-3"/>
    <n v="1330"/>
    <n v="5.7907877744296172"/>
    <n v="1.0361284567350579"/>
    <n v="0.03"/>
    <n v="-0.06"/>
    <n v="1.05"/>
    <n v="-0.3"/>
    <n v="-0.31083853702051739"/>
    <n v="5.25"/>
    <n v="5.4396743978590543"/>
    <n v="1500"/>
    <n v="1995000"/>
    <n v="4.95"/>
    <n v="5.1288358608385369"/>
    <n v="9.8752499999999994"/>
    <n v="10.232027542372881"/>
  </r>
  <r>
    <x v="1"/>
    <n v="38"/>
    <x v="0"/>
    <n v="2"/>
    <n v="1.1200000000000001"/>
    <n v="21.73"/>
    <n v="17.61"/>
    <n v="20.61"/>
    <n v="16.489999999999998"/>
    <n v="0.19990295972828728"/>
    <n v="6"/>
    <n v="6.0000000000000001E-3"/>
    <n v="1330"/>
    <n v="5.8000970402717131"/>
    <n v="1.0344654508950979"/>
    <n v="0.03"/>
    <n v="-0.04"/>
    <n v="1.1399999999999999"/>
    <n v="-0.19999999999999998"/>
    <n v="-0.20689309017901955"/>
    <n v="5.6999999999999993"/>
    <n v="5.8964530701020577"/>
    <n v="1500"/>
    <n v="1995000"/>
    <n v="5.4999999999999991"/>
    <n v="5.6895599799230379"/>
    <n v="10.972499999999998"/>
    <n v="11.350672159946459"/>
  </r>
  <r>
    <x v="1"/>
    <n v="39"/>
    <x v="0"/>
    <n v="3"/>
    <n v="1.1299999999999999"/>
    <n v="20.98"/>
    <n v="17.05"/>
    <n v="19.850000000000001"/>
    <n v="15.920000000000002"/>
    <n v="0.19798488664987401"/>
    <n v="6"/>
    <n v="6.0000000000000001E-3"/>
    <n v="1330"/>
    <n v="5.8020151133501257"/>
    <n v="1.0341234696535557"/>
    <n v="0.03"/>
    <n v="-7.0000000000000007E-2"/>
    <n v="0.78"/>
    <n v="-0.35000000000000003"/>
    <n v="-0.36194321437874455"/>
    <n v="3.9"/>
    <n v="4.0330815316488673"/>
    <n v="1500"/>
    <n v="1995000"/>
    <n v="3.55"/>
    <n v="3.6711383172701226"/>
    <n v="7.0822500000000002"/>
    <n v="7.3239209429538947"/>
  </r>
  <r>
    <x v="1"/>
    <n v="40"/>
    <x v="0"/>
    <n v="4"/>
    <n v="1.19"/>
    <n v="19.93"/>
    <n v="15.53"/>
    <n v="18.739999999999998"/>
    <n v="14.34"/>
    <n v="0.23479188900747058"/>
    <n v="6"/>
    <n v="6.0000000000000001E-3"/>
    <n v="1330"/>
    <n v="5.7652081109925293"/>
    <n v="1.0407256571640133"/>
    <n v="0.03"/>
    <n v="-0.09"/>
    <n v="0.81"/>
    <n v="-0.44999999999999996"/>
    <n v="-0.46832654572380594"/>
    <n v="4.0500000000000007"/>
    <n v="4.2149389115142544"/>
    <n v="1500"/>
    <n v="1995000"/>
    <n v="3.6000000000000005"/>
    <n v="3.7466123657904484"/>
    <n v="7.1820000000000013"/>
    <n v="7.4744916697519441"/>
  </r>
  <r>
    <x v="1"/>
    <n v="41"/>
    <x v="0"/>
    <n v="5"/>
    <n v="1.18"/>
    <n v="21.66"/>
    <n v="17.23"/>
    <n v="20.48"/>
    <n v="16.05"/>
    <n v="0.21630859374999997"/>
    <n v="6"/>
    <n v="6.0000000000000001E-3"/>
    <n v="1330"/>
    <n v="5.78369140625"/>
    <n v="1.0373997467285774"/>
    <n v="0.03"/>
    <n v="-7.0000000000000007E-2"/>
    <n v="1.04"/>
    <n v="-0.35000000000000003"/>
    <n v="-0.36308991135500213"/>
    <n v="5.1999999999999993"/>
    <n v="5.394478682988602"/>
    <n v="1500"/>
    <n v="1995000"/>
    <n v="4.8499999999999996"/>
    <n v="5.0313887716335994"/>
    <n v="9.675749999999999"/>
    <n v="10.03762059940903"/>
  </r>
  <r>
    <x v="1"/>
    <n v="42"/>
    <x v="0"/>
    <n v="6"/>
    <n v="1.1599999999999999"/>
    <n v="23.15"/>
    <n v="17.87"/>
    <n v="21.99"/>
    <n v="16.71"/>
    <n v="0.24010914051841736"/>
    <n v="6"/>
    <n v="6.0000000000000001E-3"/>
    <n v="1330"/>
    <n v="5.7598908594815823"/>
    <n v="1.0416864045476077"/>
    <n v="0.03"/>
    <n v="-0.09"/>
    <n v="1.1599999999999999"/>
    <n v="-0.44999999999999996"/>
    <n v="-0.46875888204642346"/>
    <n v="5.8"/>
    <n v="6.0417811463761248"/>
    <n v="1500"/>
    <n v="1995000"/>
    <n v="5.35"/>
    <n v="5.5730222643297012"/>
    <n v="10.673249999999999"/>
    <n v="11.118179417337753"/>
  </r>
  <r>
    <x v="1"/>
    <n v="43"/>
    <x v="0"/>
    <n v="7"/>
    <n v="1.1499999999999999"/>
    <n v="24.91"/>
    <n v="19.34"/>
    <n v="23.76"/>
    <n v="18.190000000000001"/>
    <n v="0.23442760942760943"/>
    <n v="6"/>
    <n v="6.0000000000000001E-3"/>
    <n v="1330"/>
    <n v="5.765572390572391"/>
    <n v="1.040659902182641"/>
    <n v="0.03"/>
    <n v="-0.06"/>
    <n v="1"/>
    <n v="-0.3"/>
    <n v="-0.31219797065479232"/>
    <n v="5"/>
    <n v="5.2032995109132054"/>
    <n v="1500"/>
    <n v="1995000"/>
    <n v="4.7"/>
    <n v="4.891101540258413"/>
    <n v="9.3765000000000001"/>
    <n v="9.7577475728155338"/>
  </r>
  <r>
    <x v="1"/>
    <n v="44"/>
    <x v="0"/>
    <n v="8"/>
    <n v="1.1499999999999999"/>
    <n v="23.5"/>
    <n v="17.91"/>
    <n v="22.35"/>
    <n v="16.760000000000002"/>
    <n v="0.2501118568232662"/>
    <n v="6"/>
    <n v="6.0000000000000001E-3"/>
    <n v="1330"/>
    <n v="5.7498881431767339"/>
    <n v="1.0434985604233133"/>
    <n v="0.03"/>
    <n v="-0.04"/>
    <n v="0.72"/>
    <n v="-0.19999999999999998"/>
    <n v="-0.20869971208466265"/>
    <n v="3.5999999999999996"/>
    <n v="3.7565948175239279"/>
    <n v="1500"/>
    <n v="1995000"/>
    <n v="3.3999999999999995"/>
    <n v="3.5478951054392653"/>
    <n v="6.7829999999999995"/>
    <n v="7.0780507353513338"/>
  </r>
  <r>
    <x v="1"/>
    <n v="45"/>
    <x v="0"/>
    <n v="9"/>
    <n v="1.17"/>
    <n v="21.65"/>
    <n v="16.899999999999999"/>
    <n v="20.479999999999997"/>
    <n v="15.729999999999999"/>
    <n v="0.23193359374999994"/>
    <n v="6"/>
    <n v="6.0000000000000001E-3"/>
    <n v="1330"/>
    <n v="5.76806640625"/>
    <n v="1.040209938203674"/>
    <n v="0.03"/>
    <n v="-7.0000000000000007E-2"/>
    <n v="1"/>
    <n v="-0.35000000000000003"/>
    <n v="-0.36407347837128595"/>
    <n v="5"/>
    <n v="5.2010496910183699"/>
    <n v="1500"/>
    <n v="1995000"/>
    <n v="4.6500000000000004"/>
    <n v="4.8369762126470839"/>
    <n v="9.2767500000000016"/>
    <n v="9.649767544230933"/>
  </r>
  <r>
    <x v="1"/>
    <n v="46"/>
    <x v="1"/>
    <n v="1"/>
    <n v="1.29"/>
    <n v="22.08"/>
    <n v="17.34"/>
    <n v="20.79"/>
    <n v="16.05"/>
    <n v="0.22799422799422792"/>
    <n v="6"/>
    <n v="6.0000000000000001E-3"/>
    <n v="1330"/>
    <n v="5.7720057720057723"/>
    <n v="1.0394999999999999"/>
    <n v="0.03"/>
    <n v="-0.09"/>
    <n v="0.67"/>
    <n v="-0.44999999999999996"/>
    <n v="-0.46777499999999989"/>
    <n v="3.35"/>
    <n v="3.4823249999999994"/>
    <n v="1500"/>
    <n v="1995000"/>
    <n v="2.9000000000000004"/>
    <n v="3.0145499999999994"/>
    <n v="5.7855000000000008"/>
    <n v="6.0140272499999989"/>
  </r>
  <r>
    <x v="1"/>
    <n v="47"/>
    <x v="1"/>
    <n v="2"/>
    <n v="1.26"/>
    <n v="18.47"/>
    <n v="14.2"/>
    <n v="17.209999999999997"/>
    <n v="12.94"/>
    <n v="0.24811156304474133"/>
    <n v="6"/>
    <n v="6.0000000000000001E-3"/>
    <n v="1330"/>
    <n v="5.7518884369552588"/>
    <n v="1.0431356702697241"/>
    <n v="0.03"/>
    <n v="-0.08"/>
    <n v="0.89"/>
    <n v="-0.39999999999999997"/>
    <n v="-0.41725426810788963"/>
    <n v="4.4499999999999993"/>
    <n v="4.6419537327002711"/>
    <n v="1500"/>
    <n v="1995000"/>
    <n v="4.0499999999999989"/>
    <n v="4.2246994645923817"/>
    <n v="8.0797499999999989"/>
    <n v="8.4282754318618025"/>
  </r>
  <r>
    <x v="1"/>
    <n v="48"/>
    <x v="1"/>
    <n v="3"/>
    <n v="1.1499999999999999"/>
    <n v="21.56"/>
    <n v="16.52"/>
    <n v="20.41"/>
    <n v="15.37"/>
    <n v="0.24693777560019603"/>
    <n v="6"/>
    <n v="6.0000000000000001E-3"/>
    <n v="1330"/>
    <n v="5.7530622243998035"/>
    <n v="1.0429228410832909"/>
    <n v="0.03"/>
    <n v="-0.05"/>
    <n v="1.04"/>
    <n v="-0.25"/>
    <n v="-0.26073071027082273"/>
    <n v="5.1999999999999993"/>
    <n v="5.4231987736331124"/>
    <n v="1500"/>
    <n v="1995000"/>
    <n v="4.9499999999999993"/>
    <n v="5.1624680633622901"/>
    <n v="9.8752499999999976"/>
    <n v="10.299123786407769"/>
  </r>
  <r>
    <x v="1"/>
    <n v="49"/>
    <x v="1"/>
    <n v="4"/>
    <n v="1.1499999999999999"/>
    <n v="30.05"/>
    <n v="23.05"/>
    <n v="28.900000000000002"/>
    <n v="21.900000000000002"/>
    <n v="0.24221453287197231"/>
    <n v="6"/>
    <n v="6.0000000000000001E-3"/>
    <n v="1330"/>
    <n v="5.757785467128028"/>
    <n v="1.0420673076923077"/>
    <n v="0.03"/>
    <n v="-0.02"/>
    <n v="1.0900000000000001"/>
    <n v="-9.9999999999999992E-2"/>
    <n v="-0.10420673076923076"/>
    <n v="5.45"/>
    <n v="5.6792668269230768"/>
    <n v="1500"/>
    <n v="1995000"/>
    <n v="5.3500000000000005"/>
    <n v="5.5750600961538463"/>
    <n v="10.673250000000001"/>
    <n v="11.122244891826924"/>
  </r>
  <r>
    <x v="1"/>
    <n v="50"/>
    <x v="1"/>
    <n v="5"/>
    <n v="1.23"/>
    <n v="27.26"/>
    <n v="21.54"/>
    <n v="26.03"/>
    <n v="20.309999999999999"/>
    <n v="0.21974644640799088"/>
    <n v="6"/>
    <n v="6.0000000000000001E-3"/>
    <n v="1330"/>
    <n v="5.7802535535920088"/>
    <n v="1.0380167486375118"/>
    <n v="0.03"/>
    <n v="0.13"/>
    <n v="0.36"/>
    <n v="0.64999999999999991"/>
    <n v="0.67471088661438261"/>
    <n v="1.7999999999999998"/>
    <n v="1.8684301475475211"/>
    <n v="1500"/>
    <n v="1995000"/>
    <n v="2.4499999999999997"/>
    <n v="2.5431410341619038"/>
    <n v="4.8877499999999996"/>
    <n v="5.0735663631529979"/>
  </r>
  <r>
    <x v="1"/>
    <n v="51"/>
    <x v="1"/>
    <n v="6"/>
    <n v="1.1499999999999999"/>
    <n v="24.89"/>
    <n v="19.739999999999998"/>
    <n v="23.740000000000002"/>
    <n v="18.59"/>
    <n v="0.21693344566133116"/>
    <n v="6"/>
    <n v="6.0000000000000001E-3"/>
    <n v="1330"/>
    <n v="5.783066554338669"/>
    <n v="1.0375118362590137"/>
    <n v="0.03"/>
    <n v="-0.02"/>
    <n v="0.98"/>
    <n v="-9.9999999999999992E-2"/>
    <n v="-0.10375118362590136"/>
    <n v="4.8999999999999995"/>
    <n v="5.0838079976691661"/>
    <n v="1500"/>
    <n v="1995000"/>
    <n v="4.8"/>
    <n v="4.9800568140432651"/>
    <n v="9.5759999999999987"/>
    <n v="9.9352133440163133"/>
  </r>
  <r>
    <x v="1"/>
    <n v="52"/>
    <x v="1"/>
    <n v="7"/>
    <n v="1.17"/>
    <n v="22.19"/>
    <n v="17.41"/>
    <n v="21.020000000000003"/>
    <n v="16.240000000000002"/>
    <n v="0.2274024738344434"/>
    <n v="6"/>
    <n v="6.0000000000000001E-3"/>
    <n v="1330"/>
    <n v="5.7725975261655567"/>
    <n v="1.0393934399208835"/>
    <n v="0.03"/>
    <n v="-0.08"/>
    <n v="0.65"/>
    <n v="-0.39999999999999997"/>
    <n v="-0.41575737596835338"/>
    <n v="3.25"/>
    <n v="3.3780286797428714"/>
    <n v="1500"/>
    <n v="1995000"/>
    <n v="2.85"/>
    <n v="2.9622713037745179"/>
    <n v="5.6857500000000005"/>
    <n v="5.9097312510301627"/>
  </r>
  <r>
    <x v="1"/>
    <n v="53"/>
    <x v="1"/>
    <n v="8"/>
    <n v="1.24"/>
    <n v="24.52"/>
    <n v="18.93"/>
    <n v="23.28"/>
    <n v="17.690000000000001"/>
    <n v="0.24012027491408933"/>
    <n v="6"/>
    <n v="6.0000000000000001E-3"/>
    <n v="1330"/>
    <n v="5.7598797250859111"/>
    <n v="1.0416884182265642"/>
    <n v="0.03"/>
    <n v="-7.0000000000000007E-2"/>
    <n v="0.81"/>
    <n v="-0.35000000000000003"/>
    <n v="-0.36459094637929751"/>
    <n v="4.0500000000000007"/>
    <n v="4.2188380938175856"/>
    <n v="1500"/>
    <n v="1995000"/>
    <n v="3.7000000000000006"/>
    <n v="3.8542471474382882"/>
    <n v="7.3815000000000008"/>
    <n v="7.6892230591393851"/>
  </r>
  <r>
    <x v="1"/>
    <n v="54"/>
    <x v="1"/>
    <n v="9"/>
    <n v="1.22"/>
    <n v="24"/>
    <n v="18.510000000000002"/>
    <n v="22.78"/>
    <n v="17.290000000000003"/>
    <n v="0.24100087796312547"/>
    <n v="6"/>
    <n v="6.0000000000000001E-3"/>
    <n v="1330"/>
    <n v="5.7589991220368741"/>
    <n v="1.0418477018065402"/>
    <n v="0.03"/>
    <n v="-7.0000000000000007E-2"/>
    <n v="0.84"/>
    <n v="-0.35000000000000003"/>
    <n v="-0.36464669563228908"/>
    <n v="4.1999999999999993"/>
    <n v="4.3757603475874678"/>
    <n v="1500"/>
    <n v="1995000"/>
    <n v="3.8499999999999992"/>
    <n v="4.0111136519551787"/>
    <n v="7.6807499999999989"/>
    <n v="8.002171735650581"/>
  </r>
  <r>
    <x v="1"/>
    <n v="55"/>
    <x v="2"/>
    <n v="1"/>
    <n v="1.1399999999999999"/>
    <n v="15.64"/>
    <n v="12.07"/>
    <n v="14.5"/>
    <n v="10.93"/>
    <n v="0.24620689655172415"/>
    <n v="6"/>
    <n v="6.0000000000000001E-3"/>
    <n v="1330"/>
    <n v="5.7537931034482757"/>
    <n v="1.0427903631787128"/>
    <n v="0.03"/>
    <n v="-0.02"/>
    <n v="1.02"/>
    <n v="-9.9999999999999992E-2"/>
    <n v="-0.10427903631787126"/>
    <n v="5.0999999999999996"/>
    <n v="5.3182308522114345"/>
    <n v="1500"/>
    <n v="1995000"/>
    <n v="5"/>
    <n v="5.2139518158935632"/>
    <n v="9.9750000000000014"/>
    <n v="10.401833872707657"/>
  </r>
  <r>
    <x v="1"/>
    <n v="56"/>
    <x v="2"/>
    <n v="2"/>
    <n v="1.19"/>
    <n v="20.76"/>
    <n v="16.2"/>
    <n v="19.57"/>
    <n v="15.01"/>
    <n v="0.23300970873786411"/>
    <n v="6"/>
    <n v="6.0000000000000001E-3"/>
    <n v="1330"/>
    <n v="5.766990291262136"/>
    <n v="1.0404040404040404"/>
    <n v="0.03"/>
    <n v="-0.03"/>
    <n v="0.78"/>
    <n v="-0.15"/>
    <n v="-0.15606060606060607"/>
    <n v="3.9"/>
    <n v="4.0575757575757576"/>
    <n v="1500"/>
    <n v="1995000"/>
    <n v="3.75"/>
    <n v="3.9015151515151514"/>
    <n v="7.4812500000000002"/>
    <n v="7.783522727272727"/>
  </r>
  <r>
    <x v="1"/>
    <n v="57"/>
    <x v="2"/>
    <n v="3"/>
    <n v="1.1599999999999999"/>
    <n v="19.510000000000002"/>
    <n v="15.25"/>
    <n v="18.350000000000001"/>
    <n v="14.09"/>
    <n v="0.23215258855585838"/>
    <n v="6"/>
    <n v="6.0000000000000001E-3"/>
    <n v="1330"/>
    <n v="5.7678474114441416"/>
    <n v="1.0402494331065759"/>
    <n v="0.03"/>
    <n v="-0.03"/>
    <n v="0.68"/>
    <n v="-0.15"/>
    <n v="-0.15603741496598639"/>
    <n v="3.4000000000000004"/>
    <n v="3.5368480725623583"/>
    <n v="1500"/>
    <n v="1995000"/>
    <n v="3.2500000000000004"/>
    <n v="3.3808106575963719"/>
    <n v="6.4837500000000015"/>
    <n v="6.7447172619047624"/>
  </r>
  <r>
    <x v="1"/>
    <n v="58"/>
    <x v="2"/>
    <n v="4"/>
    <n v="1.1499999999999999"/>
    <n v="23.43"/>
    <n v="18.61"/>
    <n v="22.28"/>
    <n v="17.46"/>
    <n v="0.21633752244165172"/>
    <n v="6"/>
    <n v="6.0000000000000001E-3"/>
    <n v="1330"/>
    <n v="5.7836624775583481"/>
    <n v="1.0374049355890114"/>
    <n v="0.03"/>
    <n v="0.13"/>
    <n v="0.48"/>
    <n v="0.64999999999999991"/>
    <n v="0.67431320813285733"/>
    <n v="2.4"/>
    <n v="2.4897718454136273"/>
    <n v="1500"/>
    <n v="1995000"/>
    <n v="3.05"/>
    <n v="3.1640850535464846"/>
    <n v="6.0847499999999997"/>
    <n v="6.3123496818252374"/>
  </r>
  <r>
    <x v="1"/>
    <n v="59"/>
    <x v="2"/>
    <n v="5"/>
    <n v="1.1599999999999999"/>
    <n v="19.850000000000001"/>
    <n v="15.44"/>
    <n v="18.690000000000001"/>
    <n v="14.28"/>
    <n v="0.23595505617977536"/>
    <n v="6"/>
    <n v="6.0000000000000001E-3"/>
    <n v="1330"/>
    <n v="5.7640449438202248"/>
    <n v="1.0409356725146199"/>
    <n v="0.03"/>
    <n v="0.01"/>
    <n v="0.87"/>
    <n v="4.9999999999999996E-2"/>
    <n v="5.2046783625730994E-2"/>
    <n v="4.3499999999999996"/>
    <n v="4.5280701754385966"/>
    <n v="1500"/>
    <n v="1995000"/>
    <n v="4.3999999999999995"/>
    <n v="4.5801169590643278"/>
    <n v="8.7779999999999987"/>
    <n v="9.1373333333333342"/>
  </r>
  <r>
    <x v="1"/>
    <n v="60"/>
    <x v="2"/>
    <n v="6"/>
    <n v="1.1499999999999999"/>
    <n v="22.04"/>
    <n v="17.170000000000002"/>
    <n v="20.89"/>
    <n v="16.020000000000003"/>
    <n v="0.23312589755864038"/>
    <n v="6"/>
    <n v="6.0000000000000001E-3"/>
    <n v="1330"/>
    <n v="5.7668741024413599"/>
    <n v="1.0404250020752053"/>
    <n v="0.03"/>
    <n v="0.03"/>
    <n v="0.69"/>
    <n v="0.15"/>
    <n v="0.15606375031128078"/>
    <n v="3.4499999999999993"/>
    <n v="3.5894662571594576"/>
    <n v="1500"/>
    <n v="1995000"/>
    <n v="3.5999999999999992"/>
    <n v="3.7455300074707383"/>
    <n v="7.1819999999999977"/>
    <n v="7.4723323649041227"/>
  </r>
  <r>
    <x v="1"/>
    <n v="61"/>
    <x v="2"/>
    <n v="7"/>
    <n v="1.1499999999999999"/>
    <n v="24.16"/>
    <n v="18.77"/>
    <n v="23.01"/>
    <n v="17.62"/>
    <n v="0.23424598000869187"/>
    <n v="6"/>
    <n v="6.0000000000000001E-3"/>
    <n v="1330"/>
    <n v="5.7657540199913084"/>
    <n v="1.0406271199216099"/>
    <n v="0.03"/>
    <n v="0"/>
    <n v="0.88"/>
    <n v="0"/>
    <n v="0"/>
    <n v="4.3999999999999995"/>
    <n v="4.5787593276550833"/>
    <n v="1500"/>
    <n v="1995000"/>
    <n v="4.3999999999999995"/>
    <n v="4.5787593276550833"/>
    <n v="8.7779999999999987"/>
    <n v="9.1346248586718914"/>
  </r>
  <r>
    <x v="1"/>
    <n v="62"/>
    <x v="2"/>
    <n v="8"/>
    <n v="1.18"/>
    <n v="22.6"/>
    <n v="17.47"/>
    <n v="21.42"/>
    <n v="16.29"/>
    <n v="0.23949579831932782"/>
    <n v="6"/>
    <n v="6.0000000000000001E-3"/>
    <n v="1330"/>
    <n v="5.7605042016806722"/>
    <n v="1.0415754923413567"/>
    <n v="0.03"/>
    <n v="0"/>
    <n v="0.85"/>
    <n v="0"/>
    <n v="0"/>
    <n v="4.25"/>
    <n v="4.4266958424507656"/>
    <n v="1500"/>
    <n v="1995000"/>
    <n v="4.25"/>
    <n v="4.4266958424507656"/>
    <n v="8.4787499999999998"/>
    <n v="8.8312582056892772"/>
  </r>
  <r>
    <x v="1"/>
    <n v="63"/>
    <x v="2"/>
    <n v="9"/>
    <n v="1.17"/>
    <n v="24.26"/>
    <n v="18.739999999999998"/>
    <n v="23.090000000000003"/>
    <n v="17.57"/>
    <n v="0.23906453009961032"/>
    <n v="6"/>
    <n v="6.0000000000000001E-3"/>
    <n v="1330"/>
    <n v="5.7609354699003896"/>
    <n v="1.0414975191700497"/>
    <n v="0.03"/>
    <n v="-0.02"/>
    <n v="0.59"/>
    <n v="-9.9999999999999992E-2"/>
    <n v="-0.10414975191700497"/>
    <n v="2.9499999999999993"/>
    <n v="3.072417681551646"/>
    <n v="1500"/>
    <n v="1995000"/>
    <n v="2.8499999999999992"/>
    <n v="2.9682679296346408"/>
    <n v="5.6857499999999987"/>
    <n v="5.9216945196211084"/>
  </r>
  <r>
    <x v="1"/>
    <n v="64"/>
    <x v="3"/>
    <n v="1"/>
    <n v="1.1299999999999999"/>
    <n v="20.56"/>
    <n v="11.79"/>
    <n v="19.43"/>
    <n v="10.66"/>
    <n v="0.4513638703036541"/>
    <n v="6"/>
    <n v="6.0000000000000001E-3"/>
    <n v="1330"/>
    <n v="5.5486361296963462"/>
    <n v="1.0813468138391613"/>
    <n v="0.03"/>
    <n v="0.03"/>
    <n v="0.68"/>
    <n v="0.15"/>
    <n v="0.1622020220758742"/>
    <n v="3.4000000000000004"/>
    <n v="3.6765791670531489"/>
    <n v="1500"/>
    <n v="1995000"/>
    <n v="3.5500000000000003"/>
    <n v="3.8387811891290231"/>
    <n v="7.082250000000001"/>
    <n v="7.658368472312401"/>
  </r>
  <r>
    <x v="1"/>
    <n v="65"/>
    <x v="3"/>
    <n v="2"/>
    <n v="1.1599999999999999"/>
    <n v="22.29"/>
    <n v="16.329999999999998"/>
    <n v="21.13"/>
    <n v="15.169999999999998"/>
    <n v="0.28206341694273551"/>
    <n v="6"/>
    <n v="6.0000000000000001E-3"/>
    <n v="1330"/>
    <n v="5.7179365830572646"/>
    <n v="1.0493295811951664"/>
    <n v="0.03"/>
    <n v="-0.05"/>
    <n v="0.8"/>
    <n v="-0.25"/>
    <n v="-0.2623323952987916"/>
    <n v="4"/>
    <n v="4.1973183247806656"/>
    <n v="1500"/>
    <n v="1995000"/>
    <n v="3.75"/>
    <n v="3.9349859294818739"/>
    <n v="7.4812500000000002"/>
    <n v="7.8502969293163387"/>
  </r>
  <r>
    <x v="1"/>
    <n v="66"/>
    <x v="3"/>
    <n v="3"/>
    <n v="1.1499999999999999"/>
    <n v="21.21"/>
    <n v="16.579999999999998"/>
    <n v="20.060000000000002"/>
    <n v="15.429999999999998"/>
    <n v="0.23080757726819559"/>
    <n v="6"/>
    <n v="6.0000000000000001E-3"/>
    <n v="1330"/>
    <n v="5.7691924227318045"/>
    <n v="1.040006912641493"/>
    <n v="0.03"/>
    <n v="-0.03"/>
    <n v="0.71"/>
    <n v="-0.15"/>
    <n v="-0.15600103689622394"/>
    <n v="3.55"/>
    <n v="3.6920245398773002"/>
    <n v="1500"/>
    <n v="1995000"/>
    <n v="3.4"/>
    <n v="3.536023502981076"/>
    <n v="6.7830000000000004"/>
    <n v="7.0543668884472464"/>
  </r>
  <r>
    <x v="1"/>
    <n v="67"/>
    <x v="3"/>
    <n v="4"/>
    <n v="1.18"/>
    <n v="15.27"/>
    <n v="16.510000000000002"/>
    <n v="14.09"/>
    <n v="15.330000000000002"/>
    <n v="-8.8005677785663733E-2"/>
    <n v="6"/>
    <n v="6.0000000000000001E-3"/>
    <n v="1330"/>
    <n v="6.0880056777856639"/>
    <n v="0.98554441594777331"/>
    <n v="0.03"/>
    <n v="0"/>
    <n v="0.68"/>
    <n v="0"/>
    <n v="0"/>
    <n v="3.4000000000000004"/>
    <n v="3.3508510142224295"/>
    <n v="1500"/>
    <n v="1995000"/>
    <n v="3.4000000000000004"/>
    <n v="3.3508510142224295"/>
    <n v="6.7830000000000013"/>
    <n v="6.6849477733737466"/>
  </r>
  <r>
    <x v="1"/>
    <n v="68"/>
    <x v="3"/>
    <n v="5"/>
    <n v="1.23"/>
    <n v="22.54"/>
    <n v="17.36"/>
    <n v="21.31"/>
    <n v="16.13"/>
    <n v="0.24307836696386673"/>
    <n v="6"/>
    <n v="6.0000000000000001E-3"/>
    <n v="1330"/>
    <n v="5.756921633036133"/>
    <n v="1.0422236713400719"/>
    <n v="0.03"/>
    <n v="-0.02"/>
    <n v="1"/>
    <n v="-9.9999999999999992E-2"/>
    <n v="-0.10422236713400718"/>
    <n v="5"/>
    <n v="5.2111183567003589"/>
    <n v="1500"/>
    <n v="1995000"/>
    <n v="4.9000000000000004"/>
    <n v="5.1068959895663522"/>
    <n v="9.775500000000001"/>
    <n v="10.188257499184873"/>
  </r>
  <r>
    <x v="1"/>
    <n v="69"/>
    <x v="3"/>
    <n v="6"/>
    <n v="1.1000000000000001"/>
    <n v="21.25"/>
    <n v="12"/>
    <n v="20.149999999999999"/>
    <n v="10.9"/>
    <n v="0.45905707196029771"/>
    <n v="6"/>
    <n v="6.0000000000000001E-3"/>
    <n v="1330"/>
    <n v="5.5409429280397022"/>
    <n v="1.0828481862964621"/>
    <n v="0.03"/>
    <n v="-0.06"/>
    <n v="0.87"/>
    <n v="-0.3"/>
    <n v="-0.32485445588893863"/>
    <n v="4.3499999999999996"/>
    <n v="4.7103896103896092"/>
    <n v="1500"/>
    <n v="1995000"/>
    <n v="4.05"/>
    <n v="4.3855351545006709"/>
    <n v="8.0797500000000007"/>
    <n v="8.7491426332288391"/>
  </r>
  <r>
    <x v="1"/>
    <n v="70"/>
    <x v="3"/>
    <n v="7"/>
    <n v="1.17"/>
    <n v="20.75"/>
    <n v="16.36"/>
    <n v="19.579999999999998"/>
    <n v="15.19"/>
    <n v="0.2242083758937691"/>
    <n v="6"/>
    <n v="6.0000000000000001E-3"/>
    <n v="1330"/>
    <n v="5.7757916241062306"/>
    <n v="1.038818640021222"/>
    <n v="0.03"/>
    <n v="-0.04"/>
    <n v="1.01"/>
    <n v="-0.19999999999999998"/>
    <n v="-0.20776372800424439"/>
    <n v="5.05"/>
    <n v="5.2460341321071713"/>
    <n v="1500"/>
    <n v="1995000"/>
    <n v="4.8499999999999996"/>
    <n v="5.0382704041029269"/>
    <n v="9.675749999999999"/>
    <n v="10.051349456185338"/>
  </r>
  <r>
    <x v="1"/>
    <n v="71"/>
    <x v="3"/>
    <n v="8"/>
    <n v="1.1599999999999999"/>
    <n v="14.97"/>
    <n v="17.224"/>
    <n v="13.81"/>
    <n v="16.064"/>
    <n v="-0.16321506154960169"/>
    <n v="6"/>
    <n v="6.0000000000000001E-3"/>
    <n v="1330"/>
    <n v="6.163215061549602"/>
    <n v="0.97351787015062152"/>
    <n v="0.03"/>
    <n v="-0.05"/>
    <n v="0.86"/>
    <n v="-0.25"/>
    <n v="-0.24337946753765538"/>
    <n v="4.3"/>
    <n v="4.1861268416476722"/>
    <n v="1500"/>
    <n v="1995000"/>
    <n v="4.05"/>
    <n v="3.942747374110017"/>
    <n v="8.0797500000000007"/>
    <n v="7.865781011349485"/>
  </r>
  <r>
    <x v="1"/>
    <n v="72"/>
    <x v="3"/>
    <n v="9"/>
    <n v="1.19"/>
    <n v="20.67"/>
    <n v="15.82"/>
    <n v="19.48"/>
    <n v="14.63"/>
    <n v="0.24897330595482545"/>
    <n v="6"/>
    <n v="6.0000000000000001E-3"/>
    <n v="1330"/>
    <n v="5.7510266940451746"/>
    <n v="1.0432919753637417"/>
    <n v="0.03"/>
    <n v="-0.02"/>
    <n v="0.86"/>
    <n v="-9.9999999999999992E-2"/>
    <n v="-0.10432919753637417"/>
    <n v="4.3"/>
    <n v="4.4861554940640893"/>
    <n v="1500"/>
    <n v="1995000"/>
    <n v="4.2"/>
    <n v="4.3818262965277155"/>
    <n v="8.3790000000000013"/>
    <n v="8.741743461572792"/>
  </r>
  <r>
    <x v="2"/>
    <n v="73"/>
    <x v="0"/>
    <n v="1"/>
    <n v="1.1200000000000001"/>
    <n v="21.17"/>
    <n v="17.579999999999998"/>
    <n v="20.05"/>
    <n v="16.459999999999997"/>
    <n v="0.1790523690773069"/>
    <n v="6"/>
    <n v="6.0000000000000001E-3"/>
    <n v="1330"/>
    <n v="5.8209476309226931"/>
    <n v="1.0307600034272986"/>
    <n v="0.03"/>
    <n v="0.12"/>
    <n v="2.67"/>
    <n v="0.6"/>
    <n v="0.61845600205637907"/>
    <n v="13.349999999999998"/>
    <n v="13.760646045754434"/>
    <n v="1500"/>
    <n v="1995000"/>
    <n v="13.949999999999998"/>
    <n v="14.379102047810813"/>
    <n v="27.830249999999992"/>
    <n v="28.686308585382573"/>
  </r>
  <r>
    <x v="2"/>
    <n v="74"/>
    <x v="0"/>
    <n v="2"/>
    <n v="1.17"/>
    <n v="20.04"/>
    <n v="16.48"/>
    <n v="18.869999999999997"/>
    <n v="15.31"/>
    <n v="0.18865924748277677"/>
    <n v="6"/>
    <n v="6.0000000000000001E-3"/>
    <n v="1330"/>
    <n v="5.8113407525172232"/>
    <n v="1.0324639795732262"/>
    <n v="0.03"/>
    <n v="-0.03"/>
    <n v="0.66"/>
    <n v="-0.15"/>
    <n v="-0.15486959693598393"/>
    <n v="3.3000000000000003"/>
    <n v="3.4071311325916467"/>
    <n v="1500"/>
    <n v="1995000"/>
    <n v="3.1500000000000004"/>
    <n v="3.2522615356556628"/>
    <n v="6.284250000000001"/>
    <n v="6.4882617636330471"/>
  </r>
  <r>
    <x v="2"/>
    <n v="75"/>
    <x v="0"/>
    <n v="3"/>
    <n v="1.1100000000000001"/>
    <n v="21.65"/>
    <n v="17.71"/>
    <n v="20.54"/>
    <n v="16.600000000000001"/>
    <n v="0.19182083739045755"/>
    <n v="6"/>
    <n v="6.0000000000000001E-3"/>
    <n v="1330"/>
    <n v="5.8081791626095427"/>
    <n v="1.0330259849119865"/>
    <n v="0.03"/>
    <n v="-0.04"/>
    <n v="1.43"/>
    <n v="-0.19999999999999998"/>
    <n v="-0.20660519698239729"/>
    <n v="7.1499999999999986"/>
    <n v="7.3861357921207018"/>
    <n v="1500"/>
    <n v="1995000"/>
    <n v="6.9499999999999984"/>
    <n v="7.1795305951383046"/>
    <n v="13.865249999999998"/>
    <n v="14.323163537300918"/>
  </r>
  <r>
    <x v="2"/>
    <n v="76"/>
    <x v="0"/>
    <n v="4"/>
    <n v="1.1399999999999999"/>
    <n v="20.53"/>
    <n v="16.78"/>
    <n v="19.39"/>
    <n v="15.64"/>
    <n v="0.19339865910263021"/>
    <n v="6"/>
    <n v="6.0000000000000001E-3"/>
    <n v="1330"/>
    <n v="5.8066013408973696"/>
    <n v="1.0333066879829471"/>
    <n v="0.03"/>
    <n v="0.05"/>
    <n v="1.41"/>
    <n v="0.25"/>
    <n v="0.25832667199573678"/>
    <n v="7.05"/>
    <n v="7.2848121502797767"/>
    <n v="1500"/>
    <n v="1995000"/>
    <n v="7.3"/>
    <n v="7.5431388222755134"/>
    <n v="14.563499999999999"/>
    <n v="15.048561950439648"/>
  </r>
  <r>
    <x v="2"/>
    <n v="77"/>
    <x v="0"/>
    <n v="5"/>
    <n v="1.1399999999999999"/>
    <n v="21.29"/>
    <n v="17.63"/>
    <n v="20.149999999999999"/>
    <n v="16.489999999999998"/>
    <n v="0.1816377171215881"/>
    <n v="6"/>
    <n v="6.0000000000000001E-3"/>
    <n v="1330"/>
    <n v="5.8183622828784118"/>
    <n v="1.0312180143295804"/>
    <n v="0.03"/>
    <n v="0.01"/>
    <n v="1.51"/>
    <n v="4.9999999999999996E-2"/>
    <n v="5.1560900716479015E-2"/>
    <n v="7.55"/>
    <n v="7.7856960081883315"/>
    <n v="1500"/>
    <n v="1995000"/>
    <n v="7.6"/>
    <n v="7.837256908904811"/>
    <n v="15.161999999999999"/>
    <n v="15.635327533265098"/>
  </r>
  <r>
    <x v="2"/>
    <n v="78"/>
    <x v="0"/>
    <n v="6"/>
    <n v="1.0900000000000001"/>
    <n v="20.95"/>
    <n v="17.21"/>
    <n v="19.86"/>
    <n v="16.12"/>
    <n v="0.188318227593152"/>
    <n v="6"/>
    <n v="6.0000000000000001E-3"/>
    <n v="1330"/>
    <n v="5.8116817724068479"/>
    <n v="1.0324033962918038"/>
    <n v="0.03"/>
    <n v="0.01"/>
    <n v="1.35"/>
    <n v="4.9999999999999996E-2"/>
    <n v="5.1620169814590187E-2"/>
    <n v="6.75"/>
    <n v="6.9687229249696756"/>
    <n v="1500"/>
    <n v="1995000"/>
    <n v="6.8"/>
    <n v="7.0203430947842662"/>
    <n v="13.566000000000001"/>
    <n v="14.005584474094611"/>
  </r>
  <r>
    <x v="2"/>
    <n v="79"/>
    <x v="0"/>
    <n v="7"/>
    <n v="1.1200000000000001"/>
    <n v="21.15"/>
    <n v="17.82"/>
    <n v="20.029999999999998"/>
    <n v="16.7"/>
    <n v="0.16625062406390409"/>
    <n v="6"/>
    <n v="6.0000000000000001E-3"/>
    <n v="1330"/>
    <n v="5.8337493759360957"/>
    <n v="1.0284980744544288"/>
    <n v="0.03"/>
    <n v="0.05"/>
    <n v="1.22"/>
    <n v="0.25"/>
    <n v="0.25712451861360719"/>
    <n v="6.1"/>
    <n v="6.2738382541720155"/>
    <n v="1500"/>
    <n v="1995000"/>
    <n v="6.35"/>
    <n v="6.5309627727856228"/>
    <n v="12.668249999999999"/>
    <n v="13.029270731707317"/>
  </r>
  <r>
    <x v="2"/>
    <n v="80"/>
    <x v="0"/>
    <n v="8"/>
    <n v="1.1299999999999999"/>
    <n v="21.51"/>
    <n v="18.27"/>
    <n v="20.380000000000003"/>
    <n v="17.14"/>
    <n v="0.15897939156035337"/>
    <n v="6"/>
    <n v="6.0000000000000001E-3"/>
    <n v="1330"/>
    <n v="5.8410206084396465"/>
    <n v="1.027217741935484"/>
    <n v="0.03"/>
    <n v="0.05"/>
    <n v="1.1599999999999999"/>
    <n v="0.25"/>
    <n v="0.256804435483871"/>
    <n v="5.8"/>
    <n v="5.9578629032258066"/>
    <n v="1500"/>
    <n v="1995000"/>
    <n v="6.05"/>
    <n v="6.2146673387096776"/>
    <n v="12.069749999999999"/>
    <n v="12.398261340725808"/>
  </r>
  <r>
    <x v="2"/>
    <n v="81"/>
    <x v="0"/>
    <n v="9"/>
    <n v="1.1499999999999999"/>
    <n v="23.72"/>
    <n v="20.25"/>
    <n v="22.57"/>
    <n v="19.100000000000001"/>
    <n v="0.15374390784226843"/>
    <n v="6"/>
    <n v="6.0000000000000001E-3"/>
    <n v="1330"/>
    <n v="5.8462560921577316"/>
    <n v="1.0262978400909435"/>
    <n v="0.03"/>
    <n v="0.02"/>
    <n v="0.98"/>
    <n v="9.9999999999999992E-2"/>
    <n v="0.10262978400909434"/>
    <n v="4.8999999999999995"/>
    <n v="5.0288594164456226"/>
    <n v="1500"/>
    <n v="1995000"/>
    <n v="4.9999999999999991"/>
    <n v="5.131489200454717"/>
    <n v="9.9749999999999979"/>
    <n v="10.23732095490716"/>
  </r>
  <r>
    <x v="2"/>
    <n v="82"/>
    <x v="1"/>
    <n v="1"/>
    <n v="1.1000000000000001"/>
    <n v="22.87"/>
    <n v="14.26"/>
    <n v="21.77"/>
    <n v="13.16"/>
    <n v="0.39549839228295819"/>
    <n v="6"/>
    <n v="6.0000000000000001E-3"/>
    <n v="1330"/>
    <n v="5.604501607717042"/>
    <n v="1.0705679862306368"/>
    <n v="0.03"/>
    <n v="-0.01"/>
    <n v="1.46"/>
    <n v="-4.9999999999999996E-2"/>
    <n v="-5.3528399311531832E-2"/>
    <n v="7.3"/>
    <n v="7.815146299483648"/>
    <n v="1500"/>
    <n v="1995000"/>
    <n v="7.25"/>
    <n v="7.7616179001721166"/>
    <n v="14.463749999999999"/>
    <n v="15.484427710843374"/>
  </r>
  <r>
    <x v="2"/>
    <n v="83"/>
    <x v="1"/>
    <n v="2"/>
    <n v="1.1399999999999999"/>
    <n v="21.23"/>
    <n v="17.34"/>
    <n v="20.09"/>
    <n v="16.2"/>
    <n v="0.19362867098058739"/>
    <n v="6"/>
    <n v="6.0000000000000001E-3"/>
    <n v="1330"/>
    <n v="5.806371329019413"/>
    <n v="1.0333476210887269"/>
    <n v="0.03"/>
    <n v="7.0000000000000007E-2"/>
    <n v="1.53"/>
    <n v="0.35000000000000003"/>
    <n v="0.36167166738105444"/>
    <n v="7.6499999999999995"/>
    <n v="7.9051093013287606"/>
    <n v="1500"/>
    <n v="1995000"/>
    <n v="7.9999999999999991"/>
    <n v="8.2667809687098153"/>
    <n v="15.959999999999999"/>
    <n v="16.492228032576079"/>
  </r>
  <r>
    <x v="2"/>
    <n v="84"/>
    <x v="1"/>
    <n v="3"/>
    <n v="1.07"/>
    <n v="21.1"/>
    <n v="17.059999999999999"/>
    <n v="20.03"/>
    <n v="15.989999999999998"/>
    <n v="0.20169745381927121"/>
    <n v="6"/>
    <n v="6.0000000000000001E-3"/>
    <n v="1330"/>
    <n v="5.7983025461807287"/>
    <n v="1.0347856035818839"/>
    <n v="0.03"/>
    <n v="0"/>
    <n v="1.31"/>
    <n v="0"/>
    <n v="0"/>
    <n v="6.55"/>
    <n v="6.7778457034613391"/>
    <n v="1500"/>
    <n v="1995000"/>
    <n v="6.55"/>
    <n v="6.7778457034613391"/>
    <n v="13.06725"/>
    <n v="13.521802178405371"/>
  </r>
  <r>
    <x v="2"/>
    <n v="85"/>
    <x v="1"/>
    <n v="4"/>
    <n v="1.0900000000000001"/>
    <n v="21.31"/>
    <n v="17.68"/>
    <n v="20.22"/>
    <n v="16.59"/>
    <n v="0.17952522255192874"/>
    <n v="6"/>
    <n v="6.0000000000000001E-3"/>
    <n v="1330"/>
    <n v="5.8204747774480712"/>
    <n v="1.0308437420341576"/>
    <n v="0.03"/>
    <n v="-0.01"/>
    <n v="1.4"/>
    <n v="-4.9999999999999996E-2"/>
    <n v="-5.1542187101707874E-2"/>
    <n v="6.9999999999999991"/>
    <n v="7.2159061942391025"/>
    <n v="1500"/>
    <n v="1995000"/>
    <n v="6.9499999999999993"/>
    <n v="7.1643640071373946"/>
    <n v="13.86525"/>
    <n v="14.292906194239102"/>
  </r>
  <r>
    <x v="2"/>
    <n v="86"/>
    <x v="1"/>
    <n v="5"/>
    <n v="1.1200000000000001"/>
    <n v="23.97"/>
    <n v="22.44"/>
    <n v="22.849999999999998"/>
    <n v="21.32"/>
    <n v="6.6958424507658543E-2"/>
    <n v="6"/>
    <n v="6.0000000000000001E-3"/>
    <n v="1330"/>
    <n v="5.9330415754923411"/>
    <n v="1.0112856826731578"/>
    <n v="0.03"/>
    <n v="0.02"/>
    <n v="0.78"/>
    <n v="9.9999999999999992E-2"/>
    <n v="0.10112856826731577"/>
    <n v="3.9"/>
    <n v="3.9440141624253151"/>
    <n v="1500"/>
    <n v="1995000"/>
    <n v="4"/>
    <n v="4.0451427306926311"/>
    <n v="7.9799999999999995"/>
    <n v="8.0700597477317988"/>
  </r>
  <r>
    <x v="2"/>
    <n v="87"/>
    <x v="1"/>
    <n v="6"/>
    <n v="1.07"/>
    <n v="23.08"/>
    <n v="19.62"/>
    <n v="22.009999999999998"/>
    <n v="18.55"/>
    <n v="0.15720127214902307"/>
    <n v="6"/>
    <n v="6.0000000000000001E-3"/>
    <n v="1330"/>
    <n v="5.842798727850977"/>
    <n v="1.026905132192846"/>
    <n v="0.03"/>
    <n v="-0.01"/>
    <n v="0.97"/>
    <n v="-4.9999999999999996E-2"/>
    <n v="-5.1345256609642294E-2"/>
    <n v="4.8499999999999996"/>
    <n v="4.9804898911353028"/>
    <n v="1500"/>
    <n v="1995000"/>
    <n v="4.8"/>
    <n v="4.9291446345256604"/>
    <n v="9.5759999999999987"/>
    <n v="9.8336435458786919"/>
  </r>
  <r>
    <x v="2"/>
    <n v="88"/>
    <x v="1"/>
    <n v="7"/>
    <n v="1.1000000000000001"/>
    <n v="20.41"/>
    <n v="17.100000000000001"/>
    <n v="19.309999999999999"/>
    <n v="16"/>
    <n v="0.17141377524598647"/>
    <n v="6"/>
    <n v="6.0000000000000001E-3"/>
    <n v="1330"/>
    <n v="5.8285862247540132"/>
    <n v="1.0294091514882275"/>
    <n v="0.03"/>
    <n v="-0.02"/>
    <n v="1.04"/>
    <n v="-9.9999999999999992E-2"/>
    <n v="-0.10294091514882274"/>
    <n v="5.1999999999999993"/>
    <n v="5.3529275877387823"/>
    <n v="1500"/>
    <n v="1995000"/>
    <n v="5.0999999999999996"/>
    <n v="5.2499866725899595"/>
    <n v="10.174499999999998"/>
    <n v="10.47372341181697"/>
  </r>
  <r>
    <x v="2"/>
    <n v="89"/>
    <x v="1"/>
    <n v="8"/>
    <n v="1.1000000000000001"/>
    <n v="22.55"/>
    <n v="18.829999999999998"/>
    <n v="21.45"/>
    <n v="17.729999999999997"/>
    <n v="0.17342657342657355"/>
    <n v="6"/>
    <n v="6.0000000000000001E-3"/>
    <n v="1330"/>
    <n v="5.8265734265734261"/>
    <n v="1.0297647623619779"/>
    <n v="0.03"/>
    <n v="0"/>
    <n v="1.37"/>
    <n v="0"/>
    <n v="0"/>
    <n v="6.8500000000000005"/>
    <n v="7.0538886221795494"/>
    <n v="1500"/>
    <n v="1995000"/>
    <n v="6.8500000000000005"/>
    <n v="7.0538886221795494"/>
    <n v="13.665750000000001"/>
    <n v="14.072507801248202"/>
  </r>
  <r>
    <x v="2"/>
    <n v="90"/>
    <x v="1"/>
    <n v="9"/>
    <n v="1.07"/>
    <n v="22.66"/>
    <n v="18.64"/>
    <n v="21.59"/>
    <n v="17.57"/>
    <n v="0.1861973135710977"/>
    <n v="6"/>
    <n v="6.0000000000000001E-3"/>
    <n v="1330"/>
    <n v="5.8138026864289021"/>
    <n v="1.0320267686424474"/>
    <n v="0.03"/>
    <n v="0.06"/>
    <n v="0.76"/>
    <n v="0.3"/>
    <n v="0.30960803059273417"/>
    <n v="3.8000000000000003"/>
    <n v="3.9217017208413001"/>
    <n v="1500"/>
    <n v="1995000"/>
    <n v="4.1000000000000005"/>
    <n v="4.2313097514340345"/>
    <n v="8.1795000000000009"/>
    <n v="8.4414629541109001"/>
  </r>
  <r>
    <x v="2"/>
    <n v="91"/>
    <x v="2"/>
    <n v="1"/>
    <n v="1.0900000000000001"/>
    <n v="21.07"/>
    <n v="17.600000000000001"/>
    <n v="19.98"/>
    <n v="16.510000000000002"/>
    <n v="0.17367367367367362"/>
    <n v="6"/>
    <n v="6.0000000000000001E-3"/>
    <n v="1330"/>
    <n v="5.8263263263263267"/>
    <n v="1.0298084357014001"/>
    <n v="0.03"/>
    <n v="0.04"/>
    <n v="0.68"/>
    <n v="0.19999999999999998"/>
    <n v="0.20596168714028001"/>
    <n v="3.4000000000000004"/>
    <n v="3.5013486813847607"/>
    <n v="1500"/>
    <n v="1995000"/>
    <n v="3.6000000000000005"/>
    <n v="3.7073103685250408"/>
    <n v="7.1820000000000013"/>
    <n v="7.3960841852074566"/>
  </r>
  <r>
    <x v="2"/>
    <n v="92"/>
    <x v="2"/>
    <n v="2"/>
    <n v="1.1100000000000001"/>
    <n v="23.2"/>
    <n v="19.57"/>
    <n v="22.09"/>
    <n v="18.46"/>
    <n v="0.16432775011317333"/>
    <n v="6"/>
    <n v="6.0000000000000001E-3"/>
    <n v="1330"/>
    <n v="5.8356722498868265"/>
    <n v="1.0281591808238306"/>
    <n v="0.03"/>
    <n v="0.04"/>
    <n v="0.77"/>
    <n v="0.19999999999999998"/>
    <n v="0.2056318361647661"/>
    <n v="3.8499999999999996"/>
    <n v="3.9584128461717474"/>
    <n v="1500"/>
    <n v="1995000"/>
    <n v="4.05"/>
    <n v="4.1640446823365131"/>
    <n v="8.0797500000000007"/>
    <n v="8.3072691412613437"/>
  </r>
  <r>
    <x v="2"/>
    <n v="93"/>
    <x v="2"/>
    <n v="3"/>
    <n v="1.1000000000000001"/>
    <n v="23.29"/>
    <n v="19.7"/>
    <n v="22.189999999999998"/>
    <n v="18.599999999999998"/>
    <n v="0.16178458765209555"/>
    <n v="6"/>
    <n v="6.0000000000000001E-3"/>
    <n v="1330"/>
    <n v="5.8382154123479042"/>
    <n v="1.0277113083751448"/>
    <n v="0.03"/>
    <n v="0.08"/>
    <n v="0.7"/>
    <n v="0.39999999999999997"/>
    <n v="0.41108452335005791"/>
    <n v="3.4999999999999996"/>
    <n v="3.5969895793130062"/>
    <n v="1500"/>
    <n v="1995000"/>
    <n v="3.8999999999999995"/>
    <n v="4.0080741026630644"/>
    <n v="7.7804999999999982"/>
    <n v="7.996107834812813"/>
  </r>
  <r>
    <x v="2"/>
    <n v="94"/>
    <x v="2"/>
    <n v="4"/>
    <n v="1.1100000000000001"/>
    <n v="21"/>
    <n v="16.64"/>
    <n v="19.89"/>
    <n v="15.530000000000001"/>
    <n v="0.21920563097033682"/>
    <n v="6"/>
    <n v="6.0000000000000001E-3"/>
    <n v="1330"/>
    <n v="5.780794369029663"/>
    <n v="1.0379196381979474"/>
    <n v="0.03"/>
    <n v="0.06"/>
    <n v="0.8"/>
    <n v="0.3"/>
    <n v="0.31137589145938421"/>
    <n v="4"/>
    <n v="4.1516785527917897"/>
    <n v="1500"/>
    <n v="1995000"/>
    <n v="4.3"/>
    <n v="4.4630544442511741"/>
    <n v="8.5784999999999982"/>
    <n v="8.9037936162810922"/>
  </r>
  <r>
    <x v="2"/>
    <n v="95"/>
    <x v="2"/>
    <n v="5"/>
    <n v="1.1599999999999999"/>
    <n v="21.89"/>
    <n v="18.55"/>
    <n v="20.73"/>
    <n v="17.39"/>
    <n v="0.16111915098890495"/>
    <n v="6"/>
    <n v="6.0000000000000001E-3"/>
    <n v="1330"/>
    <n v="5.8388808490110948"/>
    <n v="1.0275941837409122"/>
    <n v="0.03"/>
    <n v="0.02"/>
    <n v="0.61"/>
    <n v="9.9999999999999992E-2"/>
    <n v="0.10275941837409121"/>
    <n v="3.05"/>
    <n v="3.1341622604097821"/>
    <n v="1500"/>
    <n v="1995000"/>
    <n v="3.15"/>
    <n v="3.2369216787838733"/>
    <n v="6.2842500000000001"/>
    <n v="6.4576587491738273"/>
  </r>
  <r>
    <x v="2"/>
    <n v="96"/>
    <x v="2"/>
    <n v="6"/>
    <n v="1.1399999999999999"/>
    <n v="21.03"/>
    <n v="17.649999999999999"/>
    <n v="19.89"/>
    <n v="16.509999999999998"/>
    <n v="0.16993464052287593"/>
    <n v="6"/>
    <n v="6.0000000000000001E-3"/>
    <n v="1330"/>
    <n v="5.8300653594771239"/>
    <n v="1.0291479820627802"/>
    <n v="0.03"/>
    <n v="0.03"/>
    <n v="0.84"/>
    <n v="0.15"/>
    <n v="0.15437219730941704"/>
    <n v="4.1999999999999993"/>
    <n v="4.3224215246636764"/>
    <n v="1500"/>
    <n v="1995000"/>
    <n v="4.3499999999999996"/>
    <n v="4.4767937219730936"/>
    <n v="8.6782500000000002"/>
    <n v="8.9312034753363232"/>
  </r>
  <r>
    <x v="2"/>
    <n v="97"/>
    <x v="2"/>
    <n v="7"/>
    <n v="1.1299999999999999"/>
    <n v="24.33"/>
    <n v="20.66"/>
    <n v="23.2"/>
    <n v="19.53"/>
    <n v="0.15818965517241371"/>
    <n v="6"/>
    <n v="6.0000000000000001E-3"/>
    <n v="1330"/>
    <n v="5.8418103448275867"/>
    <n v="1.0270788755257139"/>
    <n v="0.03"/>
    <n v="-0.02"/>
    <n v="0.66"/>
    <n v="-9.9999999999999992E-2"/>
    <n v="-0.10270788755257138"/>
    <n v="3.3000000000000003"/>
    <n v="3.389360289234856"/>
    <n v="1500"/>
    <n v="1995000"/>
    <n v="3.2"/>
    <n v="3.2866524016822845"/>
    <n v="6.3840000000000003"/>
    <n v="6.5568715413561574"/>
  </r>
  <r>
    <x v="2"/>
    <n v="98"/>
    <x v="2"/>
    <n v="8"/>
    <n v="1.1200000000000001"/>
    <n v="23.89"/>
    <n v="20.3"/>
    <n v="22.77"/>
    <n v="19.18"/>
    <n v="0.15766359244620115"/>
    <n v="6"/>
    <n v="6.0000000000000001E-3"/>
    <n v="1330"/>
    <n v="5.8423364075537991"/>
    <n v="1.0269863940464556"/>
    <n v="0.03"/>
    <n v="0.08"/>
    <n v="0.59"/>
    <n v="0.39999999999999997"/>
    <n v="0.41079455761858225"/>
    <n v="2.9499999999999993"/>
    <n v="3.0296098624370433"/>
    <n v="1500"/>
    <n v="1995000"/>
    <n v="3.3499999999999992"/>
    <n v="3.4404044200556254"/>
    <n v="6.6832499999999984"/>
    <n v="6.8636068180109726"/>
  </r>
  <r>
    <x v="2"/>
    <n v="99"/>
    <x v="2"/>
    <n v="9"/>
    <n v="1.04"/>
    <n v="21.35"/>
    <n v="18.21"/>
    <n v="20.310000000000002"/>
    <n v="17.170000000000002"/>
    <n v="0.15460364352535697"/>
    <n v="6"/>
    <n v="6.0000000000000001E-3"/>
    <n v="1330"/>
    <n v="5.8453963564746427"/>
    <n v="1.0264487870619947"/>
    <n v="0.03"/>
    <n v="0.08"/>
    <n v="0.66"/>
    <n v="0.39999999999999997"/>
    <n v="0.41057951482479788"/>
    <n v="3.3000000000000003"/>
    <n v="3.387280997304583"/>
    <n v="1500"/>
    <n v="1995000"/>
    <n v="3.7"/>
    <n v="3.7978605121293807"/>
    <n v="7.3815"/>
    <n v="7.5767317216981152"/>
  </r>
  <r>
    <x v="2"/>
    <n v="100"/>
    <x v="3"/>
    <n v="1"/>
    <n v="1.1100000000000001"/>
    <n v="20.53"/>
    <n v="17.149999999999999"/>
    <n v="19.420000000000002"/>
    <n v="16.04"/>
    <n v="0.17404737384140073"/>
    <n v="6"/>
    <n v="6.0000000000000001E-3"/>
    <n v="1330"/>
    <n v="5.8259526261585997"/>
    <n v="1.0298744917800955"/>
    <n v="0.03"/>
    <n v="0.02"/>
    <n v="0.43"/>
    <n v="9.9999999999999992E-2"/>
    <n v="0.10298744917800955"/>
    <n v="2.15"/>
    <n v="2.2142301573272052"/>
    <n v="1500"/>
    <n v="1995000"/>
    <n v="2.25"/>
    <n v="2.3172176065052148"/>
    <n v="4.4887500000000005"/>
    <n v="4.6228491249779031"/>
  </r>
  <r>
    <x v="2"/>
    <n v="101"/>
    <x v="3"/>
    <n v="2"/>
    <n v="1.08"/>
    <n v="20.23"/>
    <n v="17.05"/>
    <n v="19.149999999999999"/>
    <n v="15.97"/>
    <n v="0.1660574412532636"/>
    <n v="6"/>
    <n v="6.0000000000000001E-3"/>
    <n v="1330"/>
    <n v="5.8339425587467364"/>
    <n v="1.0284640171858217"/>
    <n v="0.03"/>
    <n v="0.01"/>
    <n v="0.8"/>
    <n v="4.9999999999999996E-2"/>
    <n v="5.1423200859291078E-2"/>
    <n v="4"/>
    <n v="4.1138560687432868"/>
    <n v="1500"/>
    <n v="1995000"/>
    <n v="4.05"/>
    <n v="4.1652792696025775"/>
    <n v="8.0797500000000007"/>
    <n v="8.3097321428571416"/>
  </r>
  <r>
    <x v="2"/>
    <n v="102"/>
    <x v="3"/>
    <n v="3"/>
    <n v="1.08"/>
    <n v="21"/>
    <n v="18.489999999999998"/>
    <n v="19.920000000000002"/>
    <n v="17.409999999999997"/>
    <n v="0.12600401606425726"/>
    <n v="6"/>
    <n v="6.0000000000000001E-3"/>
    <n v="1330"/>
    <n v="5.8739959839357425"/>
    <n v="1.021451158020682"/>
    <n v="0.03"/>
    <n v="0.03"/>
    <n v="0.79"/>
    <n v="0.15"/>
    <n v="0.1532176737031023"/>
    <n v="3.9499999999999997"/>
    <n v="4.0347320741816937"/>
    <n v="1500"/>
    <n v="1995000"/>
    <n v="4.0999999999999996"/>
    <n v="4.1879497478847956"/>
    <n v="8.1794999999999991"/>
    <n v="8.3549597470301666"/>
  </r>
  <r>
    <x v="2"/>
    <n v="103"/>
    <x v="3"/>
    <n v="4"/>
    <n v="1.05"/>
    <n v="22.32"/>
    <n v="18.690000000000001"/>
    <n v="21.27"/>
    <n v="17.64"/>
    <n v="0.17066290550070518"/>
    <n v="6"/>
    <n v="6.0000000000000001E-3"/>
    <n v="1330"/>
    <n v="5.8293370944992944"/>
    <n v="1.0292765545608518"/>
    <n v="0.03"/>
    <n v="-0.01"/>
    <n v="1.01"/>
    <n v="-4.9999999999999996E-2"/>
    <n v="-5.1463827728042581E-2"/>
    <n v="5.05"/>
    <n v="5.1978466005323014"/>
    <n v="1500"/>
    <n v="1995000"/>
    <n v="5"/>
    <n v="5.1463827728042588"/>
    <n v="9.9750000000000014"/>
    <n v="10.267033631744496"/>
  </r>
  <r>
    <x v="2"/>
    <n v="104"/>
    <x v="3"/>
    <n v="5"/>
    <n v="1.1100000000000001"/>
    <n v="21.49"/>
    <n v="17.43"/>
    <n v="20.38"/>
    <n v="16.32"/>
    <n v="0.1992149165848871"/>
    <n v="6"/>
    <n v="6.0000000000000001E-3"/>
    <n v="1330"/>
    <n v="5.8007850834151125"/>
    <n v="1.0343427508035865"/>
    <n v="0.03"/>
    <n v="0.06"/>
    <n v="1.07"/>
    <n v="0.3"/>
    <n v="0.31030282524107594"/>
    <n v="5.3500000000000005"/>
    <n v="5.5337337167991887"/>
    <n v="1500"/>
    <n v="1995000"/>
    <n v="5.65"/>
    <n v="5.8440365420402642"/>
    <n v="11.271750000000001"/>
    <n v="11.658852901370327"/>
  </r>
  <r>
    <x v="2"/>
    <n v="105"/>
    <x v="3"/>
    <n v="6"/>
    <n v="1.1000000000000001"/>
    <n v="20.51"/>
    <n v="16.93"/>
    <n v="19.41"/>
    <n v="15.83"/>
    <n v="0.18444100978876868"/>
    <n v="6"/>
    <n v="6.0000000000000001E-3"/>
    <n v="1330"/>
    <n v="5.8155589902112315"/>
    <n v="1.0317150956768248"/>
    <n v="0.03"/>
    <n v="-0.03"/>
    <n v="0.97"/>
    <n v="-0.15"/>
    <n v="-0.15475726435152373"/>
    <n v="4.8499999999999996"/>
    <n v="5.0038182140326004"/>
    <n v="1500"/>
    <n v="1995000"/>
    <n v="4.6999999999999993"/>
    <n v="4.8490609496810766"/>
    <n v="9.3764999999999983"/>
    <n v="9.6738765946137484"/>
  </r>
  <r>
    <x v="2"/>
    <n v="106"/>
    <x v="3"/>
    <n v="7"/>
    <n v="1.07"/>
    <n v="20.79"/>
    <n v="17.63"/>
    <n v="19.72"/>
    <n v="16.559999999999999"/>
    <n v="0.16024340770791076"/>
    <n v="6"/>
    <n v="6.0000000000000001E-3"/>
    <n v="1330"/>
    <n v="5.8397565922920895"/>
    <n v="1.0274400833622785"/>
    <n v="0.03"/>
    <n v="0.09"/>
    <n v="0.69"/>
    <n v="0.44999999999999996"/>
    <n v="0.46234803751302528"/>
    <n v="3.4499999999999993"/>
    <n v="3.5446682875998601"/>
    <n v="1500"/>
    <n v="1995000"/>
    <n v="3.8999999999999995"/>
    <n v="4.0070163251128852"/>
    <n v="7.7804999999999982"/>
    <n v="7.9939975686002063"/>
  </r>
  <r>
    <x v="2"/>
    <n v="107"/>
    <x v="3"/>
    <n v="8"/>
    <n v="1.1100000000000001"/>
    <n v="20.54"/>
    <n v="12.3"/>
    <n v="19.43"/>
    <n v="11.190000000000001"/>
    <n v="0.42408646423057123"/>
    <n v="6"/>
    <n v="6.0000000000000001E-3"/>
    <n v="1330"/>
    <n v="5.5759135357694287"/>
    <n v="1.0760568580395053"/>
    <n v="0.03"/>
    <n v="0.14000000000000001"/>
    <n v="0.91"/>
    <n v="0.70000000000000007"/>
    <n v="0.75323980062765383"/>
    <n v="4.55"/>
    <n v="4.8960587040797492"/>
    <n v="1500"/>
    <n v="1995000"/>
    <n v="5.25"/>
    <n v="5.6492985047074029"/>
    <n v="10.473749999999999"/>
    <n v="11.270350516891268"/>
  </r>
  <r>
    <x v="2"/>
    <n v="108"/>
    <x v="3"/>
    <n v="9"/>
    <n v="1.1499999999999999"/>
    <n v="21.03"/>
    <n v="17.79"/>
    <n v="19.880000000000003"/>
    <n v="16.64"/>
    <n v="0.16297786720321938"/>
    <n v="6"/>
    <n v="6.0000000000000001E-3"/>
    <n v="1330"/>
    <n v="5.8370221327967808"/>
    <n v="1.0279214064115823"/>
    <n v="0.03"/>
    <n v="-0.01"/>
    <n v="0.94"/>
    <n v="-4.9999999999999996E-2"/>
    <n v="-5.1396070320579107E-2"/>
    <n v="4.6999999999999993"/>
    <n v="4.831230610134436"/>
    <n v="1500"/>
    <n v="1995000"/>
    <n v="4.6499999999999995"/>
    <n v="4.7798345398138569"/>
    <n v="9.2767499999999998"/>
    <n v="9.5357699069286443"/>
  </r>
  <r>
    <x v="3"/>
    <n v="109"/>
    <x v="0"/>
    <n v="1"/>
    <n v="1.1200000000000001"/>
    <n v="21.41"/>
    <n v="17.12"/>
    <n v="20.29"/>
    <n v="16"/>
    <n v="0.21143420404139968"/>
    <n v="6"/>
    <n v="6.0000000000000001E-3"/>
    <n v="1330"/>
    <n v="5.7885657959586005"/>
    <n v="1.0365261813537676"/>
    <n v="0.03"/>
    <n v="0.1"/>
    <n v="1.57"/>
    <n v="0.5"/>
    <n v="0.51826309067688381"/>
    <n v="7.8500000000000005"/>
    <n v="8.1367305236270759"/>
    <n v="1500"/>
    <n v="1995000"/>
    <n v="8.3500000000000014"/>
    <n v="8.6549936143039599"/>
    <n v="16.658250000000002"/>
    <n v="17.266712260536401"/>
  </r>
  <r>
    <x v="3"/>
    <n v="110"/>
    <x v="0"/>
    <n v="2"/>
    <n v="1.1200000000000001"/>
    <n v="22.74"/>
    <n v="18.03"/>
    <n v="21.619999999999997"/>
    <n v="16.91"/>
    <n v="0.21785383903792774"/>
    <n v="6"/>
    <n v="6.0000000000000001E-3"/>
    <n v="1330"/>
    <n v="5.7821461609620721"/>
    <n v="1.0376769858411328"/>
    <n v="0.03"/>
    <n v="0.16"/>
    <n v="1.43"/>
    <n v="0.79999999999999993"/>
    <n v="0.83014158867290611"/>
    <n v="7.1499999999999986"/>
    <n v="7.4193904487640978"/>
    <n v="1500"/>
    <n v="1995000"/>
    <n v="7.9499999999999984"/>
    <n v="8.2495320374370031"/>
    <n v="15.860249999999997"/>
    <n v="16.457816414686821"/>
  </r>
  <r>
    <x v="3"/>
    <n v="111"/>
    <x v="0"/>
    <n v="3"/>
    <n v="1.1399999999999999"/>
    <n v="20.67"/>
    <n v="16.54"/>
    <n v="19.53"/>
    <n v="15.399999999999999"/>
    <n v="0.21146953405017932"/>
    <n v="6"/>
    <n v="6.0000000000000001E-3"/>
    <n v="1330"/>
    <n v="5.7885304659498207"/>
    <n v="1.0365325077399381"/>
    <n v="0.03"/>
    <n v="0.01"/>
    <n v="0.8"/>
    <n v="4.9999999999999996E-2"/>
    <n v="5.1826625386996901E-2"/>
    <n v="4"/>
    <n v="4.1461300309597524"/>
    <n v="1500"/>
    <n v="1995000"/>
    <n v="4.05"/>
    <n v="4.197956656346749"/>
    <n v="8.0797500000000007"/>
    <n v="8.3749235294117632"/>
  </r>
  <r>
    <x v="3"/>
    <n v="112"/>
    <x v="0"/>
    <n v="4"/>
    <n v="1.1599999999999999"/>
    <n v="20.77"/>
    <n v="16.47"/>
    <n v="19.61"/>
    <n v="15.309999999999999"/>
    <n v="0.21927587965323819"/>
    <n v="6"/>
    <n v="6.0000000000000001E-3"/>
    <n v="1330"/>
    <n v="5.7807241203467621"/>
    <n v="1.0379322512350035"/>
    <n v="0.03"/>
    <n v="0.09"/>
    <n v="1.99"/>
    <n v="0.44999999999999996"/>
    <n v="0.46706951305575156"/>
    <n v="9.9499999999999993"/>
    <n v="10.327425899788285"/>
    <n v="1500"/>
    <n v="1995000"/>
    <n v="10.399999999999999"/>
    <n v="10.794495412844036"/>
    <n v="20.747999999999998"/>
    <n v="21.535018348623851"/>
  </r>
  <r>
    <x v="3"/>
    <n v="113"/>
    <x v="0"/>
    <n v="5"/>
    <n v="1.1299999999999999"/>
    <n v="23.43"/>
    <n v="18.37"/>
    <n v="22.3"/>
    <n v="17.240000000000002"/>
    <n v="0.22690582959641248"/>
    <n v="6"/>
    <n v="6.0000000000000001E-3"/>
    <n v="1330"/>
    <n v="5.7730941704035876"/>
    <n v="1.0393040236134845"/>
    <n v="0.03"/>
    <n v="0.14000000000000001"/>
    <n v="1.61"/>
    <n v="0.70000000000000007"/>
    <n v="0.72751281652943922"/>
    <n v="8.0500000000000007"/>
    <n v="8.3663973900885509"/>
    <n v="1500"/>
    <n v="1995000"/>
    <n v="8.75"/>
    <n v="9.0939102066179895"/>
    <n v="17.456249999999997"/>
    <n v="18.142350862202889"/>
  </r>
  <r>
    <x v="3"/>
    <n v="114"/>
    <x v="0"/>
    <n v="6"/>
    <n v="1.1399999999999999"/>
    <n v="21.3"/>
    <n v="16.93"/>
    <n v="20.16"/>
    <n v="15.79"/>
    <n v="0.21676587301587305"/>
    <n v="6"/>
    <n v="6.0000000000000001E-3"/>
    <n v="1330"/>
    <n v="5.7832341269841265"/>
    <n v="1.0374817737370272"/>
    <n v="0.03"/>
    <n v="0.19"/>
    <n v="1.54"/>
    <n v="0.95000000000000007"/>
    <n v="0.98560768505017593"/>
    <n v="7.6999999999999993"/>
    <n v="7.9886096577751085"/>
    <n v="1500"/>
    <n v="1995000"/>
    <n v="8.6499999999999986"/>
    <n v="8.974217342825284"/>
    <n v="17.256749999999997"/>
    <n v="17.90356359893644"/>
  </r>
  <r>
    <x v="3"/>
    <n v="115"/>
    <x v="0"/>
    <n v="7"/>
    <n v="1.1200000000000001"/>
    <n v="20.74"/>
    <n v="17.07"/>
    <n v="19.619999999999997"/>
    <n v="15.95"/>
    <n v="0.18705402650356773"/>
    <n v="6"/>
    <n v="6.0000000000000001E-3"/>
    <n v="1330"/>
    <n v="5.8129459734964319"/>
    <n v="1.0321788689171416"/>
    <n v="0.03"/>
    <n v="0.08"/>
    <n v="0.94"/>
    <n v="0.39999999999999997"/>
    <n v="0.41287154756685662"/>
    <n v="4.6999999999999993"/>
    <n v="4.8512406839105644"/>
    <n v="1500"/>
    <n v="1995000"/>
    <n v="5.0999999999999996"/>
    <n v="5.2641122314774211"/>
    <n v="10.174499999999998"/>
    <n v="10.501903901797455"/>
  </r>
  <r>
    <x v="3"/>
    <n v="116"/>
    <x v="0"/>
    <n v="8"/>
    <n v="1.1599999999999999"/>
    <n v="23.28"/>
    <n v="19.04"/>
    <n v="22.12"/>
    <n v="17.88"/>
    <n v="0.19168173598553354"/>
    <n v="6"/>
    <n v="6.0000000000000001E-3"/>
    <n v="1330"/>
    <n v="5.8083182640144662"/>
    <n v="1.0330012453300126"/>
    <n v="0.03"/>
    <n v="0.06"/>
    <n v="1.08"/>
    <n v="0.3"/>
    <n v="0.30990037359900374"/>
    <n v="5.3999999999999995"/>
    <n v="5.578206724782067"/>
    <n v="1500"/>
    <n v="1995000"/>
    <n v="5.6999999999999993"/>
    <n v="5.888107098381071"/>
    <n v="11.371499999999999"/>
    <n v="11.746773661270238"/>
  </r>
  <r>
    <x v="3"/>
    <n v="117"/>
    <x v="0"/>
    <n v="9"/>
    <n v="1.1399999999999999"/>
    <n v="20.83"/>
    <n v="17.190000000000001"/>
    <n v="19.689999999999998"/>
    <n v="16.05"/>
    <n v="0.18486541391569311"/>
    <n v="6"/>
    <n v="6.0000000000000001E-3"/>
    <n v="1330"/>
    <n v="5.8151345860843069"/>
    <n v="1.0317903930131005"/>
    <n v="0.03"/>
    <n v="0.12"/>
    <n v="1.18"/>
    <n v="0.6"/>
    <n v="0.61907423580786025"/>
    <n v="5.8999999999999986"/>
    <n v="6.0875633187772911"/>
    <n v="1500"/>
    <n v="1995000"/>
    <n v="6.4999999999999982"/>
    <n v="6.7066375545851518"/>
    <n v="12.967499999999996"/>
    <n v="13.379741921397377"/>
  </r>
  <r>
    <x v="3"/>
    <n v="118"/>
    <x v="1"/>
    <n v="1"/>
    <n v="1.1200000000000001"/>
    <n v="22.46"/>
    <n v="18.16"/>
    <n v="21.34"/>
    <n v="17.04"/>
    <n v="0.20149953139643864"/>
    <n v="6"/>
    <n v="6.0000000000000001E-3"/>
    <n v="1330"/>
    <n v="5.7985004686035611"/>
    <n v="1.0347502828511395"/>
    <n v="0.03"/>
    <n v="0.02"/>
    <n v="1.45"/>
    <n v="9.9999999999999992E-2"/>
    <n v="0.10347502828511394"/>
    <n v="7.2499999999999991"/>
    <n v="7.5019395506707598"/>
    <n v="1500"/>
    <n v="1995000"/>
    <n v="7.3499999999999988"/>
    <n v="7.605414578955874"/>
    <n v="14.663249999999998"/>
    <n v="15.172802085016968"/>
  </r>
  <r>
    <x v="3"/>
    <n v="119"/>
    <x v="1"/>
    <n v="2"/>
    <n v="1.1299999999999999"/>
    <n v="21.18"/>
    <n v="16.739999999999998"/>
    <n v="20.05"/>
    <n v="15.61"/>
    <n v="0.2214463840399003"/>
    <n v="6"/>
    <n v="6.0000000000000001E-3"/>
    <n v="1330"/>
    <n v="5.7785536159600994"/>
    <n v="1.0383221128948732"/>
    <n v="0.03"/>
    <n v="-0.04"/>
    <n v="1.29"/>
    <n v="-0.19999999999999998"/>
    <n v="-0.20766442257897463"/>
    <n v="6.4499999999999993"/>
    <n v="6.6971776281719313"/>
    <n v="1500"/>
    <n v="1995000"/>
    <n v="6.2499999999999991"/>
    <n v="6.4895132055929565"/>
    <n v="12.468749999999998"/>
    <n v="12.94657884515795"/>
  </r>
  <r>
    <x v="3"/>
    <n v="120"/>
    <x v="1"/>
    <n v="3"/>
    <n v="1.0900000000000001"/>
    <n v="22.05"/>
    <n v="17.260000000000002"/>
    <n v="20.96"/>
    <n v="16.170000000000002"/>
    <n v="0.22853053435114498"/>
    <n v="6"/>
    <n v="6.0000000000000001E-3"/>
    <n v="1330"/>
    <n v="5.7714694656488552"/>
    <n v="1.0395965941969083"/>
    <n v="0.03"/>
    <n v="0.1"/>
    <n v="1.64"/>
    <n v="0.5"/>
    <n v="0.51979829709845415"/>
    <n v="8.1999999999999993"/>
    <n v="8.5246920724146467"/>
    <n v="1500"/>
    <n v="1995000"/>
    <n v="8.6999999999999993"/>
    <n v="9.0444903695131007"/>
    <n v="17.3565"/>
    <n v="18.043758287178637"/>
  </r>
  <r>
    <x v="3"/>
    <n v="121"/>
    <x v="1"/>
    <n v="4"/>
    <n v="1.1399999999999999"/>
    <n v="20.21"/>
    <n v="16.14"/>
    <n v="19.07"/>
    <n v="15"/>
    <n v="0.21342422653382276"/>
    <n v="6"/>
    <n v="6.0000000000000001E-3"/>
    <n v="1330"/>
    <n v="5.7865757734661774"/>
    <n v="1.0368826461259628"/>
    <n v="0.03"/>
    <n v="7.0000000000000007E-2"/>
    <n v="1.61"/>
    <n v="0.35000000000000003"/>
    <n v="0.36290892614408704"/>
    <n v="8.0500000000000007"/>
    <n v="8.3469053013140009"/>
    <n v="1500"/>
    <n v="1995000"/>
    <n v="8.4"/>
    <n v="8.7098142274580876"/>
    <n v="16.758000000000003"/>
    <n v="17.376079383778887"/>
  </r>
  <r>
    <x v="3"/>
    <n v="122"/>
    <x v="1"/>
    <n v="5"/>
    <n v="1.17"/>
    <n v="20.420000000000002"/>
    <n v="16.61"/>
    <n v="19.25"/>
    <n v="15.44"/>
    <n v="0.19792207792207794"/>
    <n v="6"/>
    <n v="6.0000000000000001E-3"/>
    <n v="1330"/>
    <n v="5.8020779220779222"/>
    <n v="1.0341122750470051"/>
    <n v="0.03"/>
    <n v="0.01"/>
    <n v="1.62"/>
    <n v="4.9999999999999996E-2"/>
    <n v="5.1705613752350249E-2"/>
    <n v="8.1000000000000014"/>
    <n v="8.3763094278807433"/>
    <n v="1500"/>
    <n v="1995000"/>
    <n v="8.1500000000000021"/>
    <n v="8.4280150416330937"/>
    <n v="16.259250000000002"/>
    <n v="16.813890008058021"/>
  </r>
  <r>
    <x v="3"/>
    <n v="123"/>
    <x v="1"/>
    <n v="6"/>
    <n v="1.1299999999999999"/>
    <n v="23.54"/>
    <n v="19.100000000000001"/>
    <n v="22.41"/>
    <n v="17.970000000000002"/>
    <n v="0.19812583668005346"/>
    <n v="6"/>
    <n v="6.0000000000000001E-3"/>
    <n v="1330"/>
    <n v="5.8018741633199467"/>
    <n v="1.0341485925242271"/>
    <n v="0.03"/>
    <n v="-0.05"/>
    <n v="1.65"/>
    <n v="-0.25"/>
    <n v="-0.25853714813105677"/>
    <n v="8.2499999999999982"/>
    <n v="8.5317258883248712"/>
    <n v="1500"/>
    <n v="1995000"/>
    <n v="7.9999999999999982"/>
    <n v="8.2731887401938149"/>
    <n v="15.959999999999996"/>
    <n v="16.505011536686659"/>
  </r>
  <r>
    <x v="3"/>
    <n v="124"/>
    <x v="1"/>
    <n v="7"/>
    <n v="1.1100000000000001"/>
    <n v="24.36"/>
    <n v="19.690000000000001"/>
    <n v="23.25"/>
    <n v="18.580000000000002"/>
    <n v="0.20086021505376336"/>
    <n v="6"/>
    <n v="6.0000000000000001E-3"/>
    <n v="1330"/>
    <n v="5.7991397849462363"/>
    <n v="1.034636208558926"/>
    <n v="0.03"/>
    <n v="0.05"/>
    <n v="1.24"/>
    <n v="0.25"/>
    <n v="0.2586590521397315"/>
    <n v="6.1999999999999993"/>
    <n v="6.4147444930653403"/>
    <n v="1500"/>
    <n v="1995000"/>
    <n v="6.4499999999999993"/>
    <n v="6.6734035452050717"/>
    <n v="12.867749999999999"/>
    <n v="13.313440072684118"/>
  </r>
  <r>
    <x v="3"/>
    <n v="125"/>
    <x v="1"/>
    <n v="8"/>
    <n v="1.18"/>
    <n v="20.88"/>
    <n v="16.8"/>
    <n v="19.7"/>
    <n v="15.620000000000001"/>
    <n v="0.20710659898477149"/>
    <n v="6"/>
    <n v="6.0000000000000001E-3"/>
    <n v="1330"/>
    <n v="5.7928934010152284"/>
    <n v="1.035751840168244"/>
    <n v="0.03"/>
    <n v="0.13"/>
    <n v="1.1599999999999999"/>
    <n v="0.64999999999999991"/>
    <n v="0.67323869610935849"/>
    <n v="5.8"/>
    <n v="6.0073606729758149"/>
    <n v="1500"/>
    <n v="1995000"/>
    <n v="6.4499999999999993"/>
    <n v="6.680599369085173"/>
    <n v="12.867749999999999"/>
    <n v="13.32779574132492"/>
  </r>
  <r>
    <x v="3"/>
    <n v="126"/>
    <x v="1"/>
    <n v="9"/>
    <n v="1.17"/>
    <n v="20.77"/>
    <n v="16.600000000000001"/>
    <n v="19.600000000000001"/>
    <n v="15.430000000000001"/>
    <n v="0.2127551020408163"/>
    <n v="6"/>
    <n v="6.0000000000000001E-3"/>
    <n v="1330"/>
    <n v="5.7872448979591837"/>
    <n v="1.0367627611742924"/>
    <n v="0.03"/>
    <n v="0.08"/>
    <n v="1.61"/>
    <n v="0.39999999999999997"/>
    <n v="0.41470510446971692"/>
    <n v="8.0500000000000007"/>
    <n v="8.3459402274530543"/>
    <n v="1500"/>
    <n v="1995000"/>
    <n v="8.4500000000000011"/>
    <n v="8.7606453319227704"/>
    <n v="16.857749999999999"/>
    <n v="17.477487437185928"/>
  </r>
  <r>
    <x v="3"/>
    <n v="127"/>
    <x v="2"/>
    <n v="1"/>
    <n v="1.1499999999999999"/>
    <n v="20.149999999999999"/>
    <n v="16.71"/>
    <n v="19"/>
    <n v="15.56"/>
    <n v="0.18105263157894735"/>
    <n v="6"/>
    <n v="6.0000000000000001E-3"/>
    <n v="1330"/>
    <n v="5.8189473684210524"/>
    <n v="1.0311143270622287"/>
    <n v="0.03"/>
    <n v="0.92"/>
    <n v="2.04"/>
    <n v="4.5999999999999996"/>
    <n v="4.7431259044862522"/>
    <n v="10.199999999999999"/>
    <n v="10.517366136034733"/>
    <n v="1500"/>
    <n v="1995000"/>
    <n v="14.799999999999999"/>
    <n v="15.260492040520985"/>
    <n v="29.525999999999996"/>
    <n v="30.444681620839365"/>
  </r>
  <r>
    <x v="3"/>
    <n v="128"/>
    <x v="2"/>
    <n v="2"/>
    <n v="1.1499999999999999"/>
    <n v="20.7"/>
    <n v="16.670000000000002"/>
    <n v="19.55"/>
    <n v="15.520000000000001"/>
    <n v="0.20613810741687977"/>
    <n v="6"/>
    <n v="6.0000000000000001E-3"/>
    <n v="1330"/>
    <n v="5.79386189258312"/>
    <n v="1.0355787057473294"/>
    <n v="0.03"/>
    <n v="0.83"/>
    <n v="1.96"/>
    <n v="4.1499999999999995"/>
    <n v="4.2976516288514164"/>
    <n v="9.7999999999999989"/>
    <n v="10.148671316323826"/>
    <n v="1500"/>
    <n v="1995000"/>
    <n v="13.95"/>
    <n v="14.446322945175243"/>
    <n v="27.830249999999996"/>
    <n v="28.820414275624611"/>
  </r>
  <r>
    <x v="3"/>
    <n v="129"/>
    <x v="2"/>
    <n v="3"/>
    <n v="1.1200000000000001"/>
    <n v="21.74"/>
    <n v="17.52"/>
    <n v="20.619999999999997"/>
    <n v="16.399999999999999"/>
    <n v="0.20465567410281277"/>
    <n v="6"/>
    <n v="6.0000000000000001E-3"/>
    <n v="1330"/>
    <n v="5.7953443258971875"/>
    <n v="1.0353138075313808"/>
    <n v="0.03"/>
    <n v="1.34"/>
    <n v="3.09"/>
    <n v="6.7"/>
    <n v="6.9366025104602516"/>
    <n v="15.449999999999998"/>
    <n v="15.995598326359831"/>
    <n v="1500"/>
    <n v="1995000"/>
    <n v="22.15"/>
    <n v="22.932200836820083"/>
    <n v="44.189250000000001"/>
    <n v="45.74974066945606"/>
  </r>
  <r>
    <x v="3"/>
    <n v="130"/>
    <x v="2"/>
    <n v="4"/>
    <n v="1.21"/>
    <n v="22.71"/>
    <n v="17.940000000000001"/>
    <n v="21.5"/>
    <n v="16.73"/>
    <n v="0.22186046511627905"/>
    <n v="6"/>
    <n v="6.0000000000000001E-3"/>
    <n v="1330"/>
    <n v="5.7781395348837208"/>
    <n v="1.0383965225790872"/>
    <n v="0.03"/>
    <n v="0.67"/>
    <n v="1.83"/>
    <n v="3.35"/>
    <n v="3.4786283506399425"/>
    <n v="9.1499999999999986"/>
    <n v="9.5013281815986463"/>
    <n v="1500"/>
    <n v="1995000"/>
    <n v="12.499999999999998"/>
    <n v="12.979956532238589"/>
    <n v="24.937499999999996"/>
    <n v="25.895013281815984"/>
  </r>
  <r>
    <x v="3"/>
    <n v="131"/>
    <x v="2"/>
    <n v="5"/>
    <n v="1.18"/>
    <n v="22.49"/>
    <n v="18.09"/>
    <n v="21.31"/>
    <n v="16.91"/>
    <n v="0.20647583294228056"/>
    <n v="6"/>
    <n v="6.0000000000000001E-3"/>
    <n v="1330"/>
    <n v="5.7935241670577193"/>
    <n v="1.0356390733840921"/>
    <n v="0.03"/>
    <n v="0.92"/>
    <n v="2.2000000000000002"/>
    <n v="4.5999999999999996"/>
    <n v="4.7639397375668233"/>
    <n v="11"/>
    <n v="11.392029807225013"/>
    <n v="1500"/>
    <n v="1995000"/>
    <n v="15.6"/>
    <n v="16.155969544791837"/>
    <n v="31.122"/>
    <n v="32.231159241859714"/>
  </r>
  <r>
    <x v="3"/>
    <n v="132"/>
    <x v="2"/>
    <n v="6"/>
    <n v="1.1200000000000001"/>
    <n v="22.19"/>
    <n v="17.45"/>
    <n v="21.07"/>
    <n v="16.329999999999998"/>
    <n v="0.22496440436639781"/>
    <n v="6"/>
    <n v="6.0000000000000001E-3"/>
    <n v="1330"/>
    <n v="5.7750355956336019"/>
    <n v="1.0389546351084813"/>
    <n v="0.03"/>
    <n v="1.53"/>
    <n v="4.1100000000000003"/>
    <n v="7.6499999999999995"/>
    <n v="7.948002958579881"/>
    <n v="20.55"/>
    <n v="21.350517751479291"/>
    <n v="1500"/>
    <n v="1995000"/>
    <n v="28.2"/>
    <n v="29.298520710059172"/>
    <n v="56.258999999999993"/>
    <n v="58.450548816568052"/>
  </r>
  <r>
    <x v="3"/>
    <n v="133"/>
    <x v="2"/>
    <n v="7"/>
    <n v="1.1200000000000001"/>
    <n v="24.21"/>
    <n v="19.43"/>
    <n v="23.09"/>
    <n v="18.309999999999999"/>
    <n v="0.2070160242529234"/>
    <n v="6"/>
    <n v="6.0000000000000001E-3"/>
    <n v="1330"/>
    <n v="5.7929839757470765"/>
    <n v="1.0357356459330145"/>
    <n v="0.03"/>
    <n v="0.83"/>
    <n v="2.5499999999999998"/>
    <n v="4.1499999999999995"/>
    <n v="4.2983029306220093"/>
    <n v="12.75"/>
    <n v="13.205629485645934"/>
    <n v="1500"/>
    <n v="1995000"/>
    <n v="16.899999999999999"/>
    <n v="17.503932416267943"/>
    <n v="33.715499999999992"/>
    <n v="34.920345170454546"/>
  </r>
  <r>
    <x v="3"/>
    <n v="134"/>
    <x v="2"/>
    <n v="8"/>
    <n v="1.1100000000000001"/>
    <n v="20.440000000000001"/>
    <n v="16.46"/>
    <n v="19.330000000000002"/>
    <n v="15.350000000000001"/>
    <n v="0.20589756854630109"/>
    <n v="6"/>
    <n v="6.0000000000000001E-3"/>
    <n v="1330"/>
    <n v="5.7941024314536991"/>
    <n v="1.0355357142857142"/>
    <n v="0.03"/>
    <n v="0.64"/>
    <n v="1.94"/>
    <n v="3.1999999999999997"/>
    <n v="3.3137142857142852"/>
    <n v="9.6999999999999993"/>
    <n v="10.044696428571427"/>
    <n v="1500"/>
    <n v="1995000"/>
    <n v="12.899999999999999"/>
    <n v="13.358410714285712"/>
    <n v="25.735499999999998"/>
    <n v="26.650029374999999"/>
  </r>
  <r>
    <x v="3"/>
    <n v="135"/>
    <x v="2"/>
    <n v="9"/>
    <n v="1.18"/>
    <n v="22.2"/>
    <n v="17.93"/>
    <n v="21.02"/>
    <n v="16.75"/>
    <n v="0.20313986679352997"/>
    <n v="6"/>
    <n v="6.0000000000000001E-3"/>
    <n v="1330"/>
    <n v="5.7968601332064704"/>
    <n v="1.0350430857611816"/>
    <n v="0.03"/>
    <n v="0.98"/>
    <n v="1.94"/>
    <n v="4.8999999999999995"/>
    <n v="5.0717111202297893"/>
    <n v="9.6999999999999993"/>
    <n v="10.039917931883462"/>
    <n v="1500"/>
    <n v="1995000"/>
    <n v="14.599999999999998"/>
    <n v="15.111629052113251"/>
    <n v="29.126999999999995"/>
    <n v="30.147699958965937"/>
  </r>
  <r>
    <x v="3"/>
    <n v="136"/>
    <x v="3"/>
    <n v="1"/>
    <n v="1.1499999999999999"/>
    <n v="22.55"/>
    <n v="17.98"/>
    <n v="21.400000000000002"/>
    <n v="16.830000000000002"/>
    <n v="0.21355140186915886"/>
    <n v="6"/>
    <n v="6.0000000000000001E-3"/>
    <n v="1330"/>
    <n v="5.7864485981308409"/>
    <n v="1.0369054348703868"/>
    <n v="0.03"/>
    <n v="1.26"/>
    <n v="2.2799999999999998"/>
    <n v="6.3"/>
    <n v="6.5325042396834361"/>
    <n v="11.399999999999999"/>
    <n v="11.820721957522407"/>
    <n v="1500"/>
    <n v="1995000"/>
    <n v="17.7"/>
    <n v="18.353226197205842"/>
    <n v="35.311500000000002"/>
    <n v="36.614686263425654"/>
  </r>
  <r>
    <x v="3"/>
    <n v="137"/>
    <x v="3"/>
    <n v="2"/>
    <n v="1.1499999999999999"/>
    <n v="22.97"/>
    <n v="18.41"/>
    <n v="21.82"/>
    <n v="17.260000000000002"/>
    <n v="0.20898258478460122"/>
    <n v="6"/>
    <n v="6.0000000000000001E-3"/>
    <n v="1330"/>
    <n v="5.791017415215399"/>
    <n v="1.0360873694207027"/>
    <n v="0.03"/>
    <n v="1.34"/>
    <n v="2.61"/>
    <n v="6.7"/>
    <n v="6.941785375118708"/>
    <n v="13.049999999999999"/>
    <n v="13.520940170940168"/>
    <n v="1500"/>
    <n v="1995000"/>
    <n v="19.75"/>
    <n v="20.462725546058877"/>
    <n v="39.401249999999997"/>
    <n v="40.823137464387457"/>
  </r>
  <r>
    <x v="3"/>
    <n v="138"/>
    <x v="3"/>
    <n v="3"/>
    <n v="1.1499999999999999"/>
    <n v="22.6"/>
    <n v="18.38"/>
    <n v="21.450000000000003"/>
    <n v="17.23"/>
    <n v="0.19673659673659682"/>
    <n v="6"/>
    <n v="6.0000000000000001E-3"/>
    <n v="1330"/>
    <n v="5.8032634032634034"/>
    <n v="1.0339010282776349"/>
    <n v="0.03"/>
    <n v="0.81"/>
    <n v="2.15"/>
    <n v="4.0500000000000007"/>
    <n v="4.187299164524422"/>
    <n v="10.75"/>
    <n v="11.114436053984575"/>
    <n v="1500"/>
    <n v="1995000"/>
    <n v="14.8"/>
    <n v="15.301735218508997"/>
    <n v="29.526"/>
    <n v="30.526961760925449"/>
  </r>
  <r>
    <x v="3"/>
    <n v="139"/>
    <x v="3"/>
    <n v="4"/>
    <n v="1.1299999999999999"/>
    <n v="20.81"/>
    <n v="16.579999999999998"/>
    <n v="19.68"/>
    <n v="15.45"/>
    <n v="0.21493902439024393"/>
    <n v="6"/>
    <n v="6.0000000000000001E-3"/>
    <n v="1330"/>
    <n v="5.7850609756097562"/>
    <n v="1.0371541501976285"/>
    <n v="0.03"/>
    <n v="0.44"/>
    <n v="2.1800000000000002"/>
    <n v="2.1999999999999997"/>
    <n v="2.2817391304347825"/>
    <n v="10.9"/>
    <n v="11.304980237154151"/>
    <n v="1500"/>
    <n v="1995000"/>
    <n v="13.1"/>
    <n v="13.586719367588934"/>
    <n v="26.134499999999999"/>
    <n v="27.105505138339925"/>
  </r>
  <r>
    <x v="3"/>
    <n v="140"/>
    <x v="3"/>
    <n v="5"/>
    <n v="1.18"/>
    <n v="20.73"/>
    <n v="16.28"/>
    <n v="19.55"/>
    <n v="15.100000000000001"/>
    <n v="0.22762148337595903"/>
    <n v="6"/>
    <n v="6.0000000000000001E-3"/>
    <n v="1330"/>
    <n v="5.7723785166240411"/>
    <n v="1.0394328754984492"/>
    <n v="0.03"/>
    <n v="0.64"/>
    <n v="2.4900000000000002"/>
    <n v="3.1999999999999997"/>
    <n v="3.3261852015950373"/>
    <n v="12.45"/>
    <n v="12.940939299955692"/>
    <n v="1500"/>
    <n v="1995000"/>
    <n v="15.649999999999999"/>
    <n v="16.267124501550729"/>
    <n v="31.221749999999997"/>
    <n v="32.452913380593706"/>
  </r>
  <r>
    <x v="3"/>
    <n v="141"/>
    <x v="3"/>
    <n v="6"/>
    <n v="1.17"/>
    <n v="20.12"/>
    <n v="16.05"/>
    <n v="18.950000000000003"/>
    <n v="14.88"/>
    <n v="0.21477572559366762"/>
    <n v="6"/>
    <n v="6.0000000000000001E-3"/>
    <n v="1330"/>
    <n v="5.7852242744063327"/>
    <n v="1.0371248745781263"/>
    <n v="0.03"/>
    <n v="0.67"/>
    <n v="2.08"/>
    <n v="3.35"/>
    <n v="3.4743683298367234"/>
    <n v="10.399999999999999"/>
    <n v="10.786098695612512"/>
    <n v="1500"/>
    <n v="1995000"/>
    <n v="13.749999999999998"/>
    <n v="14.260467025449236"/>
    <n v="27.431249999999999"/>
    <n v="28.449631715771226"/>
  </r>
  <r>
    <x v="3"/>
    <n v="142"/>
    <x v="3"/>
    <n v="7"/>
    <n v="1.17"/>
    <n v="24.92"/>
    <n v="19.84"/>
    <n v="23.75"/>
    <n v="18.670000000000002"/>
    <n v="0.21389473684210519"/>
    <n v="6"/>
    <n v="6.0000000000000001E-3"/>
    <n v="1330"/>
    <n v="5.7861052631578946"/>
    <n v="1.0369669625964197"/>
    <n v="0.03"/>
    <n v="0.79"/>
    <n v="2.14"/>
    <n v="3.9499999999999997"/>
    <n v="4.0960195022558574"/>
    <n v="10.700000000000001"/>
    <n v="11.095546499781692"/>
    <n v="1500"/>
    <n v="1995000"/>
    <n v="14.65"/>
    <n v="15.19156600203755"/>
    <n v="29.226749999999999"/>
    <n v="30.307174174064912"/>
  </r>
  <r>
    <x v="3"/>
    <n v="143"/>
    <x v="3"/>
    <n v="8"/>
    <n v="1.07"/>
    <n v="20.6"/>
    <n v="16.29"/>
    <n v="19.53"/>
    <n v="15.219999999999999"/>
    <n v="0.22068612391193046"/>
    <n v="6"/>
    <n v="6.0000000000000001E-3"/>
    <n v="1330"/>
    <n v="5.7793138760880698"/>
    <n v="1.0381855231682466"/>
    <n v="0.03"/>
    <n v="0.77"/>
    <n v="2.37"/>
    <n v="3.8499999999999996"/>
    <n v="3.9970142641977491"/>
    <n v="11.85"/>
    <n v="12.302498449543723"/>
    <n v="1500"/>
    <n v="1995000"/>
    <n v="15.7"/>
    <n v="16.299512713741471"/>
    <n v="31.321499999999997"/>
    <n v="32.517527863914239"/>
  </r>
  <r>
    <x v="3"/>
    <n v="144"/>
    <x v="3"/>
    <n v="9"/>
    <n v="1.1299999999999999"/>
    <n v="22.68"/>
    <n v="18.059999999999999"/>
    <n v="21.55"/>
    <n v="16.93"/>
    <n v="0.214385150812065"/>
    <n v="6"/>
    <n v="6.0000000000000001E-3"/>
    <n v="1330"/>
    <n v="5.7856148491879349"/>
    <n v="1.0370548604427334"/>
    <n v="0.03"/>
    <n v="0.45"/>
    <n v="0.83"/>
    <n v="2.25"/>
    <n v="2.3333734359961502"/>
    <n v="4.1499999999999995"/>
    <n v="4.3037776708373432"/>
    <n v="1500"/>
    <n v="1995000"/>
    <n v="6.3999999999999995"/>
    <n v="6.6371511068334934"/>
    <n v="12.767999999999999"/>
    <n v="13.241116458132819"/>
  </r>
  <r>
    <x v="4"/>
    <n v="145"/>
    <x v="0"/>
    <n v="1"/>
    <n v="1.1100000000000001"/>
    <n v="20.190000000000001"/>
    <n v="17.239999999999998"/>
    <n v="19.080000000000002"/>
    <n v="16.13"/>
    <n v="0.1546121593291406"/>
    <n v="6"/>
    <n v="6.0000000000000001E-3"/>
    <n v="1330"/>
    <n v="5.8453878406708597"/>
    <n v="1.0264502824352193"/>
    <n v="0.03"/>
    <n v="-0.02"/>
    <n v="2.1800000000000002"/>
    <n v="-9.9999999999999992E-2"/>
    <n v="-0.10264502824352192"/>
    <n v="10.9"/>
    <n v="11.188308078543891"/>
    <n v="1500"/>
    <n v="1995000"/>
    <n v="10.8"/>
    <n v="11.085663050300369"/>
    <n v="21.545999999999999"/>
    <n v="22.115897785349237"/>
  </r>
  <r>
    <x v="4"/>
    <n v="146"/>
    <x v="0"/>
    <n v="2"/>
    <n v="1.17"/>
    <n v="20.5"/>
    <n v="17.190000000000001"/>
    <n v="19.329999999999998"/>
    <n v="16.020000000000003"/>
    <n v="0.17123642007242604"/>
    <n v="6"/>
    <n v="6.0000000000000001E-3"/>
    <n v="1330"/>
    <n v="5.8287635799275739"/>
    <n v="1.0293778290583118"/>
    <n v="0.03"/>
    <n v="-0.03"/>
    <n v="2.39"/>
    <n v="-0.15"/>
    <n v="-0.15440667435874675"/>
    <n v="11.95"/>
    <n v="12.301065057246825"/>
    <n v="1500"/>
    <n v="1995000"/>
    <n v="11.799999999999999"/>
    <n v="12.146658382888079"/>
    <n v="23.540999999999997"/>
    <n v="24.23258347386172"/>
  </r>
  <r>
    <x v="4"/>
    <n v="147"/>
    <x v="0"/>
    <n v="3"/>
    <n v="1.1100000000000001"/>
    <n v="21.11"/>
    <n v="17.78"/>
    <n v="20"/>
    <n v="16.670000000000002"/>
    <n v="0.16649999999999993"/>
    <n v="6"/>
    <n v="6.0000000000000001E-3"/>
    <n v="1330"/>
    <n v="5.8334999999999999"/>
    <n v="1.0285420416559528"/>
    <n v="0.03"/>
    <n v="0"/>
    <n v="2.35"/>
    <n v="0"/>
    <n v="0"/>
    <n v="11.749999999999998"/>
    <n v="12.085368989457443"/>
    <n v="1500"/>
    <n v="1995000"/>
    <n v="11.749999999999998"/>
    <n v="12.085368989457443"/>
    <n v="23.441249999999997"/>
    <n v="24.110311133967599"/>
  </r>
  <r>
    <x v="4"/>
    <n v="148"/>
    <x v="0"/>
    <n v="4"/>
    <n v="1.1599999999999999"/>
    <n v="23.56"/>
    <n v="19.73"/>
    <n v="22.4"/>
    <n v="18.57"/>
    <n v="0.1709821428571428"/>
    <n v="6"/>
    <n v="6.0000000000000001E-3"/>
    <n v="1330"/>
    <n v="5.8290178571428575"/>
    <n v="1.0293329248678869"/>
    <n v="0.03"/>
    <n v="-0.02"/>
    <n v="2.36"/>
    <n v="-9.9999999999999992E-2"/>
    <n v="-0.10293329248678867"/>
    <n v="11.799999999999997"/>
    <n v="12.146128513441061"/>
    <n v="1500"/>
    <n v="1995000"/>
    <n v="11.699999999999998"/>
    <n v="12.043195220954273"/>
    <n v="23.341499999999996"/>
    <n v="24.026174465803773"/>
  </r>
  <r>
    <x v="4"/>
    <n v="149"/>
    <x v="0"/>
    <n v="5"/>
    <n v="1.1399999999999999"/>
    <n v="21.96"/>
    <n v="18.5"/>
    <n v="20.82"/>
    <n v="17.36"/>
    <n v="0.1661863592699328"/>
    <n v="6"/>
    <n v="6.0000000000000001E-3"/>
    <n v="1330"/>
    <n v="5.8338136407300674"/>
    <n v="1.0284867446072781"/>
    <n v="0.03"/>
    <n v="0.04"/>
    <n v="2.3199999999999998"/>
    <n v="0.19999999999999998"/>
    <n v="0.20569734892145561"/>
    <n v="11.6"/>
    <n v="11.930446237444425"/>
    <n v="1500"/>
    <n v="1995000"/>
    <n v="11.799999999999999"/>
    <n v="12.136143586365881"/>
    <n v="23.540999999999997"/>
    <n v="24.211606454799934"/>
  </r>
  <r>
    <x v="4"/>
    <n v="150"/>
    <x v="0"/>
    <n v="6"/>
    <n v="1.1000000000000001"/>
    <n v="21.04"/>
    <n v="17.670000000000002"/>
    <n v="19.939999999999998"/>
    <n v="16.57"/>
    <n v="0.16900702106318946"/>
    <n v="6"/>
    <n v="6.0000000000000001E-3"/>
    <n v="1330"/>
    <n v="5.8309929789368109"/>
    <n v="1.0289842607723401"/>
    <n v="0.03"/>
    <n v="-0.04"/>
    <n v="2.4700000000000002"/>
    <n v="-0.19999999999999998"/>
    <n v="-0.205796852154468"/>
    <n v="12.35"/>
    <n v="12.707955620538399"/>
    <n v="1500"/>
    <n v="1995000"/>
    <n v="12.15"/>
    <n v="12.502158768383932"/>
    <n v="24.239250000000002"/>
    <n v="24.941806742925944"/>
  </r>
  <r>
    <x v="4"/>
    <n v="151"/>
    <x v="0"/>
    <n v="7"/>
    <n v="1.1200000000000001"/>
    <n v="24.5"/>
    <n v="21.02"/>
    <n v="23.38"/>
    <n v="19.899999999999999"/>
    <n v="0.14884516680923868"/>
    <n v="6"/>
    <n v="6.0000000000000001E-3"/>
    <n v="1330"/>
    <n v="5.851154833190761"/>
    <n v="1.025438596491228"/>
    <n v="0.03"/>
    <n v="-7.0000000000000007E-2"/>
    <n v="2.19"/>
    <n v="-0.35000000000000003"/>
    <n v="-0.35890350877192984"/>
    <n v="10.95"/>
    <n v="11.228552631578946"/>
    <n v="1500"/>
    <n v="1995000"/>
    <n v="10.6"/>
    <n v="10.869649122807017"/>
    <n v="21.147000000000002"/>
    <n v="21.684949999999997"/>
  </r>
  <r>
    <x v="4"/>
    <n v="152"/>
    <x v="0"/>
    <n v="8"/>
    <n v="1.1299999999999999"/>
    <n v="23.51"/>
    <n v="20.39"/>
    <n v="22.380000000000003"/>
    <n v="19.260000000000002"/>
    <n v="0.13941018766756036"/>
    <n v="6"/>
    <n v="6.0000000000000001E-3"/>
    <n v="1330"/>
    <n v="5.8605898123324396"/>
    <n v="1.0237877401646844"/>
    <n v="0.03"/>
    <n v="0.28999999999999998"/>
    <n v="1.97"/>
    <n v="1.45"/>
    <n v="1.4844922232387925"/>
    <n v="9.85"/>
    <n v="10.084309240622142"/>
    <n v="1500"/>
    <n v="1995000"/>
    <n v="11.299999999999999"/>
    <n v="11.568801463860934"/>
    <n v="22.543499999999998"/>
    <n v="23.079758920402561"/>
  </r>
  <r>
    <x v="4"/>
    <n v="153"/>
    <x v="0"/>
    <n v="9"/>
    <n v="1.1399999999999999"/>
    <n v="22.83"/>
    <n v="19.64"/>
    <n v="21.689999999999998"/>
    <n v="18.5"/>
    <n v="0.14707238358690633"/>
    <n v="6"/>
    <n v="6.0000000000000001E-3"/>
    <n v="1330"/>
    <n v="5.8529276164130941"/>
    <n v="1.0251280031508467"/>
    <n v="0.03"/>
    <n v="0.14000000000000001"/>
    <n v="2.2599999999999998"/>
    <n v="0.70000000000000007"/>
    <n v="0.71758960220559276"/>
    <n v="11.299999999999997"/>
    <n v="11.583946435604565"/>
    <n v="1500"/>
    <n v="1995000"/>
    <n v="11.999999999999996"/>
    <n v="12.301536037810157"/>
    <n v="23.939999999999994"/>
    <n v="24.541564395431266"/>
  </r>
  <r>
    <x v="4"/>
    <n v="154"/>
    <x v="1"/>
    <n v="1"/>
    <n v="1.1100000000000001"/>
    <n v="21.78"/>
    <n v="18.55"/>
    <n v="20.67"/>
    <n v="17.440000000000001"/>
    <n v="0.15626511852926947"/>
    <n v="6"/>
    <n v="6.0000000000000001E-3"/>
    <n v="1330"/>
    <n v="5.8437348814707306"/>
    <n v="1.0267406242238595"/>
    <n v="0.03"/>
    <n v="-0.04"/>
    <n v="2.3199999999999998"/>
    <n v="-0.19999999999999998"/>
    <n v="-0.20534812484477188"/>
    <n v="11.6"/>
    <n v="11.91019124099677"/>
    <n v="1500"/>
    <n v="1995000"/>
    <n v="11.4"/>
    <n v="11.704843116151999"/>
    <n v="22.743000000000002"/>
    <n v="23.351162016723237"/>
  </r>
  <r>
    <x v="4"/>
    <n v="155"/>
    <x v="1"/>
    <n v="2"/>
    <n v="1.1299999999999999"/>
    <n v="22.52"/>
    <n v="19.09"/>
    <n v="21.39"/>
    <n v="17.96"/>
    <n v="0.16035530621785879"/>
    <n v="6"/>
    <n v="6.0000000000000001E-3"/>
    <n v="1330"/>
    <n v="5.8396446937821409"/>
    <n v="1.0274597710351454"/>
    <n v="0.03"/>
    <n v="-0.06"/>
    <n v="2.42"/>
    <n v="-0.3"/>
    <n v="-0.30823793131054361"/>
    <n v="12.1"/>
    <n v="12.432263229525258"/>
    <n v="1500"/>
    <n v="1995000"/>
    <n v="11.799999999999999"/>
    <n v="12.124025298214715"/>
    <n v="23.540999999999997"/>
    <n v="24.187430469938356"/>
  </r>
  <r>
    <x v="4"/>
    <n v="156"/>
    <x v="1"/>
    <n v="3"/>
    <n v="1.04"/>
    <n v="23.21"/>
    <n v="19.39"/>
    <n v="22.17"/>
    <n v="18.350000000000001"/>
    <n v="0.17230491655390168"/>
    <n v="6"/>
    <n v="6.0000000000000001E-3"/>
    <n v="1330"/>
    <n v="5.8276950834460983"/>
    <n v="1.0295665634674922"/>
    <n v="0.03"/>
    <n v="-0.02"/>
    <n v="2.0499999999999998"/>
    <n v="-9.9999999999999992E-2"/>
    <n v="-0.10295665634674921"/>
    <n v="10.249999999999998"/>
    <n v="10.553057275541793"/>
    <n v="1500"/>
    <n v="1995000"/>
    <n v="10.149999999999999"/>
    <n v="10.450100619195045"/>
    <n v="20.24925"/>
    <n v="20.847950735294116"/>
  </r>
  <r>
    <x v="4"/>
    <n v="157"/>
    <x v="1"/>
    <n v="4"/>
    <n v="1.08"/>
    <n v="23.71"/>
    <n v="19.84"/>
    <n v="22.630000000000003"/>
    <n v="18.759999999999998"/>
    <n v="0.17101193106495821"/>
    <n v="6"/>
    <n v="6.0000000000000001E-3"/>
    <n v="1330"/>
    <n v="5.8289880689350415"/>
    <n v="1.0293381851262224"/>
    <n v="0.03"/>
    <n v="-7.0000000000000007E-2"/>
    <n v="2.42"/>
    <n v="-0.35000000000000003"/>
    <n v="-0.3602683647941779"/>
    <n v="12.1"/>
    <n v="12.454992040027291"/>
    <n v="1500"/>
    <n v="1995000"/>
    <n v="11.75"/>
    <n v="12.094723675233112"/>
    <n v="23.44125"/>
    <n v="24.12897373209006"/>
  </r>
  <r>
    <x v="4"/>
    <n v="158"/>
    <x v="1"/>
    <n v="5"/>
    <n v="1.1100000000000001"/>
    <n v="20.440000000000001"/>
    <n v="18.059999999999999"/>
    <n v="19.330000000000002"/>
    <n v="16.95"/>
    <n v="0.12312467666839122"/>
    <n v="6"/>
    <n v="6.0000000000000001E-3"/>
    <n v="1330"/>
    <n v="5.8768753233316087"/>
    <n v="1.0209507042253521"/>
    <n v="0.03"/>
    <n v="-0.08"/>
    <n v="2.12"/>
    <n v="-0.39999999999999997"/>
    <n v="-0.40838028169014079"/>
    <n v="10.6"/>
    <n v="10.822077464788732"/>
    <n v="1500"/>
    <n v="1995000"/>
    <n v="10.199999999999999"/>
    <n v="10.413697183098591"/>
    <n v="20.348999999999997"/>
    <n v="20.775325880281688"/>
  </r>
  <r>
    <x v="4"/>
    <n v="159"/>
    <x v="1"/>
    <n v="6"/>
    <n v="1.07"/>
    <n v="22.55"/>
    <n v="19.16"/>
    <n v="21.48"/>
    <n v="18.09"/>
    <n v="0.15782122905027934"/>
    <n v="6"/>
    <n v="6.0000000000000001E-3"/>
    <n v="1330"/>
    <n v="5.8421787709497206"/>
    <n v="1.0270141047095387"/>
    <n v="0.03"/>
    <n v="-7.0000000000000007E-2"/>
    <n v="2.0299999999999998"/>
    <n v="-0.35000000000000003"/>
    <n v="-0.35945493664833855"/>
    <n v="10.149999999999999"/>
    <n v="10.424193162801815"/>
    <n v="1500"/>
    <n v="1995000"/>
    <n v="9.7999999999999989"/>
    <n v="10.064738226153477"/>
    <n v="19.550999999999998"/>
    <n v="20.079152761176186"/>
  </r>
  <r>
    <x v="4"/>
    <n v="160"/>
    <x v="1"/>
    <n v="7"/>
    <n v="1.0900000000000001"/>
    <n v="23.84"/>
    <n v="20.23"/>
    <n v="22.75"/>
    <n v="19.14"/>
    <n v="0.15868131868131866"/>
    <n v="6"/>
    <n v="6.0000000000000001E-3"/>
    <n v="1330"/>
    <n v="5.8413186813186817"/>
    <n v="1.0271653247046428"/>
    <n v="0.03"/>
    <n v="-7.0000000000000007E-2"/>
    <n v="1.97"/>
    <n v="-0.35000000000000003"/>
    <n v="-0.35950786364662501"/>
    <n v="9.85"/>
    <n v="10.117578448340732"/>
    <n v="1500"/>
    <n v="1995000"/>
    <n v="9.5"/>
    <n v="9.7580705846941065"/>
    <n v="18.952500000000001"/>
    <n v="19.467350816464741"/>
  </r>
  <r>
    <x v="4"/>
    <n v="161"/>
    <x v="1"/>
    <n v="8"/>
    <n v="1.0900000000000001"/>
    <n v="20.38"/>
    <n v="17.16"/>
    <n v="19.29"/>
    <n v="16.07"/>
    <n v="0.16692586832555723"/>
    <n v="6"/>
    <n v="6.0000000000000001E-3"/>
    <n v="1330"/>
    <n v="5.8330741316744428"/>
    <n v="1.0286171347316033"/>
    <n v="0.03"/>
    <n v="-0.03"/>
    <n v="1.75"/>
    <n v="-0.15"/>
    <n v="-0.15429257020974049"/>
    <n v="8.75"/>
    <n v="9.0003999289015297"/>
    <n v="1500"/>
    <n v="1995000"/>
    <n v="8.6"/>
    <n v="8.8461073586917891"/>
    <n v="17.156999999999996"/>
    <n v="17.647984180590118"/>
  </r>
  <r>
    <x v="4"/>
    <n v="162"/>
    <x v="1"/>
    <n v="9"/>
    <n v="1.06"/>
    <n v="20.6"/>
    <n v="17.25"/>
    <n v="19.540000000000003"/>
    <n v="16.190000000000001"/>
    <n v="0.17144319344933476"/>
    <n v="6"/>
    <n v="6.0000000000000001E-3"/>
    <n v="1330"/>
    <n v="5.8285568065506652"/>
    <n v="1.0294143471771007"/>
    <n v="0.03"/>
    <n v="-0.05"/>
    <n v="2.5"/>
    <n v="-0.25"/>
    <n v="-0.25735358679427517"/>
    <n v="12.5"/>
    <n v="12.867679339713758"/>
    <n v="1500"/>
    <n v="1995000"/>
    <n v="12.25"/>
    <n v="12.610325752919483"/>
    <n v="24.438749999999999"/>
    <n v="25.157599877074368"/>
  </r>
  <r>
    <x v="4"/>
    <n v="163"/>
    <x v="2"/>
    <n v="1"/>
    <n v="1.07"/>
    <n v="20.079999999999998"/>
    <n v="17.82"/>
    <n v="19.009999999999998"/>
    <n v="16.75"/>
    <n v="0.11888479747501306"/>
    <n v="6"/>
    <n v="6.0000000000000001E-3"/>
    <n v="1330"/>
    <n v="5.8811152025249873"/>
    <n v="1.0202146690518783"/>
    <n v="0.03"/>
    <n v="0.69"/>
    <n v="2.91"/>
    <n v="3.4499999999999993"/>
    <n v="3.5197406082289793"/>
    <n v="14.55"/>
    <n v="14.84412343470483"/>
    <n v="1500"/>
    <n v="1995000"/>
    <n v="18"/>
    <n v="18.363864042933809"/>
    <n v="35.910000000000004"/>
    <n v="36.63590876565295"/>
  </r>
  <r>
    <x v="4"/>
    <n v="164"/>
    <x v="2"/>
    <n v="2"/>
    <n v="1.1100000000000001"/>
    <n v="21.02"/>
    <n v="18.93"/>
    <n v="19.91"/>
    <n v="17.82"/>
    <n v="0.10497237569060773"/>
    <n v="6"/>
    <n v="6.0000000000000001E-3"/>
    <n v="1330"/>
    <n v="5.8950276243093924"/>
    <n v="1.0178069353327086"/>
    <n v="0.03"/>
    <n v="0.83"/>
    <n v="2.48"/>
    <n v="4.1499999999999995"/>
    <n v="4.2238987816307398"/>
    <n v="12.399999999999999"/>
    <n v="12.620805998125585"/>
    <n v="1500"/>
    <n v="1995000"/>
    <n v="16.549999999999997"/>
    <n v="16.844704779756324"/>
    <n v="33.01724999999999"/>
    <n v="33.605186035613869"/>
  </r>
  <r>
    <x v="4"/>
    <n v="165"/>
    <x v="2"/>
    <n v="3"/>
    <n v="1.1100000000000001"/>
    <n v="20.239999999999998"/>
    <n v="18.309999999999999"/>
    <n v="19.13"/>
    <n v="17.2"/>
    <n v="0.10088865656037636"/>
    <n v="6"/>
    <n v="6.0000000000000001E-3"/>
    <n v="1330"/>
    <n v="5.8991113434396238"/>
    <n v="1.0171023482498891"/>
    <n v="0.03"/>
    <n v="0.44"/>
    <n v="2.4"/>
    <n v="2.1999999999999997"/>
    <n v="2.2376251661497557"/>
    <n v="11.999999999999998"/>
    <n v="12.205228178998667"/>
    <n v="1500"/>
    <n v="1995000"/>
    <n v="14.199999999999998"/>
    <n v="14.442853345148421"/>
    <n v="28.328999999999997"/>
    <n v="28.813492423571102"/>
  </r>
  <r>
    <x v="4"/>
    <n v="166"/>
    <x v="2"/>
    <n v="4"/>
    <n v="1.1299999999999999"/>
    <n v="21.04"/>
    <n v="18.63"/>
    <n v="19.91"/>
    <n v="17.5"/>
    <n v="0.1210447011551984"/>
    <n v="6"/>
    <n v="6.0000000000000001E-3"/>
    <n v="1330"/>
    <n v="5.8789552988448017"/>
    <n v="1.0205894916702263"/>
    <n v="0.03"/>
    <n v="0.49"/>
    <n v="2.2799999999999998"/>
    <n v="2.4499999999999997"/>
    <n v="2.500444254592054"/>
    <n v="11.399999999999999"/>
    <n v="11.634720205040578"/>
    <n v="1500"/>
    <n v="1995000"/>
    <n v="13.849999999999998"/>
    <n v="14.135164459632632"/>
    <n v="27.630749999999995"/>
    <n v="28.199653096967101"/>
  </r>
  <r>
    <x v="4"/>
    <n v="167"/>
    <x v="2"/>
    <n v="5"/>
    <n v="1.17"/>
    <n v="21.2"/>
    <n v="18.96"/>
    <n v="20.03"/>
    <n v="17.79"/>
    <n v="0.11183225162256624"/>
    <n v="6"/>
    <n v="6.0000000000000001E-3"/>
    <n v="1330"/>
    <n v="5.888167748377434"/>
    <n v="1.0189927081566899"/>
    <n v="0.03"/>
    <n v="1.46"/>
    <n v="2.77"/>
    <n v="7.3"/>
    <n v="7.4386467695438361"/>
    <n v="13.849999999999998"/>
    <n v="14.113049007970153"/>
    <n v="1500"/>
    <n v="1995000"/>
    <n v="21.15"/>
    <n v="21.551695777513988"/>
    <n v="42.194249999999997"/>
    <n v="42.995633076140408"/>
  </r>
  <r>
    <x v="4"/>
    <n v="168"/>
    <x v="2"/>
    <n v="6"/>
    <n v="1.1399999999999999"/>
    <n v="20.190000000000001"/>
    <n v="17.829999999999998"/>
    <n v="19.05"/>
    <n v="16.689999999999998"/>
    <n v="0.12388451443569569"/>
    <n v="6"/>
    <n v="6.0000000000000001E-3"/>
    <n v="1330"/>
    <n v="5.8761154855643047"/>
    <n v="1.021082722887261"/>
    <n v="0.03"/>
    <n v="2.38"/>
    <n v="3.41"/>
    <n v="11.899999999999999"/>
    <n v="12.150884402358404"/>
    <n v="17.05"/>
    <n v="17.409460425227799"/>
    <n v="1500"/>
    <n v="1995000"/>
    <n v="28.95"/>
    <n v="29.560344827586203"/>
    <n v="57.755249999999997"/>
    <n v="58.972887931034471"/>
  </r>
  <r>
    <x v="4"/>
    <n v="169"/>
    <x v="2"/>
    <n v="7"/>
    <n v="1.1100000000000001"/>
    <n v="21.63"/>
    <n v="19.420000000000002"/>
    <n v="20.52"/>
    <n v="18.310000000000002"/>
    <n v="0.10769980506822599"/>
    <n v="6"/>
    <n v="6.0000000000000001E-3"/>
    <n v="1330"/>
    <n v="5.8923001949317744"/>
    <n v="1.0182780580597137"/>
    <n v="0.03"/>
    <n v="1.06"/>
    <n v="2.4900000000000002"/>
    <n v="5.3"/>
    <n v="5.3968737077164821"/>
    <n v="12.45"/>
    <n v="12.677561822843435"/>
    <n v="1500"/>
    <n v="1995000"/>
    <n v="17.75"/>
    <n v="18.074435530559917"/>
    <n v="35.411250000000003"/>
    <n v="36.058498883467031"/>
  </r>
  <r>
    <x v="4"/>
    <n v="170"/>
    <x v="2"/>
    <n v="8"/>
    <n v="1.1200000000000001"/>
    <n v="21.72"/>
    <n v="19.46"/>
    <n v="20.599999999999998"/>
    <n v="18.34"/>
    <n v="0.10970873786407759"/>
    <n v="6"/>
    <n v="6.0000000000000001E-3"/>
    <n v="1330"/>
    <n v="5.8902912621359222"/>
    <n v="1.0186253502554805"/>
    <n v="0.03"/>
    <n v="0.41"/>
    <n v="2.57"/>
    <n v="2.0499999999999998"/>
    <n v="2.088181968023735"/>
    <n v="12.849999999999998"/>
    <n v="13.089335750782922"/>
    <n v="1500"/>
    <n v="1995000"/>
    <n v="14.899999999999999"/>
    <n v="15.177517718806657"/>
    <n v="29.725499999999997"/>
    <n v="30.279147849019282"/>
  </r>
  <r>
    <x v="4"/>
    <n v="171"/>
    <x v="2"/>
    <n v="9"/>
    <n v="1.07"/>
    <n v="21.33"/>
    <n v="19.22"/>
    <n v="20.259999999999998"/>
    <n v="18.149999999999999"/>
    <n v="0.10414610069101676"/>
    <n v="6"/>
    <n v="6.0000000000000001E-3"/>
    <n v="1330"/>
    <n v="5.8958538993089835"/>
    <n v="1.0176642946839682"/>
    <n v="0.03"/>
    <n v="0.4"/>
    <n v="0.93"/>
    <n v="2"/>
    <n v="2.0353285893679365"/>
    <n v="4.6500000000000004"/>
    <n v="4.7321389702804524"/>
    <n v="1500"/>
    <n v="1995000"/>
    <n v="6.65"/>
    <n v="6.7674675596483889"/>
    <n v="13.266750000000002"/>
    <n v="13.501097781498537"/>
  </r>
  <r>
    <x v="4"/>
    <n v="172"/>
    <x v="3"/>
    <n v="1"/>
    <n v="1.1000000000000001"/>
    <n v="20.63"/>
    <n v="18.36"/>
    <n v="19.529999999999998"/>
    <n v="17.259999999999998"/>
    <n v="0.11623143881208396"/>
    <n v="6"/>
    <n v="6.0000000000000001E-3"/>
    <n v="1330"/>
    <n v="5.8837685611879165"/>
    <n v="1.0197545905491254"/>
    <n v="0.03"/>
    <n v="0.41"/>
    <n v="2.56"/>
    <n v="2.0499999999999998"/>
    <n v="2.0904969106257068"/>
    <n v="12.799999999999999"/>
    <n v="13.052858759028805"/>
    <n v="1500"/>
    <n v="1995000"/>
    <n v="14.849999999999998"/>
    <n v="15.143355669654511"/>
    <n v="29.625749999999996"/>
    <n v="30.210994560960749"/>
  </r>
  <r>
    <x v="4"/>
    <n v="173"/>
    <x v="3"/>
    <n v="2"/>
    <n v="1.07"/>
    <n v="23.39"/>
    <n v="20.88"/>
    <n v="22.32"/>
    <n v="19.809999999999999"/>
    <n v="0.11245519713261655"/>
    <n v="6"/>
    <n v="6.0000000000000001E-3"/>
    <n v="1330"/>
    <n v="5.8875448028673834"/>
    <n v="1.0191005250741954"/>
    <n v="0.03"/>
    <n v="0.87"/>
    <n v="4.01"/>
    <n v="4.3499999999999996"/>
    <n v="4.4330872840727498"/>
    <n v="20.049999999999997"/>
    <n v="20.432965527737615"/>
    <n v="1500"/>
    <n v="1995000"/>
    <n v="24.4"/>
    <n v="24.866052811810363"/>
    <n v="48.677999999999997"/>
    <n v="49.607775359561678"/>
  </r>
  <r>
    <x v="4"/>
    <n v="174"/>
    <x v="3"/>
    <n v="3"/>
    <n v="1.08"/>
    <n v="24.54"/>
    <n v="22.09"/>
    <n v="23.46"/>
    <n v="21.009999999999998"/>
    <n v="0.10443307757885775"/>
    <n v="6"/>
    <n v="6.0000000000000001E-3"/>
    <n v="1330"/>
    <n v="5.8955669224211427"/>
    <n v="1.0177138312486442"/>
    <n v="0.03"/>
    <n v="0.42"/>
    <n v="2.42"/>
    <n v="2.0999999999999996"/>
    <n v="2.1371990456221526"/>
    <n v="12.1"/>
    <n v="12.314337358108595"/>
    <n v="1500"/>
    <n v="1995000"/>
    <n v="14.2"/>
    <n v="14.451536403730747"/>
    <n v="28.329000000000001"/>
    <n v="28.83081512544284"/>
  </r>
  <r>
    <x v="4"/>
    <n v="175"/>
    <x v="3"/>
    <n v="4"/>
    <n v="1.08"/>
    <n v="20.260000000000002"/>
    <n v="18.03"/>
    <n v="19.18"/>
    <n v="16.950000000000003"/>
    <n v="0.11626694473409786"/>
    <n v="6"/>
    <n v="6.0000000000000001E-3"/>
    <n v="1330"/>
    <n v="5.8837330552659024"/>
    <n v="1.0197607443509082"/>
    <n v="0.03"/>
    <n v="0.47"/>
    <n v="2.54"/>
    <n v="2.3499999999999996"/>
    <n v="2.396437749224634"/>
    <n v="12.700000000000001"/>
    <n v="12.950961453256536"/>
    <n v="1500"/>
    <n v="1995000"/>
    <n v="15.05"/>
    <n v="15.347399202481171"/>
    <n v="30.024750000000001"/>
    <n v="30.618061408949938"/>
  </r>
  <r>
    <x v="4"/>
    <n v="176"/>
    <x v="3"/>
    <n v="5"/>
    <n v="1.1000000000000001"/>
    <n v="20.239999999999998"/>
    <n v="17.7"/>
    <n v="19.139999999999997"/>
    <n v="16.599999999999998"/>
    <n v="0.13270637408568442"/>
    <n v="6"/>
    <n v="6.0000000000000001E-3"/>
    <n v="1330"/>
    <n v="5.867293625914316"/>
    <n v="1.0226179875333927"/>
    <n v="0.03"/>
    <n v="0.67"/>
    <n v="2.73"/>
    <n v="3.35"/>
    <n v="3.4257702582368657"/>
    <n v="13.65"/>
    <n v="13.958735529830811"/>
    <n v="1500"/>
    <n v="1995000"/>
    <n v="17"/>
    <n v="17.384505788067678"/>
    <n v="33.914999999999999"/>
    <n v="34.682089047195014"/>
  </r>
  <r>
    <x v="4"/>
    <n v="177"/>
    <x v="3"/>
    <n v="6"/>
    <n v="1.1000000000000001"/>
    <n v="20.6"/>
    <n v="18.34"/>
    <n v="19.5"/>
    <n v="17.239999999999998"/>
    <n v="0.11589743589743598"/>
    <n v="6"/>
    <n v="6.0000000000000001E-3"/>
    <n v="1330"/>
    <n v="5.8841025641025642"/>
    <n v="1.0196967055952588"/>
    <n v="0.03"/>
    <n v="0.54"/>
    <n v="2.76"/>
    <n v="2.6999999999999997"/>
    <n v="2.7531811051071986"/>
    <n v="13.799999999999997"/>
    <n v="14.07181453721457"/>
    <n v="1500"/>
    <n v="1995000"/>
    <n v="16.499999999999996"/>
    <n v="16.824995642321767"/>
    <n v="32.917499999999997"/>
    <n v="33.565866306431921"/>
  </r>
  <r>
    <x v="4"/>
    <n v="178"/>
    <x v="3"/>
    <n v="7"/>
    <n v="1.04"/>
    <n v="21.25"/>
    <n v="19.22"/>
    <n v="20.21"/>
    <n v="18.18"/>
    <n v="0.10044532409698174"/>
    <n v="6"/>
    <n v="6.0000000000000001E-3"/>
    <n v="1330"/>
    <n v="5.8995546759030182"/>
    <n v="1.0170259162962343"/>
    <n v="0.03"/>
    <n v="1.2"/>
    <n v="3.47"/>
    <n v="5.9999999999999991"/>
    <n v="6.1021554977774048"/>
    <n v="17.349999999999998"/>
    <n v="17.645399647739662"/>
    <n v="1500"/>
    <n v="1995000"/>
    <n v="23.349999999999998"/>
    <n v="23.747555145517069"/>
    <n v="46.58325"/>
    <n v="47.376372515306549"/>
  </r>
  <r>
    <x v="4"/>
    <n v="179"/>
    <x v="3"/>
    <n v="8"/>
    <n v="1.1299999999999999"/>
    <n v="21.6"/>
    <n v="19.079999999999998"/>
    <n v="20.470000000000002"/>
    <n v="17.95"/>
    <n v="0.12310698583292637"/>
    <n v="6"/>
    <n v="6.0000000000000001E-3"/>
    <n v="1330"/>
    <n v="5.8768930141670737"/>
    <n v="1.0209476309226932"/>
    <n v="0.03"/>
    <n v="1.01"/>
    <n v="2.44"/>
    <n v="5.05"/>
    <n v="5.155785536159601"/>
    <n v="12.2"/>
    <n v="12.455561097256856"/>
    <n v="1500"/>
    <n v="1995000"/>
    <n v="17.25"/>
    <n v="17.611346633416456"/>
    <n v="34.41375"/>
    <n v="35.134636533665834"/>
  </r>
  <r>
    <x v="4"/>
    <n v="180"/>
    <x v="3"/>
    <n v="9"/>
    <n v="1.1499999999999999"/>
    <n v="21.42"/>
    <n v="19.13"/>
    <n v="20.270000000000003"/>
    <n v="17.98"/>
    <n v="0.11297483966452898"/>
    <n v="6"/>
    <n v="6.0000000000000001E-3"/>
    <n v="1330"/>
    <n v="5.8870251603354706"/>
    <n v="1.0191904801810108"/>
    <n v="0.03"/>
    <n v="0.97"/>
    <n v="3.77"/>
    <n v="4.8499999999999996"/>
    <n v="4.9430738288779015"/>
    <n v="18.849999999999998"/>
    <n v="19.211740551412049"/>
    <n v="1500"/>
    <n v="1995000"/>
    <n v="23.699999999999996"/>
    <n v="24.154814380289949"/>
    <n v="47.281499999999994"/>
    <n v="48.188854688678447"/>
  </r>
  <r>
    <x v="5"/>
    <n v="181"/>
    <x v="0"/>
    <n v="1"/>
    <n v="1.1200000000000001"/>
    <n v="15.54"/>
    <n v="12.88"/>
    <n v="14.419999999999998"/>
    <n v="11.760000000000002"/>
    <n v="0.18446601941747551"/>
    <n v="6"/>
    <n v="6.0000000000000001E-3"/>
    <n v="1330"/>
    <n v="5.8155339805825248"/>
    <n v="1.031719532554257"/>
    <n v="0.03"/>
    <n v="0.18"/>
    <n v="1.32"/>
    <n v="0.89999999999999991"/>
    <n v="0.92854757929883114"/>
    <n v="6.6000000000000005"/>
    <n v="6.8093489148580968"/>
    <n v="1500"/>
    <n v="1995000"/>
    <n v="7.5"/>
    <n v="7.7378964941569279"/>
    <n v="14.9625"/>
    <n v="15.437103505843071"/>
  </r>
  <r>
    <x v="5"/>
    <n v="182"/>
    <x v="0"/>
    <n v="2"/>
    <n v="1.1000000000000001"/>
    <n v="18.940000000000001"/>
    <n v="15.77"/>
    <n v="17.84"/>
    <n v="14.67"/>
    <n v="0.17769058295964124"/>
    <n v="6"/>
    <n v="6.0000000000000001E-3"/>
    <n v="1330"/>
    <n v="5.8223094170403584"/>
    <n v="1.0305189178781169"/>
    <n v="0.03"/>
    <n v="0.08"/>
    <n v="1.37"/>
    <n v="0.39999999999999997"/>
    <n v="0.41220756715124673"/>
    <n v="6.8500000000000005"/>
    <n v="7.0590545874651012"/>
    <n v="1500"/>
    <n v="1995000"/>
    <n v="7.2500000000000009"/>
    <n v="7.4712621546163476"/>
    <n v="14.463750000000001"/>
    <n v="14.905167998459612"/>
  </r>
  <r>
    <x v="5"/>
    <n v="183"/>
    <x v="0"/>
    <n v="3"/>
    <n v="1.1399999999999999"/>
    <n v="17.53"/>
    <n v="14.7"/>
    <n v="16.39"/>
    <n v="13.559999999999999"/>
    <n v="0.17266625991458218"/>
    <n v="6"/>
    <n v="6.0000000000000001E-3"/>
    <n v="1330"/>
    <n v="5.8273337400854182"/>
    <n v="1.0296304051931735"/>
    <n v="0.03"/>
    <n v="0.13"/>
    <n v="1.39"/>
    <n v="0.64999999999999991"/>
    <n v="0.6692597633755627"/>
    <n v="6.9499999999999993"/>
    <n v="7.1559313160925555"/>
    <n v="1500"/>
    <n v="1995000"/>
    <n v="7.6"/>
    <n v="7.8251910794681185"/>
    <n v="15.161999999999999"/>
    <n v="15.611256203538897"/>
  </r>
  <r>
    <x v="5"/>
    <n v="184"/>
    <x v="0"/>
    <n v="4"/>
    <n v="1.1399999999999999"/>
    <n v="15.67"/>
    <n v="13"/>
    <n v="14.53"/>
    <n v="11.86"/>
    <n v="0.18375774260151412"/>
    <n v="6"/>
    <n v="6.0000000000000001E-3"/>
    <n v="1330"/>
    <n v="5.8162422573984855"/>
    <n v="1.0315938942137026"/>
    <n v="0.03"/>
    <n v="-0.02"/>
    <n v="1.62"/>
    <n v="-9.9999999999999992E-2"/>
    <n v="-0.10315938942137025"/>
    <n v="8.1000000000000014"/>
    <n v="8.3559105431309924"/>
    <n v="1500"/>
    <n v="1995000"/>
    <n v="8.0000000000000018"/>
    <n v="8.2527511537096228"/>
    <n v="15.960000000000003"/>
    <n v="16.464238551650698"/>
  </r>
  <r>
    <x v="5"/>
    <n v="185"/>
    <x v="0"/>
    <n v="5"/>
    <n v="1.1299999999999999"/>
    <n v="13.44"/>
    <n v="11.1"/>
    <n v="12.309999999999999"/>
    <n v="9.9699999999999989"/>
    <n v="0.19008935824532902"/>
    <n v="6"/>
    <n v="6.0000000000000001E-3"/>
    <n v="1330"/>
    <n v="5.8099106417546711"/>
    <n v="1.0327181208053691"/>
    <n v="0.03"/>
    <n v="0.16"/>
    <n v="1.67"/>
    <n v="0.79999999999999993"/>
    <n v="0.82617449664429521"/>
    <n v="8.35"/>
    <n v="8.6231963087248307"/>
    <n v="1500"/>
    <n v="1995000"/>
    <n v="9.15"/>
    <n v="9.4493708053691261"/>
    <n v="18.254250000000003"/>
    <n v="18.851494756711407"/>
  </r>
  <r>
    <x v="5"/>
    <n v="186"/>
    <x v="0"/>
    <n v="6"/>
    <n v="1.1399999999999999"/>
    <n v="14.32"/>
    <n v="11.94"/>
    <n v="13.18"/>
    <n v="10.799999999999999"/>
    <n v="0.18057663125948414"/>
    <n v="6"/>
    <n v="6.0000000000000001E-3"/>
    <n v="1330"/>
    <n v="5.8194233687405159"/>
    <n v="1.0310299869621904"/>
    <n v="0.03"/>
    <n v="0"/>
    <n v="1.51"/>
    <n v="0"/>
    <n v="0"/>
    <n v="7.55"/>
    <n v="7.7842764015645374"/>
    <n v="1500"/>
    <n v="1995000"/>
    <n v="7.55"/>
    <n v="7.7842764015645374"/>
    <n v="15.062249999999999"/>
    <n v="15.529631421121254"/>
  </r>
  <r>
    <x v="5"/>
    <n v="187"/>
    <x v="0"/>
    <n v="7"/>
    <n v="1.1100000000000001"/>
    <n v="15.83"/>
    <n v="13.19"/>
    <n v="14.72"/>
    <n v="12.08"/>
    <n v="0.17934782608695654"/>
    <n v="6"/>
    <n v="6.0000000000000001E-3"/>
    <n v="1330"/>
    <n v="5.820652173913043"/>
    <n v="1.0308123249299721"/>
    <n v="0.03"/>
    <n v="-0.03"/>
    <n v="1.33"/>
    <n v="-0.15"/>
    <n v="-0.1546218487394958"/>
    <n v="6.6499999999999995"/>
    <n v="6.8549019607843142"/>
    <n v="1500"/>
    <n v="1995000"/>
    <n v="6.4999999999999991"/>
    <n v="6.7002801120448181"/>
    <n v="12.967499999999998"/>
    <n v="13.367058823529412"/>
  </r>
  <r>
    <x v="5"/>
    <n v="188"/>
    <x v="0"/>
    <n v="8"/>
    <n v="1.1399999999999999"/>
    <n v="12.32"/>
    <n v="10.4"/>
    <n v="11.18"/>
    <n v="9.26"/>
    <n v="0.17173524150268335"/>
    <n v="6"/>
    <n v="6.0000000000000001E-3"/>
    <n v="1330"/>
    <n v="5.8282647584973164"/>
    <n v="1.0294659300184164"/>
    <n v="0.03"/>
    <n v="-0.05"/>
    <n v="1.02"/>
    <n v="-0.25"/>
    <n v="-0.25736648250460409"/>
    <n v="5.0999999999999996"/>
    <n v="5.2502762430939232"/>
    <n v="1500"/>
    <n v="1995000"/>
    <n v="4.8499999999999996"/>
    <n v="4.9929097605893187"/>
    <n v="9.675749999999999"/>
    <n v="9.9608549723756905"/>
  </r>
  <r>
    <x v="5"/>
    <n v="189"/>
    <x v="0"/>
    <n v="9"/>
    <n v="1.1399999999999999"/>
    <n v="14.93"/>
    <n v="12.37"/>
    <n v="13.79"/>
    <n v="11.229999999999999"/>
    <n v="0.18564176939811464"/>
    <n v="6"/>
    <n v="6.0000000000000001E-3"/>
    <n v="1330"/>
    <n v="5.8143582306018855"/>
    <n v="1.0319281616363183"/>
    <n v="0.03"/>
    <n v="-0.05"/>
    <n v="1.17"/>
    <n v="-0.25"/>
    <n v="-0.25798204040907957"/>
    <n v="5.85"/>
    <n v="6.0367797455724617"/>
    <n v="1500"/>
    <n v="1995000"/>
    <n v="5.6"/>
    <n v="5.7787977051633819"/>
    <n v="11.171999999999999"/>
    <n v="11.528701421800946"/>
  </r>
  <r>
    <x v="5"/>
    <n v="190"/>
    <x v="1"/>
    <n v="1"/>
    <n v="1.17"/>
    <n v="14.8"/>
    <n v="12.37"/>
    <n v="13.63"/>
    <n v="11.2"/>
    <n v="0.17828319882611895"/>
    <n v="6"/>
    <n v="6.0000000000000001E-3"/>
    <n v="1330"/>
    <n v="5.8217168011738814"/>
    <n v="1.0306238185255199"/>
    <n v="0.03"/>
    <n v="-0.01"/>
    <n v="1.36"/>
    <n v="-4.9999999999999996E-2"/>
    <n v="-5.1531190926275991E-2"/>
    <n v="6.8000000000000007"/>
    <n v="7.0082419659735358"/>
    <n v="1500"/>
    <n v="1995000"/>
    <n v="6.7500000000000009"/>
    <n v="6.9567107750472594"/>
    <n v="13.46625"/>
    <n v="13.878637996219283"/>
  </r>
  <r>
    <x v="5"/>
    <n v="191"/>
    <x v="1"/>
    <n v="2"/>
    <n v="1.1399999999999999"/>
    <n v="16.68"/>
    <n v="13.87"/>
    <n v="15.54"/>
    <n v="12.729999999999999"/>
    <n v="0.18082368082368086"/>
    <n v="6"/>
    <n v="6.0000000000000001E-3"/>
    <n v="1330"/>
    <n v="5.8191763191763188"/>
    <n v="1.0310737587083934"/>
    <n v="0.03"/>
    <n v="0.17"/>
    <n v="1.06"/>
    <n v="0.85000000000000009"/>
    <n v="0.87641269490213447"/>
    <n v="5.3"/>
    <n v="5.4646909211544843"/>
    <n v="1500"/>
    <n v="1995000"/>
    <n v="6.15"/>
    <n v="6.3411036160566185"/>
    <n v="12.269250000000001"/>
    <n v="12.650501714032954"/>
  </r>
  <r>
    <x v="5"/>
    <n v="192"/>
    <x v="1"/>
    <n v="3"/>
    <n v="1.0900000000000001"/>
    <n v="12.93"/>
    <n v="10.86"/>
    <n v="11.84"/>
    <n v="9.77"/>
    <n v="0.17483108108108111"/>
    <n v="6"/>
    <n v="6.0000000000000001E-3"/>
    <n v="1330"/>
    <n v="5.8251689189189193"/>
    <n v="1.0300130491518051"/>
    <n v="0.03"/>
    <n v="0.01"/>
    <n v="1.02"/>
    <n v="4.9999999999999996E-2"/>
    <n v="5.1500652457590251E-2"/>
    <n v="5.0999999999999996"/>
    <n v="5.2530665506742062"/>
    <n v="1500"/>
    <n v="1995000"/>
    <n v="5.1499999999999995"/>
    <n v="5.3045672031317963"/>
    <n v="10.27425"/>
    <n v="10.582611570247934"/>
  </r>
  <r>
    <x v="5"/>
    <n v="193"/>
    <x v="1"/>
    <n v="4"/>
    <n v="1.1299999999999999"/>
    <n v="16.489999999999998"/>
    <n v="13.61"/>
    <n v="15.36"/>
    <n v="12.48"/>
    <n v="0.18749999999999994"/>
    <n v="6"/>
    <n v="6.0000000000000001E-3"/>
    <n v="1330"/>
    <n v="5.8125"/>
    <n v="1.032258064516129"/>
    <n v="0.03"/>
    <n v="0.02"/>
    <n v="1.35"/>
    <n v="9.9999999999999992E-2"/>
    <n v="0.10322580645161289"/>
    <n v="6.75"/>
    <n v="6.967741935483871"/>
    <n v="1500"/>
    <n v="1995000"/>
    <n v="6.85"/>
    <n v="7.0709677419354842"/>
    <n v="13.665749999999999"/>
    <n v="14.106580645161291"/>
  </r>
  <r>
    <x v="5"/>
    <n v="194"/>
    <x v="1"/>
    <n v="5"/>
    <n v="1.1399999999999999"/>
    <n v="18.190000000000001"/>
    <n v="15.1"/>
    <n v="17.05"/>
    <n v="13.959999999999999"/>
    <n v="0.18123167155425229"/>
    <n v="6"/>
    <n v="6.0000000000000001E-3"/>
    <n v="1330"/>
    <n v="5.8187683284457474"/>
    <n v="1.0311460538252193"/>
    <n v="0.03"/>
    <n v="0"/>
    <n v="1.1299999999999999"/>
    <n v="0"/>
    <n v="0"/>
    <n v="5.6499999999999986"/>
    <n v="5.8259752041124875"/>
    <n v="1500"/>
    <n v="1995000"/>
    <n v="5.6499999999999986"/>
    <n v="5.8259752041124875"/>
    <n v="11.271749999999997"/>
    <n v="11.622820532204413"/>
  </r>
  <r>
    <x v="5"/>
    <n v="195"/>
    <x v="1"/>
    <n v="6"/>
    <n v="1.1100000000000001"/>
    <n v="21.32"/>
    <n v="17.29"/>
    <n v="20.21"/>
    <n v="16.18"/>
    <n v="0.19940623453735778"/>
    <n v="6"/>
    <n v="6.0000000000000001E-3"/>
    <n v="1330"/>
    <n v="5.8005937654626418"/>
    <n v="1.0343768659899344"/>
    <n v="0.03"/>
    <n v="0.21"/>
    <n v="1.82"/>
    <n v="1.0499999999999998"/>
    <n v="1.086095709289431"/>
    <n v="9.1"/>
    <n v="9.4128294805084032"/>
    <n v="1500"/>
    <n v="1995000"/>
    <n v="10.149999999999999"/>
    <n v="10.498925189797834"/>
    <n v="20.24925"/>
    <n v="20.94535575364668"/>
  </r>
  <r>
    <x v="5"/>
    <n v="196"/>
    <x v="1"/>
    <n v="7"/>
    <n v="1.1000000000000001"/>
    <n v="15.37"/>
    <n v="12.96"/>
    <n v="14.27"/>
    <n v="11.860000000000001"/>
    <n v="0.16888577435178687"/>
    <n v="6"/>
    <n v="6.0000000000000001E-3"/>
    <n v="1330"/>
    <n v="5.8311142256482134"/>
    <n v="1.0289628650402596"/>
    <n v="0.03"/>
    <n v="-0.03"/>
    <n v="1.07"/>
    <n v="-0.15"/>
    <n v="-0.15434442975603893"/>
    <n v="5.3500000000000005"/>
    <n v="5.5049513279653892"/>
    <n v="1500"/>
    <n v="1995000"/>
    <n v="5.2"/>
    <n v="5.3506068982093504"/>
    <n v="10.374000000000001"/>
    <n v="10.674460761927653"/>
  </r>
  <r>
    <x v="5"/>
    <n v="197"/>
    <x v="1"/>
    <n v="8"/>
    <n v="1.18"/>
    <n v="22.09"/>
    <n v="18.420000000000002"/>
    <n v="20.91"/>
    <n v="17.240000000000002"/>
    <n v="0.1755141080822572"/>
    <n v="6"/>
    <n v="6.0000000000000001E-3"/>
    <n v="1330"/>
    <n v="5.8244858919177425"/>
    <n v="1.0301338369324247"/>
    <n v="0.03"/>
    <n v="0.09"/>
    <n v="1.6"/>
    <n v="0.44999999999999996"/>
    <n v="0.46356022661959106"/>
    <n v="8"/>
    <n v="8.2410706954593973"/>
    <n v="1500"/>
    <n v="1995000"/>
    <n v="8.4499999999999993"/>
    <n v="8.704630922078989"/>
    <n v="16.857749999999996"/>
    <n v="17.365738689547584"/>
  </r>
  <r>
    <x v="5"/>
    <n v="198"/>
    <x v="1"/>
    <n v="9"/>
    <n v="1.18"/>
    <n v="15.71"/>
    <n v="13.05"/>
    <n v="14.530000000000001"/>
    <n v="11.870000000000001"/>
    <n v="0.18306951135581556"/>
    <n v="6"/>
    <n v="6.0000000000000001E-3"/>
    <n v="1330"/>
    <n v="5.8169304886441848"/>
    <n v="1.0314718409843824"/>
    <n v="0.03"/>
    <n v="0"/>
    <n v="1.1599999999999999"/>
    <n v="0"/>
    <n v="0"/>
    <n v="5.8"/>
    <n v="5.982536677709418"/>
    <n v="1500"/>
    <n v="1995000"/>
    <n v="5.8"/>
    <n v="5.982536677709418"/>
    <n v="11.571"/>
    <n v="11.935160672030289"/>
  </r>
  <r>
    <x v="5"/>
    <n v="199"/>
    <x v="2"/>
    <n v="1"/>
    <n v="1.1399999999999999"/>
    <n v="11.26"/>
    <n v="9.26"/>
    <n v="10.119999999999999"/>
    <n v="8.1199999999999992"/>
    <n v="0.19762845849802374"/>
    <n v="6"/>
    <n v="6.0000000000000001E-3"/>
    <n v="1330"/>
    <n v="5.8023715415019765"/>
    <n v="1.0340599455040871"/>
    <n v="0.03"/>
    <n v="-0.02"/>
    <n v="1.18"/>
    <n v="-9.9999999999999992E-2"/>
    <n v="-0.10340599455040871"/>
    <n v="5.8999999999999986"/>
    <n v="6.1009536784741121"/>
    <n v="1500"/>
    <n v="1995000"/>
    <n v="5.7999999999999989"/>
    <n v="5.9975476839237034"/>
    <n v="11.570999999999998"/>
    <n v="11.965107629427788"/>
  </r>
  <r>
    <x v="5"/>
    <n v="200"/>
    <x v="2"/>
    <n v="2"/>
    <n v="1.1499999999999999"/>
    <n v="11.69"/>
    <n v="9.58"/>
    <n v="10.54"/>
    <n v="8.43"/>
    <n v="0.20018975332068306"/>
    <n v="6"/>
    <n v="6.0000000000000001E-3"/>
    <n v="1330"/>
    <n v="5.7998102466793169"/>
    <n v="1.0345166039587763"/>
    <n v="0.03"/>
    <n v="-0.04"/>
    <n v="1.1499999999999999"/>
    <n v="-0.19999999999999998"/>
    <n v="-0.20690332079175525"/>
    <n v="5.7499999999999991"/>
    <n v="5.9484704727629625"/>
    <n v="1500"/>
    <n v="1995000"/>
    <n v="5.5499999999999989"/>
    <n v="5.741567151971207"/>
    <n v="11.072249999999997"/>
    <n v="11.454426468182559"/>
  </r>
  <r>
    <x v="5"/>
    <n v="201"/>
    <x v="2"/>
    <n v="3"/>
    <n v="1.1200000000000001"/>
    <n v="13.43"/>
    <n v="11.12"/>
    <n v="12.309999999999999"/>
    <n v="10"/>
    <n v="0.18765231519090161"/>
    <n v="6"/>
    <n v="6.0000000000000001E-3"/>
    <n v="1330"/>
    <n v="5.8123476848090982"/>
    <n v="1.0322851153039831"/>
    <n v="0.03"/>
    <n v="0.04"/>
    <n v="1.1499999999999999"/>
    <n v="0.19999999999999998"/>
    <n v="0.20645702306079661"/>
    <n v="5.7499999999999991"/>
    <n v="5.9356394129979018"/>
    <n v="1500"/>
    <n v="1995000"/>
    <n v="5.9499999999999993"/>
    <n v="6.142096436058698"/>
    <n v="11.870249999999999"/>
    <n v="12.253482389937103"/>
  </r>
  <r>
    <x v="5"/>
    <n v="202"/>
    <x v="2"/>
    <n v="4"/>
    <n v="1.2"/>
    <n v="14.04"/>
    <n v="11.49"/>
    <n v="12.84"/>
    <n v="10.290000000000001"/>
    <n v="0.19859813084112141"/>
    <n v="6"/>
    <n v="6.0000000000000001E-3"/>
    <n v="1330"/>
    <n v="5.8014018691588785"/>
    <n v="1.0342327829238824"/>
    <n v="0.03"/>
    <n v="-0.04"/>
    <n v="1.21"/>
    <n v="-0.19999999999999998"/>
    <n v="-0.20684655658477646"/>
    <n v="6.05"/>
    <n v="6.2571083366894884"/>
    <n v="1500"/>
    <n v="1995000"/>
    <n v="5.85"/>
    <n v="6.0502617801047123"/>
    <n v="11.67075"/>
    <n v="12.0702722513089"/>
  </r>
  <r>
    <x v="5"/>
    <n v="203"/>
    <x v="2"/>
    <n v="5"/>
    <n v="1.18"/>
    <n v="11.48"/>
    <n v="9.5"/>
    <n v="10.3"/>
    <n v="8.32"/>
    <n v="0.19223300970873788"/>
    <n v="6"/>
    <n v="6.0000000000000001E-3"/>
    <n v="1330"/>
    <n v="5.8077669902912623"/>
    <n v="1.033099297893681"/>
    <n v="0.03"/>
    <n v="-0.01"/>
    <n v="1.27"/>
    <n v="-4.9999999999999996E-2"/>
    <n v="-5.1654964894684047E-2"/>
    <n v="6.3500000000000005"/>
    <n v="6.5601805416248755"/>
    <n v="1500"/>
    <n v="1995000"/>
    <n v="6.3000000000000007"/>
    <n v="6.5085255767301913"/>
    <n v="12.568500000000002"/>
    <n v="12.984508525576732"/>
  </r>
  <r>
    <x v="5"/>
    <n v="204"/>
    <x v="2"/>
    <n v="6"/>
    <n v="1.1200000000000001"/>
    <n v="12.21"/>
    <n v="10.02"/>
    <n v="11.09"/>
    <n v="8.8999999999999986"/>
    <n v="0.19747520288548254"/>
    <n v="6"/>
    <n v="6.0000000000000001E-3"/>
    <n v="1330"/>
    <n v="5.8025247971145175"/>
    <n v="1.034032634032634"/>
    <n v="0.03"/>
    <n v="7.0000000000000007E-2"/>
    <n v="1.23"/>
    <n v="0.35000000000000003"/>
    <n v="0.36191142191142195"/>
    <n v="6.1499999999999995"/>
    <n v="6.3593006993006984"/>
    <n v="1500"/>
    <n v="1995000"/>
    <n v="6.4999999999999991"/>
    <n v="6.7212121212121207"/>
    <n v="12.967499999999998"/>
    <n v="13.408818181818182"/>
  </r>
  <r>
    <x v="5"/>
    <n v="205"/>
    <x v="2"/>
    <n v="7"/>
    <n v="1.1299999999999999"/>
    <n v="16.8"/>
    <n v="14.16"/>
    <n v="15.670000000000002"/>
    <n v="13.030000000000001"/>
    <n v="0.16847479259731973"/>
    <n v="6"/>
    <n v="6.0000000000000001E-3"/>
    <n v="1330"/>
    <n v="5.83152520740268"/>
    <n v="1.0288903479973737"/>
    <n v="0.03"/>
    <n v="0.2"/>
    <n v="1.88"/>
    <n v="1"/>
    <n v="1.0288903479973737"/>
    <n v="9.3999999999999986"/>
    <n v="9.6715692711753114"/>
    <n v="1500"/>
    <n v="1995000"/>
    <n v="10.399999999999999"/>
    <n v="10.700459619172685"/>
    <n v="20.747999999999998"/>
    <n v="21.347416940249506"/>
  </r>
  <r>
    <x v="5"/>
    <n v="206"/>
    <x v="2"/>
    <n v="8"/>
    <n v="1.1200000000000001"/>
    <n v="14.4"/>
    <n v="12.11"/>
    <n v="13.280000000000001"/>
    <n v="10.989999999999998"/>
    <n v="0.17243975903614478"/>
    <n v="6"/>
    <n v="6.0000000000000001E-3"/>
    <n v="1330"/>
    <n v="5.8275602409638552"/>
    <n v="1.0295903863548264"/>
    <n v="0.03"/>
    <n v="0.13"/>
    <n v="1.19"/>
    <n v="0.64999999999999991"/>
    <n v="0.66923375113063699"/>
    <n v="5.9499999999999993"/>
    <n v="6.1260627988112164"/>
    <n v="1500"/>
    <n v="1995000"/>
    <n v="6.6"/>
    <n v="6.7952965499418534"/>
    <n v="13.167"/>
    <n v="13.556616617133997"/>
  </r>
  <r>
    <x v="5"/>
    <n v="207"/>
    <x v="2"/>
    <n v="9"/>
    <n v="1.17"/>
    <n v="19.18"/>
    <n v="16.14"/>
    <n v="18.009999999999998"/>
    <n v="14.97"/>
    <n v="0.16879511382565229"/>
    <n v="6"/>
    <n v="6.0000000000000001E-3"/>
    <n v="1330"/>
    <n v="5.8312048861743477"/>
    <n v="1.0289468672633784"/>
    <n v="0.03"/>
    <n v="0.01"/>
    <n v="0.92"/>
    <n v="4.9999999999999996E-2"/>
    <n v="5.1447343363168911E-2"/>
    <n v="4.5999999999999996"/>
    <n v="4.73315558941154"/>
    <n v="1500"/>
    <n v="1995000"/>
    <n v="4.6499999999999995"/>
    <n v="4.7846029327747086"/>
    <n v="9.2767499999999998"/>
    <n v="9.5452828508855436"/>
  </r>
  <r>
    <x v="5"/>
    <n v="208"/>
    <x v="3"/>
    <n v="1"/>
    <n v="1.1399999999999999"/>
    <n v="14.95"/>
    <n v="12.5"/>
    <n v="13.809999999999999"/>
    <n v="11.36"/>
    <n v="0.17740767559739315"/>
    <n v="6"/>
    <n v="6.0000000000000001E-3"/>
    <n v="1330"/>
    <n v="5.8225923244026072"/>
    <n v="1.0304688471583137"/>
    <n v="0.03"/>
    <n v="-0.03"/>
    <n v="1.0900000000000001"/>
    <n v="-0.15"/>
    <n v="-0.15457032707374704"/>
    <n v="5.45"/>
    <n v="5.6160552170128097"/>
    <n v="1500"/>
    <n v="1995000"/>
    <n v="5.3"/>
    <n v="5.4614848899390624"/>
    <n v="10.573500000000001"/>
    <n v="10.89566235542843"/>
  </r>
  <r>
    <x v="5"/>
    <n v="209"/>
    <x v="3"/>
    <n v="2"/>
    <n v="1.1299999999999999"/>
    <n v="14.75"/>
    <n v="12.59"/>
    <n v="13.620000000000001"/>
    <n v="11.46"/>
    <n v="0.15859030837004406"/>
    <n v="6"/>
    <n v="6.0000000000000001E-3"/>
    <n v="1330"/>
    <n v="5.8414096916299556"/>
    <n v="1.0271493212669685"/>
    <n v="0.03"/>
    <n v="0.01"/>
    <n v="1.2"/>
    <n v="4.9999999999999996E-2"/>
    <n v="5.1357466063348421E-2"/>
    <n v="5.9999999999999991"/>
    <n v="6.1628959276018094"/>
    <n v="1500"/>
    <n v="1995000"/>
    <n v="6.0499999999999989"/>
    <n v="6.2142533936651576"/>
    <n v="12.069749999999997"/>
    <n v="12.39743552036199"/>
  </r>
  <r>
    <x v="5"/>
    <n v="210"/>
    <x v="3"/>
    <n v="3"/>
    <n v="1.1399999999999999"/>
    <n v="13.59"/>
    <n v="11.05"/>
    <n v="12.45"/>
    <n v="9.91"/>
    <n v="0.20401606425702806"/>
    <n v="6"/>
    <n v="6.0000000000000001E-3"/>
    <n v="1330"/>
    <n v="5.7959839357429717"/>
    <n v="1.0351995565410199"/>
    <n v="0.03"/>
    <n v="0.1"/>
    <n v="1.1299999999999999"/>
    <n v="0.5"/>
    <n v="0.51759977827050996"/>
    <n v="5.6499999999999986"/>
    <n v="5.8488774944567608"/>
    <n v="1500"/>
    <n v="1995000"/>
    <n v="6.1499999999999986"/>
    <n v="6.3664772727272707"/>
    <n v="12.269249999999998"/>
    <n v="12.701122159090906"/>
  </r>
  <r>
    <x v="5"/>
    <n v="211"/>
    <x v="3"/>
    <n v="4"/>
    <n v="1.1200000000000001"/>
    <n v="11.69"/>
    <n v="9.61"/>
    <n v="10.57"/>
    <n v="8.4899999999999984"/>
    <n v="0.19678334910123008"/>
    <n v="6"/>
    <n v="6.0000000000000001E-3"/>
    <n v="1330"/>
    <n v="5.8032166508987704"/>
    <n v="1.0339093576785132"/>
    <n v="0.03"/>
    <n v="0.04"/>
    <n v="1.38"/>
    <n v="0.19999999999999998"/>
    <n v="0.20678187153570263"/>
    <n v="6.8999999999999986"/>
    <n v="7.1339745679817401"/>
    <n v="1500"/>
    <n v="1995000"/>
    <n v="7.0999999999999988"/>
    <n v="7.3407564395174427"/>
    <n v="14.164499999999999"/>
    <n v="14.644809096837298"/>
  </r>
  <r>
    <x v="5"/>
    <n v="212"/>
    <x v="3"/>
    <n v="5"/>
    <n v="1.19"/>
    <n v="21.7"/>
    <n v="17.91"/>
    <n v="20.509999999999998"/>
    <n v="16.72"/>
    <n v="0.18478790833739636"/>
    <n v="6"/>
    <n v="6.0000000000000001E-3"/>
    <n v="1330"/>
    <n v="5.8152120916626036"/>
    <n v="1.0317766412341747"/>
    <n v="0.03"/>
    <n v="0.08"/>
    <n v="1.1299999999999999"/>
    <n v="0.39999999999999997"/>
    <n v="0.41271065649366984"/>
    <n v="5.6499999999999986"/>
    <n v="5.8295380229730851"/>
    <n v="1500"/>
    <n v="1995000"/>
    <n v="6.0499999999999989"/>
    <n v="6.2422486794667549"/>
    <n v="12.069749999999997"/>
    <n v="12.453286115536176"/>
  </r>
  <r>
    <x v="5"/>
    <n v="213"/>
    <x v="3"/>
    <n v="6"/>
    <n v="1.1599999999999999"/>
    <n v="19.39"/>
    <n v="16.11"/>
    <n v="18.23"/>
    <n v="14.95"/>
    <n v="0.17992320351069671"/>
    <n v="6"/>
    <n v="6.0000000000000001E-3"/>
    <n v="1330"/>
    <n v="5.8200767964893032"/>
    <n v="1.030914231856739"/>
    <n v="0.03"/>
    <n v="0"/>
    <n v="0.59"/>
    <n v="0"/>
    <n v="0"/>
    <n v="2.9499999999999993"/>
    <n v="3.0411969839773794"/>
    <n v="1500"/>
    <n v="1995000"/>
    <n v="2.9499999999999993"/>
    <n v="3.0411969839773794"/>
    <n v="5.8852499999999983"/>
    <n v="6.0671879830348718"/>
  </r>
  <r>
    <x v="5"/>
    <n v="214"/>
    <x v="3"/>
    <n v="7"/>
    <n v="1.1499999999999999"/>
    <n v="19.63"/>
    <n v="15.47"/>
    <n v="18.48"/>
    <n v="14.32"/>
    <n v="0.22510822510822512"/>
    <n v="6"/>
    <n v="6.0000000000000001E-3"/>
    <n v="1330"/>
    <n v="5.774891774891775"/>
    <n v="1.0389805097451275"/>
    <n v="0.03"/>
    <n v="0.14000000000000001"/>
    <n v="0.55000000000000004"/>
    <n v="0.70000000000000007"/>
    <n v="0.72728635682158926"/>
    <n v="2.75"/>
    <n v="2.8571964017991007"/>
    <n v="1500"/>
    <n v="1995000"/>
    <n v="3.45"/>
    <n v="3.5844827586206902"/>
    <n v="6.8827499999999997"/>
    <n v="7.1510431034482771"/>
  </r>
  <r>
    <x v="5"/>
    <n v="215"/>
    <x v="3"/>
    <n v="8"/>
    <n v="1.07"/>
    <n v="18.93"/>
    <n v="15.54"/>
    <n v="17.86"/>
    <n v="14.469999999999999"/>
    <n v="0.18980963045912658"/>
    <n v="6"/>
    <n v="6.0000000000000001E-3"/>
    <n v="1330"/>
    <n v="5.810190369540873"/>
    <n v="1.032668401272044"/>
    <n v="0.03"/>
    <n v="0.05"/>
    <n v="1.1200000000000001"/>
    <n v="0.25"/>
    <n v="0.25816710031801099"/>
    <n v="5.6000000000000005"/>
    <n v="5.7829430471234469"/>
    <n v="1500"/>
    <n v="1995000"/>
    <n v="5.8500000000000005"/>
    <n v="6.0411101474414579"/>
    <n v="11.670750000000002"/>
    <n v="12.052014744145708"/>
  </r>
  <r>
    <x v="5"/>
    <n v="216"/>
    <x v="3"/>
    <n v="9"/>
    <n v="1.1200000000000001"/>
    <n v="14.43"/>
    <n v="11.94"/>
    <n v="13.309999999999999"/>
    <n v="10.82"/>
    <n v="0.18707738542449276"/>
    <n v="6"/>
    <n v="6.0000000000000001E-3"/>
    <n v="1330"/>
    <n v="5.8129226145755073"/>
    <n v="1.0321830166731292"/>
    <n v="0.03"/>
    <n v="0.12"/>
    <n v="1.34"/>
    <n v="0.6"/>
    <n v="0.61930981000387753"/>
    <n v="6.7"/>
    <n v="6.9156262117099656"/>
    <n v="1500"/>
    <n v="1995000"/>
    <n v="7.3"/>
    <n v="7.5349360217138432"/>
    <n v="14.563499999999999"/>
    <n v="15.032197363319117"/>
  </r>
  <r>
    <x v="6"/>
    <n v="217"/>
    <x v="0"/>
    <n v="1"/>
    <n v="1.1399999999999999"/>
    <n v="14.57"/>
    <n v="11.7"/>
    <n v="13.43"/>
    <n v="10.559999999999999"/>
    <n v="0.2137006701414744"/>
    <n v="6"/>
    <n v="6.0000000000000001E-3"/>
    <n v="1330"/>
    <n v="5.7862993298585259"/>
    <n v="1.0369321837601337"/>
    <n v="0.03"/>
    <n v="7.0000000000000007E-2"/>
    <n v="1.01"/>
    <n v="0.35000000000000003"/>
    <n v="0.36292626431604685"/>
    <n v="5.05"/>
    <n v="5.2365075279886755"/>
    <n v="1500"/>
    <n v="1995000"/>
    <n v="5.3999999999999995"/>
    <n v="5.5994337923047226"/>
    <n v="10.772999999999998"/>
    <n v="11.170870415647922"/>
  </r>
  <r>
    <x v="6"/>
    <n v="218"/>
    <x v="0"/>
    <n v="2"/>
    <n v="1.19"/>
    <n v="17.29"/>
    <n v="13.8"/>
    <n v="16.099999999999998"/>
    <n v="12.610000000000001"/>
    <n v="0.21677018633540354"/>
    <n v="6"/>
    <n v="6.0000000000000001E-3"/>
    <n v="1330"/>
    <n v="5.7832298136645965"/>
    <n v="1.0374825475244334"/>
    <n v="0.03"/>
    <n v="0.28000000000000003"/>
    <n v="1.17"/>
    <n v="1.4000000000000001"/>
    <n v="1.4524755665342068"/>
    <n v="5.85"/>
    <n v="6.0692729030179349"/>
    <n v="1500"/>
    <n v="1995000"/>
    <n v="7.25"/>
    <n v="7.5217484695521417"/>
    <n v="14.463749999999999"/>
    <n v="15.005888196756523"/>
  </r>
  <r>
    <x v="6"/>
    <n v="219"/>
    <x v="0"/>
    <n v="3"/>
    <n v="1.1399999999999999"/>
    <n v="15.7"/>
    <n v="12.6"/>
    <n v="14.559999999999999"/>
    <n v="11.459999999999999"/>
    <n v="0.21291208791208791"/>
    <n v="6"/>
    <n v="6.0000000000000001E-3"/>
    <n v="1330"/>
    <n v="5.7870879120879124"/>
    <n v="1.036790885354854"/>
    <n v="0.03"/>
    <n v="0.28999999999999998"/>
    <n v="1.1399999999999999"/>
    <n v="1.45"/>
    <n v="1.5033467837645382"/>
    <n v="5.6999999999999993"/>
    <n v="5.9097080465226668"/>
    <n v="1500"/>
    <n v="1995000"/>
    <n v="7.1499999999999995"/>
    <n v="7.413054830287205"/>
    <n v="14.264249999999999"/>
    <n v="14.789044386422974"/>
  </r>
  <r>
    <x v="6"/>
    <n v="220"/>
    <x v="0"/>
    <n v="4"/>
    <n v="1.17"/>
    <n v="25.6"/>
    <n v="20.3"/>
    <n v="24.43"/>
    <n v="19.130000000000003"/>
    <n v="0.21694637740483003"/>
    <n v="6"/>
    <n v="6.0000000000000001E-3"/>
    <n v="1330"/>
    <n v="5.7830536225951699"/>
    <n v="1.0375141562853907"/>
    <n v="0.03"/>
    <n v="0.36"/>
    <n v="0.73"/>
    <n v="1.7999999999999998"/>
    <n v="1.867525481313703"/>
    <n v="3.65"/>
    <n v="3.7869266704416757"/>
    <n v="1500"/>
    <n v="1995000"/>
    <n v="5.4499999999999993"/>
    <n v="5.654452151755379"/>
    <n v="10.872749999999998"/>
    <n v="11.280632042751982"/>
  </r>
  <r>
    <x v="6"/>
    <n v="221"/>
    <x v="0"/>
    <n v="5"/>
    <n v="1.1499999999999999"/>
    <n v="18.11"/>
    <n v="14.6"/>
    <n v="16.96"/>
    <n v="13.45"/>
    <n v="0.20695754716981141"/>
    <n v="6"/>
    <n v="6.0000000000000001E-3"/>
    <n v="1330"/>
    <n v="5.7930424528301883"/>
    <n v="1.0357251908396947"/>
    <n v="0.03"/>
    <n v="0.31"/>
    <n v="1.07"/>
    <n v="1.5499999999999998"/>
    <n v="1.6053740458015267"/>
    <n v="5.3500000000000005"/>
    <n v="5.5411297709923675"/>
    <n v="1500"/>
    <n v="1995000"/>
    <n v="6.9"/>
    <n v="7.1465038167938939"/>
    <n v="13.765499999999999"/>
    <n v="14.257275114503818"/>
  </r>
  <r>
    <x v="6"/>
    <n v="222"/>
    <x v="0"/>
    <n v="6"/>
    <n v="1.1200000000000001"/>
    <n v="23.6"/>
    <m/>
    <n v="22.48"/>
    <n v="-1.1200000000000001"/>
    <n v="1.0498220640569396"/>
    <n v="6"/>
    <n v="6.0000000000000001E-3"/>
    <n v="1330"/>
    <n v="4.95017793594306"/>
    <n v="1.2120776419841841"/>
    <n v="0.03"/>
    <n v="0.15"/>
    <n v="0.84"/>
    <n v="0.74999999999999989"/>
    <n v="0.90905823148813791"/>
    <n v="4.1999999999999993"/>
    <n v="5.0907260963335723"/>
    <n v="1500"/>
    <n v="1995000"/>
    <n v="4.9499999999999993"/>
    <n v="5.9997843278217102"/>
    <n v="9.8752499999999976"/>
    <n v="11.969569734004311"/>
  </r>
  <r>
    <x v="6"/>
    <n v="223"/>
    <x v="0"/>
    <n v="7"/>
    <n v="1.1200000000000001"/>
    <n v="18"/>
    <n v="14.9"/>
    <n v="16.88"/>
    <n v="13.780000000000001"/>
    <n v="0.18364928909952596"/>
    <n v="6"/>
    <n v="6.0000000000000001E-3"/>
    <n v="1330"/>
    <n v="5.8163507109004744"/>
    <n v="1.0315746587899775"/>
    <n v="0.03"/>
    <n v="0.21"/>
    <n v="0.56000000000000005"/>
    <n v="1.0499999999999998"/>
    <n v="1.0831533917294762"/>
    <n v="2.8000000000000003"/>
    <n v="2.888409044611937"/>
    <n v="1500"/>
    <n v="1995000"/>
    <n v="3.85"/>
    <n v="3.9715624363414133"/>
    <n v="7.6807500000000006"/>
    <n v="7.9232670605011197"/>
  </r>
  <r>
    <x v="6"/>
    <n v="224"/>
    <x v="0"/>
    <n v="8"/>
    <n v="1.1200000000000001"/>
    <n v="23.17"/>
    <n v="18.5"/>
    <n v="22.05"/>
    <n v="17.38"/>
    <n v="0.21179138321995472"/>
    <n v="6"/>
    <n v="6.0000000000000001E-3"/>
    <n v="1330"/>
    <n v="5.7882086167800448"/>
    <n v="1.0365901433832172"/>
    <n v="0.03"/>
    <n v="-0.15"/>
    <n v="-0.25"/>
    <n v="-0.74999999999999989"/>
    <n v="-0.77744260753741279"/>
    <n v="-1.25"/>
    <n v="-1.2957376792290214"/>
    <n v="1500"/>
    <n v="1995000"/>
    <n v="-2"/>
    <n v="-2.0731802867664344"/>
    <n v="-3.9899999999999998"/>
    <n v="-4.135994672099037"/>
  </r>
  <r>
    <x v="6"/>
    <n v="225"/>
    <x v="0"/>
    <n v="9"/>
    <n v="1.1599999999999999"/>
    <n v="15.28"/>
    <n v="12.7"/>
    <n v="14.12"/>
    <n v="11.54"/>
    <n v="0.18271954674220964"/>
    <n v="6"/>
    <n v="6.0000000000000001E-3"/>
    <n v="1330"/>
    <n v="5.8172804532577906"/>
    <n v="1.0314097881665449"/>
    <n v="0.03"/>
    <n v="0.02"/>
    <n v="0.68"/>
    <n v="9.9999999999999992E-2"/>
    <n v="0.10314097881665449"/>
    <n v="3.4000000000000004"/>
    <n v="3.5067932797662533"/>
    <n v="1500"/>
    <n v="1995000"/>
    <n v="3.5000000000000004"/>
    <n v="3.609934258582908"/>
    <n v="6.9825000000000008"/>
    <n v="7.2018188458729018"/>
  </r>
  <r>
    <x v="6"/>
    <n v="226"/>
    <x v="1"/>
    <n v="1"/>
    <n v="1.1100000000000001"/>
    <n v="14.69"/>
    <n v="12"/>
    <n v="13.58"/>
    <n v="10.89"/>
    <n v="0.19808541973490423"/>
    <n v="6"/>
    <n v="6.0000000000000001E-3"/>
    <n v="1330"/>
    <n v="5.8019145802650955"/>
    <n v="1.0341413885010788"/>
    <n v="0.03"/>
    <n v="0"/>
    <n v="1.08"/>
    <n v="0"/>
    <n v="0"/>
    <n v="5.3999999999999995"/>
    <n v="5.5843634979058248"/>
    <n v="1500"/>
    <n v="1995000"/>
    <n v="5.3999999999999995"/>
    <n v="5.5843634979058248"/>
    <n v="10.772999999999998"/>
    <n v="11.14080517832212"/>
  </r>
  <r>
    <x v="6"/>
    <n v="227"/>
    <x v="1"/>
    <n v="2"/>
    <n v="1.1100000000000001"/>
    <n v="14.07"/>
    <n v="11.3"/>
    <n v="12.96"/>
    <n v="10.190000000000001"/>
    <n v="0.21373456790123452"/>
    <n v="6"/>
    <n v="6.0000000000000001E-3"/>
    <n v="1330"/>
    <n v="5.7862654320987659"/>
    <n v="1.0369382584344577"/>
    <n v="0.03"/>
    <n v="0.49"/>
    <n v="0.7"/>
    <n v="2.4499999999999997"/>
    <n v="2.5404987331644211"/>
    <n v="3.4999999999999996"/>
    <n v="3.6292839045206016"/>
    <n v="1500"/>
    <n v="1995000"/>
    <n v="5.9499999999999993"/>
    <n v="6.1697826376850227"/>
    <n v="11.870249999999999"/>
    <n v="12.30871636218162"/>
  </r>
  <r>
    <x v="6"/>
    <n v="228"/>
    <x v="1"/>
    <n v="3"/>
    <n v="1.1499999999999999"/>
    <n v="16.8"/>
    <m/>
    <n v="15.65"/>
    <n v="-1.1499999999999999"/>
    <n v="1.0734824281150159"/>
    <n v="6"/>
    <n v="6.0000000000000001E-3"/>
    <n v="1330"/>
    <n v="4.9265175718849843"/>
    <n v="1.2178988326848248"/>
    <n v="0.03"/>
    <n v="-0.15"/>
    <n v="-0.24"/>
    <n v="-0.74999999999999989"/>
    <n v="-0.91342412451361843"/>
    <n v="-1.2"/>
    <n v="-1.4614785992217898"/>
    <n v="1500"/>
    <n v="1995000"/>
    <n v="-1.9499999999999997"/>
    <n v="-2.3749027237354081"/>
    <n v="-3.8902499999999991"/>
    <n v="-4.7379309338521391"/>
  </r>
  <r>
    <x v="6"/>
    <n v="229"/>
    <x v="1"/>
    <n v="4"/>
    <n v="1.0900000000000001"/>
    <n v="14.81"/>
    <n v="11.9"/>
    <n v="13.72"/>
    <n v="10.81"/>
    <n v="0.21209912536443148"/>
    <n v="6"/>
    <n v="6.0000000000000001E-3"/>
    <n v="1330"/>
    <n v="5.7879008746355689"/>
    <n v="1.0366452587835284"/>
    <n v="0.03"/>
    <n v="0.11"/>
    <n v="1.0900000000000001"/>
    <n v="0.54999999999999993"/>
    <n v="0.57015489233094052"/>
    <n v="5.45"/>
    <n v="5.6497166603702302"/>
    <n v="1500"/>
    <n v="1995000"/>
    <n v="6"/>
    <n v="6.2198715527011705"/>
    <n v="11.97"/>
    <n v="12.408643747638834"/>
  </r>
  <r>
    <x v="6"/>
    <n v="230"/>
    <x v="1"/>
    <n v="5"/>
    <n v="1.1200000000000001"/>
    <n v="14.62"/>
    <n v="12"/>
    <n v="13.5"/>
    <n v="10.879999999999999"/>
    <n v="0.19407407407407415"/>
    <n v="6"/>
    <n v="6.0000000000000001E-3"/>
    <n v="1330"/>
    <n v="5.8059259259259255"/>
    <n v="1.0334268946159735"/>
    <n v="0.03"/>
    <n v="0.14000000000000001"/>
    <n v="0.92"/>
    <n v="0.70000000000000007"/>
    <n v="0.72339882623118146"/>
    <n v="4.5999999999999996"/>
    <n v="4.753763715233478"/>
    <n v="1500"/>
    <n v="1995000"/>
    <n v="5.3"/>
    <n v="5.4771625414646596"/>
    <n v="10.573500000000001"/>
    <n v="10.926939270221997"/>
  </r>
  <r>
    <x v="6"/>
    <n v="231"/>
    <x v="1"/>
    <n v="6"/>
    <n v="1.08"/>
    <n v="15.37"/>
    <n v="12.7"/>
    <n v="14.29"/>
    <n v="11.62"/>
    <n v="0.18684394681595523"/>
    <n v="6"/>
    <n v="6.0000000000000001E-3"/>
    <n v="1330"/>
    <n v="5.8131560531840449"/>
    <n v="1.0321415673528349"/>
    <n v="0.03"/>
    <n v="0.03"/>
    <n v="1.1399999999999999"/>
    <n v="0.15"/>
    <n v="0.15482123510292523"/>
    <n v="5.6999999999999993"/>
    <n v="5.8832069339111586"/>
    <n v="1500"/>
    <n v="1995000"/>
    <n v="5.85"/>
    <n v="6.0380281690140833"/>
    <n v="11.67075"/>
    <n v="12.045866197183097"/>
  </r>
  <r>
    <x v="6"/>
    <n v="232"/>
    <x v="1"/>
    <n v="7"/>
    <n v="1.08"/>
    <n v="19.45"/>
    <n v="15.7"/>
    <n v="18.369999999999997"/>
    <n v="14.62"/>
    <n v="0.20413718018508431"/>
    <n v="6"/>
    <n v="6.0000000000000001E-3"/>
    <n v="1330"/>
    <n v="5.795862819814916"/>
    <n v="1.0352211890673428"/>
    <n v="0.03"/>
    <n v="0.11"/>
    <n v="0.92"/>
    <n v="0.54999999999999993"/>
    <n v="0.56937165398703848"/>
    <n v="4.5999999999999996"/>
    <n v="4.762017469709777"/>
    <n v="1500"/>
    <n v="1995000"/>
    <n v="5.1499999999999995"/>
    <n v="5.3313891236968152"/>
    <n v="10.27425"/>
    <n v="10.636121301775146"/>
  </r>
  <r>
    <x v="6"/>
    <n v="233"/>
    <x v="1"/>
    <n v="8"/>
    <n v="1.0900000000000001"/>
    <n v="18.45"/>
    <n v="14.9"/>
    <n v="17.36"/>
    <n v="13.81"/>
    <n v="0.20449308755760362"/>
    <n v="6"/>
    <n v="6.0000000000000001E-3"/>
    <n v="1330"/>
    <n v="5.7955069124423968"/>
    <n v="1.0352847629460291"/>
    <n v="0.03"/>
    <n v="-0.05"/>
    <n v="0.47"/>
    <n v="-0.25"/>
    <n v="-0.25882119073650728"/>
    <n v="2.3499999999999996"/>
    <n v="2.4329191929231682"/>
    <n v="1500"/>
    <n v="1995000"/>
    <n v="2.0999999999999996"/>
    <n v="2.1740980021866609"/>
    <n v="4.1894999999999998"/>
    <n v="4.3373255143623881"/>
  </r>
  <r>
    <x v="6"/>
    <n v="234"/>
    <x v="1"/>
    <n v="9"/>
    <n v="1.06"/>
    <n v="14.71"/>
    <n v="11.9"/>
    <n v="13.65"/>
    <n v="10.84"/>
    <n v="0.20586080586080588"/>
    <n v="6"/>
    <n v="6.0000000000000001E-3"/>
    <n v="1330"/>
    <n v="5.794139194139194"/>
    <n v="1.0355291440131495"/>
    <n v="0.03"/>
    <n v="0.14000000000000001"/>
    <n v="1.1599999999999999"/>
    <n v="0.70000000000000007"/>
    <n v="0.72487040080920473"/>
    <n v="5.8"/>
    <n v="6.0060690352762673"/>
    <n v="1500"/>
    <n v="1995000"/>
    <n v="6.5"/>
    <n v="6.730939436085472"/>
    <n v="12.967499999999999"/>
    <n v="13.428224174990516"/>
  </r>
  <r>
    <x v="6"/>
    <n v="235"/>
    <x v="2"/>
    <n v="1"/>
    <n v="1.1200000000000001"/>
    <n v="18.399999999999999"/>
    <m/>
    <n v="17.279999999999998"/>
    <n v="-1.1200000000000001"/>
    <n v="1.0648148148148149"/>
    <n v="6"/>
    <n v="6.0000000000000001E-3"/>
    <n v="1330"/>
    <n v="4.9351851851851851"/>
    <n v="1.2157598499061915"/>
    <n v="0.03"/>
    <n v="-0.15"/>
    <n v="-0.24"/>
    <n v="-0.74999999999999989"/>
    <n v="-0.91181988742964348"/>
    <n v="-1.2"/>
    <n v="-1.4589118198874298"/>
    <n v="1500"/>
    <n v="1995000"/>
    <n v="-1.9499999999999997"/>
    <n v="-2.3707317073170735"/>
    <n v="-3.8902499999999991"/>
    <n v="-4.7296097560975614"/>
  </r>
  <r>
    <x v="6"/>
    <n v="236"/>
    <x v="2"/>
    <n v="2"/>
    <n v="1.1299999999999999"/>
    <n v="11.18"/>
    <n v="9.1999999999999993"/>
    <n v="10.050000000000001"/>
    <n v="8.07"/>
    <n v="0.19701492537313436"/>
    <n v="6"/>
    <n v="6.0000000000000001E-3"/>
    <n v="1330"/>
    <n v="5.8029850746268661"/>
    <n v="1.0339506172839505"/>
    <n v="0.03"/>
    <n v="0.17"/>
    <n v="0.91"/>
    <n v="0.85000000000000009"/>
    <n v="0.8788580246913581"/>
    <n v="4.55"/>
    <n v="4.7044753086419746"/>
    <n v="1500"/>
    <n v="1995000"/>
    <n v="5.4"/>
    <n v="5.583333333333333"/>
    <n v="10.773"/>
    <n v="11.13875"/>
  </r>
  <r>
    <x v="6"/>
    <n v="237"/>
    <x v="2"/>
    <n v="3"/>
    <n v="1.1399999999999999"/>
    <n v="10.48"/>
    <n v="8.8000000000000007"/>
    <n v="9.34"/>
    <n v="7.660000000000001"/>
    <n v="0.17987152034261231"/>
    <n v="6"/>
    <n v="6.0000000000000001E-3"/>
    <n v="1330"/>
    <n v="5.820128479657388"/>
    <n v="1.0309050772626931"/>
    <n v="0.03"/>
    <n v="0.27"/>
    <n v="0.72"/>
    <n v="1.3499999999999999"/>
    <n v="1.3917218543046355"/>
    <n v="3.5999999999999996"/>
    <n v="3.7112582781456949"/>
    <n v="1500"/>
    <n v="1995000"/>
    <n v="4.9499999999999993"/>
    <n v="5.1029801324503303"/>
    <n v="9.8752499999999976"/>
    <n v="10.180445364238409"/>
  </r>
  <r>
    <x v="6"/>
    <n v="238"/>
    <x v="2"/>
    <n v="4"/>
    <n v="1.1299999999999999"/>
    <n v="15.39"/>
    <n v="12.4"/>
    <n v="14.260000000000002"/>
    <n v="11.27"/>
    <n v="0.20967741935483883"/>
    <n v="6"/>
    <n v="6.0000000000000001E-3"/>
    <n v="1330"/>
    <n v="5.790322580645161"/>
    <n v="1.0362116991643455"/>
    <n v="0.03"/>
    <n v="0.12"/>
    <n v="0.91"/>
    <n v="0.6"/>
    <n v="0.62172701949860731"/>
    <n v="4.55"/>
    <n v="4.7147632311977716"/>
    <n v="1500"/>
    <n v="1995000"/>
    <n v="5.1499999999999995"/>
    <n v="5.3364902506963787"/>
    <n v="10.27425"/>
    <n v="10.646298050139276"/>
  </r>
  <r>
    <x v="6"/>
    <n v="239"/>
    <x v="2"/>
    <n v="5"/>
    <n v="1.17"/>
    <n v="18.329999999999998"/>
    <n v="15.1"/>
    <n v="17.159999999999997"/>
    <n v="13.93"/>
    <n v="0.18822843822843807"/>
    <n v="6"/>
    <n v="6.0000000000000001E-3"/>
    <n v="1330"/>
    <n v="5.811771561771562"/>
    <n v="1.032387446104482"/>
    <n v="0.03"/>
    <n v="-0.04"/>
    <n v="1.33"/>
    <n v="-0.19999999999999998"/>
    <n v="-0.20647748922089637"/>
    <n v="6.6499999999999995"/>
    <n v="6.8653765165948046"/>
    <n v="1500"/>
    <n v="1995000"/>
    <n v="6.4499999999999993"/>
    <n v="6.6588990273739084"/>
    <n v="12.867749999999999"/>
    <n v="13.284503559610947"/>
  </r>
  <r>
    <x v="6"/>
    <n v="240"/>
    <x v="2"/>
    <n v="6"/>
    <n v="1.1200000000000001"/>
    <n v="18.32"/>
    <m/>
    <n v="17.2"/>
    <n v="-1.1200000000000001"/>
    <n v="1.0651162790697675"/>
    <n v="6"/>
    <n v="6.0000000000000001E-3"/>
    <n v="1330"/>
    <n v="4.9348837209302321"/>
    <n v="1.2158341187558908"/>
    <n v="0.03"/>
    <n v="-0.09"/>
    <n v="1.21"/>
    <n v="-0.44999999999999996"/>
    <n v="-0.54712535344015079"/>
    <n v="6.05"/>
    <n v="7.3557964184731386"/>
    <n v="1500"/>
    <n v="1995000"/>
    <n v="5.6"/>
    <n v="6.8086710650329874"/>
    <n v="11.171999999999999"/>
    <n v="13.583298774740809"/>
  </r>
  <r>
    <x v="6"/>
    <n v="241"/>
    <x v="2"/>
    <n v="7"/>
    <n v="1.1299999999999999"/>
    <n v="15.69"/>
    <n v="12.7"/>
    <n v="14.559999999999999"/>
    <n v="11.57"/>
    <n v="0.20535714285714277"/>
    <n v="6"/>
    <n v="6.0000000000000001E-3"/>
    <n v="1330"/>
    <n v="5.7946428571428577"/>
    <n v="1.0354391371340523"/>
    <n v="0.03"/>
    <n v="7.0000000000000007E-2"/>
    <n v="0.56999999999999995"/>
    <n v="0.35000000000000003"/>
    <n v="0.36240369799691835"/>
    <n v="2.8499999999999996"/>
    <n v="2.9510015408320487"/>
    <n v="1500"/>
    <n v="1995000"/>
    <n v="3.1999999999999997"/>
    <n v="3.3134052388289672"/>
    <n v="6.3839999999999995"/>
    <n v="6.6102434514637896"/>
  </r>
  <r>
    <x v="6"/>
    <n v="242"/>
    <x v="2"/>
    <n v="8"/>
    <n v="1.1399999999999999"/>
    <n v="16.84"/>
    <m/>
    <n v="15.7"/>
    <n v="-1.1399999999999999"/>
    <n v="1.0726114649681529"/>
    <n v="6"/>
    <n v="6.0000000000000001E-3"/>
    <n v="1330"/>
    <n v="4.9273885350318469"/>
    <n v="1.2176835573940021"/>
    <n v="0.03"/>
    <n v="-0.06"/>
    <n v="1.27"/>
    <n v="-0.3"/>
    <n v="-0.36530506721820061"/>
    <n v="6.3500000000000005"/>
    <n v="7.7322905894519138"/>
    <n v="1500"/>
    <n v="1995000"/>
    <n v="6.0500000000000007"/>
    <n v="7.3669855222337128"/>
    <n v="12.069750000000001"/>
    <n v="14.697136116856258"/>
  </r>
  <r>
    <x v="6"/>
    <n v="243"/>
    <x v="2"/>
    <n v="9"/>
    <n v="1.1299999999999999"/>
    <n v="20.52"/>
    <m/>
    <n v="19.39"/>
    <n v="-1.1299999999999999"/>
    <n v="1.0582774626095925"/>
    <n v="6"/>
    <n v="6.0000000000000001E-3"/>
    <n v="1330"/>
    <n v="4.9417225373904072"/>
    <n v="1.2141515341264872"/>
    <n v="0.03"/>
    <n v="-0.02"/>
    <n v="1.32"/>
    <n v="-9.9999999999999992E-2"/>
    <n v="-0.12141515341264872"/>
    <n v="6.6000000000000005"/>
    <n v="8.013400125234817"/>
    <n v="1500"/>
    <n v="1995000"/>
    <n v="6.5000000000000009"/>
    <n v="7.8919849718221684"/>
    <n v="12.967500000000003"/>
    <n v="15.744510018785228"/>
  </r>
  <r>
    <x v="6"/>
    <n v="244"/>
    <x v="3"/>
    <n v="1"/>
    <n v="1.1100000000000001"/>
    <n v="7.96"/>
    <n v="6.7"/>
    <n v="6.85"/>
    <n v="5.59"/>
    <n v="0.18394160583941604"/>
    <n v="6"/>
    <n v="6.0000000000000001E-3"/>
    <n v="1330"/>
    <n v="5.8160583941605841"/>
    <n v="1.0316265060240963"/>
    <n v="0.03"/>
    <n v="0.01"/>
    <n v="1.1599999999999999"/>
    <n v="4.9999999999999996E-2"/>
    <n v="5.1581325301204815E-2"/>
    <n v="5.8"/>
    <n v="5.9834337349397586"/>
    <n v="1500"/>
    <n v="1995000"/>
    <n v="5.85"/>
    <n v="6.0350150602409638"/>
    <n v="11.67075"/>
    <n v="12.039855045180722"/>
  </r>
  <r>
    <x v="6"/>
    <n v="245"/>
    <x v="3"/>
    <n v="2"/>
    <n v="1.01"/>
    <n v="12.04"/>
    <n v="10"/>
    <n v="11.03"/>
    <n v="8.99"/>
    <n v="0.18495013599274698"/>
    <n v="6"/>
    <n v="6.0000000000000001E-3"/>
    <n v="1330"/>
    <n v="5.8150498640072534"/>
    <n v="1.0318054256314311"/>
    <n v="0.03"/>
    <n v="0.02"/>
    <n v="1.49"/>
    <n v="9.9999999999999992E-2"/>
    <n v="0.1031805425631431"/>
    <n v="7.4499999999999993"/>
    <n v="7.6869504209541608"/>
    <n v="1500"/>
    <n v="1995000"/>
    <n v="7.5499999999999989"/>
    <n v="7.7901309635173037"/>
    <n v="15.062249999999997"/>
    <n v="15.541311272217021"/>
  </r>
  <r>
    <x v="6"/>
    <n v="246"/>
    <x v="3"/>
    <n v="3"/>
    <n v="1.07"/>
    <n v="14.97"/>
    <n v="12.4"/>
    <n v="13.9"/>
    <n v="11.33"/>
    <n v="0.18489208633093526"/>
    <n v="6"/>
    <n v="6.0000000000000001E-3"/>
    <n v="1330"/>
    <n v="5.8151079136690651"/>
    <n v="1.0317951255721884"/>
    <n v="0.03"/>
    <n v="0.08"/>
    <n v="1.02"/>
    <n v="0.39999999999999997"/>
    <n v="0.41271805022887537"/>
    <n v="5.0999999999999996"/>
    <n v="5.2621551404181606"/>
    <n v="1500"/>
    <n v="1995000"/>
    <n v="5.5"/>
    <n v="5.6748731906470358"/>
    <n v="10.9725"/>
    <n v="11.321372015340836"/>
  </r>
  <r>
    <x v="6"/>
    <n v="247"/>
    <x v="3"/>
    <n v="4"/>
    <n v="1.07"/>
    <n v="18.04"/>
    <n v="14.7"/>
    <n v="16.97"/>
    <n v="13.629999999999999"/>
    <n v="0.19681791396582204"/>
    <n v="6"/>
    <n v="6.0000000000000001E-3"/>
    <n v="1330"/>
    <n v="5.8031820860341776"/>
    <n v="1.03391551584078"/>
    <n v="0.03"/>
    <n v="0.1"/>
    <n v="0.63"/>
    <n v="0.5"/>
    <n v="0.51695775792039"/>
    <n v="3.15"/>
    <n v="3.2568338748984571"/>
    <n v="1500"/>
    <n v="1995000"/>
    <n v="3.65"/>
    <n v="3.7737916328188472"/>
    <n v="7.2817499999999997"/>
    <n v="7.5287143074736003"/>
  </r>
  <r>
    <x v="6"/>
    <n v="248"/>
    <x v="3"/>
    <n v="5"/>
    <n v="1.0900000000000001"/>
    <n v="19.760000000000002"/>
    <n v="15.8"/>
    <n v="18.670000000000002"/>
    <n v="14.71"/>
    <n v="0.21210498125334765"/>
    <n v="6"/>
    <n v="6.0000000000000001E-3"/>
    <n v="1330"/>
    <n v="5.787895018746652"/>
    <n v="1.036646307606885"/>
    <n v="0.03"/>
    <n v="0.21"/>
    <n v="0.54"/>
    <n v="1.0499999999999998"/>
    <n v="1.0884786229872292"/>
    <n v="2.6999999999999997"/>
    <n v="2.7989450305385892"/>
    <n v="1500"/>
    <n v="1995000"/>
    <n v="3.7499999999999996"/>
    <n v="3.8874236535258184"/>
    <n v="7.4812499999999993"/>
    <n v="7.7554101887840075"/>
  </r>
  <r>
    <x v="6"/>
    <n v="249"/>
    <x v="3"/>
    <n v="6"/>
    <n v="1.1000000000000001"/>
    <n v="15.16"/>
    <n v="12.2"/>
    <n v="14.06"/>
    <n v="11.1"/>
    <n v="0.21052631578947373"/>
    <n v="6"/>
    <n v="6.0000000000000001E-3"/>
    <n v="1330"/>
    <n v="5.7894736842105265"/>
    <n v="1.0363636363636364"/>
    <n v="0.03"/>
    <n v="0.23"/>
    <n v="0.87"/>
    <n v="1.1499999999999999"/>
    <n v="1.1918181818181817"/>
    <n v="4.3499999999999996"/>
    <n v="4.5081818181818178"/>
    <n v="1500"/>
    <n v="1995000"/>
    <n v="5.5"/>
    <n v="5.6999999999999993"/>
    <n v="10.9725"/>
    <n v="11.371499999999999"/>
  </r>
  <r>
    <x v="6"/>
    <n v="250"/>
    <x v="3"/>
    <n v="7"/>
    <n v="1.04"/>
    <n v="20.420000000000002"/>
    <n v="16.600000000000001"/>
    <n v="19.380000000000003"/>
    <n v="15.560000000000002"/>
    <n v="0.19711042311661506"/>
    <n v="6"/>
    <n v="6.0000000000000001E-3"/>
    <n v="1330"/>
    <n v="5.802889576883385"/>
    <n v="1.0339676329361551"/>
    <n v="0.03"/>
    <n v="0.09"/>
    <n v="1.0900000000000001"/>
    <n v="0.44999999999999996"/>
    <n v="0.46528543482126977"/>
    <n v="5.45"/>
    <n v="5.6351235995020454"/>
    <n v="1500"/>
    <n v="1995000"/>
    <n v="5.9"/>
    <n v="6.1004090343233148"/>
    <n v="11.7705"/>
    <n v="12.170316023475012"/>
  </r>
  <r>
    <x v="6"/>
    <n v="251"/>
    <x v="3"/>
    <n v="8"/>
    <n v="1.1000000000000001"/>
    <n v="16.559999999999999"/>
    <n v="13.5"/>
    <n v="15.459999999999999"/>
    <n v="12.4"/>
    <n v="0.19793014230271661"/>
    <n v="6"/>
    <n v="6.0000000000000001E-3"/>
    <n v="1330"/>
    <n v="5.8020698576972833"/>
    <n v="1.0341137123745818"/>
    <n v="0.03"/>
    <n v="0.11"/>
    <n v="0.81"/>
    <n v="0.54999999999999993"/>
    <n v="0.56876254180601993"/>
    <n v="4.0500000000000007"/>
    <n v="4.1881605351170572"/>
    <n v="1500"/>
    <n v="1995000"/>
    <n v="4.6000000000000005"/>
    <n v="4.7569230769230773"/>
    <n v="9.1770000000000014"/>
    <n v="9.4900615384615392"/>
  </r>
  <r>
    <x v="6"/>
    <n v="252"/>
    <x v="3"/>
    <n v="9"/>
    <n v="1.1299999999999999"/>
    <n v="11.71"/>
    <n v="9.6"/>
    <n v="10.580000000000002"/>
    <n v="8.4699999999999989"/>
    <n v="0.19943289224952765"/>
    <n v="6"/>
    <n v="6.0000000000000001E-3"/>
    <n v="1330"/>
    <n v="5.8005671077504726"/>
    <n v="1.0343816196838846"/>
    <n v="0.03"/>
    <n v="0.03"/>
    <n v="1.1399999999999999"/>
    <n v="0.15"/>
    <n v="0.15515724295258268"/>
    <n v="5.6999999999999993"/>
    <n v="5.8959752321981416"/>
    <n v="1500"/>
    <n v="1995000"/>
    <n v="5.85"/>
    <n v="6.0511324751507241"/>
    <n v="11.67075"/>
    <n v="12.072009287925695"/>
  </r>
  <r>
    <x v="7"/>
    <n v="253"/>
    <x v="0"/>
    <n v="1"/>
    <n v="1.1499999999999999"/>
    <n v="15.59"/>
    <n v="12.53"/>
    <n v="14.44"/>
    <n v="11.379999999999999"/>
    <n v="0.21191135734072025"/>
    <n v="6"/>
    <n v="6.0000000000000001E-3"/>
    <n v="1330"/>
    <n v="5.7880886426592797"/>
    <n v="1.0366116295764538"/>
    <n v="0.03"/>
    <n v="0.37"/>
    <n v="1.1599999999999999"/>
    <n v="1.8499999999999996"/>
    <n v="1.9177315147164391"/>
    <n v="5.8"/>
    <n v="6.0123474515434321"/>
    <n v="1500"/>
    <n v="1995000"/>
    <n v="7.6499999999999995"/>
    <n v="7.9300789662598712"/>
    <n v="15.261749999999999"/>
    <n v="15.820507537688441"/>
  </r>
  <r>
    <x v="7"/>
    <n v="254"/>
    <x v="0"/>
    <n v="2"/>
    <n v="1.18"/>
    <n v="16.207000000000001"/>
    <n v="12.97"/>
    <n v="15.027000000000001"/>
    <n v="11.790000000000001"/>
    <n v="0.2154122579357157"/>
    <n v="6"/>
    <n v="6.0000000000000001E-3"/>
    <n v="1330"/>
    <n v="5.7845877420642839"/>
    <n v="1.0372389991371873"/>
    <n v="0.03"/>
    <n v="-0.18"/>
    <n v="-0.28000000000000003"/>
    <n v="-0.89999999999999991"/>
    <n v="-0.93351509922346854"/>
    <n v="-1.4000000000000001"/>
    <n v="-1.4521345987920624"/>
    <n v="1500"/>
    <n v="1995000"/>
    <n v="-2.2999999999999998"/>
    <n v="-2.3856496980155311"/>
    <n v="-4.5884999999999998"/>
    <n v="-4.7593711475409846"/>
  </r>
  <r>
    <x v="7"/>
    <n v="255"/>
    <x v="0"/>
    <n v="3"/>
    <n v="1.1399999999999999"/>
    <n v="14.83"/>
    <n v="11.95"/>
    <n v="13.69"/>
    <n v="10.809999999999999"/>
    <n v="0.2103725346968591"/>
    <n v="6"/>
    <n v="6.0000000000000001E-3"/>
    <n v="1330"/>
    <n v="5.7896274653031412"/>
    <n v="1.036336109008327"/>
    <n v="0.03"/>
    <n v="-0.19"/>
    <n v="-0.3"/>
    <n v="-0.95000000000000007"/>
    <n v="-0.98451930355791073"/>
    <n v="-1.4999999999999998"/>
    <n v="-1.5545041635124901"/>
    <n v="1500"/>
    <n v="1995000"/>
    <n v="-2.4499999999999997"/>
    <n v="-2.5390234670704008"/>
    <n v="-4.8877499999999996"/>
    <n v="-5.0653518168054497"/>
  </r>
  <r>
    <x v="7"/>
    <n v="256"/>
    <x v="0"/>
    <n v="4"/>
    <n v="1.1299999999999999"/>
    <n v="15.351000000000001"/>
    <n v="12.53"/>
    <n v="14.221"/>
    <n v="11.399999999999999"/>
    <n v="0.198368609802405"/>
    <n v="6"/>
    <n v="6.0000000000000001E-3"/>
    <n v="1330"/>
    <n v="5.8016313901975947"/>
    <n v="1.0341918671595662"/>
    <n v="0.03"/>
    <n v="0.14000000000000001"/>
    <n v="0.74"/>
    <n v="0.70000000000000007"/>
    <n v="0.72393430701169648"/>
    <n v="3.6999999999999993"/>
    <n v="3.8265099084903942"/>
    <n v="1500"/>
    <n v="1995000"/>
    <n v="4.3999999999999995"/>
    <n v="4.5504442155020906"/>
    <n v="8.7779999999999987"/>
    <n v="9.0781362099266705"/>
  </r>
  <r>
    <x v="7"/>
    <n v="257"/>
    <x v="0"/>
    <n v="5"/>
    <n v="1.1299999999999999"/>
    <n v="18.706"/>
    <n v="15.11"/>
    <n v="17.576000000000001"/>
    <n v="13.98"/>
    <n v="0.20459717796995902"/>
    <n v="6"/>
    <n v="6.0000000000000001E-3"/>
    <n v="1330"/>
    <n v="5.7954028220300406"/>
    <n v="1.0353033575495778"/>
    <n v="0.03"/>
    <n v="0.2"/>
    <n v="0.93"/>
    <n v="1"/>
    <n v="1.0353033575495778"/>
    <n v="4.6500000000000004"/>
    <n v="4.8141606126055372"/>
    <n v="1500"/>
    <n v="1995000"/>
    <n v="5.65"/>
    <n v="5.8494639701551154"/>
    <n v="11.271750000000001"/>
    <n v="11.669680620459456"/>
  </r>
  <r>
    <x v="7"/>
    <n v="258"/>
    <x v="0"/>
    <n v="6"/>
    <n v="1.1399999999999999"/>
    <n v="20.190999999999999"/>
    <n v="16.14"/>
    <n v="19.050999999999998"/>
    <n v="15"/>
    <n v="0.21263975644323127"/>
    <n v="6"/>
    <n v="6.0000000000000001E-3"/>
    <n v="1330"/>
    <n v="5.787360243556769"/>
    <n v="1.0367420978640425"/>
    <n v="0.03"/>
    <n v="0.37"/>
    <n v="0.45"/>
    <n v="1.8499999999999996"/>
    <n v="1.9179728810484782"/>
    <n v="2.25"/>
    <n v="2.3326697201940956"/>
    <n v="1500"/>
    <n v="1995000"/>
    <n v="4.0999999999999996"/>
    <n v="4.250642601242574"/>
    <n v="8.1794999999999991"/>
    <n v="8.4800319894789347"/>
  </r>
  <r>
    <x v="7"/>
    <n v="259"/>
    <x v="0"/>
    <n v="7"/>
    <n v="1.1100000000000001"/>
    <n v="19.564"/>
    <n v="16.39"/>
    <n v="18.454000000000001"/>
    <n v="15.280000000000001"/>
    <n v="0.17199523138614931"/>
    <n v="6"/>
    <n v="6.0000000000000001E-3"/>
    <n v="1330"/>
    <n v="5.8280047686138508"/>
    <n v="1.0295118549511855"/>
    <n v="0.03"/>
    <n v="0.32"/>
    <n v="1.04"/>
    <n v="1.5999999999999999"/>
    <n v="1.6472189679218967"/>
    <n v="5.1999999999999993"/>
    <n v="5.3534616457461635"/>
    <n v="1500"/>
    <n v="1995000"/>
    <n v="6.7999999999999989"/>
    <n v="7.0006806136680604"/>
    <n v="13.565999999999999"/>
    <n v="13.96635782426778"/>
  </r>
  <r>
    <x v="7"/>
    <n v="260"/>
    <x v="0"/>
    <n v="8"/>
    <n v="1.1499999999999999"/>
    <n v="19.95"/>
    <n v="16.43"/>
    <n v="18.8"/>
    <n v="15.28"/>
    <n v="0.18723404255319157"/>
    <n v="6"/>
    <n v="6.0000000000000001E-3"/>
    <n v="1330"/>
    <n v="5.8127659574468087"/>
    <n v="1.0322108345534406"/>
    <n v="0.03"/>
    <n v="0.16"/>
    <n v="0.76"/>
    <n v="0.79999999999999993"/>
    <n v="0.82576866764275247"/>
    <n v="3.8000000000000003"/>
    <n v="3.9224011713030746"/>
    <n v="1500"/>
    <n v="1995000"/>
    <n v="4.6000000000000005"/>
    <n v="4.7481698389458273"/>
    <n v="9.1770000000000014"/>
    <n v="9.4725988286969258"/>
  </r>
  <r>
    <x v="7"/>
    <n v="261"/>
    <x v="0"/>
    <n v="9"/>
    <n v="1.1399999999999999"/>
    <n v="18.829999999999998"/>
    <n v="15.69"/>
    <n v="17.689999999999998"/>
    <n v="14.549999999999999"/>
    <n v="0.17750141322781227"/>
    <n v="6"/>
    <n v="6.0000000000000001E-3"/>
    <n v="1330"/>
    <n v="5.8224985867721877"/>
    <n v="1.0304854368932039"/>
    <n v="0.03"/>
    <n v="0.22"/>
    <n v="0.51"/>
    <n v="1.0999999999999999"/>
    <n v="1.1335339805825242"/>
    <n v="2.5499999999999998"/>
    <n v="2.6277378640776696"/>
    <n v="1500"/>
    <n v="1995000"/>
    <n v="3.6499999999999995"/>
    <n v="3.761271844660194"/>
    <n v="7.2817499999999988"/>
    <n v="7.5037373300970875"/>
  </r>
  <r>
    <x v="7"/>
    <n v="262"/>
    <x v="1"/>
    <n v="1"/>
    <n v="1.17"/>
    <n v="18.079999999999998"/>
    <n v="14.93"/>
    <n v="16.909999999999997"/>
    <n v="13.76"/>
    <n v="0.18628030751034874"/>
    <n v="6"/>
    <n v="6.0000000000000001E-3"/>
    <n v="1330"/>
    <n v="5.8137196924896513"/>
    <n v="1.0320415013732072"/>
    <n v="0.03"/>
    <n v="0.21"/>
    <n v="0.62"/>
    <n v="1.0499999999999998"/>
    <n v="1.0836435764418673"/>
    <n v="3.0999999999999996"/>
    <n v="3.1993286542569419"/>
    <n v="1500"/>
    <n v="1995000"/>
    <n v="4.1499999999999995"/>
    <n v="4.2829722306988094"/>
    <n v="8.2792499999999993"/>
    <n v="8.5445296002441253"/>
  </r>
  <r>
    <x v="7"/>
    <n v="263"/>
    <x v="1"/>
    <n v="2"/>
    <n v="1.1499999999999999"/>
    <n v="17.77"/>
    <n v="14.29"/>
    <n v="16.62"/>
    <n v="13.139999999999999"/>
    <n v="0.20938628158844777"/>
    <n v="6"/>
    <n v="6.0000000000000001E-3"/>
    <n v="1330"/>
    <n v="5.790613718411552"/>
    <n v="1.0361596009975063"/>
    <n v="0.03"/>
    <n v="0.17"/>
    <n v="1.02"/>
    <n v="0.85000000000000009"/>
    <n v="0.88073566084788046"/>
    <n v="5.0999999999999996"/>
    <n v="5.2844139650872819"/>
    <n v="1500"/>
    <n v="1995000"/>
    <n v="5.9499999999999993"/>
    <n v="6.1651496259351628"/>
    <n v="11.870249999999999"/>
    <n v="12.29947350374065"/>
  </r>
  <r>
    <x v="7"/>
    <n v="264"/>
    <x v="1"/>
    <n v="3"/>
    <n v="1.1100000000000001"/>
    <n v="18.809999999999999"/>
    <n v="14.91"/>
    <n v="17.7"/>
    <n v="13.8"/>
    <n v="0.2203389830508474"/>
    <n v="6"/>
    <n v="6.0000000000000001E-3"/>
    <n v="1330"/>
    <n v="5.7796610169491522"/>
    <n v="1.0381231671554252"/>
    <n v="0.03"/>
    <n v="0.22"/>
    <n v="1.29"/>
    <n v="1.0999999999999999"/>
    <n v="1.1419354838709677"/>
    <n v="6.4499999999999993"/>
    <n v="6.6958944281524921"/>
    <n v="1500"/>
    <n v="1995000"/>
    <n v="7.5499999999999989"/>
    <n v="7.8378299120234596"/>
    <n v="15.062249999999997"/>
    <n v="15.636470674486803"/>
  </r>
  <r>
    <x v="7"/>
    <n v="265"/>
    <x v="1"/>
    <n v="4"/>
    <n v="1.1399999999999999"/>
    <n v="18.02"/>
    <m/>
    <n v="16.88"/>
    <n v="-1.1399999999999999"/>
    <n v="1.0675355450236967"/>
    <n v="6"/>
    <n v="6.0000000000000001E-3"/>
    <n v="1330"/>
    <n v="4.9324644549763033"/>
    <n v="1.2164304588037473"/>
    <n v="0.03"/>
    <n v="0.15"/>
    <n v="0.75"/>
    <n v="0.74999999999999989"/>
    <n v="0.91232284410281039"/>
    <n v="3.75"/>
    <n v="4.5616142205140529"/>
    <n v="1500"/>
    <n v="1995000"/>
    <n v="4.5"/>
    <n v="5.4739370646168632"/>
    <n v="8.9775000000000009"/>
    <n v="10.920504443910643"/>
  </r>
  <r>
    <x v="7"/>
    <n v="266"/>
    <x v="1"/>
    <n v="5"/>
    <n v="1.1599999999999999"/>
    <n v="14.89"/>
    <n v="12.4"/>
    <n v="13.73"/>
    <n v="11.24"/>
    <n v="0.18135469774217045"/>
    <n v="6"/>
    <n v="6.0000000000000001E-3"/>
    <n v="1330"/>
    <n v="5.8186453022578295"/>
    <n v="1.0311678558017274"/>
    <n v="0.03"/>
    <n v="0.12"/>
    <n v="1.1100000000000001"/>
    <n v="0.6"/>
    <n v="0.61870071348103639"/>
    <n v="5.5500000000000007"/>
    <n v="5.7229815996995876"/>
    <n v="1500"/>
    <n v="1995000"/>
    <n v="6.15"/>
    <n v="6.3416823131806241"/>
    <n v="12.269250000000001"/>
    <n v="12.651656214795345"/>
  </r>
  <r>
    <x v="7"/>
    <n v="267"/>
    <x v="1"/>
    <n v="6"/>
    <n v="1.1399999999999999"/>
    <n v="21.95"/>
    <n v="14.3"/>
    <n v="20.81"/>
    <n v="13.16"/>
    <n v="0.36761172513214796"/>
    <n v="6"/>
    <n v="6.0000000000000001E-3"/>
    <n v="1330"/>
    <n v="5.6323882748678518"/>
    <n v="1.06526746864602"/>
    <n v="0.03"/>
    <n v="7.0000000000000007E-2"/>
    <n v="0.94"/>
    <n v="0.35000000000000003"/>
    <n v="0.372843614026107"/>
    <n v="4.6999999999999993"/>
    <n v="5.0067571026362927"/>
    <n v="1500"/>
    <n v="1995000"/>
    <n v="5.0499999999999989"/>
    <n v="5.3796007166623996"/>
    <n v="10.074749999999998"/>
    <n v="10.732303429741489"/>
  </r>
  <r>
    <x v="7"/>
    <n v="268"/>
    <x v="1"/>
    <n v="7"/>
    <n v="1.1200000000000001"/>
    <n v="19.79"/>
    <n v="18.010000000000002"/>
    <n v="18.669999999999998"/>
    <n v="16.89"/>
    <n v="9.534011783610058E-2"/>
    <n v="6"/>
    <n v="6.0000000000000001E-3"/>
    <n v="1330"/>
    <n v="5.9046598821638998"/>
    <n v="1.0161465892597967"/>
    <n v="0.03"/>
    <n v="0.09"/>
    <n v="0.74"/>
    <n v="0.44999999999999996"/>
    <n v="0.45726596516690848"/>
    <n v="3.6999999999999993"/>
    <n v="3.7597423802612471"/>
    <n v="1500"/>
    <n v="1995000"/>
    <n v="4.1499999999999995"/>
    <n v="4.2170083454281553"/>
    <n v="8.2792499999999993"/>
    <n v="8.4129316491291704"/>
  </r>
  <r>
    <x v="7"/>
    <n v="269"/>
    <x v="1"/>
    <n v="8"/>
    <n v="1.19"/>
    <n v="17.899999999999999"/>
    <n v="16.11"/>
    <n v="16.709999999999997"/>
    <n v="14.92"/>
    <n v="0.10712148414123265"/>
    <n v="6"/>
    <n v="6.0000000000000001E-3"/>
    <n v="1330"/>
    <n v="5.8928785158587678"/>
    <n v="1.0181781253173554"/>
    <n v="0.03"/>
    <n v="0.14000000000000001"/>
    <n v="0.89"/>
    <n v="0.70000000000000007"/>
    <n v="0.71272468772214881"/>
    <n v="4.4499999999999993"/>
    <n v="4.530892657662231"/>
    <n v="1500"/>
    <n v="1995000"/>
    <n v="5.1499999999999995"/>
    <n v="5.2436173453843802"/>
    <n v="10.27425"/>
    <n v="10.461016604041838"/>
  </r>
  <r>
    <x v="7"/>
    <n v="270"/>
    <x v="1"/>
    <n v="9"/>
    <n v="1.18"/>
    <n v="18.739999999999998"/>
    <n v="14.11"/>
    <n v="17.559999999999999"/>
    <n v="12.93"/>
    <n v="0.26366742596810933"/>
    <n v="6"/>
    <n v="6.0000000000000001E-3"/>
    <n v="1330"/>
    <n v="5.7363325740318905"/>
    <n v="1.045964459446044"/>
    <n v="0.03"/>
    <n v="0.09"/>
    <n v="0.89"/>
    <n v="0.44999999999999996"/>
    <n v="0.47068400675071975"/>
    <n v="4.4499999999999993"/>
    <n v="4.6545418445348954"/>
    <n v="1500"/>
    <n v="1995000"/>
    <n v="4.8999999999999995"/>
    <n v="5.1252258512856148"/>
    <n v="9.7754999999999992"/>
    <n v="10.224825573314801"/>
  </r>
  <r>
    <x v="7"/>
    <n v="271"/>
    <x v="2"/>
    <n v="1"/>
    <n v="1.3"/>
    <n v="19.32"/>
    <n v="15.446999999999999"/>
    <n v="18.02"/>
    <n v="14.146999999999998"/>
    <n v="0.21492785793562716"/>
    <n v="6"/>
    <n v="6.0000000000000001E-3"/>
    <n v="1330"/>
    <n v="5.7850721420643731"/>
    <n v="1.0371521482632593"/>
    <n v="0.03"/>
    <n v="0.15"/>
    <n v="1.85"/>
    <n v="0.74999999999999989"/>
    <n v="0.77786411119744436"/>
    <n v="9.25"/>
    <n v="9.5936573714351479"/>
    <n v="1500"/>
    <n v="1995000"/>
    <n v="10"/>
    <n v="10.371521482632593"/>
    <n v="19.950000000000003"/>
    <n v="20.691185357852024"/>
  </r>
  <r>
    <x v="7"/>
    <n v="272"/>
    <x v="2"/>
    <n v="2"/>
    <n v="1.31"/>
    <n v="15.23"/>
    <n v="12.286"/>
    <n v="13.92"/>
    <n v="10.975999999999999"/>
    <n v="0.21149425287356327"/>
    <n v="6"/>
    <n v="6.0000000000000001E-3"/>
    <n v="1330"/>
    <n v="5.788505747126437"/>
    <n v="1.0365369340746624"/>
    <n v="0.03"/>
    <n v="0.05"/>
    <n v="1.65"/>
    <n v="0.25"/>
    <n v="0.2591342335186656"/>
    <n v="8.2499999999999982"/>
    <n v="8.5514297061159628"/>
    <n v="1500"/>
    <n v="1995000"/>
    <n v="8.4999999999999982"/>
    <n v="8.810563939634628"/>
    <n v="16.957499999999996"/>
    <n v="17.577075059571083"/>
  </r>
  <r>
    <x v="7"/>
    <n v="273"/>
    <x v="2"/>
    <n v="3"/>
    <n v="1.3"/>
    <n v="17.7"/>
    <n v="14.422000000000001"/>
    <n v="16.399999999999999"/>
    <n v="13.122"/>
    <n v="0.19987804878048773"/>
    <n v="6"/>
    <n v="6.0000000000000001E-3"/>
    <n v="1330"/>
    <n v="5.8001219512195119"/>
    <n v="1.034461007968714"/>
    <n v="0.03"/>
    <n v="0.08"/>
    <n v="1.37"/>
    <n v="0.39999999999999997"/>
    <n v="0.41378440318748555"/>
    <n v="6.8500000000000005"/>
    <n v="7.0860579045856911"/>
    <n v="1500"/>
    <n v="1995000"/>
    <n v="7.2500000000000009"/>
    <n v="7.4998423077731768"/>
    <n v="14.463750000000001"/>
    <n v="14.962185404007487"/>
  </r>
  <r>
    <x v="7"/>
    <n v="274"/>
    <x v="2"/>
    <n v="4"/>
    <n v="1.21"/>
    <n v="17.457999999999998"/>
    <m/>
    <n v="16.247999999999998"/>
    <n v="-1.21"/>
    <n v="1.0744707040866568"/>
    <n v="6"/>
    <n v="6.0000000000000001E-3"/>
    <n v="1330"/>
    <n v="4.9255292959133428"/>
    <n v="1.2181431963013871"/>
    <n v="0.03"/>
    <n v="0.1"/>
    <n v="0.86"/>
    <n v="0.5"/>
    <n v="0.60907159815069356"/>
    <n v="4.3"/>
    <n v="5.2380157440959643"/>
    <n v="1500"/>
    <n v="1995000"/>
    <n v="4.8"/>
    <n v="5.8470873422466578"/>
    <n v="9.5759999999999987"/>
    <n v="11.664939247782083"/>
  </r>
  <r>
    <x v="7"/>
    <n v="275"/>
    <x v="2"/>
    <n v="5"/>
    <n v="1.18"/>
    <n v="14.260999999999999"/>
    <m/>
    <n v="13.081"/>
    <n v="-1.18"/>
    <n v="1.0902071707056036"/>
    <n v="6"/>
    <n v="6.0000000000000001E-3"/>
    <n v="1330"/>
    <n v="4.9097928292943962"/>
    <n v="1.2220474892954458"/>
    <n v="0.03"/>
    <n v="0.09"/>
    <n v="1.42"/>
    <n v="0.44999999999999996"/>
    <n v="0.54992137018295062"/>
    <n v="7.1"/>
    <n v="8.6765371739976658"/>
    <n v="1500"/>
    <n v="1995000"/>
    <n v="7.55"/>
    <n v="9.2264585441806162"/>
    <n v="15.062249999999999"/>
    <n v="18.406784795640327"/>
  </r>
  <r>
    <x v="7"/>
    <n v="276"/>
    <x v="2"/>
    <n v="6"/>
    <n v="1.1100000000000001"/>
    <n v="18.655999999999999"/>
    <n v="14.86"/>
    <n v="17.545999999999999"/>
    <n v="13.75"/>
    <n v="0.21634560583608797"/>
    <n v="6"/>
    <n v="6.0000000000000001E-3"/>
    <n v="1330"/>
    <n v="5.7836543941639125"/>
    <n v="1.0374063854946787"/>
    <n v="0.03"/>
    <n v="7.0000000000000007E-2"/>
    <n v="1.72"/>
    <n v="0.35000000000000003"/>
    <n v="0.36309223492313758"/>
    <n v="8.6"/>
    <n v="8.9216949152542355"/>
    <n v="1500"/>
    <n v="1995000"/>
    <n v="8.9499999999999993"/>
    <n v="9.2847871501773724"/>
    <n v="17.855249999999998"/>
    <n v="18.523150364603858"/>
  </r>
  <r>
    <x v="7"/>
    <n v="277"/>
    <x v="2"/>
    <n v="7"/>
    <n v="1.23"/>
    <n v="16.001999999999999"/>
    <n v="13.11"/>
    <n v="14.771999999999998"/>
    <n v="11.879999999999999"/>
    <n v="0.19577579203899267"/>
    <n v="6"/>
    <n v="6.0000000000000001E-3"/>
    <n v="1330"/>
    <n v="5.8042242079610071"/>
    <n v="1.0337298810356894"/>
    <n v="0.03"/>
    <n v="0.16"/>
    <n v="1.47"/>
    <n v="0.79999999999999993"/>
    <n v="0.82698390482855144"/>
    <n v="7.35"/>
    <n v="7.5979146256123169"/>
    <n v="1500"/>
    <n v="1995000"/>
    <n v="8.15"/>
    <n v="8.4248985304408688"/>
    <n v="16.259250000000002"/>
    <n v="16.807672568229535"/>
  </r>
  <r>
    <x v="7"/>
    <n v="278"/>
    <x v="2"/>
    <n v="8"/>
    <n v="1.1200000000000001"/>
    <n v="19.87"/>
    <n v="16.38"/>
    <n v="18.75"/>
    <n v="15.259999999999998"/>
    <n v="0.18613333333333343"/>
    <n v="6"/>
    <n v="6.0000000000000001E-3"/>
    <n v="1330"/>
    <n v="5.8138666666666667"/>
    <n v="1.0320154114301441"/>
    <n v="0.03"/>
    <n v="0.09"/>
    <n v="1.45"/>
    <n v="0.44999999999999996"/>
    <n v="0.46440693514356479"/>
    <n v="7.2499999999999991"/>
    <n v="7.4821117328685434"/>
    <n v="1500"/>
    <n v="1995000"/>
    <n v="7.6999999999999993"/>
    <n v="7.946518668012108"/>
    <n v="15.361499999999998"/>
    <n v="15.853304742684157"/>
  </r>
  <r>
    <x v="7"/>
    <n v="279"/>
    <x v="2"/>
    <n v="9"/>
    <n v="1.18"/>
    <n v="20.09"/>
    <n v="16.48"/>
    <n v="18.91"/>
    <n v="15.3"/>
    <n v="0.19090428344791113"/>
    <n v="6"/>
    <n v="6.0000000000000001E-3"/>
    <n v="1330"/>
    <n v="5.8090957165520889"/>
    <n v="1.0328629949931725"/>
    <n v="0.03"/>
    <n v="7.0000000000000007E-2"/>
    <n v="1.65"/>
    <n v="0.35000000000000003"/>
    <n v="0.3615020482476104"/>
    <n v="8.2499999999999982"/>
    <n v="8.5211197086936714"/>
    <n v="1500"/>
    <n v="1995000"/>
    <n v="8.5999999999999979"/>
    <n v="8.8826217569412815"/>
    <n v="17.156999999999993"/>
    <n v="17.720830405097857"/>
  </r>
  <r>
    <x v="7"/>
    <n v="280"/>
    <x v="3"/>
    <n v="1"/>
    <n v="1.1399999999999999"/>
    <n v="16.600000000000001"/>
    <n v="13.01"/>
    <n v="15.46"/>
    <n v="11.87"/>
    <n v="0.23221216041397164"/>
    <n v="6"/>
    <n v="6.0000000000000001E-3"/>
    <n v="1330"/>
    <n v="5.7677878395860285"/>
    <n v="1.0402601771896378"/>
    <n v="0.03"/>
    <n v="0.17"/>
    <n v="1.84"/>
    <n v="0.85000000000000009"/>
    <n v="0.88422115061119222"/>
    <n v="9.1999999999999993"/>
    <n v="9.5703936301446664"/>
    <n v="1500"/>
    <n v="1995000"/>
    <n v="10.049999999999999"/>
    <n v="10.454614780755859"/>
    <n v="20.049749999999996"/>
    <n v="20.856956487607938"/>
  </r>
  <r>
    <x v="7"/>
    <n v="281"/>
    <x v="3"/>
    <n v="2"/>
    <n v="1.1399999999999999"/>
    <n v="14.52"/>
    <n v="11.96"/>
    <n v="13.379999999999999"/>
    <n v="10.82"/>
    <n v="0.19133034379671143"/>
    <n v="6"/>
    <n v="6.0000000000000001E-3"/>
    <n v="1330"/>
    <n v="5.8086696562032882"/>
    <n v="1.0329387545033455"/>
    <n v="0.03"/>
    <n v="0.05"/>
    <n v="1.48"/>
    <n v="0.25"/>
    <n v="0.25823468862583637"/>
    <n v="7.3999999999999986"/>
    <n v="7.6437467833247554"/>
    <n v="1500"/>
    <n v="1995000"/>
    <n v="7.6499999999999986"/>
    <n v="7.9019814719505916"/>
    <n v="15.261749999999996"/>
    <n v="15.764453036541429"/>
  </r>
  <r>
    <x v="7"/>
    <n v="282"/>
    <x v="3"/>
    <n v="3"/>
    <n v="1.1499999999999999"/>
    <n v="18"/>
    <n v="14.89"/>
    <n v="16.850000000000001"/>
    <n v="13.74"/>
    <n v="0.18456973293768553"/>
    <n v="6"/>
    <n v="6.0000000000000001E-3"/>
    <n v="1330"/>
    <n v="5.8154302670623146"/>
    <n v="1.0317379324420859"/>
    <n v="0.03"/>
    <n v="0.03"/>
    <n v="1.38"/>
    <n v="0.15"/>
    <n v="0.15476068986631289"/>
    <n v="6.8999999999999986"/>
    <n v="7.1189917338503914"/>
    <n v="1500"/>
    <n v="1995000"/>
    <n v="7.0499999999999989"/>
    <n v="7.2737524237167044"/>
    <n v="14.064749999999997"/>
    <n v="14.511136085314826"/>
  </r>
  <r>
    <x v="7"/>
    <n v="283"/>
    <x v="3"/>
    <n v="4"/>
    <n v="1.1200000000000001"/>
    <n v="19.38"/>
    <n v="15.7"/>
    <n v="18.259999999999998"/>
    <n v="14.579999999999998"/>
    <n v="0.20153340635268346"/>
    <n v="6"/>
    <n v="6.0000000000000001E-3"/>
    <n v="1330"/>
    <n v="5.7984665936473165"/>
    <n v="1.0347563279183982"/>
    <n v="0.03"/>
    <n v="7.0000000000000007E-2"/>
    <n v="2.13"/>
    <n v="0.35000000000000003"/>
    <n v="0.36216471477143941"/>
    <n v="10.65"/>
    <n v="11.020154892330941"/>
    <n v="1500"/>
    <n v="1995000"/>
    <n v="11"/>
    <n v="11.382319607102382"/>
    <n v="21.945"/>
    <n v="22.707727616169251"/>
  </r>
  <r>
    <x v="7"/>
    <n v="284"/>
    <x v="3"/>
    <n v="5"/>
    <n v="1.21"/>
    <n v="17.600000000000001"/>
    <n v="13.93"/>
    <n v="16.39"/>
    <n v="12.719999999999999"/>
    <n v="0.2239170225747408"/>
    <n v="6"/>
    <n v="6.0000000000000001E-3"/>
    <n v="1330"/>
    <n v="5.7760829774252596"/>
    <n v="1.03876624062533"/>
    <n v="0.03"/>
    <n v="0.06"/>
    <n v="1.98"/>
    <n v="0.3"/>
    <n v="0.31162987218759897"/>
    <n v="9.8999999999999986"/>
    <n v="10.283785782190765"/>
    <n v="1500"/>
    <n v="1995000"/>
    <n v="10.199999999999999"/>
    <n v="10.595415654378364"/>
    <n v="20.348999999999997"/>
    <n v="21.137854230484837"/>
  </r>
  <r>
    <x v="7"/>
    <n v="285"/>
    <x v="3"/>
    <n v="6"/>
    <n v="1.18"/>
    <n v="17.27"/>
    <n v="14.06"/>
    <n v="16.09"/>
    <n v="12.88"/>
    <n v="0.19950279676817895"/>
    <n v="6"/>
    <n v="6.0000000000000001E-3"/>
    <n v="1330"/>
    <n v="5.8004972032318207"/>
    <n v="1.0343940855030538"/>
    <n v="0.03"/>
    <n v="0.02"/>
    <n v="2.09"/>
    <n v="9.9999999999999992E-2"/>
    <n v="0.10343940855030537"/>
    <n v="10.45"/>
    <n v="10.809418193506911"/>
    <n v="1500"/>
    <n v="1995000"/>
    <n v="10.549999999999999"/>
    <n v="10.912857602057215"/>
    <n v="21.047249999999998"/>
    <n v="21.771150916104144"/>
  </r>
  <r>
    <x v="7"/>
    <n v="286"/>
    <x v="3"/>
    <n v="7"/>
    <n v="1.1499999999999999"/>
    <n v="15.69"/>
    <n v="12.72"/>
    <n v="14.54"/>
    <n v="11.57"/>
    <n v="0.20426409903713885"/>
    <n v="6"/>
    <n v="6.0000000000000001E-3"/>
    <n v="1330"/>
    <n v="5.7957359009628613"/>
    <n v="1.0352438590245638"/>
    <n v="0.03"/>
    <n v="0.03"/>
    <n v="1.95"/>
    <n v="0.15"/>
    <n v="0.15528657885368458"/>
    <n v="9.75"/>
    <n v="10.093627625489498"/>
    <n v="1500"/>
    <n v="1995000"/>
    <n v="9.9"/>
    <n v="10.248914204343183"/>
    <n v="19.750499999999999"/>
    <n v="20.446583837664651"/>
  </r>
  <r>
    <x v="7"/>
    <n v="287"/>
    <x v="3"/>
    <n v="8"/>
    <n v="1.1100000000000001"/>
    <n v="16.709"/>
    <n v="13.45"/>
    <n v="15.599"/>
    <n v="12.34"/>
    <n v="0.20892364895185592"/>
    <n v="6"/>
    <n v="6.0000000000000001E-3"/>
    <n v="1330"/>
    <n v="5.7910763510481438"/>
    <n v="1.0360768251508274"/>
    <n v="0.03"/>
    <n v="0.02"/>
    <n v="1.77"/>
    <n v="9.9999999999999992E-2"/>
    <n v="0.10360768251508273"/>
    <n v="8.85"/>
    <n v="9.1692799025848224"/>
    <n v="1500"/>
    <n v="1995000"/>
    <n v="8.9499999999999993"/>
    <n v="9.2728875850999053"/>
    <n v="17.855249999999998"/>
    <n v="18.499410732274313"/>
  </r>
  <r>
    <x v="7"/>
    <n v="288"/>
    <x v="3"/>
    <n v="9"/>
    <n v="1.1299999999999999"/>
    <n v="17.37"/>
    <n v="14.12"/>
    <n v="16.240000000000002"/>
    <n v="12.989999999999998"/>
    <n v="0.20012315270935979"/>
    <n v="6"/>
    <n v="6.0000000000000001E-3"/>
    <n v="1330"/>
    <n v="5.7998768472906406"/>
    <n v="1.0345047244930459"/>
    <n v="0.03"/>
    <n v="0.14000000000000001"/>
    <n v="1.85"/>
    <n v="0.70000000000000007"/>
    <n v="0.72415330714513215"/>
    <n v="9.25"/>
    <n v="9.5691687015606739"/>
    <n v="1500"/>
    <n v="1995000"/>
    <n v="9.9499999999999993"/>
    <n v="10.293322008705806"/>
    <n v="19.850249999999999"/>
    <n v="20.535177407368082"/>
  </r>
  <r>
    <x v="8"/>
    <n v="289"/>
    <x v="0"/>
    <n v="1"/>
    <n v="1.1100000000000001"/>
    <n v="23.52"/>
    <n v="18.34"/>
    <n v="22.41"/>
    <n v="17.23"/>
    <n v="0.23114680946006247"/>
    <n v="6"/>
    <n v="6.0000000000000001E-3"/>
    <n v="1330"/>
    <n v="5.7688531905399376"/>
    <n v="1.0400680693069306"/>
    <n v="0.03"/>
    <n v="0.28000000000000003"/>
    <n v="0.64"/>
    <n v="1.4000000000000001"/>
    <n v="1.456095297029703"/>
    <n v="3.1999999999999997"/>
    <n v="3.3282178217821778"/>
    <n v="1500"/>
    <n v="1995000"/>
    <n v="4.5999999999999996"/>
    <n v="4.7843131188118804"/>
    <n v="9.1769999999999996"/>
    <n v="9.5447046720297024"/>
  </r>
  <r>
    <x v="8"/>
    <n v="290"/>
    <x v="0"/>
    <n v="2"/>
    <n v="1.18"/>
    <n v="20.318000000000001"/>
    <n v="15.143000000000001"/>
    <n v="19.138000000000002"/>
    <n v="13.963000000000001"/>
    <n v="0.27040443097502354"/>
    <n v="6"/>
    <n v="6.0000000000000001E-3"/>
    <n v="1330"/>
    <n v="5.7295955690249762"/>
    <n v="1.0471943312084484"/>
    <n v="0.03"/>
    <n v="0.42"/>
    <n v="0.68"/>
    <n v="2.0999999999999996"/>
    <n v="2.1991080955377411"/>
    <n v="3.4000000000000004"/>
    <n v="3.5604607261087251"/>
    <n v="1500"/>
    <n v="1995000"/>
    <n v="5.5"/>
    <n v="5.7595688216464662"/>
    <n v="10.9725"/>
    <n v="11.490339799184699"/>
  </r>
  <r>
    <x v="8"/>
    <n v="291"/>
    <x v="0"/>
    <n v="3"/>
    <n v="1.1200000000000001"/>
    <n v="20.059999999999999"/>
    <n v="16.117999999999999"/>
    <n v="18.939999999999998"/>
    <n v="14.997999999999998"/>
    <n v="0.20813093980992611"/>
    <n v="6"/>
    <n v="6.0000000000000001E-3"/>
    <n v="1330"/>
    <n v="5.7918690601900735"/>
    <n v="1.0359350216047696"/>
    <n v="0.03"/>
    <n v="0.38"/>
    <n v="0.7"/>
    <n v="1.9000000000000001"/>
    <n v="1.9682765410490624"/>
    <n v="3.4999999999999996"/>
    <n v="3.625772575616693"/>
    <n v="1500"/>
    <n v="1995000"/>
    <n v="5.3999999999999995"/>
    <n v="5.5940491166657553"/>
    <n v="10.772999999999998"/>
    <n v="11.160127987748181"/>
  </r>
  <r>
    <x v="8"/>
    <n v="292"/>
    <x v="0"/>
    <n v="4"/>
    <n v="1.17"/>
    <n v="19.7"/>
    <n v="15.37"/>
    <n v="18.53"/>
    <n v="14.2"/>
    <n v="0.23367512142471675"/>
    <n v="6"/>
    <n v="6.0000000000000001E-3"/>
    <n v="1330"/>
    <n v="5.7663248785752836"/>
    <n v="1.0405240992044922"/>
    <n v="0.03"/>
    <n v="0.65"/>
    <n v="0.77"/>
    <n v="3.25"/>
    <n v="3.3817033224145998"/>
    <n v="3.8499999999999996"/>
    <n v="4.0060177819372944"/>
    <n v="1500"/>
    <n v="1995000"/>
    <n v="7.1"/>
    <n v="7.3877211043518942"/>
    <n v="14.1645"/>
    <n v="14.738503603182028"/>
  </r>
  <r>
    <x v="8"/>
    <n v="293"/>
    <x v="0"/>
    <n v="5"/>
    <n v="1.1599999999999999"/>
    <n v="21.806999999999999"/>
    <n v="16.891999999999999"/>
    <n v="20.646999999999998"/>
    <n v="15.731999999999999"/>
    <n v="0.23804911125102918"/>
    <n v="6"/>
    <n v="6.0000000000000001E-3"/>
    <n v="1330"/>
    <n v="5.761950888748971"/>
    <n v="1.0413139778257836"/>
    <n v="0.03"/>
    <n v="0.16"/>
    <n v="1.35"/>
    <n v="0.79999999999999993"/>
    <n v="0.8330511822606268"/>
    <n v="6.75"/>
    <n v="7.0288693503240394"/>
    <n v="1500"/>
    <n v="1995000"/>
    <n v="7.55"/>
    <n v="7.8619205325846657"/>
    <n v="15.062249999999999"/>
    <n v="15.684531462506408"/>
  </r>
  <r>
    <x v="8"/>
    <n v="294"/>
    <x v="0"/>
    <n v="6"/>
    <n v="1.1000000000000001"/>
    <n v="18.8"/>
    <n v="14.9"/>
    <n v="17.7"/>
    <n v="13.8"/>
    <n v="0.2203389830508474"/>
    <n v="6"/>
    <n v="6.0000000000000001E-3"/>
    <n v="1330"/>
    <n v="5.7796610169491522"/>
    <n v="1.0381231671554252"/>
    <n v="0.03"/>
    <n v="0.43"/>
    <n v="0.82"/>
    <n v="2.15"/>
    <n v="2.2319648093841642"/>
    <n v="4.0999999999999996"/>
    <n v="4.256304985337243"/>
    <n v="1500"/>
    <n v="1995000"/>
    <n v="6.25"/>
    <n v="6.4882697947214076"/>
    <n v="12.46875"/>
    <n v="12.944098240469208"/>
  </r>
  <r>
    <x v="8"/>
    <n v="295"/>
    <x v="0"/>
    <n v="7"/>
    <n v="1.1299999999999999"/>
    <n v="21.4"/>
    <n v="17.015999999999998"/>
    <n v="20.27"/>
    <n v="15.885999999999999"/>
    <n v="0.21628021706956094"/>
    <n v="6"/>
    <n v="6.0000000000000001E-3"/>
    <n v="1330"/>
    <n v="5.7837197829304392"/>
    <n v="1.0373946569313179"/>
    <n v="0.03"/>
    <n v="0.28999999999999998"/>
    <n v="0.74"/>
    <n v="1.45"/>
    <n v="1.504222252550411"/>
    <n v="3.6999999999999993"/>
    <n v="3.8383602306458755"/>
    <n v="1500"/>
    <n v="1995000"/>
    <n v="5.1499999999999995"/>
    <n v="5.3425824831962867"/>
    <n v="10.27425"/>
    <n v="10.658452053976593"/>
  </r>
  <r>
    <x v="8"/>
    <n v="296"/>
    <x v="0"/>
    <n v="8"/>
    <n v="1.1200000000000001"/>
    <n v="20.29"/>
    <n v="16.187999999999999"/>
    <n v="19.169999999999998"/>
    <n v="15.067999999999998"/>
    <n v="0.2139801773604591"/>
    <n v="6"/>
    <n v="6.0000000000000001E-3"/>
    <n v="1330"/>
    <n v="5.786019822639541"/>
    <n v="1.0369822751942877"/>
    <n v="0.03"/>
    <n v="0.19"/>
    <n v="0.83"/>
    <n v="0.95000000000000007"/>
    <n v="0.9851331614345733"/>
    <n v="4.1499999999999995"/>
    <n v="4.3034764420562928"/>
    <n v="1500"/>
    <n v="1995000"/>
    <n v="5.0999999999999996"/>
    <n v="5.2886096034908663"/>
    <n v="10.174499999999998"/>
    <n v="10.550776158964279"/>
  </r>
  <r>
    <x v="8"/>
    <n v="297"/>
    <x v="0"/>
    <n v="9"/>
    <n v="1.1599999999999999"/>
    <n v="17.52"/>
    <n v="14.063000000000001"/>
    <n v="16.36"/>
    <n v="12.903"/>
    <n v="0.21130806845965763"/>
    <n v="6"/>
    <n v="6.0000000000000001E-3"/>
    <n v="1330"/>
    <n v="5.7886919315403427"/>
    <n v="1.0365035954510415"/>
    <n v="0.03"/>
    <n v="0.67"/>
    <n v="0.84"/>
    <n v="3.35"/>
    <n v="3.4722870447609893"/>
    <n v="4.1999999999999993"/>
    <n v="4.353315100894374"/>
    <n v="1500"/>
    <n v="1995000"/>
    <n v="7.5499999999999989"/>
    <n v="7.8256021456553633"/>
    <n v="15.062249999999997"/>
    <n v="15.612076280582448"/>
  </r>
  <r>
    <x v="8"/>
    <n v="298"/>
    <x v="1"/>
    <n v="1"/>
    <n v="1.1100000000000001"/>
    <n v="13.52"/>
    <n v="10.821999999999999"/>
    <n v="12.41"/>
    <n v="9.7119999999999997"/>
    <n v="0.21740531829170026"/>
    <n v="6"/>
    <n v="6.0000000000000001E-3"/>
    <n v="1330"/>
    <n v="5.7825946817083"/>
    <n v="1.0375964995401465"/>
    <n v="0.03"/>
    <n v="0.28000000000000003"/>
    <n v="1"/>
    <n v="1.4000000000000001"/>
    <n v="1.4526350993562054"/>
    <n v="5"/>
    <n v="5.1879824977007329"/>
    <n v="1500"/>
    <n v="1995000"/>
    <n v="6.4"/>
    <n v="6.6406175970569379"/>
    <n v="12.768000000000001"/>
    <n v="13.248032106128592"/>
  </r>
  <r>
    <x v="8"/>
    <n v="299"/>
    <x v="1"/>
    <n v="2"/>
    <n v="1.1299999999999999"/>
    <n v="12.5"/>
    <n v="9.7799999999999994"/>
    <n v="11.370000000000001"/>
    <n v="8.6499999999999986"/>
    <n v="0.23922603342128426"/>
    <n v="6"/>
    <n v="6.0000000000000001E-3"/>
    <n v="1330"/>
    <n v="5.7607739665787161"/>
    <n v="1.0415267175572518"/>
    <n v="0.03"/>
    <n v="0.26"/>
    <n v="0.75"/>
    <n v="1.2999999999999998"/>
    <n v="1.3539847328244272"/>
    <n v="3.75"/>
    <n v="3.9057251908396942"/>
    <n v="1500"/>
    <n v="1995000"/>
    <n v="5.05"/>
    <n v="5.2597099236641212"/>
    <n v="10.07475"/>
    <n v="10.493121297709921"/>
  </r>
  <r>
    <x v="8"/>
    <n v="300"/>
    <x v="1"/>
    <n v="3"/>
    <n v="1.1000000000000001"/>
    <n v="17.68"/>
    <n v="13.6"/>
    <n v="16.579999999999998"/>
    <n v="12.5"/>
    <n v="0.24607961399276229"/>
    <n v="6"/>
    <n v="6.0000000000000001E-3"/>
    <n v="1330"/>
    <n v="5.7539203860072377"/>
    <n v="1.0427672955974843"/>
    <n v="0.03"/>
    <n v="0.44"/>
    <n v="0.61"/>
    <n v="2.1999999999999997"/>
    <n v="2.2940880503144649"/>
    <n v="3.05"/>
    <n v="3.1804402515723269"/>
    <n v="1500"/>
    <n v="1995000"/>
    <n v="5.25"/>
    <n v="5.4745283018867923"/>
    <n v="10.473749999999999"/>
    <n v="10.921683962264151"/>
  </r>
  <r>
    <x v="8"/>
    <n v="301"/>
    <x v="1"/>
    <n v="4"/>
    <n v="1.1000000000000001"/>
    <n v="17.811"/>
    <n v="14.03"/>
    <n v="16.710999999999999"/>
    <n v="12.93"/>
    <n v="0.22625815331218951"/>
    <n v="6"/>
    <n v="6.0000000000000001E-3"/>
    <n v="1330"/>
    <n v="5.7737418466878108"/>
    <n v="1.0391874384619371"/>
    <n v="0.03"/>
    <n v="0.11"/>
    <n v="1.05"/>
    <n v="0.54999999999999993"/>
    <n v="0.57155309115406527"/>
    <n v="5.25"/>
    <n v="5.4557340519251696"/>
    <n v="1500"/>
    <n v="1995000"/>
    <n v="5.8"/>
    <n v="6.027287143079235"/>
    <n v="11.571"/>
    <n v="12.024437850443075"/>
  </r>
  <r>
    <x v="8"/>
    <n v="302"/>
    <x v="1"/>
    <n v="5"/>
    <n v="1.1200000000000001"/>
    <n v="16.22"/>
    <n v="12.99"/>
    <n v="15.099999999999998"/>
    <n v="11.870000000000001"/>
    <n v="0.21390728476821175"/>
    <n v="6"/>
    <n v="6.0000000000000001E-3"/>
    <n v="1330"/>
    <n v="5.7860927152317885"/>
    <n v="1.0369692113997939"/>
    <n v="0.03"/>
    <n v="0.19"/>
    <n v="0.91"/>
    <n v="0.95000000000000007"/>
    <n v="0.98512075082980433"/>
    <n v="4.55"/>
    <n v="4.7182099118690619"/>
    <n v="1500"/>
    <n v="1995000"/>
    <n v="5.5"/>
    <n v="5.7033306626988658"/>
    <n v="10.9725"/>
    <n v="11.378144672084236"/>
  </r>
  <r>
    <x v="8"/>
    <n v="303"/>
    <x v="1"/>
    <n v="6"/>
    <n v="1.08"/>
    <n v="18.649999999999999"/>
    <n v="13.59"/>
    <n v="17.57"/>
    <n v="12.51"/>
    <n v="0.28799089356858282"/>
    <n v="6"/>
    <n v="6.0000000000000001E-3"/>
    <n v="1330"/>
    <n v="5.7120091064314176"/>
    <n v="1.0504184934236747"/>
    <n v="0.03"/>
    <n v="0.24"/>
    <n v="0.7"/>
    <n v="1.2"/>
    <n v="1.2605021921084096"/>
    <n v="3.4999999999999996"/>
    <n v="3.6764647269828608"/>
    <n v="1500"/>
    <n v="1995000"/>
    <n v="4.6999999999999993"/>
    <n v="4.9369669190912706"/>
    <n v="9.3764999999999983"/>
    <n v="9.8492490035870848"/>
  </r>
  <r>
    <x v="8"/>
    <n v="304"/>
    <x v="1"/>
    <n v="7"/>
    <n v="1.1000000000000001"/>
    <n v="14.08"/>
    <n v="18.32"/>
    <n v="12.98"/>
    <n v="17.22"/>
    <n v="-0.32665639445300448"/>
    <n v="6"/>
    <n v="6.0000000000000001E-3"/>
    <n v="1330"/>
    <n v="6.3266563944530043"/>
    <n v="0.94836824159766198"/>
    <n v="0.03"/>
    <n v="0.1"/>
    <n v="0.92"/>
    <n v="0.5"/>
    <n v="0.47418412079883099"/>
    <n v="4.5999999999999996"/>
    <n v="4.3624939113492447"/>
    <n v="1500"/>
    <n v="1995000"/>
    <n v="5.0999999999999996"/>
    <n v="4.8366780321480753"/>
    <n v="10.174499999999998"/>
    <n v="9.6491726741354107"/>
  </r>
  <r>
    <x v="8"/>
    <n v="305"/>
    <x v="1"/>
    <n v="8"/>
    <n v="1.1000000000000001"/>
    <n v="23.17"/>
    <n v="11.26"/>
    <n v="22.07"/>
    <n v="10.16"/>
    <n v="0.53964657906660629"/>
    <n v="6"/>
    <n v="6.0000000000000001E-3"/>
    <n v="1330"/>
    <n v="5.4603534209333935"/>
    <n v="1.0988299726163804"/>
    <n v="0.03"/>
    <n v="0.34"/>
    <n v="0.7"/>
    <n v="1.7000000000000002"/>
    <n v="1.8680109534478468"/>
    <n v="3.4999999999999996"/>
    <n v="3.8459049041573308"/>
    <n v="1500"/>
    <n v="1995000"/>
    <n v="5.1999999999999993"/>
    <n v="5.7139158576051781"/>
    <n v="10.373999999999999"/>
    <n v="11.39926213592233"/>
  </r>
  <r>
    <x v="8"/>
    <n v="306"/>
    <x v="1"/>
    <n v="9"/>
    <n v="1.1000000000000001"/>
    <n v="17"/>
    <n v="14.6"/>
    <n v="15.9"/>
    <n v="13.5"/>
    <n v="0.15094339622641512"/>
    <n v="6"/>
    <n v="6.0000000000000001E-3"/>
    <n v="1330"/>
    <n v="5.8490566037735849"/>
    <n v="1.0258064516129033"/>
    <n v="0.03"/>
    <n v="0.19"/>
    <n v="0.92"/>
    <n v="0.95000000000000007"/>
    <n v="0.97451612903225815"/>
    <n v="4.5999999999999996"/>
    <n v="4.7187096774193549"/>
    <n v="1500"/>
    <n v="1995000"/>
    <n v="5.55"/>
    <n v="5.693225806451613"/>
    <n v="11.07225"/>
    <n v="11.357985483870968"/>
  </r>
  <r>
    <x v="8"/>
    <n v="307"/>
    <x v="2"/>
    <n v="1"/>
    <n v="1.1000000000000001"/>
    <n v="15.91"/>
    <n v="12.76"/>
    <n v="14.81"/>
    <n v="11.66"/>
    <n v="0.21269412559081705"/>
    <n v="6"/>
    <n v="6.0000000000000001E-3"/>
    <n v="1330"/>
    <n v="5.7873058744091832"/>
    <n v="1.0367518375918796"/>
    <n v="0.03"/>
    <n v="0.13"/>
    <n v="0.76"/>
    <n v="0.64999999999999991"/>
    <n v="0.67388869443472166"/>
    <n v="3.8000000000000003"/>
    <n v="3.9396569828491428"/>
    <n v="1500"/>
    <n v="1995000"/>
    <n v="4.45"/>
    <n v="4.6135456772838648"/>
    <n v="8.8777500000000007"/>
    <n v="9.2040236261813106"/>
  </r>
  <r>
    <x v="8"/>
    <n v="308"/>
    <x v="2"/>
    <n v="2"/>
    <n v="1.1200000000000001"/>
    <n v="17.137"/>
    <n v="13.64"/>
    <n v="16.016999999999999"/>
    <n v="12.52"/>
    <n v="0.2183305238184429"/>
    <n v="6"/>
    <n v="6.0000000000000001E-3"/>
    <n v="1330"/>
    <n v="5.7816694761815572"/>
    <n v="1.0377625398196642"/>
    <n v="0.03"/>
    <n v="0.14000000000000001"/>
    <n v="0.93"/>
    <n v="0.70000000000000007"/>
    <n v="0.72643377787376495"/>
    <n v="4.6500000000000004"/>
    <n v="4.8255958101614391"/>
    <n v="1500"/>
    <n v="1995000"/>
    <n v="5.3500000000000005"/>
    <n v="5.5520295880352037"/>
    <n v="10.673250000000001"/>
    <n v="11.076299028130233"/>
  </r>
  <r>
    <x v="8"/>
    <n v="309"/>
    <x v="2"/>
    <n v="3"/>
    <n v="1.1100000000000001"/>
    <n v="16.11"/>
    <n v="14.86"/>
    <n v="15"/>
    <n v="13.75"/>
    <n v="8.3333333333333329E-2"/>
    <n v="6"/>
    <n v="6.0000000000000001E-3"/>
    <n v="1330"/>
    <n v="5.916666666666667"/>
    <n v="1.0140845070422535"/>
    <n v="0.03"/>
    <n v="0.17"/>
    <n v="0.85"/>
    <n v="0.85000000000000009"/>
    <n v="0.86197183098591557"/>
    <n v="4.25"/>
    <n v="4.3098591549295771"/>
    <n v="1500"/>
    <n v="1995000"/>
    <n v="5.0999999999999996"/>
    <n v="5.1718309859154923"/>
    <n v="10.174499999999998"/>
    <n v="10.317802816901407"/>
  </r>
  <r>
    <x v="8"/>
    <n v="310"/>
    <x v="2"/>
    <n v="4"/>
    <n v="1.1299999999999999"/>
    <n v="19"/>
    <n v="13.811"/>
    <n v="17.87"/>
    <n v="12.681000000000001"/>
    <n v="0.29037493005036374"/>
    <n v="6"/>
    <n v="6.0000000000000001E-3"/>
    <n v="1330"/>
    <n v="5.7096250699496363"/>
    <n v="1.050857092452294"/>
    <n v="0.03"/>
    <n v="0.23"/>
    <n v="1.01"/>
    <n v="1.1499999999999999"/>
    <n v="1.208485656320138"/>
    <n v="5.05"/>
    <n v="5.3068283168840846"/>
    <n v="1500"/>
    <n v="1995000"/>
    <n v="6.1999999999999993"/>
    <n v="6.5153139732042229"/>
    <n v="12.368999999999998"/>
    <n v="12.998051376542424"/>
  </r>
  <r>
    <x v="8"/>
    <n v="311"/>
    <x v="2"/>
    <n v="5"/>
    <n v="1.17"/>
    <n v="17.36"/>
    <n v="13.849"/>
    <n v="16.189999999999998"/>
    <n v="12.679"/>
    <n v="0.21686226065472503"/>
    <n v="6"/>
    <n v="6.0000000000000001E-3"/>
    <n v="1330"/>
    <n v="5.7831377393452748"/>
    <n v="1.0374990654604876"/>
    <n v="0.03"/>
    <n v="0.17"/>
    <n v="1.1100000000000001"/>
    <n v="0.85000000000000009"/>
    <n v="0.88187420564141461"/>
    <n v="5.5500000000000007"/>
    <n v="5.758119813305707"/>
    <n v="1500"/>
    <n v="1995000"/>
    <n v="6.4"/>
    <n v="6.6399940189471218"/>
    <n v="12.768000000000001"/>
    <n v="13.246788067799509"/>
  </r>
  <r>
    <x v="8"/>
    <n v="312"/>
    <x v="2"/>
    <n v="6"/>
    <n v="1.1499999999999999"/>
    <n v="25.41"/>
    <n v="13.875999999999999"/>
    <n v="24.26"/>
    <n v="12.725999999999999"/>
    <n v="0.47543281121187148"/>
    <n v="6"/>
    <n v="6.0000000000000001E-3"/>
    <n v="1330"/>
    <n v="5.5245671887881285"/>
    <n v="1.0860579290585408"/>
    <n v="0.03"/>
    <n v="0.22"/>
    <n v="1.41"/>
    <n v="1.0999999999999999"/>
    <n v="1.1946637219643947"/>
    <n v="7.05"/>
    <n v="7.6567083998627128"/>
    <n v="1500"/>
    <n v="1995000"/>
    <n v="8.15"/>
    <n v="8.851372121827108"/>
    <n v="16.259250000000002"/>
    <n v="17.658487383045081"/>
  </r>
  <r>
    <x v="8"/>
    <n v="313"/>
    <x v="2"/>
    <n v="7"/>
    <n v="1.1200000000000001"/>
    <n v="21.16"/>
    <n v="19.29"/>
    <n v="20.04"/>
    <n v="18.169999999999998"/>
    <n v="9.3313373253493065E-2"/>
    <n v="6"/>
    <n v="6.0000000000000001E-3"/>
    <n v="1330"/>
    <n v="5.9066866267465068"/>
    <n v="1.0157979217707189"/>
    <n v="0.03"/>
    <n v="7.0000000000000007E-2"/>
    <n v="1.07"/>
    <n v="0.35000000000000003"/>
    <n v="0.35552927261975165"/>
    <n v="5.3500000000000005"/>
    <n v="5.4345188814733465"/>
    <n v="1500"/>
    <n v="1995000"/>
    <n v="5.7"/>
    <n v="5.7900481540930979"/>
    <n v="11.371500000000001"/>
    <n v="11.551146067415731"/>
  </r>
  <r>
    <x v="8"/>
    <n v="314"/>
    <x v="2"/>
    <n v="8"/>
    <n v="1.1299999999999999"/>
    <n v="19.440000000000001"/>
    <n v="15.494999999999999"/>
    <n v="18.310000000000002"/>
    <n v="14.364999999999998"/>
    <n v="0.21545603495357746"/>
    <n v="6"/>
    <n v="6.0000000000000001E-3"/>
    <n v="1330"/>
    <n v="5.7845439650464225"/>
    <n v="1.0372468488882596"/>
    <n v="0.03"/>
    <n v="0.25"/>
    <n v="1.1200000000000001"/>
    <n v="1.25"/>
    <n v="1.2965585611103245"/>
    <n v="5.6000000000000005"/>
    <n v="5.8085823537742538"/>
    <n v="1500"/>
    <n v="1995000"/>
    <n v="6.8500000000000005"/>
    <n v="7.1051409148845783"/>
    <n v="13.665750000000001"/>
    <n v="14.174756125194733"/>
  </r>
  <r>
    <x v="8"/>
    <n v="315"/>
    <x v="2"/>
    <n v="9"/>
    <n v="1.1000000000000001"/>
    <n v="21.22"/>
    <n v="16.93"/>
    <n v="20.119999999999997"/>
    <n v="15.83"/>
    <n v="0.21322067594433389"/>
    <n v="6"/>
    <n v="6.0000000000000001E-3"/>
    <n v="1330"/>
    <n v="5.786779324055666"/>
    <n v="1.0368461736665808"/>
    <n v="0.03"/>
    <n v="0.05"/>
    <n v="1.31"/>
    <n v="0.25"/>
    <n v="0.25921154341664521"/>
    <n v="6.55"/>
    <n v="6.7913424375161044"/>
    <n v="1500"/>
    <n v="1995000"/>
    <n v="6.8"/>
    <n v="7.05055398093275"/>
    <n v="13.566000000000001"/>
    <n v="14.065855191960837"/>
  </r>
  <r>
    <x v="8"/>
    <n v="316"/>
    <x v="3"/>
    <n v="1"/>
    <n v="1.1100000000000001"/>
    <n v="15.843999999999999"/>
    <n v="12.673"/>
    <n v="14.734"/>
    <n v="11.563000000000001"/>
    <n v="0.21521650604045062"/>
    <n v="6"/>
    <n v="6.0000000000000001E-3"/>
    <n v="1330"/>
    <n v="5.7847834939595497"/>
    <n v="1.0372038998979267"/>
    <n v="0.03"/>
    <n v="0.05"/>
    <n v="1.1100000000000001"/>
    <n v="0.25"/>
    <n v="0.25930097497448168"/>
    <n v="5.5500000000000007"/>
    <n v="5.7564816444334941"/>
    <n v="1500"/>
    <n v="1995000"/>
    <n v="5.8000000000000007"/>
    <n v="6.0157826194079753"/>
    <n v="11.571000000000002"/>
    <n v="12.001486325718909"/>
  </r>
  <r>
    <x v="8"/>
    <n v="317"/>
    <x v="3"/>
    <n v="2"/>
    <n v="1.1100000000000001"/>
    <n v="16.96"/>
    <n v="13.69"/>
    <n v="15.850000000000001"/>
    <n v="12.58"/>
    <n v="0.20630914826498428"/>
    <n v="6"/>
    <n v="6.0000000000000001E-3"/>
    <n v="1330"/>
    <n v="5.7936908517350156"/>
    <n v="1.0356092780137209"/>
    <n v="0.03"/>
    <n v="0.13"/>
    <n v="1.05"/>
    <n v="0.64999999999999991"/>
    <n v="0.67314603070891854"/>
    <n v="5.25"/>
    <n v="5.436948709572035"/>
    <n v="1500"/>
    <n v="1995000"/>
    <n v="5.9"/>
    <n v="6.1100947402809531"/>
    <n v="11.7705"/>
    <n v="12.189639006860501"/>
  </r>
  <r>
    <x v="8"/>
    <n v="318"/>
    <x v="3"/>
    <n v="3"/>
    <n v="1.1000000000000001"/>
    <n v="18.489999999999998"/>
    <n v="11.523999999999999"/>
    <n v="17.389999999999997"/>
    <n v="10.423999999999999"/>
    <n v="0.40057504312823455"/>
    <n v="6"/>
    <n v="6.0000000000000001E-3"/>
    <n v="1330"/>
    <n v="5.5994249568717658"/>
    <n v="1.0715386037340562"/>
    <n v="0.03"/>
    <n v="0.19"/>
    <n v="1.04"/>
    <n v="0.95000000000000007"/>
    <n v="1.0179616735473533"/>
    <n v="5.1999999999999993"/>
    <n v="5.5720007394170912"/>
    <n v="1500"/>
    <n v="1995000"/>
    <n v="6.1499999999999995"/>
    <n v="6.5899624129644447"/>
    <n v="12.26925"/>
    <n v="13.146975013864067"/>
  </r>
  <r>
    <x v="8"/>
    <n v="319"/>
    <x v="3"/>
    <n v="4"/>
    <n v="1.1000000000000001"/>
    <n v="16.53"/>
    <n v="13.97"/>
    <n v="15.430000000000001"/>
    <n v="12.870000000000001"/>
    <n v="0.16591056383668182"/>
    <n v="6"/>
    <n v="6.0000000000000001E-3"/>
    <n v="1330"/>
    <n v="5.8340894361633184"/>
    <n v="1.0284381248611418"/>
    <n v="0.03"/>
    <n v="0.11"/>
    <n v="1.1399999999999999"/>
    <n v="0.54999999999999993"/>
    <n v="0.5656409686736279"/>
    <n v="5.6999999999999993"/>
    <n v="5.8620973117085073"/>
    <n v="1500"/>
    <n v="1995000"/>
    <n v="6.2499999999999991"/>
    <n v="6.427738280382135"/>
    <n v="12.468749999999998"/>
    <n v="12.823337869362359"/>
  </r>
  <r>
    <x v="8"/>
    <n v="320"/>
    <x v="3"/>
    <n v="5"/>
    <n v="1.1100000000000001"/>
    <n v="19.93"/>
    <n v="15.566000000000001"/>
    <n v="18.82"/>
    <n v="14.456000000000001"/>
    <n v="0.23188097768331556"/>
    <n v="6"/>
    <n v="6.0000000000000001E-3"/>
    <n v="1330"/>
    <n v="5.7681190223166841"/>
    <n v="1.0402004495375659"/>
    <n v="0.03"/>
    <n v="0.1"/>
    <n v="1.37"/>
    <n v="0.5"/>
    <n v="0.52010022476878293"/>
    <n v="6.8500000000000005"/>
    <n v="7.1253730793323262"/>
    <n v="1500"/>
    <n v="1995000"/>
    <n v="7.3500000000000005"/>
    <n v="7.6454733041011096"/>
    <n v="14.663250000000001"/>
    <n v="15.252719241681712"/>
  </r>
  <r>
    <x v="8"/>
    <n v="321"/>
    <x v="3"/>
    <n v="6"/>
    <n v="1.1100000000000001"/>
    <n v="15.04"/>
    <n v="11.83"/>
    <n v="13.93"/>
    <n v="10.72"/>
    <n v="0.23043790380473791"/>
    <n v="6"/>
    <n v="6.0000000000000001E-3"/>
    <n v="1330"/>
    <n v="5.7695620961952621"/>
    <n v="1.039940276222471"/>
    <n v="0.03"/>
    <n v="0.21"/>
    <n v="1.2"/>
    <n v="1.0499999999999998"/>
    <n v="1.0919372900335944"/>
    <n v="5.9999999999999991"/>
    <n v="6.2396416573348246"/>
    <n v="1500"/>
    <n v="1995000"/>
    <n v="7.0499999999999989"/>
    <n v="7.3315789473684188"/>
    <n v="14.064749999999997"/>
    <n v="14.626499999999997"/>
  </r>
  <r>
    <x v="8"/>
    <n v="322"/>
    <x v="3"/>
    <n v="7"/>
    <n v="11.1"/>
    <n v="17.88"/>
    <n v="14.94"/>
    <n v="6.7799999999999994"/>
    <n v="3.84"/>
    <n v="0.43362831858407075"/>
    <n v="6"/>
    <n v="6.0000000000000001E-3"/>
    <n v="1330"/>
    <n v="5.5663716814159292"/>
    <n v="1.0779014308426074"/>
    <n v="0.03"/>
    <n v="0.12"/>
    <n v="1.1200000000000001"/>
    <n v="0.6"/>
    <n v="0.6467408585055644"/>
    <n v="5.6000000000000005"/>
    <n v="6.0362480127186018"/>
    <n v="1500"/>
    <n v="1995000"/>
    <n v="6.2"/>
    <n v="6.6829888712241665"/>
    <n v="12.369"/>
    <n v="13.332562798092212"/>
  </r>
  <r>
    <x v="8"/>
    <n v="323"/>
    <x v="3"/>
    <n v="8"/>
    <n v="1.1299999999999999"/>
    <n v="17.559999999999999"/>
    <n v="13.853"/>
    <n v="16.43"/>
    <n v="12.722999999999999"/>
    <n v="0.22562385879488744"/>
    <n v="6"/>
    <n v="6.0000000000000001E-3"/>
    <n v="1330"/>
    <n v="5.7743761412051127"/>
    <n v="1.0390732874474298"/>
    <n v="0.03"/>
    <n v="0.06"/>
    <n v="1.46"/>
    <n v="0.3"/>
    <n v="0.31172198623422892"/>
    <n v="7.3"/>
    <n v="7.5852349983662375"/>
    <n v="1500"/>
    <n v="1995000"/>
    <n v="7.6"/>
    <n v="7.8969569846004664"/>
    <n v="15.161999999999999"/>
    <n v="15.75442918427793"/>
  </r>
  <r>
    <x v="8"/>
    <n v="324"/>
    <x v="3"/>
    <n v="9"/>
    <n v="1.17"/>
    <n v="18.75"/>
    <n v="14.78"/>
    <n v="17.579999999999998"/>
    <n v="13.61"/>
    <n v="0.22582480091012511"/>
    <n v="6"/>
    <n v="6.0000000000000001E-3"/>
    <n v="1330"/>
    <n v="5.7741751990898749"/>
    <n v="1.0391094473450893"/>
    <n v="0.03"/>
    <n v="0.22"/>
    <n v="0.98"/>
    <n v="1.0999999999999999"/>
    <n v="1.143020392079598"/>
    <n v="4.8999999999999995"/>
    <n v="5.0916362919909366"/>
    <n v="1500"/>
    <n v="1995000"/>
    <n v="5.9999999999999991"/>
    <n v="6.2346566840705346"/>
    <n v="11.969999999999999"/>
    <n v="12.438140084720716"/>
  </r>
  <r>
    <x v="9"/>
    <n v="325"/>
    <x v="0"/>
    <n v="1"/>
    <n v="1.1200000000000001"/>
    <n v="19.510000000000002"/>
    <n v="16.11"/>
    <n v="18.39"/>
    <n v="14.989999999999998"/>
    <n v="0.1848830886351279"/>
    <n v="6"/>
    <n v="6.0000000000000001E-3"/>
    <n v="1330"/>
    <n v="5.8151169113648722"/>
    <n v="1.0317935290817282"/>
    <n v="0.03"/>
    <n v="0.05"/>
    <n v="1.85"/>
    <n v="0.25"/>
    <n v="0.25794838227043204"/>
    <n v="9.25"/>
    <n v="9.5440901440059847"/>
    <n v="1500"/>
    <n v="1995000"/>
    <n v="9.5"/>
    <n v="9.8020385262764158"/>
    <n v="18.952500000000001"/>
    <n v="19.55506685992145"/>
  </r>
  <r>
    <x v="9"/>
    <n v="326"/>
    <x v="0"/>
    <n v="2"/>
    <n v="1.18"/>
    <n v="17.62"/>
    <n v="14.6"/>
    <n v="16.440000000000001"/>
    <n v="13.42"/>
    <n v="0.18369829683698305"/>
    <n v="6"/>
    <n v="6.0000000000000001E-3"/>
    <n v="1330"/>
    <n v="5.8163017031630169"/>
    <n v="1.0315833507634387"/>
    <n v="0.03"/>
    <n v="0.04"/>
    <n v="1.69"/>
    <n v="0.19999999999999998"/>
    <n v="0.2063166701526877"/>
    <n v="8.4499999999999993"/>
    <n v="8.7168793139510559"/>
    <n v="1500"/>
    <n v="1995000"/>
    <n v="8.6499999999999986"/>
    <n v="8.923195984103744"/>
    <n v="17.256749999999997"/>
    <n v="17.80177598828697"/>
  </r>
  <r>
    <x v="9"/>
    <n v="327"/>
    <x v="0"/>
    <n v="3"/>
    <n v="1.1200000000000001"/>
    <n v="24.54"/>
    <n v="20.34"/>
    <n v="23.419999999999998"/>
    <n v="19.22"/>
    <n v="0.17933390264730997"/>
    <n v="6"/>
    <n v="6.0000000000000001E-3"/>
    <n v="1330"/>
    <n v="5.8206660973526905"/>
    <n v="1.0308098591549295"/>
    <n v="0.03"/>
    <n v="0.04"/>
    <n v="1.58"/>
    <n v="0.19999999999999998"/>
    <n v="0.20616197183098589"/>
    <n v="7.8999999999999995"/>
    <n v="8.1433978873239425"/>
    <n v="1500"/>
    <n v="1995000"/>
    <n v="8.1"/>
    <n v="8.3495598591549278"/>
    <n v="16.159500000000001"/>
    <n v="16.657371919014079"/>
  </r>
  <r>
    <x v="9"/>
    <n v="328"/>
    <x v="0"/>
    <n v="4"/>
    <n v="1.1599999999999999"/>
    <n v="21.73"/>
    <n v="17.78"/>
    <n v="20.57"/>
    <n v="16.62"/>
    <n v="0.19202722411278558"/>
    <n v="6"/>
    <n v="6.0000000000000001E-3"/>
    <n v="1330"/>
    <n v="5.8079727758872144"/>
    <n v="1.0330626935632377"/>
    <n v="0.03"/>
    <n v="0.09"/>
    <n v="1.72"/>
    <n v="0.44999999999999996"/>
    <n v="0.46487821210345692"/>
    <n v="8.6"/>
    <n v="8.8843391646438441"/>
    <n v="1500"/>
    <n v="1995000"/>
    <n v="9.0499999999999989"/>
    <n v="9.3492173767473012"/>
    <n v="18.054749999999999"/>
    <n v="18.651688666610866"/>
  </r>
  <r>
    <x v="9"/>
    <n v="329"/>
    <x v="0"/>
    <n v="5"/>
    <n v="1.1499999999999999"/>
    <n v="16.93"/>
    <n v="13.73"/>
    <n v="15.78"/>
    <n v="12.58"/>
    <n v="0.20278833967046891"/>
    <n v="6"/>
    <n v="6.0000000000000001E-3"/>
    <n v="1330"/>
    <n v="5.7972116603295314"/>
    <n v="1.0349803235679929"/>
    <n v="0.03"/>
    <n v="0.08"/>
    <n v="1.41"/>
    <n v="0.39999999999999997"/>
    <n v="0.4139921294271971"/>
    <n v="7.05"/>
    <n v="7.2966112811543491"/>
    <n v="1500"/>
    <n v="1995000"/>
    <n v="7.45"/>
    <n v="7.7106034105815464"/>
    <n v="14.86275"/>
    <n v="15.382653804110186"/>
  </r>
  <r>
    <x v="9"/>
    <n v="330"/>
    <x v="0"/>
    <n v="6"/>
    <n v="1.1100000000000001"/>
    <n v="19.989999999999998"/>
    <n v="16.440000000000001"/>
    <n v="18.88"/>
    <n v="15.330000000000002"/>
    <n v="0.18802966101694901"/>
    <n v="6"/>
    <n v="6.0000000000000001E-3"/>
    <n v="1330"/>
    <n v="5.811970338983051"/>
    <n v="1.0323521370637019"/>
    <n v="0.03"/>
    <n v="7.0000000000000007E-2"/>
    <n v="1.93"/>
    <n v="0.35000000000000003"/>
    <n v="0.3613232479722957"/>
    <n v="9.6499999999999986"/>
    <n v="9.9621981226647218"/>
    <n v="1500"/>
    <n v="1995000"/>
    <n v="9.9999999999999982"/>
    <n v="10.323521370637017"/>
    <n v="19.949999999999996"/>
    <n v="20.59542513442085"/>
  </r>
  <r>
    <x v="9"/>
    <n v="331"/>
    <x v="0"/>
    <n v="7"/>
    <n v="1.1100000000000001"/>
    <n v="15.64"/>
    <n v="13.3"/>
    <n v="14.530000000000001"/>
    <n v="12.190000000000001"/>
    <n v="0.16104611149346179"/>
    <n v="6"/>
    <n v="6.0000000000000001E-3"/>
    <n v="1330"/>
    <n v="5.8389538885065386"/>
    <n v="1.0275813295615275"/>
    <n v="0.03"/>
    <n v="7.0000000000000007E-2"/>
    <n v="1.34"/>
    <n v="0.35000000000000003"/>
    <n v="0.35965346534653464"/>
    <n v="6.7"/>
    <n v="6.8847949080622346"/>
    <n v="1500"/>
    <n v="1995000"/>
    <n v="7.05"/>
    <n v="7.244448373408769"/>
    <n v="14.064749999999998"/>
    <n v="14.452674504950494"/>
  </r>
  <r>
    <x v="9"/>
    <n v="332"/>
    <x v="0"/>
    <n v="8"/>
    <n v="1.1200000000000001"/>
    <n v="25.9"/>
    <n v="21.96"/>
    <n v="24.779999999999998"/>
    <n v="20.84"/>
    <n v="0.15899919289749789"/>
    <n v="6"/>
    <n v="6.0000000000000001E-3"/>
    <n v="1330"/>
    <n v="5.8410008071025024"/>
    <n v="1.0272212242641978"/>
    <n v="0.03"/>
    <n v="0.03"/>
    <n v="1.38"/>
    <n v="0.15"/>
    <n v="0.15408318363962967"/>
    <n v="6.8999999999999986"/>
    <n v="7.0878264474229633"/>
    <n v="1500"/>
    <n v="1995000"/>
    <n v="7.0499999999999989"/>
    <n v="7.241909631062593"/>
    <n v="14.064749999999997"/>
    <n v="14.447609713969873"/>
  </r>
  <r>
    <x v="9"/>
    <n v="333"/>
    <x v="0"/>
    <n v="9"/>
    <n v="1.1599999999999999"/>
    <n v="15.504"/>
    <n v="13.24"/>
    <n v="14.343999999999999"/>
    <n v="12.08"/>
    <n v="0.15783602900167312"/>
    <n v="6"/>
    <n v="6.0000000000000001E-3"/>
    <n v="1330"/>
    <n v="5.8421639709983273"/>
    <n v="1.027016706443914"/>
    <n v="0.03"/>
    <n v="7.0000000000000007E-2"/>
    <n v="1.21"/>
    <n v="0.35000000000000003"/>
    <n v="0.35945584725536994"/>
    <n v="6.05"/>
    <n v="6.213451073985679"/>
    <n v="1500"/>
    <n v="1995000"/>
    <n v="6.3999999999999995"/>
    <n v="6.5729069212410494"/>
    <n v="12.767999999999999"/>
    <n v="13.112949307875894"/>
  </r>
  <r>
    <x v="9"/>
    <n v="334"/>
    <x v="1"/>
    <n v="1"/>
    <n v="1.1100000000000001"/>
    <n v="20.46"/>
    <n v="17"/>
    <n v="19.350000000000001"/>
    <n v="15.89"/>
    <n v="0.17881136950904397"/>
    <n v="6"/>
    <n v="6.0000000000000001E-3"/>
    <n v="1330"/>
    <n v="5.8211886304909557"/>
    <n v="1.0307173295454546"/>
    <n v="0.03"/>
    <n v="0.03"/>
    <n v="1.78"/>
    <n v="0.15"/>
    <n v="0.15460759943181818"/>
    <n v="8.8999999999999986"/>
    <n v="9.173384232954545"/>
    <n v="1500"/>
    <n v="1995000"/>
    <n v="9.0499999999999989"/>
    <n v="9.3279918323863633"/>
    <n v="18.054749999999999"/>
    <n v="18.609343705610794"/>
  </r>
  <r>
    <x v="9"/>
    <n v="335"/>
    <x v="1"/>
    <n v="2"/>
    <n v="1.1299999999999999"/>
    <n v="18.75"/>
    <n v="15.38"/>
    <n v="17.62"/>
    <n v="14.25"/>
    <n v="0.19125993189557325"/>
    <n v="6"/>
    <n v="6.0000000000000001E-3"/>
    <n v="1330"/>
    <n v="5.8087400681044263"/>
    <n v="1.0329262335124574"/>
    <n v="0.03"/>
    <n v="0.05"/>
    <n v="1.58"/>
    <n v="0.25"/>
    <n v="0.25823155837811435"/>
    <n v="7.8999999999999995"/>
    <n v="8.1601172447484132"/>
    <n v="1500"/>
    <n v="1995000"/>
    <n v="8.1499999999999986"/>
    <n v="8.418348803126527"/>
    <n v="16.259249999999998"/>
    <n v="16.794605862237422"/>
  </r>
  <r>
    <x v="9"/>
    <n v="336"/>
    <x v="1"/>
    <n v="3"/>
    <n v="1.1000000000000001"/>
    <n v="20.28"/>
    <n v="16.43"/>
    <n v="19.18"/>
    <n v="15.33"/>
    <n v="0.20072992700729925"/>
    <n v="6"/>
    <n v="6.0000000000000001E-3"/>
    <n v="1330"/>
    <n v="5.7992700729927007"/>
    <n v="1.0346129641283826"/>
    <n v="0.03"/>
    <n v="0.06"/>
    <n v="1.88"/>
    <n v="0.3"/>
    <n v="0.31038388923851473"/>
    <n v="9.3999999999999986"/>
    <n v="9.7253618628067944"/>
    <n v="1500"/>
    <n v="1995000"/>
    <n v="9.6999999999999993"/>
    <n v="10.03574575204531"/>
    <n v="19.351499999999998"/>
    <n v="20.021312775330394"/>
  </r>
  <r>
    <x v="9"/>
    <n v="337"/>
    <x v="1"/>
    <n v="4"/>
    <n v="1.1000000000000001"/>
    <n v="19.07"/>
    <n v="15.54"/>
    <n v="17.97"/>
    <n v="14.44"/>
    <n v="0.1964385086254869"/>
    <n v="6"/>
    <n v="6.0000000000000001E-3"/>
    <n v="1330"/>
    <n v="5.8035614913745128"/>
    <n v="1.0338479240579155"/>
    <n v="0.03"/>
    <n v="-0.01"/>
    <n v="1.69"/>
    <n v="-4.9999999999999996E-2"/>
    <n v="-5.1692396202895771E-2"/>
    <n v="8.4499999999999993"/>
    <n v="8.7360149582893847"/>
    <n v="1500"/>
    <n v="1995000"/>
    <n v="8.3999999999999986"/>
    <n v="8.6843225620864892"/>
    <n v="16.757999999999999"/>
    <n v="17.325223511362545"/>
  </r>
  <r>
    <x v="9"/>
    <n v="338"/>
    <x v="1"/>
    <n v="5"/>
    <n v="1.1200000000000001"/>
    <n v="20.56"/>
    <n v="17.329999999999998"/>
    <n v="19.439999999999998"/>
    <n v="16.209999999999997"/>
    <n v="0.16615226337448563"/>
    <n v="6"/>
    <n v="6.0000000000000001E-3"/>
    <n v="1330"/>
    <n v="5.8338477366255148"/>
    <n v="1.0284807336213737"/>
    <n v="0.03"/>
    <n v="0.03"/>
    <n v="1.53"/>
    <n v="0.15"/>
    <n v="0.15427211004320604"/>
    <n v="7.6499999999999995"/>
    <n v="7.8678776122035083"/>
    <n v="1500"/>
    <n v="1995000"/>
    <n v="7.8"/>
    <n v="8.0221497222467146"/>
    <n v="15.561"/>
    <n v="16.004188695882196"/>
  </r>
  <r>
    <x v="9"/>
    <n v="339"/>
    <x v="1"/>
    <n v="6"/>
    <n v="1.1000000000000001"/>
    <n v="17.36"/>
    <n v="14.59"/>
    <n v="16.259999999999998"/>
    <n v="13.49"/>
    <n v="0.17035670356703556"/>
    <n v="6"/>
    <n v="6.0000000000000001E-3"/>
    <n v="1330"/>
    <n v="5.8296432964329643"/>
    <n v="1.029222491824032"/>
    <n v="0.03"/>
    <n v="0.08"/>
    <n v="1.49"/>
    <n v="0.39999999999999997"/>
    <n v="0.41168899672961279"/>
    <n v="7.4499999999999993"/>
    <n v="7.6677075640890378"/>
    <n v="1500"/>
    <n v="1995000"/>
    <n v="7.85"/>
    <n v="8.0793965608186511"/>
    <n v="15.660749999999998"/>
    <n v="16.118396138833209"/>
  </r>
  <r>
    <x v="9"/>
    <n v="340"/>
    <x v="1"/>
    <n v="7"/>
    <n v="1.08"/>
    <n v="15.63"/>
    <n v="13.12"/>
    <n v="14.55"/>
    <n v="12.04"/>
    <n v="0.1725085910652922"/>
    <n v="6"/>
    <n v="6.0000000000000001E-3"/>
    <n v="1330"/>
    <n v="5.8274914089347076"/>
    <n v="1.0296025474702206"/>
    <n v="0.03"/>
    <n v="0.06"/>
    <n v="1.46"/>
    <n v="0.3"/>
    <n v="0.3088807642410662"/>
    <n v="7.3"/>
    <n v="7.5160985965326104"/>
    <n v="1500"/>
    <n v="1995000"/>
    <n v="7.6"/>
    <n v="7.8249793607736766"/>
    <n v="15.161999999999999"/>
    <n v="15.610833824743485"/>
  </r>
  <r>
    <x v="9"/>
    <n v="341"/>
    <x v="1"/>
    <n v="8"/>
    <n v="1.1000000000000001"/>
    <n v="18.86"/>
    <n v="15.47"/>
    <n v="17.759999999999998"/>
    <n v="14.370000000000001"/>
    <n v="0.19087837837837823"/>
    <n v="6"/>
    <n v="6.0000000000000001E-3"/>
    <n v="1330"/>
    <n v="5.8091216216216219"/>
    <n v="1.032858389066589"/>
    <n v="0.03"/>
    <n v="0.05"/>
    <n v="1.87"/>
    <n v="0.25"/>
    <n v="0.25821459726664725"/>
    <n v="9.35"/>
    <n v="9.6572259377726066"/>
    <n v="1500"/>
    <n v="1995000"/>
    <n v="9.6"/>
    <n v="9.915440535039254"/>
    <n v="19.151999999999997"/>
    <n v="19.781303867403309"/>
  </r>
  <r>
    <x v="9"/>
    <n v="342"/>
    <x v="1"/>
    <n v="9"/>
    <n v="1.06"/>
    <n v="18.989999999999998"/>
    <n v="15.64"/>
    <n v="17.93"/>
    <n v="14.58"/>
    <n v="0.18683770217512546"/>
    <n v="6"/>
    <n v="6.0000000000000001E-3"/>
    <n v="1330"/>
    <n v="5.8131622978248743"/>
    <n v="1.0321404586011704"/>
    <n v="0.03"/>
    <n v="0.04"/>
    <n v="1.96"/>
    <n v="0.19999999999999998"/>
    <n v="0.20642809172023407"/>
    <n v="9.7999999999999989"/>
    <n v="10.114976494291469"/>
    <n v="1500"/>
    <n v="1995000"/>
    <n v="9.9999999999999982"/>
    <n v="10.321404586011703"/>
    <n v="19.949999999999996"/>
    <n v="20.591202149093348"/>
  </r>
  <r>
    <x v="9"/>
    <n v="343"/>
    <x v="2"/>
    <n v="1"/>
    <n v="1.1000000000000001"/>
    <n v="13.28"/>
    <n v="11.2"/>
    <n v="12.18"/>
    <n v="10.1"/>
    <n v="0.17077175697865354"/>
    <n v="6"/>
    <n v="6.0000000000000001E-3"/>
    <n v="1330"/>
    <n v="5.8292282430213467"/>
    <n v="1.0292957746478872"/>
    <n v="0.03"/>
    <n v="0.4"/>
    <n v="1.87"/>
    <n v="2"/>
    <n v="2.0585915492957745"/>
    <n v="9.35"/>
    <n v="9.623915492957746"/>
    <n v="1500"/>
    <n v="1995000"/>
    <n v="11.35"/>
    <n v="11.682507042253521"/>
    <n v="22.643249999999998"/>
    <n v="23.306601549295774"/>
  </r>
  <r>
    <x v="9"/>
    <n v="344"/>
    <x v="2"/>
    <n v="2"/>
    <n v="1.23"/>
    <n v="12.66"/>
    <n v="10.73"/>
    <n v="11.43"/>
    <n v="9.5"/>
    <n v="0.16885389326334208"/>
    <n v="6"/>
    <n v="6.0000000000000001E-3"/>
    <n v="1330"/>
    <n v="5.8311461067366581"/>
    <n v="1.0289572393098274"/>
    <n v="0.03"/>
    <n v="0.36"/>
    <n v="1.7"/>
    <n v="1.7999999999999998"/>
    <n v="1.8521230307576892"/>
    <n v="8.5"/>
    <n v="8.7461365341335338"/>
    <n v="1500"/>
    <n v="1995000"/>
    <n v="10.3"/>
    <n v="10.598259564891222"/>
    <n v="20.548500000000004"/>
    <n v="21.143527831957989"/>
  </r>
  <r>
    <x v="9"/>
    <n v="345"/>
    <x v="2"/>
    <n v="3"/>
    <n v="1.1200000000000001"/>
    <n v="16.34"/>
    <n v="13.98"/>
    <n v="15.219999999999999"/>
    <n v="12.86"/>
    <n v="0.1550591327201051"/>
    <n v="6"/>
    <n v="6.0000000000000001E-3"/>
    <n v="1330"/>
    <n v="5.8449408672798953"/>
    <n v="1.0265287769784173"/>
    <n v="0.03"/>
    <n v="0.44"/>
    <n v="1.94"/>
    <n v="2.1999999999999997"/>
    <n v="2.2583633093525175"/>
    <n v="9.6999999999999993"/>
    <n v="9.957329136690646"/>
    <n v="1500"/>
    <n v="1995000"/>
    <n v="11.899999999999999"/>
    <n v="12.215692446043164"/>
    <n v="23.740499999999997"/>
    <n v="24.370306429856115"/>
  </r>
  <r>
    <x v="9"/>
    <n v="346"/>
    <x v="2"/>
    <n v="4"/>
    <n v="1.1299999999999999"/>
    <n v="19.23"/>
    <n v="15.99"/>
    <n v="18.100000000000001"/>
    <n v="14.86"/>
    <n v="0.17900552486187854"/>
    <n v="6"/>
    <n v="6.0000000000000001E-3"/>
    <n v="1330"/>
    <n v="5.8209944751381215"/>
    <n v="1.030751708428246"/>
    <n v="0.03"/>
    <n v="0.28999999999999998"/>
    <n v="1.01"/>
    <n v="1.45"/>
    <n v="1.4945899772209568"/>
    <n v="5.05"/>
    <n v="5.2052961275626419"/>
    <n v="1500"/>
    <n v="1995000"/>
    <n v="6.5"/>
    <n v="6.6998861047835989"/>
    <n v="12.967499999999999"/>
    <n v="13.36627277904328"/>
  </r>
  <r>
    <x v="9"/>
    <n v="347"/>
    <x v="2"/>
    <n v="5"/>
    <n v="1.17"/>
    <n v="21.39"/>
    <n v="18"/>
    <n v="20.22"/>
    <n v="16.829999999999998"/>
    <n v="0.16765578635014841"/>
    <n v="6"/>
    <n v="6.0000000000000001E-3"/>
    <n v="1330"/>
    <n v="5.8323442136498516"/>
    <n v="1.0287458661918087"/>
    <n v="0.03"/>
    <n v="0.42"/>
    <n v="1.1000000000000001"/>
    <n v="2.0999999999999996"/>
    <n v="2.1603663190027982"/>
    <n v="5.5"/>
    <n v="5.6581022640549481"/>
    <n v="1500"/>
    <n v="1995000"/>
    <n v="7.6"/>
    <n v="7.8184685830577463"/>
    <n v="15.161999999999999"/>
    <n v="15.597844823200202"/>
  </r>
  <r>
    <x v="9"/>
    <n v="348"/>
    <x v="2"/>
    <n v="6"/>
    <n v="1.1399999999999999"/>
    <n v="20.32"/>
    <n v="16.93"/>
    <n v="19.18"/>
    <n v="15.79"/>
    <n v="0.17674661105318043"/>
    <n v="6"/>
    <n v="6.0000000000000001E-3"/>
    <n v="1330"/>
    <n v="5.8232533889468199"/>
    <n v="1.030351866774107"/>
    <n v="0.03"/>
    <n v="0.39"/>
    <n v="1.71"/>
    <n v="1.95"/>
    <n v="2.0091861402095086"/>
    <n v="8.5499999999999989"/>
    <n v="8.8095084609186127"/>
    <n v="1500"/>
    <n v="1995000"/>
    <n v="10.499999999999998"/>
    <n v="10.818694601128122"/>
    <n v="20.947499999999994"/>
    <n v="21.583295729250604"/>
  </r>
  <r>
    <x v="9"/>
    <n v="349"/>
    <x v="2"/>
    <n v="7"/>
    <n v="1.1200000000000001"/>
    <n v="18.29"/>
    <n v="15.43"/>
    <n v="17.169999999999998"/>
    <n v="14.309999999999999"/>
    <n v="0.16656959813628419"/>
    <n v="6"/>
    <n v="6.0000000000000001E-3"/>
    <n v="1330"/>
    <n v="5.8334304018637155"/>
    <n v="1.0285543130990416"/>
    <n v="0.03"/>
    <n v="0.47"/>
    <n v="2.82"/>
    <n v="2.3499999999999996"/>
    <n v="2.4171026357827472"/>
    <n v="14.1"/>
    <n v="14.502615814696485"/>
    <n v="1500"/>
    <n v="1995000"/>
    <n v="16.45"/>
    <n v="16.91971845047923"/>
    <n v="32.817749999999997"/>
    <n v="33.754838308706063"/>
  </r>
  <r>
    <x v="9"/>
    <n v="350"/>
    <x v="2"/>
    <n v="8"/>
    <n v="1.1299999999999999"/>
    <n v="17.14"/>
    <n v="14.48"/>
    <n v="16.010000000000002"/>
    <n v="13.350000000000001"/>
    <n v="0.16614615865084323"/>
    <n v="6"/>
    <n v="6.0000000000000001E-3"/>
    <n v="1330"/>
    <n v="5.833853841349157"/>
    <n v="1.0284796573875803"/>
    <n v="0.03"/>
    <n v="0.31"/>
    <n v="2.13"/>
    <n v="1.5499999999999998"/>
    <n v="1.5941434689507492"/>
    <n v="10.65"/>
    <n v="10.95330835117773"/>
    <n v="1500"/>
    <n v="1995000"/>
    <n v="12.2"/>
    <n v="12.547451820128479"/>
    <n v="24.338999999999999"/>
    <n v="25.032166381156316"/>
  </r>
  <r>
    <x v="9"/>
    <n v="351"/>
    <x v="2"/>
    <n v="9"/>
    <n v="1.1000000000000001"/>
    <n v="17.93"/>
    <n v="15.12"/>
    <n v="16.829999999999998"/>
    <n v="14.02"/>
    <n v="0.16696375519904927"/>
    <n v="6"/>
    <n v="6.0000000000000001E-3"/>
    <n v="1330"/>
    <n v="5.833036244800951"/>
    <n v="1.0286238158296832"/>
    <n v="0.03"/>
    <n v="0.46"/>
    <n v="1.71"/>
    <n v="2.2999999999999998"/>
    <n v="2.365834776408271"/>
    <n v="8.5499999999999989"/>
    <n v="8.79473362534379"/>
    <n v="1500"/>
    <n v="1995000"/>
    <n v="10.849999999999998"/>
    <n v="11.160568401752061"/>
    <n v="21.645749999999996"/>
    <n v="22.265333961495362"/>
  </r>
  <r>
    <x v="9"/>
    <n v="352"/>
    <x v="3"/>
    <n v="1"/>
    <n v="1.1200000000000001"/>
    <n v="13.9"/>
    <n v="11.74"/>
    <n v="12.780000000000001"/>
    <n v="10.620000000000001"/>
    <n v="0.16901408450704225"/>
    <n v="6"/>
    <n v="6.0000000000000001E-3"/>
    <n v="1330"/>
    <n v="5.830985915492958"/>
    <n v="1.0289855072463767"/>
    <n v="0.03"/>
    <n v="0.5"/>
    <n v="2.2000000000000002"/>
    <n v="2.5"/>
    <n v="2.5724637681159419"/>
    <n v="11"/>
    <n v="11.318840579710145"/>
    <n v="1500"/>
    <n v="1995000"/>
    <n v="13.5"/>
    <n v="13.891304347826086"/>
    <n v="26.932499999999997"/>
    <n v="27.713152173913041"/>
  </r>
  <r>
    <x v="9"/>
    <n v="353"/>
    <x v="3"/>
    <n v="2"/>
    <n v="1.1100000000000001"/>
    <n v="13.67"/>
    <n v="11.64"/>
    <n v="12.56"/>
    <n v="10.530000000000001"/>
    <n v="0.16162420382165599"/>
    <n v="6"/>
    <n v="6.0000000000000001E-3"/>
    <n v="1330"/>
    <n v="5.8383757961783438"/>
    <n v="1.0276830765034775"/>
    <n v="0.03"/>
    <n v="0.4"/>
    <n v="2.0299999999999998"/>
    <n v="2"/>
    <n v="2.0553661530069549"/>
    <n v="10.149999999999999"/>
    <n v="10.430983226510294"/>
    <n v="1500"/>
    <n v="1995000"/>
    <n v="12.149999999999999"/>
    <n v="12.48634937951725"/>
    <n v="24.239249999999998"/>
    <n v="24.910267012136917"/>
  </r>
  <r>
    <x v="9"/>
    <n v="354"/>
    <x v="3"/>
    <n v="3"/>
    <n v="1.1000000000000001"/>
    <n v="14.98"/>
    <n v="12.84"/>
    <n v="13.88"/>
    <n v="11.74"/>
    <n v="0.15417867435158505"/>
    <n v="6"/>
    <n v="6.0000000000000001E-3"/>
    <n v="1330"/>
    <n v="5.8458213256484148"/>
    <n v="1.0263741681045107"/>
    <n v="0.03"/>
    <n v="0.6"/>
    <n v="2.62"/>
    <n v="2.9999999999999996"/>
    <n v="3.0791225043135313"/>
    <n v="13.1"/>
    <n v="13.44550160216909"/>
    <n v="1500"/>
    <n v="1995000"/>
    <n v="16.099999999999998"/>
    <n v="16.524624106482619"/>
    <n v="32.119499999999995"/>
    <n v="32.966625092432828"/>
  </r>
  <r>
    <x v="9"/>
    <n v="355"/>
    <x v="3"/>
    <n v="4"/>
    <n v="1.1000000000000001"/>
    <n v="15.21"/>
    <n v="12.78"/>
    <n v="14.110000000000001"/>
    <n v="11.68"/>
    <n v="0.17221828490432325"/>
    <n v="6"/>
    <n v="6.0000000000000001E-3"/>
    <n v="1330"/>
    <n v="5.8277817150956768"/>
    <n v="1.0295512586647209"/>
    <n v="0.03"/>
    <n v="-0.19"/>
    <n v="-0.27"/>
    <n v="-0.95000000000000007"/>
    <n v="-0.97807369573148484"/>
    <n v="-1.3499999999999999"/>
    <n v="-1.389894199197373"/>
    <n v="1500"/>
    <n v="1995000"/>
    <n v="-2.2999999999999998"/>
    <n v="-2.3679678949288578"/>
    <n v="-4.5884999999999998"/>
    <n v="-4.7240959503830711"/>
  </r>
  <r>
    <x v="9"/>
    <n v="356"/>
    <x v="3"/>
    <n v="5"/>
    <n v="1.1100000000000001"/>
    <n v="12.77"/>
    <n v="10.66"/>
    <n v="11.66"/>
    <n v="9.5500000000000007"/>
    <n v="0.18096054888507715"/>
    <n v="6"/>
    <n v="6.0000000000000001E-3"/>
    <n v="1330"/>
    <n v="5.8190394511149233"/>
    <n v="1.0310980103168754"/>
    <n v="0.03"/>
    <n v="0.42"/>
    <n v="1.46"/>
    <n v="2.0999999999999996"/>
    <n v="2.1653058216654379"/>
    <n v="7.3"/>
    <n v="7.5270154753131902"/>
    <n v="1500"/>
    <n v="1995000"/>
    <n v="9.3999999999999986"/>
    <n v="9.6923212969786281"/>
    <n v="18.752999999999997"/>
    <n v="19.33618098747236"/>
  </r>
  <r>
    <x v="9"/>
    <n v="357"/>
    <x v="3"/>
    <n v="6"/>
    <n v="1.1000000000000001"/>
    <n v="20.58"/>
    <n v="17.28"/>
    <n v="19.479999999999997"/>
    <n v="16.18"/>
    <n v="0.16940451745379864"/>
    <n v="6"/>
    <n v="6.0000000000000001E-3"/>
    <n v="1330"/>
    <n v="5.830595482546201"/>
    <n v="1.0290544109878501"/>
    <n v="0.03"/>
    <n v="0.43"/>
    <n v="1.87"/>
    <n v="2.15"/>
    <n v="2.2124669836238775"/>
    <n v="9.35"/>
    <n v="9.6216587427363987"/>
    <n v="1500"/>
    <n v="1995000"/>
    <n v="11.5"/>
    <n v="11.834125726360277"/>
    <n v="22.942499999999999"/>
    <n v="23.609080824088753"/>
  </r>
  <r>
    <x v="9"/>
    <n v="358"/>
    <x v="3"/>
    <n v="7"/>
    <n v="1.1599999999999999"/>
    <n v="16.899999999999999"/>
    <n v="14.09"/>
    <n v="15.739999999999998"/>
    <n v="12.93"/>
    <n v="0.17852604828462509"/>
    <n v="6"/>
    <n v="6.0000000000000001E-3"/>
    <n v="1330"/>
    <n v="5.8214739517153751"/>
    <n v="1.0306668121794171"/>
    <n v="0.03"/>
    <n v="0.56000000000000005"/>
    <n v="2.02"/>
    <n v="2.8000000000000003"/>
    <n v="2.8858670741023684"/>
    <n v="10.1"/>
    <n v="10.409734803012112"/>
    <n v="1500"/>
    <n v="1995000"/>
    <n v="12.9"/>
    <n v="13.29560187711448"/>
    <n v="25.735500000000002"/>
    <n v="26.524725744843387"/>
  </r>
  <r>
    <x v="9"/>
    <n v="359"/>
    <x v="3"/>
    <n v="8"/>
    <n v="1.1299999999999999"/>
    <n v="16.48"/>
    <n v="13.79"/>
    <n v="15.350000000000001"/>
    <n v="12.66"/>
    <n v="0.17524429967426716"/>
    <n v="6"/>
    <n v="6.0000000000000001E-3"/>
    <n v="1330"/>
    <n v="5.8247557003257331"/>
    <n v="1.0300861201207918"/>
    <n v="0.03"/>
    <n v="0.46"/>
    <n v="3.07"/>
    <n v="2.2999999999999998"/>
    <n v="2.3691980762778209"/>
    <n v="15.349999999999998"/>
    <n v="15.811821943854152"/>
    <n v="1500"/>
    <n v="1995000"/>
    <n v="17.649999999999999"/>
    <n v="18.181020020131974"/>
    <n v="35.211749999999995"/>
    <n v="36.271134940163286"/>
  </r>
  <r>
    <x v="9"/>
    <n v="360"/>
    <x v="3"/>
    <n v="9"/>
    <n v="1.17"/>
    <n v="15.26"/>
    <n v="12.85"/>
    <n v="14.09"/>
    <n v="11.68"/>
    <n v="0.17104329311568489"/>
    <n v="6"/>
    <n v="6.0000000000000001E-3"/>
    <n v="1330"/>
    <n v="5.8289567068843153"/>
    <n v="1.0293437233653964"/>
    <n v="0.03"/>
    <n v="0.34"/>
    <n v="2.0499999999999998"/>
    <n v="1.7000000000000002"/>
    <n v="1.7498843297211739"/>
    <n v="10.249999999999998"/>
    <n v="10.550773164495311"/>
    <n v="1500"/>
    <n v="1995000"/>
    <n v="11.95"/>
    <n v="12.300657494216486"/>
    <n v="23.840249999999997"/>
    <n v="24.539811700961888"/>
  </r>
  <r>
    <x v="10"/>
    <n v="361"/>
    <x v="0"/>
    <n v="1"/>
    <n v="1.1399999999999999"/>
    <n v="20.8"/>
    <n v="15"/>
    <n v="19.66"/>
    <n v="13.86"/>
    <n v="0.29501525940996953"/>
    <n v="6"/>
    <n v="6.0000000000000001E-3"/>
    <n v="1330"/>
    <n v="5.7049847405900307"/>
    <n v="1.0517118402282453"/>
    <n v="0.03"/>
    <n v="0"/>
    <n v="1.35"/>
    <n v="0"/>
    <n v="0"/>
    <n v="6.75"/>
    <n v="7.099054921540656"/>
    <n v="1500"/>
    <n v="1995000"/>
    <n v="6.75"/>
    <n v="7.099054921540656"/>
    <n v="13.466249999999999"/>
    <n v="14.162614568473609"/>
  </r>
  <r>
    <x v="10"/>
    <n v="362"/>
    <x v="0"/>
    <n v="2"/>
    <n v="1.1399999999999999"/>
    <n v="19.989999999999998"/>
    <n v="14.47"/>
    <n v="18.849999999999998"/>
    <n v="13.33"/>
    <n v="0.29283819628647206"/>
    <n v="6"/>
    <n v="6.0000000000000001E-3"/>
    <n v="1330"/>
    <n v="5.7071618037135279"/>
    <n v="1.0513106525376463"/>
    <n v="0.03"/>
    <n v="-0.03"/>
    <n v="1.49"/>
    <n v="-0.15"/>
    <n v="-0.15769659788064694"/>
    <n v="7.4499999999999993"/>
    <n v="7.8322643614054641"/>
    <n v="1500"/>
    <n v="1995000"/>
    <n v="7.2999999999999989"/>
    <n v="7.6745677635248173"/>
    <n v="14.563499999999998"/>
    <n v="15.310762688232009"/>
  </r>
  <r>
    <x v="10"/>
    <n v="363"/>
    <x v="0"/>
    <n v="3"/>
    <n v="1.1100000000000001"/>
    <n v="18.91"/>
    <n v="13.26"/>
    <n v="17.8"/>
    <n v="12.15"/>
    <n v="0.31741573033707865"/>
    <n v="6"/>
    <n v="6.0000000000000001E-3"/>
    <n v="1330"/>
    <n v="5.6825842696629216"/>
    <n v="1.0558576371725159"/>
    <n v="0.03"/>
    <n v="0.03"/>
    <n v="0.99"/>
    <n v="0.15"/>
    <n v="0.15837864557587739"/>
    <n v="4.9499999999999993"/>
    <n v="5.2264953040039526"/>
    <n v="1500"/>
    <n v="1995000"/>
    <n v="5.0999999999999996"/>
    <n v="5.3848739495798297"/>
    <n v="10.174499999999998"/>
    <n v="10.74282352941176"/>
  </r>
  <r>
    <x v="10"/>
    <n v="364"/>
    <x v="0"/>
    <n v="4"/>
    <n v="1.1399999999999999"/>
    <n v="19.59"/>
    <n v="15.41"/>
    <n v="18.45"/>
    <n v="14.27"/>
    <n v="0.22655826558265582"/>
    <n v="6"/>
    <n v="6.0000000000000001E-3"/>
    <n v="1330"/>
    <n v="5.7734417344173439"/>
    <n v="1.0392414570033797"/>
    <n v="0.03"/>
    <n v="0.13"/>
    <n v="1.23"/>
    <n v="0.64999999999999991"/>
    <n v="0.67550694705219672"/>
    <n v="6.1499999999999995"/>
    <n v="6.3913349605707843"/>
    <n v="1500"/>
    <n v="1995000"/>
    <n v="6.7999999999999989"/>
    <n v="7.0668419076229814"/>
    <n v="13.565999999999999"/>
    <n v="14.098349605707847"/>
  </r>
  <r>
    <x v="10"/>
    <n v="365"/>
    <x v="0"/>
    <n v="5"/>
    <n v="1.1299999999999999"/>
    <n v="20.11"/>
    <n v="16.32"/>
    <n v="18.98"/>
    <n v="15.190000000000001"/>
    <n v="0.1996838777660695"/>
    <n v="6"/>
    <n v="6.0000000000000001E-3"/>
    <n v="1330"/>
    <n v="5.8003161222339301"/>
    <n v="1.0344263784176584"/>
    <n v="0.03"/>
    <n v="0.06"/>
    <n v="1.1499999999999999"/>
    <n v="0.3"/>
    <n v="0.31032791352529748"/>
    <n v="5.7499999999999991"/>
    <n v="5.9479516759015345"/>
    <n v="1500"/>
    <n v="1995000"/>
    <n v="6.0499999999999989"/>
    <n v="6.2582795894268317"/>
    <n v="12.069749999999997"/>
    <n v="12.485267780906529"/>
  </r>
  <r>
    <x v="10"/>
    <n v="366"/>
    <x v="0"/>
    <n v="6"/>
    <n v="1.1399999999999999"/>
    <n v="19.13"/>
    <n v="15.97"/>
    <n v="17.989999999999998"/>
    <n v="14.83"/>
    <n v="0.17565314063368531"/>
    <n v="6"/>
    <n v="6.0000000000000001E-3"/>
    <n v="1330"/>
    <n v="5.8243468593663144"/>
    <n v="1.0301584271807598"/>
    <n v="0.03"/>
    <n v="-0.01"/>
    <n v="1.54"/>
    <n v="-4.9999999999999996E-2"/>
    <n v="-5.1507921359037985E-2"/>
    <n v="7.6999999999999993"/>
    <n v="7.9322198892918498"/>
    <n v="1500"/>
    <n v="1995000"/>
    <n v="7.6499999999999995"/>
    <n v="7.8807119679328119"/>
    <n v="15.261749999999999"/>
    <n v="15.722020376025959"/>
  </r>
  <r>
    <x v="10"/>
    <n v="367"/>
    <x v="0"/>
    <n v="7"/>
    <n v="1.1499999999999999"/>
    <n v="16.18"/>
    <n v="15.79"/>
    <n v="15.03"/>
    <n v="14.639999999999999"/>
    <n v="2.594810379241521E-2"/>
    <n v="6"/>
    <n v="6.0000000000000001E-3"/>
    <n v="1330"/>
    <n v="5.9740518962075848"/>
    <n v="1.0043434680922152"/>
    <n v="0.03"/>
    <n v="-0.01"/>
    <n v="1.22"/>
    <n v="-4.9999999999999996E-2"/>
    <n v="-5.0217173404610758E-2"/>
    <n v="6.1"/>
    <n v="6.1264951553625124"/>
    <n v="1500"/>
    <n v="1995000"/>
    <n v="6.05"/>
    <n v="6.0762779819579018"/>
    <n v="12.069749999999999"/>
    <n v="12.122174574006015"/>
  </r>
  <r>
    <x v="10"/>
    <n v="368"/>
    <x v="0"/>
    <n v="8"/>
    <n v="1.1200000000000001"/>
    <n v="17.899999999999999"/>
    <n v="16.73"/>
    <n v="16.779999999999998"/>
    <n v="15.61"/>
    <n v="6.9725864123956996E-2"/>
    <n v="6"/>
    <n v="6.0000000000000001E-3"/>
    <n v="1330"/>
    <n v="5.9302741358760427"/>
    <n v="1.0117576123002714"/>
    <n v="0.03"/>
    <n v="0.08"/>
    <n v="1.3"/>
    <n v="0.39999999999999997"/>
    <n v="0.4047030449201085"/>
    <n v="6.5"/>
    <n v="6.5764244799517639"/>
    <n v="1500"/>
    <n v="1995000"/>
    <n v="6.9"/>
    <n v="6.981127524871872"/>
    <n v="13.765499999999999"/>
    <n v="13.927349412119385"/>
  </r>
  <r>
    <x v="10"/>
    <n v="369"/>
    <x v="0"/>
    <n v="9"/>
    <n v="1.1200000000000001"/>
    <n v="18.3"/>
    <n v="17.5"/>
    <n v="17.18"/>
    <n v="16.38"/>
    <n v="4.6565774155995387E-2"/>
    <n v="6"/>
    <n v="6.0000000000000001E-3"/>
    <n v="1330"/>
    <n v="5.9534342258440045"/>
    <n v="1.0078216660148611"/>
    <n v="0.03"/>
    <n v="0.05"/>
    <n v="1.22"/>
    <n v="0.25"/>
    <n v="0.25195541650371528"/>
    <n v="6.1"/>
    <n v="6.1477121626906523"/>
    <n v="1500"/>
    <n v="1995000"/>
    <n v="6.35"/>
    <n v="6.399667579194368"/>
    <n v="12.668249999999999"/>
    <n v="12.767336820492764"/>
  </r>
  <r>
    <x v="10"/>
    <n v="370"/>
    <x v="1"/>
    <n v="1"/>
    <n v="1.18"/>
    <n v="15.64"/>
    <n v="11.28"/>
    <n v="14.46"/>
    <n v="10.1"/>
    <n v="0.30152143845089907"/>
    <n v="6"/>
    <n v="6.0000000000000001E-3"/>
    <n v="1330"/>
    <n v="5.6984785615491012"/>
    <n v="1.0529126213592233"/>
    <n v="0.03"/>
    <n v="0"/>
    <n v="1.61"/>
    <n v="0"/>
    <n v="0"/>
    <n v="8.0500000000000007"/>
    <n v="8.4759466019417484"/>
    <n v="1500"/>
    <n v="1995000"/>
    <n v="8.0500000000000007"/>
    <n v="8.4759466019417484"/>
    <n v="16.059750000000001"/>
    <n v="16.909513470873787"/>
  </r>
  <r>
    <x v="10"/>
    <n v="371"/>
    <x v="1"/>
    <n v="2"/>
    <n v="1.18"/>
    <n v="16.809999999999999"/>
    <n v="14.13"/>
    <n v="15.629999999999999"/>
    <n v="12.950000000000001"/>
    <n v="0.1714651311580293"/>
    <n v="6"/>
    <n v="6.0000000000000001E-3"/>
    <n v="1330"/>
    <n v="5.8285348688419703"/>
    <n v="1.0294182217343579"/>
    <n v="0.03"/>
    <n v="-0.02"/>
    <n v="1.38"/>
    <n v="-9.9999999999999992E-2"/>
    <n v="-0.10294182217343578"/>
    <n v="6.8999999999999986"/>
    <n v="7.1029857299670685"/>
    <n v="1500"/>
    <n v="1995000"/>
    <n v="6.7999999999999989"/>
    <n v="7.0000439077936329"/>
    <n v="13.565999999999999"/>
    <n v="13.965087596048297"/>
  </r>
  <r>
    <x v="10"/>
    <n v="372"/>
    <x v="1"/>
    <n v="3"/>
    <n v="1.1299999999999999"/>
    <n v="16.940000000000001"/>
    <n v="12.25"/>
    <n v="15.810000000000002"/>
    <n v="11.120000000000001"/>
    <n v="0.2966476913345984"/>
    <n v="6"/>
    <n v="6.0000000000000001E-3"/>
    <n v="1330"/>
    <n v="5.7033523086654014"/>
    <n v="1.0520128645891096"/>
    <n v="0.03"/>
    <n v="0"/>
    <n v="1.72"/>
    <n v="0"/>
    <n v="0"/>
    <n v="8.6"/>
    <n v="9.0473106354663422"/>
    <n v="1500"/>
    <n v="1995000"/>
    <n v="8.6"/>
    <n v="9.0473106354663422"/>
    <n v="17.156999999999996"/>
    <n v="18.049384717755355"/>
  </r>
  <r>
    <x v="10"/>
    <n v="373"/>
    <x v="1"/>
    <n v="4"/>
    <n v="1.1299999999999999"/>
    <n v="20.97"/>
    <n v="16.100000000000001"/>
    <n v="19.84"/>
    <n v="14.970000000000002"/>
    <n v="0.24546370967741923"/>
    <n v="6"/>
    <n v="6.0000000000000001E-3"/>
    <n v="1330"/>
    <n v="5.754536290322581"/>
    <n v="1.042655688884996"/>
    <n v="0.03"/>
    <n v="0.01"/>
    <n v="1.77"/>
    <n v="4.9999999999999996E-2"/>
    <n v="5.2132784444249798E-2"/>
    <n v="8.85"/>
    <n v="9.2275028466322144"/>
    <n v="1500"/>
    <n v="1995000"/>
    <n v="8.9"/>
    <n v="9.2796356310764647"/>
    <n v="17.755500000000001"/>
    <n v="18.512873083997547"/>
  </r>
  <r>
    <x v="10"/>
    <n v="374"/>
    <x v="1"/>
    <n v="5"/>
    <n v="1.1599999999999999"/>
    <n v="17.829999999999998"/>
    <n v="14.48"/>
    <n v="16.669999999999998"/>
    <n v="13.32"/>
    <n v="0.20095980803839222"/>
    <n v="6"/>
    <n v="6.0000000000000001E-3"/>
    <n v="1330"/>
    <n v="5.7990401919616081"/>
    <n v="1.0346539774490533"/>
    <n v="0.03"/>
    <n v="0.01"/>
    <n v="1.71"/>
    <n v="4.9999999999999996E-2"/>
    <n v="5.1732698872452659E-2"/>
    <n v="8.5499999999999989"/>
    <n v="8.8462915071894042"/>
    <n v="1500"/>
    <n v="1995000"/>
    <n v="8.6"/>
    <n v="8.8980242060618568"/>
    <n v="17.156999999999996"/>
    <n v="17.751558291093403"/>
  </r>
  <r>
    <x v="10"/>
    <n v="375"/>
    <x v="1"/>
    <n v="6"/>
    <n v="1.1399999999999999"/>
    <n v="19.88"/>
    <n v="17.43"/>
    <n v="18.739999999999998"/>
    <n v="16.29"/>
    <n v="0.13073639274279614"/>
    <n v="6"/>
    <n v="6.0000000000000001E-3"/>
    <n v="1330"/>
    <n v="5.8692636072572038"/>
    <n v="1.0222747522502045"/>
    <n v="0.03"/>
    <n v="0.08"/>
    <n v="1.66"/>
    <n v="0.39999999999999997"/>
    <n v="0.40890990090008178"/>
    <n v="8.2999999999999989"/>
    <n v="8.4848804436766958"/>
    <n v="1500"/>
    <n v="1995000"/>
    <n v="8.6999999999999993"/>
    <n v="8.893790344576777"/>
    <n v="17.3565"/>
    <n v="17.74311173743067"/>
  </r>
  <r>
    <x v="10"/>
    <n v="376"/>
    <x v="1"/>
    <n v="7"/>
    <n v="1.1000000000000001"/>
    <n v="15.18"/>
    <n v="14.04"/>
    <n v="14.08"/>
    <n v="12.94"/>
    <n v="8.096590909090913E-2"/>
    <n v="6"/>
    <n v="6.0000000000000001E-3"/>
    <n v="1330"/>
    <n v="5.9190340909090908"/>
    <n v="1.013678905687545"/>
    <n v="0.03"/>
    <n v="-0.03"/>
    <n v="1.27"/>
    <n v="-0.15"/>
    <n v="-0.15205183585313176"/>
    <n v="6.3500000000000005"/>
    <n v="6.4368610511159119"/>
    <n v="1500"/>
    <n v="1995000"/>
    <n v="6.2"/>
    <n v="6.2848092152627801"/>
    <n v="12.369"/>
    <n v="12.538194384449245"/>
  </r>
  <r>
    <x v="10"/>
    <n v="377"/>
    <x v="1"/>
    <n v="8"/>
    <n v="1.1399999999999999"/>
    <n v="17.52"/>
    <n v="13.69"/>
    <n v="16.38"/>
    <n v="12.549999999999999"/>
    <n v="0.23382173382173385"/>
    <n v="6"/>
    <n v="6.0000000000000001E-3"/>
    <n v="1330"/>
    <n v="5.7661782661782661"/>
    <n v="1.0405505558496559"/>
    <n v="0.03"/>
    <n v="-0.01"/>
    <n v="1.53"/>
    <n v="-4.9999999999999996E-2"/>
    <n v="-5.2027527792482792E-2"/>
    <n v="7.6499999999999995"/>
    <n v="7.960211752249867"/>
    <n v="1500"/>
    <n v="1995000"/>
    <n v="7.6"/>
    <n v="7.9081842244573846"/>
    <n v="15.161999999999999"/>
    <n v="15.776827527792483"/>
  </r>
  <r>
    <x v="10"/>
    <n v="378"/>
    <x v="1"/>
    <n v="9"/>
    <n v="1.1599999999999999"/>
    <n v="13.59"/>
    <n v="12.78"/>
    <n v="12.43"/>
    <n v="11.62"/>
    <n v="6.5164923572003264E-2"/>
    <n v="6"/>
    <n v="6.0000000000000001E-3"/>
    <n v="1330"/>
    <n v="5.9348350764279969"/>
    <n v="1.0109800732004879"/>
    <n v="0.03"/>
    <n v="0.02"/>
    <n v="1.41"/>
    <n v="9.9999999999999992E-2"/>
    <n v="0.10109800732004878"/>
    <n v="7.05"/>
    <n v="7.1274095160634392"/>
    <n v="1500"/>
    <n v="1995000"/>
    <n v="7.1499999999999995"/>
    <n v="7.2285075233834881"/>
    <n v="14.264249999999999"/>
    <n v="14.420872509150058"/>
  </r>
  <r>
    <x v="10"/>
    <n v="379"/>
    <x v="2"/>
    <n v="1"/>
    <n v="1.1499999999999999"/>
    <n v="17.63"/>
    <n v="14.5"/>
    <n v="16.48"/>
    <n v="13.35"/>
    <n v="0.18992718446601947"/>
    <n v="6"/>
    <n v="6.0000000000000001E-3"/>
    <n v="1330"/>
    <n v="5.8100728155339807"/>
    <n v="1.0326892950391644"/>
    <n v="0.03"/>
    <n v="0.19"/>
    <n v="0.84"/>
    <n v="0.95000000000000007"/>
    <n v="0.9810548302872063"/>
    <n v="4.1999999999999993"/>
    <n v="4.3372950391644896"/>
    <n v="1500"/>
    <n v="1995000"/>
    <n v="5.1499999999999995"/>
    <n v="5.318349869451696"/>
    <n v="10.27425"/>
    <n v="10.610107989556134"/>
  </r>
  <r>
    <x v="10"/>
    <n v="380"/>
    <x v="2"/>
    <n v="2"/>
    <n v="1.1499999999999999"/>
    <n v="16.37"/>
    <n v="13.61"/>
    <n v="15.22"/>
    <n v="12.459999999999999"/>
    <n v="0.18134034165571625"/>
    <n v="6"/>
    <n v="6.0000000000000001E-3"/>
    <n v="1330"/>
    <n v="5.8186596583442833"/>
    <n v="1.0311653116531165"/>
    <n v="0.03"/>
    <n v="0.37"/>
    <n v="0.95"/>
    <n v="1.8499999999999996"/>
    <n v="1.9076558265582653"/>
    <n v="4.7499999999999991"/>
    <n v="4.8980352303523027"/>
    <n v="1500"/>
    <n v="1995000"/>
    <n v="6.5999999999999988"/>
    <n v="6.8056910569105682"/>
    <n v="13.166999999999998"/>
    <n v="13.577353658536584"/>
  </r>
  <r>
    <x v="10"/>
    <n v="381"/>
    <x v="2"/>
    <n v="3"/>
    <n v="1.1299999999999999"/>
    <n v="16.86"/>
    <n v="13.96"/>
    <n v="15.73"/>
    <n v="12.830000000000002"/>
    <n v="0.18436109345200244"/>
    <n v="6"/>
    <n v="6.0000000000000001E-3"/>
    <n v="1330"/>
    <n v="5.8156389065479974"/>
    <n v="1.0317009182334937"/>
    <n v="0.03"/>
    <n v="0.28000000000000003"/>
    <n v="0.91"/>
    <n v="1.4000000000000001"/>
    <n v="1.4443812855268914"/>
    <n v="4.55"/>
    <n v="4.6942391779623964"/>
    <n v="1500"/>
    <n v="1995000"/>
    <n v="5.95"/>
    <n v="6.1386204634892874"/>
    <n v="11.87025"/>
    <n v="12.246547824661128"/>
  </r>
  <r>
    <x v="10"/>
    <n v="382"/>
    <x v="2"/>
    <n v="4"/>
    <n v="1.21"/>
    <n v="17.23"/>
    <n v="13.97"/>
    <n v="16.02"/>
    <n v="12.760000000000002"/>
    <n v="0.20349563046192248"/>
    <n v="6"/>
    <n v="6.0000000000000001E-3"/>
    <n v="1330"/>
    <n v="5.7965043695380771"/>
    <n v="1.0351066121042429"/>
    <n v="0.03"/>
    <n v="0.3"/>
    <n v="1"/>
    <n v="1.4999999999999998"/>
    <n v="1.5526599181563641"/>
    <n v="5"/>
    <n v="5.1755330605212144"/>
    <n v="1500"/>
    <n v="1995000"/>
    <n v="6.5"/>
    <n v="6.728192978677578"/>
    <n v="12.967499999999999"/>
    <n v="13.422744992461768"/>
  </r>
  <r>
    <x v="10"/>
    <n v="383"/>
    <x v="2"/>
    <n v="5"/>
    <n v="1.18"/>
    <n v="24.05"/>
    <n v="19.34"/>
    <n v="22.87"/>
    <n v="18.16"/>
    <n v="0.20594665500655884"/>
    <n v="6"/>
    <n v="6.0000000000000001E-3"/>
    <n v="1330"/>
    <n v="5.7940533449934408"/>
    <n v="1.0355444872085127"/>
    <n v="0.03"/>
    <n v="0.24"/>
    <n v="1.24"/>
    <n v="1.2"/>
    <n v="1.2426533846502152"/>
    <n v="6.1999999999999993"/>
    <n v="6.4203758206927777"/>
    <n v="1500"/>
    <n v="1995000"/>
    <n v="7.3999999999999995"/>
    <n v="7.6630292053429931"/>
    <n v="14.762999999999998"/>
    <n v="15.287743264659269"/>
  </r>
  <r>
    <x v="10"/>
    <n v="384"/>
    <x v="2"/>
    <n v="6"/>
    <n v="1.1200000000000001"/>
    <n v="14.8"/>
    <n v="12.22"/>
    <n v="13.68"/>
    <n v="11.100000000000001"/>
    <n v="0.18859649122807007"/>
    <n v="6"/>
    <n v="6.0000000000000001E-3"/>
    <n v="1330"/>
    <n v="5.8114035087719298"/>
    <n v="1.0324528301886793"/>
    <n v="0.03"/>
    <n v="0.35"/>
    <n v="1.74"/>
    <n v="1.7499999999999998"/>
    <n v="1.8067924528301884"/>
    <n v="8.6999999999999993"/>
    <n v="8.9823396226415095"/>
    <n v="1500"/>
    <n v="1995000"/>
    <n v="10.45"/>
    <n v="10.789132075471699"/>
    <n v="20.847750000000001"/>
    <n v="21.524318490566039"/>
  </r>
  <r>
    <x v="10"/>
    <n v="385"/>
    <x v="2"/>
    <n v="7"/>
    <n v="1.1299999999999999"/>
    <n v="15.2"/>
    <n v="12.56"/>
    <n v="14.07"/>
    <n v="11.43"/>
    <n v="0.18763326226012797"/>
    <n v="6"/>
    <n v="6.0000000000000001E-3"/>
    <n v="1330"/>
    <n v="5.8123667377398718"/>
    <n v="1.0322817314746882"/>
    <n v="0.03"/>
    <n v="0.13"/>
    <n v="1.38"/>
    <n v="0.64999999999999991"/>
    <n v="0.67098312545854721"/>
    <n v="6.8999999999999986"/>
    <n v="7.1227439471753469"/>
    <n v="1500"/>
    <n v="1995000"/>
    <n v="7.5499999999999989"/>
    <n v="7.7937270726338941"/>
    <n v="15.062249999999997"/>
    <n v="15.548485509904618"/>
  </r>
  <r>
    <x v="10"/>
    <n v="386"/>
    <x v="2"/>
    <n v="8"/>
    <n v="1.1200000000000001"/>
    <n v="19.14"/>
    <n v="15.92"/>
    <n v="18.02"/>
    <n v="14.8"/>
    <n v="0.17869034406215312"/>
    <n v="6"/>
    <n v="6.0000000000000001E-3"/>
    <n v="1330"/>
    <n v="5.8213096559378465"/>
    <n v="1.0306959008579599"/>
    <n v="0.03"/>
    <n v="0.39"/>
    <n v="1.21"/>
    <n v="1.95"/>
    <n v="2.0098570066730219"/>
    <n v="6.05"/>
    <n v="6.235710200190657"/>
    <n v="1500"/>
    <n v="1995000"/>
    <n v="8"/>
    <n v="8.2455672068636794"/>
    <n v="15.959999999999999"/>
    <n v="16.449906577693042"/>
  </r>
  <r>
    <x v="10"/>
    <n v="387"/>
    <x v="2"/>
    <n v="9"/>
    <n v="1.17"/>
    <n v="19.5"/>
    <n v="16.12"/>
    <n v="18.329999999999998"/>
    <n v="14.950000000000001"/>
    <n v="0.18439716312056725"/>
    <n v="6"/>
    <n v="6.0000000000000001E-3"/>
    <n v="1330"/>
    <n v="5.8156028368794326"/>
    <n v="1.0317073170731708"/>
    <n v="0.03"/>
    <n v="0.3"/>
    <n v="1.1200000000000001"/>
    <n v="1.4999999999999998"/>
    <n v="1.5475609756097559"/>
    <n v="5.6000000000000005"/>
    <n v="5.7775609756097568"/>
    <n v="1500"/>
    <n v="1995000"/>
    <n v="7.1000000000000005"/>
    <n v="7.3251219512195132"/>
    <n v="14.164500000000002"/>
    <n v="14.613618292682927"/>
  </r>
  <r>
    <x v="10"/>
    <n v="388"/>
    <x v="3"/>
    <n v="1"/>
    <n v="1.1399999999999999"/>
    <n v="19.39"/>
    <n v="16.03"/>
    <n v="18.25"/>
    <n v="14.89"/>
    <n v="0.18410958904109587"/>
    <n v="6"/>
    <n v="6.0000000000000001E-3"/>
    <n v="1330"/>
    <n v="5.8158904109589038"/>
    <n v="1.0316563029960431"/>
    <n v="0.03"/>
    <n v="0.28999999999999998"/>
    <n v="0.92"/>
    <n v="1.45"/>
    <n v="1.4959016393442623"/>
    <n v="4.5999999999999996"/>
    <n v="4.7456189937817976"/>
    <n v="1500"/>
    <n v="1995000"/>
    <n v="6.05"/>
    <n v="6.2415206331260595"/>
    <n v="12.069749999999999"/>
    <n v="12.451833663086489"/>
  </r>
  <r>
    <x v="10"/>
    <n v="389"/>
    <x v="3"/>
    <n v="2"/>
    <n v="1.1399999999999999"/>
    <n v="16.920000000000002"/>
    <n v="14.11"/>
    <n v="15.780000000000001"/>
    <n v="12.969999999999999"/>
    <n v="0.17807351077313069"/>
    <n v="6"/>
    <n v="6.0000000000000001E-3"/>
    <n v="1330"/>
    <n v="5.8219264892268692"/>
    <n v="1.0305866985958421"/>
    <n v="0.03"/>
    <n v="0.46"/>
    <n v="2.61"/>
    <n v="2.2999999999999998"/>
    <n v="2.3703494067704365"/>
    <n v="13.049999999999999"/>
    <n v="13.449156416675738"/>
    <n v="1500"/>
    <n v="1995000"/>
    <n v="15.349999999999998"/>
    <n v="15.819505823446175"/>
    <n v="30.623249999999995"/>
    <n v="31.559914117775115"/>
  </r>
  <r>
    <x v="10"/>
    <n v="390"/>
    <x v="3"/>
    <n v="3"/>
    <n v="1.1499999999999999"/>
    <n v="17.690000000000001"/>
    <n v="14.66"/>
    <n v="16.540000000000003"/>
    <n v="13.51"/>
    <n v="0.1831922611850062"/>
    <n v="6"/>
    <n v="6.0000000000000001E-3"/>
    <n v="1330"/>
    <n v="5.8168077388149939"/>
    <n v="1.0314936077330839"/>
    <n v="0.03"/>
    <n v="0.22"/>
    <n v="0.92"/>
    <n v="1.0999999999999999"/>
    <n v="1.1346429685063921"/>
    <n v="4.5999999999999996"/>
    <n v="4.744870595572185"/>
    <n v="1500"/>
    <n v="1995000"/>
    <n v="5.6999999999999993"/>
    <n v="5.8795135640785769"/>
    <n v="11.371499999999999"/>
    <n v="11.729629560336761"/>
  </r>
  <r>
    <x v="10"/>
    <n v="391"/>
    <x v="3"/>
    <n v="4"/>
    <n v="1.1200000000000001"/>
    <n v="14.7"/>
    <n v="12.23"/>
    <n v="13.579999999999998"/>
    <n v="11.11"/>
    <n v="0.18188512518409419"/>
    <n v="6"/>
    <n v="6.0000000000000001E-3"/>
    <n v="1330"/>
    <n v="5.8181148748159055"/>
    <n v="1.0312618655866346"/>
    <n v="0.03"/>
    <n v="0.25"/>
    <n v="1.1200000000000001"/>
    <n v="1.25"/>
    <n v="1.2890773319832931"/>
    <n v="5.6000000000000005"/>
    <n v="5.7750664472851545"/>
    <n v="1500"/>
    <n v="1995000"/>
    <n v="6.8500000000000005"/>
    <n v="7.0641437792684476"/>
    <n v="13.665750000000001"/>
    <n v="14.092966839640553"/>
  </r>
  <r>
    <x v="10"/>
    <n v="392"/>
    <x v="3"/>
    <n v="5"/>
    <n v="1.2"/>
    <n v="16.399999999999999"/>
    <n v="13.23"/>
    <n v="15.2"/>
    <n v="12.030000000000001"/>
    <n v="0.20855263157894727"/>
    <n v="6"/>
    <n v="6.0000000000000001E-3"/>
    <n v="1330"/>
    <n v="5.7914473684210526"/>
    <n v="1.0360104509826196"/>
    <n v="0.03"/>
    <n v="0.39"/>
    <n v="1.6"/>
    <n v="1.95"/>
    <n v="2.020220379416108"/>
    <n v="8"/>
    <n v="8.2880836078609565"/>
    <n v="1500"/>
    <n v="1995000"/>
    <n v="9.9499999999999993"/>
    <n v="10.308303987277064"/>
    <n v="19.850249999999999"/>
    <n v="20.565066454617742"/>
  </r>
  <r>
    <x v="10"/>
    <n v="393"/>
    <x v="3"/>
    <n v="6"/>
    <n v="1.17"/>
    <n v="15.33"/>
    <n v="12.47"/>
    <n v="14.16"/>
    <n v="11.3"/>
    <n v="0.20197740112994347"/>
    <n v="6"/>
    <n v="6.0000000000000001E-3"/>
    <n v="1330"/>
    <n v="5.7980225988700562"/>
    <n v="1.0348355663824604"/>
    <n v="0.03"/>
    <n v="0.64"/>
    <n v="1.96"/>
    <n v="3.1999999999999997"/>
    <n v="3.311473812423873"/>
    <n v="9.7999999999999989"/>
    <n v="10.141388550548111"/>
    <n v="1500"/>
    <n v="1995000"/>
    <n v="12.999999999999998"/>
    <n v="13.452862362971985"/>
    <n v="25.934999999999995"/>
    <n v="26.838460414129109"/>
  </r>
  <r>
    <x v="10"/>
    <n v="394"/>
    <x v="3"/>
    <n v="7"/>
    <n v="1.1599999999999999"/>
    <n v="17.78"/>
    <n v="14.88"/>
    <n v="16.62"/>
    <n v="13.72"/>
    <n v="0.17448856799037304"/>
    <n v="6"/>
    <n v="6.0000000000000001E-3"/>
    <n v="1330"/>
    <n v="5.8255114320096268"/>
    <n v="1.0299524891551333"/>
    <n v="0.03"/>
    <n v="0.67"/>
    <n v="1.96"/>
    <n v="3.35"/>
    <n v="3.4503408386696965"/>
    <n v="9.7999999999999989"/>
    <n v="10.093534393720304"/>
    <n v="1500"/>
    <n v="1995000"/>
    <n v="13.149999999999999"/>
    <n v="13.54387523239"/>
    <n v="26.234249999999996"/>
    <n v="27.020031088618051"/>
  </r>
  <r>
    <x v="10"/>
    <n v="395"/>
    <x v="3"/>
    <n v="8"/>
    <n v="1.08"/>
    <n v="18.649999999999999"/>
    <n v="15.22"/>
    <n v="17.57"/>
    <n v="14.14"/>
    <n v="0.19521912350597609"/>
    <n v="6"/>
    <n v="6.0000000000000001E-3"/>
    <n v="1330"/>
    <n v="5.8047808764940241"/>
    <n v="1.0336307481125599"/>
    <n v="0.03"/>
    <n v="0.6"/>
    <n v="1.81"/>
    <n v="2.9999999999999996"/>
    <n v="3.1008922443376794"/>
    <n v="9.0500000000000007"/>
    <n v="9.3543582704186683"/>
    <n v="1500"/>
    <n v="1995000"/>
    <n v="12.05"/>
    <n v="12.455250514756347"/>
    <n v="24.039750000000002"/>
    <n v="24.848224776938913"/>
  </r>
  <r>
    <x v="10"/>
    <n v="396"/>
    <x v="3"/>
    <n v="9"/>
    <n v="1.1299999999999999"/>
    <n v="19.04"/>
    <n v="15.6"/>
    <n v="17.91"/>
    <n v="14.469999999999999"/>
    <n v="0.19207146845337808"/>
    <n v="6"/>
    <n v="6.0000000000000001E-3"/>
    <n v="1330"/>
    <n v="5.8079285315466223"/>
    <n v="1.0330705633532014"/>
    <n v="0.03"/>
    <n v="0.22"/>
    <n v="1.18"/>
    <n v="1.0999999999999999"/>
    <n v="1.1363776196885214"/>
    <n v="5.8999999999999986"/>
    <n v="6.0951163237838868"/>
    <n v="1500"/>
    <n v="1995000"/>
    <n v="6.9999999999999982"/>
    <n v="7.2314939434724081"/>
    <n v="13.964999999999996"/>
    <n v="14.426830417227453"/>
  </r>
  <r>
    <x v="11"/>
    <n v="397"/>
    <x v="0"/>
    <n v="1"/>
    <n v="1.07"/>
    <n v="19.14"/>
    <n v="15.46"/>
    <n v="18.07"/>
    <n v="14.39"/>
    <n v="0.20365246264526837"/>
    <n v="6"/>
    <n v="6.0000000000000001E-3"/>
    <n v="1330"/>
    <n v="5.7963475373547313"/>
    <n v="1.0351346190567119"/>
    <n v="0.03"/>
    <n v="0.19"/>
    <n v="0.56999999999999995"/>
    <n v="0.95000000000000007"/>
    <n v="0.98337788810387639"/>
    <n v="2.8499999999999996"/>
    <n v="2.9501336643116285"/>
    <n v="1500"/>
    <n v="1995000"/>
    <n v="3.8"/>
    <n v="3.9335115524155047"/>
    <n v="7.5809999999999995"/>
    <n v="7.8473555470689318"/>
  </r>
  <r>
    <x v="11"/>
    <n v="398"/>
    <x v="0"/>
    <n v="2"/>
    <n v="1.06"/>
    <n v="15.35"/>
    <n v="12.26"/>
    <n v="14.29"/>
    <n v="11.2"/>
    <n v="0.21623512946116166"/>
    <n v="6"/>
    <n v="6.0000000000000001E-3"/>
    <n v="1330"/>
    <n v="5.783764870538838"/>
    <n v="1.0373865698729583"/>
    <n v="0.03"/>
    <n v="0.16"/>
    <n v="0.56000000000000005"/>
    <n v="0.79999999999999993"/>
    <n v="0.82990925589836662"/>
    <n v="2.8000000000000003"/>
    <n v="2.9046823956442833"/>
    <n v="1500"/>
    <n v="1995000"/>
    <n v="3.6"/>
    <n v="3.73459165154265"/>
    <n v="7.1820000000000004"/>
    <n v="7.4505103448275865"/>
  </r>
  <r>
    <x v="11"/>
    <n v="399"/>
    <x v="0"/>
    <n v="3"/>
    <n v="1.1000000000000001"/>
    <n v="14.14"/>
    <n v="11.43"/>
    <n v="13.040000000000001"/>
    <n v="10.33"/>
    <n v="0.2078220858895706"/>
    <n v="6"/>
    <n v="6.0000000000000001E-3"/>
    <n v="1330"/>
    <n v="5.7921779141104297"/>
    <n v="1.0358797828677346"/>
    <n v="0.03"/>
    <n v="0.3"/>
    <n v="0.39"/>
    <n v="1.4999999999999998"/>
    <n v="1.5538196743016017"/>
    <n v="1.95"/>
    <n v="2.0199655765920825"/>
    <n v="1500"/>
    <n v="1995000"/>
    <n v="3.4499999999999997"/>
    <n v="3.5737852508936845"/>
    <n v="6.8827499999999988"/>
    <n v="7.1297015755329012"/>
  </r>
  <r>
    <x v="11"/>
    <n v="400"/>
    <x v="0"/>
    <n v="4"/>
    <n v="1.06"/>
    <n v="15.38"/>
    <n v="10.36"/>
    <n v="14.32"/>
    <n v="9.2999999999999989"/>
    <n v="0.35055865921787716"/>
    <n v="6"/>
    <n v="6.0000000000000001E-3"/>
    <n v="1330"/>
    <n v="5.6494413407821229"/>
    <n v="1.0620519159456119"/>
    <n v="0.03"/>
    <n v="0.13"/>
    <n v="0.4"/>
    <n v="0.64999999999999991"/>
    <n v="0.69033374536464764"/>
    <n v="2"/>
    <n v="2.1241038318912238"/>
    <n v="1500"/>
    <n v="1995000"/>
    <n v="2.65"/>
    <n v="2.8144375772558714"/>
    <n v="5.2867500000000005"/>
    <n v="5.6148029666254633"/>
  </r>
  <r>
    <x v="11"/>
    <n v="401"/>
    <x v="0"/>
    <n v="5"/>
    <n v="1.0900000000000001"/>
    <n v="20.22"/>
    <n v="16.239999999999998"/>
    <n v="19.13"/>
    <n v="15.149999999999999"/>
    <n v="0.20805018295870364"/>
    <n v="6"/>
    <n v="6.0000000000000001E-3"/>
    <n v="1330"/>
    <n v="5.7919498170412966"/>
    <n v="1.0359205776173286"/>
    <n v="0.03"/>
    <n v="0.15"/>
    <n v="0.61"/>
    <n v="0.74999999999999989"/>
    <n v="0.77694043321299633"/>
    <n v="3.05"/>
    <n v="3.1595577617328519"/>
    <n v="1500"/>
    <n v="1995000"/>
    <n v="3.8"/>
    <n v="3.9364981949458482"/>
    <n v="7.5809999999999995"/>
    <n v="7.8533138989169675"/>
  </r>
  <r>
    <x v="11"/>
    <n v="402"/>
    <x v="0"/>
    <n v="6"/>
    <n v="1.06"/>
    <n v="21.02"/>
    <n v="16.739999999999998"/>
    <n v="19.96"/>
    <n v="15.679999999999998"/>
    <n v="0.21442885771543099"/>
    <n v="6"/>
    <n v="6.0000000000000001E-3"/>
    <n v="1330"/>
    <n v="5.785571142284569"/>
    <n v="1.0370626948389332"/>
    <n v="0.03"/>
    <n v="0.22"/>
    <n v="0.57999999999999996"/>
    <n v="1.0999999999999999"/>
    <n v="1.1407689643228265"/>
    <n v="2.9"/>
    <n v="3.0074818150329063"/>
    <n v="1500"/>
    <n v="1995000"/>
    <n v="4"/>
    <n v="4.1482507793557328"/>
    <n v="7.9799999999999995"/>
    <n v="8.2757603048146873"/>
  </r>
  <r>
    <x v="11"/>
    <n v="403"/>
    <x v="0"/>
    <n v="7"/>
    <n v="1.04"/>
    <n v="11.25"/>
    <n v="9.31"/>
    <n v="10.210000000000001"/>
    <n v="8.27"/>
    <n v="0.19000979431929491"/>
    <n v="6"/>
    <n v="6.0000000000000001E-3"/>
    <n v="1330"/>
    <n v="5.8099902056807053"/>
    <n v="1.0327039784221173"/>
    <n v="0.03"/>
    <n v="0.1"/>
    <n v="0.42"/>
    <n v="0.5"/>
    <n v="0.51635198921105863"/>
    <n v="2.0999999999999996"/>
    <n v="2.1686783546864459"/>
    <n v="1500"/>
    <n v="1995000"/>
    <n v="2.5999999999999996"/>
    <n v="2.6850303438975045"/>
    <n v="5.1869999999999994"/>
    <n v="5.3566355360755216"/>
  </r>
  <r>
    <x v="11"/>
    <n v="404"/>
    <x v="0"/>
    <n v="8"/>
    <n v="1.08"/>
    <n v="12.85"/>
    <n v="10.7"/>
    <n v="11.77"/>
    <n v="9.6199999999999992"/>
    <n v="0.18266779949022943"/>
    <n v="6"/>
    <n v="6.0000000000000001E-3"/>
    <n v="1330"/>
    <n v="5.817332200509771"/>
    <n v="1.0314006134073317"/>
    <n v="0.03"/>
    <n v="0.11"/>
    <n v="0.33"/>
    <n v="0.54999999999999993"/>
    <n v="0.56727033737403232"/>
    <n v="1.6500000000000001"/>
    <n v="1.7018110121220975"/>
    <n v="1500"/>
    <n v="1995000"/>
    <n v="2.2000000000000002"/>
    <n v="2.2690813494961297"/>
    <n v="4.3890000000000002"/>
    <n v="4.5268172922447789"/>
  </r>
  <r>
    <x v="11"/>
    <n v="405"/>
    <x v="0"/>
    <n v="9"/>
    <n v="1.1000000000000001"/>
    <n v="18.010000000000002"/>
    <n v="14.92"/>
    <n v="16.91"/>
    <n v="13.82"/>
    <n v="0.18273211117681845"/>
    <n v="6"/>
    <n v="6.0000000000000001E-3"/>
    <n v="1330"/>
    <n v="5.8172678888231815"/>
    <n v="1.0314120158584934"/>
    <n v="0.03"/>
    <n v="0.12"/>
    <n v="0.34"/>
    <n v="0.6"/>
    <n v="0.61884720951509598"/>
    <n v="1.7000000000000002"/>
    <n v="1.753400426959439"/>
    <n v="1500"/>
    <n v="1995000"/>
    <n v="2.3000000000000003"/>
    <n v="2.3722476364745351"/>
    <n v="4.5885000000000007"/>
    <n v="4.7326340347666971"/>
  </r>
  <r>
    <x v="11"/>
    <n v="406"/>
    <x v="1"/>
    <n v="1"/>
    <n v="1.05"/>
    <n v="14.37"/>
    <n v="11.72"/>
    <n v="13.319999999999999"/>
    <n v="10.67"/>
    <n v="0.19894894894894888"/>
    <n v="6"/>
    <n v="6.0000000000000001E-3"/>
    <n v="1330"/>
    <n v="5.8010510510510507"/>
    <n v="1.0342953280704026"/>
    <n v="0.03"/>
    <n v="7.0000000000000007E-2"/>
    <n v="0.43"/>
    <n v="0.35000000000000003"/>
    <n v="0.36200336482464096"/>
    <n v="2.15"/>
    <n v="2.2237349553513654"/>
    <n v="1500"/>
    <n v="1995000"/>
    <n v="2.5"/>
    <n v="2.5857383201760062"/>
    <n v="4.9875000000000007"/>
    <n v="5.1585479487511332"/>
  </r>
  <r>
    <x v="11"/>
    <n v="407"/>
    <x v="1"/>
    <n v="2"/>
    <n v="1.1599999999999999"/>
    <n v="13.32"/>
    <n v="10.66"/>
    <n v="12.16"/>
    <n v="9.5"/>
    <n v="0.21875"/>
    <n v="6"/>
    <n v="6.0000000000000001E-3"/>
    <n v="1330"/>
    <n v="5.78125"/>
    <n v="1.0378378378378379"/>
    <n v="0.03"/>
    <n v="0.08"/>
    <n v="0.42"/>
    <n v="0.39999999999999997"/>
    <n v="0.41513513513513511"/>
    <n v="2.0999999999999996"/>
    <n v="2.1794594594594594"/>
    <n v="1500"/>
    <n v="1995000"/>
    <n v="2.4999999999999996"/>
    <n v="2.5945945945945947"/>
    <n v="4.9874999999999989"/>
    <n v="5.1762162162162166"/>
  </r>
  <r>
    <x v="11"/>
    <n v="408"/>
    <x v="1"/>
    <n v="3"/>
    <n v="1.1499999999999999"/>
    <n v="15.36"/>
    <n v="12.14"/>
    <n v="14.209999999999999"/>
    <n v="10.99"/>
    <n v="0.22660098522167482"/>
    <n v="6"/>
    <n v="6.0000000000000001E-3"/>
    <n v="1330"/>
    <n v="5.7733990147783256"/>
    <n v="1.039249146757679"/>
    <n v="0.03"/>
    <n v="0.06"/>
    <n v="0.53"/>
    <n v="0.3"/>
    <n v="0.31177474402730371"/>
    <n v="2.65"/>
    <n v="2.7540102389078491"/>
    <n v="1500"/>
    <n v="1995000"/>
    <n v="2.9499999999999997"/>
    <n v="3.0657849829351527"/>
    <n v="5.8852499999999992"/>
    <n v="6.1162410409556296"/>
  </r>
  <r>
    <x v="11"/>
    <n v="409"/>
    <x v="1"/>
    <n v="4"/>
    <n v="1.06"/>
    <n v="14.05"/>
    <n v="11.16"/>
    <n v="12.99"/>
    <n v="10.1"/>
    <n v="0.22247882986913015"/>
    <n v="6"/>
    <n v="6.0000000000000001E-3"/>
    <n v="1330"/>
    <n v="5.7775211701308695"/>
    <n v="1.0385076615589608"/>
    <n v="0.03"/>
    <n v="0.05"/>
    <n v="0.42"/>
    <n v="0.25"/>
    <n v="0.2596269153897402"/>
    <n v="2.0999999999999996"/>
    <n v="2.1808660892738172"/>
    <n v="1500"/>
    <n v="1995000"/>
    <n v="2.3499999999999996"/>
    <n v="2.4404930046635576"/>
    <n v="4.6882499999999991"/>
    <n v="4.8687835443037972"/>
  </r>
  <r>
    <x v="11"/>
    <n v="410"/>
    <x v="1"/>
    <n v="5"/>
    <n v="1.1399999999999999"/>
    <n v="14.23"/>
    <n v="11.7"/>
    <n v="13.09"/>
    <n v="10.559999999999999"/>
    <n v="0.19327731092436984"/>
    <n v="6"/>
    <n v="6.0000000000000001E-3"/>
    <n v="1330"/>
    <n v="5.8067226890756301"/>
    <n v="1.0332850940665703"/>
    <n v="0.03"/>
    <n v="0.11"/>
    <n v="0.35"/>
    <n v="0.54999999999999993"/>
    <n v="0.56830680173661363"/>
    <n v="1.7499999999999998"/>
    <n v="1.8082489146164977"/>
    <n v="1500"/>
    <n v="1995000"/>
    <n v="2.2999999999999998"/>
    <n v="2.3765557163531112"/>
    <n v="4.5884999999999998"/>
    <n v="4.7412286541244573"/>
  </r>
  <r>
    <x v="11"/>
    <n v="411"/>
    <x v="1"/>
    <n v="6"/>
    <n v="1.1299999999999999"/>
    <n v="13.86"/>
    <n v="11.34"/>
    <n v="12.73"/>
    <n v="10.210000000000001"/>
    <n v="0.1979575805184603"/>
    <n v="6"/>
    <n v="6.0000000000000001E-3"/>
    <n v="1330"/>
    <n v="5.8020424194815394"/>
    <n v="1.0341186027619822"/>
    <n v="0.03"/>
    <n v="0.12"/>
    <n v="0.33"/>
    <n v="0.6"/>
    <n v="0.6204711616571893"/>
    <n v="1.6500000000000001"/>
    <n v="1.7062956945572707"/>
    <n v="1500"/>
    <n v="1995000"/>
    <n v="2.25"/>
    <n v="2.3267668562144599"/>
    <n v="4.4887500000000005"/>
    <n v="4.6418998781478473"/>
  </r>
  <r>
    <x v="11"/>
    <n v="412"/>
    <x v="1"/>
    <n v="7"/>
    <n v="1.06"/>
    <n v="15.46"/>
    <n v="12.61"/>
    <n v="14.4"/>
    <n v="11.549999999999999"/>
    <n v="0.19791666666666677"/>
    <n v="6"/>
    <n v="6.0000000000000001E-3"/>
    <n v="1330"/>
    <n v="5.802083333333333"/>
    <n v="1.0341113105924598"/>
    <n v="0.03"/>
    <n v="0.13"/>
    <n v="0.44"/>
    <n v="0.64999999999999991"/>
    <n v="0.67217235188509872"/>
    <n v="2.1999999999999997"/>
    <n v="2.2750448833034111"/>
    <n v="1500"/>
    <n v="1995000"/>
    <n v="2.8499999999999996"/>
    <n v="2.9472172351885098"/>
    <n v="5.6857499999999996"/>
    <n v="5.8796983842010766"/>
  </r>
  <r>
    <x v="11"/>
    <n v="413"/>
    <x v="1"/>
    <n v="8"/>
    <n v="1.1200000000000001"/>
    <n v="13.08"/>
    <n v="10.5"/>
    <n v="11.96"/>
    <n v="9.379999999999999"/>
    <n v="0.21571906354515064"/>
    <n v="6"/>
    <n v="6.0000000000000001E-3"/>
    <n v="1330"/>
    <n v="5.7842809364548495"/>
    <n v="1.0372940156114483"/>
    <n v="0.03"/>
    <n v="0.08"/>
    <n v="0.42"/>
    <n v="0.39999999999999997"/>
    <n v="0.4149176062445793"/>
    <n v="2.0999999999999996"/>
    <n v="2.1783174327840409"/>
    <n v="1500"/>
    <n v="1995000"/>
    <n v="2.4999999999999996"/>
    <n v="2.5932350390286203"/>
    <n v="4.9874999999999989"/>
    <n v="5.1735039028620973"/>
  </r>
  <r>
    <x v="11"/>
    <n v="414"/>
    <x v="1"/>
    <n v="9"/>
    <n v="1.1299999999999999"/>
    <n v="20.38"/>
    <n v="16.28"/>
    <n v="19.25"/>
    <n v="15.150000000000002"/>
    <n v="0.21298701298701286"/>
    <n v="6"/>
    <n v="6.0000000000000001E-3"/>
    <n v="1330"/>
    <n v="5.7870129870129867"/>
    <n v="1.0368043087971275"/>
    <n v="0.03"/>
    <n v="0.18"/>
    <n v="0.56000000000000005"/>
    <n v="0.89999999999999991"/>
    <n v="0.93312387791741469"/>
    <n v="2.8000000000000003"/>
    <n v="2.9030520646319573"/>
    <n v="1500"/>
    <n v="1995000"/>
    <n v="3.7"/>
    <n v="3.8361759425493718"/>
    <n v="7.3815"/>
    <n v="7.6531710053859969"/>
  </r>
  <r>
    <x v="11"/>
    <n v="415"/>
    <x v="2"/>
    <n v="1"/>
    <n v="1.1599999999999999"/>
    <n v="16.239999999999998"/>
    <n v="12.91"/>
    <n v="15.079999999999998"/>
    <n v="11.75"/>
    <n v="0.22082228116710867"/>
    <n v="6"/>
    <n v="6.0000000000000001E-3"/>
    <n v="1330"/>
    <n v="5.7791777188328917"/>
    <n v="1.038209982788296"/>
    <n v="0.03"/>
    <n v="0.23"/>
    <n v="0.31"/>
    <n v="1.1499999999999999"/>
    <n v="1.1939414802065402"/>
    <n v="1.5499999999999998"/>
    <n v="1.6092254733218587"/>
    <n v="1500"/>
    <n v="1995000"/>
    <n v="2.6999999999999997"/>
    <n v="2.803166953528399"/>
    <n v="5.386499999999999"/>
    <n v="5.5923180722891557"/>
  </r>
  <r>
    <x v="11"/>
    <n v="416"/>
    <x v="2"/>
    <n v="2"/>
    <n v="1.1200000000000001"/>
    <n v="16.149999999999999"/>
    <n v="12.91"/>
    <n v="15.029999999999998"/>
    <n v="11.79"/>
    <n v="0.21556886227544902"/>
    <n v="6"/>
    <n v="6.0000000000000001E-3"/>
    <n v="1330"/>
    <n v="5.7844311377245514"/>
    <n v="1.0372670807453415"/>
    <n v="0.03"/>
    <n v="0.18"/>
    <n v="0.41"/>
    <n v="0.89999999999999991"/>
    <n v="0.93354037267080725"/>
    <n v="2.0499999999999998"/>
    <n v="2.12639751552795"/>
    <n v="1500"/>
    <n v="1995000"/>
    <n v="2.9499999999999997"/>
    <n v="3.0599378881987573"/>
    <n v="5.8852499999999992"/>
    <n v="6.1045760869565209"/>
  </r>
  <r>
    <x v="11"/>
    <n v="417"/>
    <x v="2"/>
    <n v="3"/>
    <n v="1.08"/>
    <n v="10.84"/>
    <n v="8.84"/>
    <n v="9.76"/>
    <n v="7.76"/>
    <n v="0.20491803278688525"/>
    <n v="6"/>
    <n v="6.0000000000000001E-3"/>
    <n v="1330"/>
    <n v="5.7950819672131146"/>
    <n v="1.0353606789250354"/>
    <n v="0.03"/>
    <n v="0.24"/>
    <n v="0.46"/>
    <n v="1.2"/>
    <n v="1.2424328147100423"/>
    <n v="2.2999999999999998"/>
    <n v="2.3813295615275814"/>
    <n v="1500"/>
    <n v="1995000"/>
    <n v="3.5"/>
    <n v="3.6237623762376234"/>
    <n v="6.9824999999999999"/>
    <n v="7.2294059405940585"/>
  </r>
  <r>
    <x v="11"/>
    <n v="418"/>
    <x v="2"/>
    <n v="4"/>
    <n v="1.1100000000000001"/>
    <n v="11.45"/>
    <n v="9.23"/>
    <n v="10.34"/>
    <n v="8.120000000000001"/>
    <n v="0.21470019342359759"/>
    <n v="6"/>
    <n v="6.0000000000000001E-3"/>
    <n v="1330"/>
    <n v="5.7852998065764023"/>
    <n v="1.0371113340020059"/>
    <n v="0.03"/>
    <n v="0.16"/>
    <n v="0.27"/>
    <n v="0.79999999999999993"/>
    <n v="0.82968906720160474"/>
    <n v="1.3499999999999999"/>
    <n v="1.400100300902708"/>
    <n v="1500"/>
    <n v="1995000"/>
    <n v="2.15"/>
    <n v="2.2297893681043126"/>
    <n v="4.2892499999999991"/>
    <n v="4.4484297893681042"/>
  </r>
  <r>
    <x v="11"/>
    <n v="419"/>
    <x v="2"/>
    <n v="5"/>
    <n v="1.1200000000000001"/>
    <n v="11.18"/>
    <n v="9.0299999999999994"/>
    <n v="10.059999999999999"/>
    <n v="7.9099999999999993"/>
    <n v="0.21371769383697811"/>
    <n v="6"/>
    <n v="6.0000000000000001E-3"/>
    <n v="1330"/>
    <n v="5.786282306163022"/>
    <n v="1.0369352344957912"/>
    <n v="0.03"/>
    <n v="0.18"/>
    <n v="0.35"/>
    <n v="0.89999999999999991"/>
    <n v="0.93324171104621201"/>
    <n v="1.7499999999999998"/>
    <n v="1.8146366603676343"/>
    <n v="1500"/>
    <n v="1995000"/>
    <n v="2.6499999999999995"/>
    <n v="2.7478783714138464"/>
    <n v="5.2867499999999996"/>
    <n v="5.4820173509706231"/>
  </r>
  <r>
    <x v="11"/>
    <n v="420"/>
    <x v="2"/>
    <n v="6"/>
    <n v="1.2"/>
    <n v="16.18"/>
    <n v="12.86"/>
    <n v="14.98"/>
    <n v="11.66"/>
    <n v="0.22162883845126838"/>
    <n v="6"/>
    <n v="6.0000000000000001E-3"/>
    <n v="1330"/>
    <n v="5.7783711615487316"/>
    <n v="1.0383548983364141"/>
    <n v="0.03"/>
    <n v="0.22"/>
    <n v="0.43"/>
    <n v="1.0999999999999999"/>
    <n v="1.1421903881700555"/>
    <n v="2.15"/>
    <n v="2.2324630314232903"/>
    <n v="1500"/>
    <n v="1995000"/>
    <n v="3.25"/>
    <n v="3.3746534195933457"/>
    <n v="6.4837499999999997"/>
    <n v="6.7324335720887252"/>
  </r>
  <r>
    <x v="11"/>
    <n v="421"/>
    <x v="2"/>
    <n v="7"/>
    <n v="1.0900000000000001"/>
    <n v="17.16"/>
    <n v="13.87"/>
    <n v="16.07"/>
    <n v="12.78"/>
    <n v="0.20472930927193533"/>
    <n v="6"/>
    <n v="6.0000000000000001E-3"/>
    <n v="1330"/>
    <n v="5.7952706907280644"/>
    <n v="1.0353269623107484"/>
    <n v="0.03"/>
    <n v="0.13"/>
    <n v="0.36"/>
    <n v="0.64999999999999991"/>
    <n v="0.67296252550198632"/>
    <n v="1.7999999999999998"/>
    <n v="1.8635885321593468"/>
    <n v="1500"/>
    <n v="1995000"/>
    <n v="2.4499999999999997"/>
    <n v="2.5365510576613333"/>
    <n v="4.8877499999999996"/>
    <n v="5.0604193600343592"/>
  </r>
  <r>
    <x v="11"/>
    <n v="422"/>
    <x v="2"/>
    <n v="8"/>
    <n v="1.1100000000000001"/>
    <n v="12.84"/>
    <n v="10.36"/>
    <n v="11.73"/>
    <n v="9.25"/>
    <n v="0.21142369991474855"/>
    <n v="6"/>
    <n v="6.0000000000000001E-3"/>
    <n v="1330"/>
    <n v="5.7885763000852517"/>
    <n v="1.0365243004418261"/>
    <n v="0.03"/>
    <n v="0.15"/>
    <n v="0.27"/>
    <n v="0.74999999999999989"/>
    <n v="0.77739322533136945"/>
    <n v="1.3499999999999999"/>
    <n v="1.3993078055964652"/>
    <n v="1500"/>
    <n v="1995000"/>
    <n v="2.0999999999999996"/>
    <n v="2.1767010309278345"/>
    <n v="4.1894999999999998"/>
    <n v="4.3425185567010294"/>
  </r>
  <r>
    <x v="11"/>
    <n v="423"/>
    <x v="2"/>
    <n v="9"/>
    <n v="2.21"/>
    <n v="16.62"/>
    <n v="11.26"/>
    <n v="14.41"/>
    <n v="9.0500000000000007"/>
    <n v="0.37196391394864675"/>
    <n v="6"/>
    <n v="6.0000000000000001E-3"/>
    <n v="1330"/>
    <n v="5.6280360860513534"/>
    <n v="1.0660912453760789"/>
    <n v="0.03"/>
    <n v="0.1"/>
    <n v="0.09"/>
    <n v="0.5"/>
    <n v="0.53304562268803946"/>
    <n v="0.44999999999999996"/>
    <n v="0.47974106041923548"/>
    <n v="1500"/>
    <n v="1995000"/>
    <n v="0.95"/>
    <n v="1.0127866831072749"/>
    <n v="1.8952499999999999"/>
    <n v="2.0205094327990136"/>
  </r>
  <r>
    <x v="11"/>
    <n v="424"/>
    <x v="3"/>
    <n v="1"/>
    <n v="1.1499999999999999"/>
    <n v="17.18"/>
    <n v="13.9"/>
    <n v="16.03"/>
    <n v="12.75"/>
    <n v="0.20461634435433568"/>
    <n v="6"/>
    <n v="6.0000000000000001E-3"/>
    <n v="1330"/>
    <n v="5.7953836556456642"/>
    <n v="1.0353067814854682"/>
    <n v="0.03"/>
    <n v="0.21"/>
    <n v="0.31"/>
    <n v="1.0499999999999998"/>
    <n v="1.0870721205597413"/>
    <n v="1.5499999999999998"/>
    <n v="1.6047255113024754"/>
    <n v="1500"/>
    <n v="1995000"/>
    <n v="2.5999999999999996"/>
    <n v="2.691797631862217"/>
    <n v="5.1869999999999994"/>
    <n v="5.3701362755651232"/>
  </r>
  <r>
    <x v="11"/>
    <n v="425"/>
    <x v="3"/>
    <n v="2"/>
    <n v="1.1000000000000001"/>
    <n v="15.53"/>
    <n v="12.53"/>
    <n v="14.43"/>
    <n v="11.43"/>
    <n v="0.20790020790020791"/>
    <n v="6"/>
    <n v="6.0000000000000001E-3"/>
    <n v="1330"/>
    <n v="5.7920997920997923"/>
    <n v="1.0358937544867193"/>
    <n v="0.03"/>
    <n v="0.14000000000000001"/>
    <n v="0.26"/>
    <n v="0.70000000000000007"/>
    <n v="0.72512562814070358"/>
    <n v="1.2999999999999998"/>
    <n v="1.3466618808327349"/>
    <n v="1500"/>
    <n v="1995000"/>
    <n v="2"/>
    <n v="2.0717875089734386"/>
    <n v="3.9899999999999998"/>
    <n v="4.1332160804020095"/>
  </r>
  <r>
    <x v="11"/>
    <n v="426"/>
    <x v="3"/>
    <n v="3"/>
    <n v="1.05"/>
    <n v="16.21"/>
    <n v="13.22"/>
    <n v="15.16"/>
    <n v="12.17"/>
    <n v="0.19722955145118734"/>
    <n v="6"/>
    <n v="6.0000000000000001E-3"/>
    <n v="1330"/>
    <n v="5.802770448548813"/>
    <n v="1.0339888598385814"/>
    <n v="0.03"/>
    <n v="0.19"/>
    <n v="0.34"/>
    <n v="0.95000000000000007"/>
    <n v="0.98228941684665239"/>
    <n v="1.7000000000000002"/>
    <n v="1.7577810617255885"/>
    <n v="1500"/>
    <n v="1995000"/>
    <n v="2.6500000000000004"/>
    <n v="2.7400704785722407"/>
    <n v="5.2867500000000005"/>
    <n v="5.4664406047516199"/>
  </r>
  <r>
    <x v="11"/>
    <n v="427"/>
    <x v="3"/>
    <n v="4"/>
    <n v="1.1299999999999999"/>
    <n v="12.8"/>
    <n v="1.0349999999999999"/>
    <n v="11.670000000000002"/>
    <n v="-9.4999999999999973E-2"/>
    <n v="1.0081405312767782"/>
    <n v="6"/>
    <n v="6.0000000000000001E-3"/>
    <n v="1330"/>
    <n v="4.9918594687232218"/>
    <n v="1.2019569135696506"/>
    <n v="0.03"/>
    <n v="0.18"/>
    <n v="0.31"/>
    <n v="0.89999999999999991"/>
    <n v="1.0817612222126856"/>
    <n v="1.5499999999999998"/>
    <n v="1.8630332160329584"/>
    <n v="1500"/>
    <n v="1995000"/>
    <n v="2.4499999999999997"/>
    <n v="2.9447944382456441"/>
    <n v="4.8877499999999996"/>
    <n v="5.8748649043000603"/>
  </r>
  <r>
    <x v="11"/>
    <n v="428"/>
    <x v="3"/>
    <n v="5"/>
    <n v="1.0900000000000001"/>
    <n v="15.7"/>
    <n v="12"/>
    <n v="14.61"/>
    <n v="10.91"/>
    <n v="0.25325119780971933"/>
    <n v="6"/>
    <n v="6.0000000000000001E-3"/>
    <n v="1330"/>
    <n v="5.7467488021902806"/>
    <n v="1.0440686040971892"/>
    <n v="0.03"/>
    <n v="0.14000000000000001"/>
    <n v="0.32"/>
    <n v="0.70000000000000007"/>
    <n v="0.73084802286803252"/>
    <n v="1.5999999999999999"/>
    <n v="1.6705097665555024"/>
    <n v="1500"/>
    <n v="1995000"/>
    <n v="2.2999999999999998"/>
    <n v="2.4013577894235349"/>
    <n v="4.5884999999999998"/>
    <n v="4.7907087898999521"/>
  </r>
  <r>
    <x v="11"/>
    <n v="429"/>
    <x v="3"/>
    <n v="6"/>
    <n v="1.06"/>
    <n v="17.079999999999998"/>
    <n v="13.7"/>
    <n v="16.02"/>
    <n v="12.639999999999999"/>
    <n v="0.21098626716604249"/>
    <n v="6"/>
    <n v="6.0000000000000001E-3"/>
    <n v="1330"/>
    <n v="5.7890137328339577"/>
    <n v="1.0364459780030191"/>
    <n v="0.03"/>
    <n v="0.17"/>
    <n v="0.26"/>
    <n v="0.85000000000000009"/>
    <n v="0.8809790813025663"/>
    <n v="1.2999999999999998"/>
    <n v="1.3473797714039246"/>
    <n v="1500"/>
    <n v="1995000"/>
    <n v="2.15"/>
    <n v="2.2283588527064908"/>
    <n v="4.2892499999999991"/>
    <n v="4.4455759111494491"/>
  </r>
  <r>
    <x v="11"/>
    <n v="430"/>
    <x v="3"/>
    <n v="7"/>
    <n v="1.1100000000000001"/>
    <n v="12.85"/>
    <n v="10.34"/>
    <n v="11.74"/>
    <n v="9.23"/>
    <n v="0.21379897785349231"/>
    <n v="6"/>
    <n v="6.0000000000000001E-3"/>
    <n v="1330"/>
    <n v="5.7862010221465079"/>
    <n v="1.036949801266009"/>
    <n v="0.03"/>
    <n v="0.16"/>
    <n v="0.28999999999999998"/>
    <n v="0.79999999999999993"/>
    <n v="0.82955984101280711"/>
    <n v="1.45"/>
    <n v="1.5035772118357129"/>
    <n v="1500"/>
    <n v="1995000"/>
    <n v="2.25"/>
    <n v="2.33313705284852"/>
    <n v="4.4887500000000005"/>
    <n v="4.6546084204327975"/>
  </r>
  <r>
    <x v="11"/>
    <n v="431"/>
    <x v="3"/>
    <n v="8"/>
    <n v="1.1100000000000001"/>
    <n v="13.37"/>
    <n v="10.82"/>
    <n v="12.26"/>
    <n v="9.7100000000000009"/>
    <n v="0.20799347471451868"/>
    <n v="6"/>
    <n v="6.0000000000000001E-3"/>
    <n v="1330"/>
    <n v="5.7920065252854815"/>
    <n v="1.0359104351499788"/>
    <n v="0.03"/>
    <n v="0.1"/>
    <n v="0.3"/>
    <n v="0.5"/>
    <n v="0.51795521757498941"/>
    <n v="1.4999999999999998"/>
    <n v="1.5538656527249679"/>
    <n v="1500"/>
    <n v="1995000"/>
    <n v="1.9999999999999998"/>
    <n v="2.0718208702999572"/>
    <n v="3.9899999999999998"/>
    <n v="4.1332826362484143"/>
  </r>
  <r>
    <x v="11"/>
    <n v="432"/>
    <x v="3"/>
    <n v="9"/>
    <n v="1.08"/>
    <n v="15.53"/>
    <n v="12.64"/>
    <n v="14.45"/>
    <n v="11.56"/>
    <n v="0.19999999999999993"/>
    <n v="6"/>
    <n v="6.0000000000000001E-3"/>
    <n v="1330"/>
    <n v="5.8"/>
    <n v="1.0344827586206897"/>
    <n v="0.03"/>
    <n v="0.27"/>
    <n v="0.31"/>
    <n v="1.3499999999999999"/>
    <n v="1.396551724137931"/>
    <n v="1.5499999999999998"/>
    <n v="1.603448275862069"/>
    <n v="1500"/>
    <n v="1995000"/>
    <n v="2.8999999999999995"/>
    <n v="3"/>
    <n v="5.785499999999999"/>
    <n v="5.9850000000000003"/>
  </r>
  <r>
    <x v="12"/>
    <n v="433"/>
    <x v="0"/>
    <n v="1"/>
    <n v="1.23"/>
    <n v="15.79"/>
    <n v="13.25"/>
    <n v="14.559999999999999"/>
    <n v="12.02"/>
    <n v="0.17445054945054941"/>
    <n v="6"/>
    <n v="6.0000000000000001E-3"/>
    <n v="1330"/>
    <n v="5.8255494505494507"/>
    <n v="1.0299457675076633"/>
    <n v="0.03"/>
    <n v="-0.09"/>
    <n v="1"/>
    <n v="-0.44999999999999996"/>
    <n v="-0.46347559537844846"/>
    <n v="5"/>
    <n v="5.1497288375383166"/>
    <n v="1500"/>
    <n v="1995000"/>
    <n v="4.55"/>
    <n v="4.6862532421598679"/>
    <n v="9.0772499999999994"/>
    <n v="9.3490752181089363"/>
  </r>
  <r>
    <x v="12"/>
    <n v="434"/>
    <x v="0"/>
    <n v="2"/>
    <n v="1.02"/>
    <n v="15.93"/>
    <n v="13.09"/>
    <n v="14.91"/>
    <n v="12.07"/>
    <n v="0.19047619047619047"/>
    <n v="6"/>
    <n v="6.0000000000000001E-3"/>
    <n v="1330"/>
    <n v="5.8095238095238093"/>
    <n v="1.0327868852459017"/>
    <n v="0.03"/>
    <n v="0.06"/>
    <n v="0.72"/>
    <n v="0.3"/>
    <n v="0.30983606557377047"/>
    <n v="3.5999999999999996"/>
    <n v="3.7180327868852459"/>
    <n v="1500"/>
    <n v="1995000"/>
    <n v="3.8999999999999995"/>
    <n v="4.027868852459016"/>
    <n v="7.7804999999999982"/>
    <n v="8.0355983606557366"/>
  </r>
  <r>
    <x v="12"/>
    <n v="435"/>
    <x v="0"/>
    <n v="3"/>
    <n v="1.06"/>
    <n v="17.350000000000001"/>
    <n v="14.49"/>
    <n v="16.290000000000003"/>
    <n v="13.43"/>
    <n v="0.17556783302639672"/>
    <n v="6"/>
    <n v="6.0000000000000001E-3"/>
    <n v="1330"/>
    <n v="5.8244321669736037"/>
    <n v="1.0301433389544687"/>
    <n v="0.03"/>
    <n v="0.05"/>
    <n v="0.85"/>
    <n v="0.25"/>
    <n v="0.25753583473861719"/>
    <n v="4.25"/>
    <n v="4.3781091905564917"/>
    <n v="1500"/>
    <n v="1995000"/>
    <n v="4.5"/>
    <n v="4.6356450252951085"/>
    <n v="8.9775000000000009"/>
    <n v="9.2481118254637416"/>
  </r>
  <r>
    <x v="12"/>
    <n v="436"/>
    <x v="0"/>
    <n v="4"/>
    <n v="1.01"/>
    <n v="14.19"/>
    <n v="11.61"/>
    <n v="13.18"/>
    <n v="10.6"/>
    <n v="0.19575113808801214"/>
    <n v="6"/>
    <n v="6.0000000000000001E-3"/>
    <n v="1330"/>
    <n v="5.8042488619119883"/>
    <n v="1.0337254901960784"/>
    <n v="0.03"/>
    <n v="0.1"/>
    <n v="1.21"/>
    <n v="0.5"/>
    <n v="0.5168627450980392"/>
    <n v="6.05"/>
    <n v="6.2540392156862739"/>
    <n v="1500"/>
    <n v="1995000"/>
    <n v="6.55"/>
    <n v="6.7709019607843128"/>
    <n v="13.06725"/>
    <n v="13.507949411764704"/>
  </r>
  <r>
    <x v="12"/>
    <n v="437"/>
    <x v="0"/>
    <n v="5"/>
    <n v="1"/>
    <n v="12.84"/>
    <n v="10.65"/>
    <n v="11.84"/>
    <n v="9.65"/>
    <n v="0.18496621621621617"/>
    <n v="6"/>
    <n v="6.0000000000000001E-3"/>
    <n v="1330"/>
    <n v="5.8150337837837842"/>
    <n v="1.0318082788671024"/>
    <n v="0.03"/>
    <n v="0.04"/>
    <n v="1.25"/>
    <n v="0.19999999999999998"/>
    <n v="0.20636165577342044"/>
    <n v="6.25"/>
    <n v="6.4488017429193896"/>
    <n v="1500"/>
    <n v="1995000"/>
    <n v="6.45"/>
    <n v="6.6551633986928103"/>
    <n v="12.867750000000001"/>
    <n v="13.277050980392156"/>
  </r>
  <r>
    <x v="12"/>
    <n v="438"/>
    <x v="0"/>
    <n v="6"/>
    <n v="1.1399999999999999"/>
    <n v="13.61"/>
    <n v="11.3"/>
    <n v="12.469999999999999"/>
    <n v="10.16"/>
    <n v="0.1852445870088211"/>
    <n v="6"/>
    <n v="6.0000000000000001E-3"/>
    <n v="1330"/>
    <n v="5.8147554129911789"/>
    <n v="1.0318576748034753"/>
    <n v="0.03"/>
    <n v="0.03"/>
    <n v="1.46"/>
    <n v="0.15"/>
    <n v="0.15477865122052128"/>
    <n v="7.3"/>
    <n v="7.5325610260653697"/>
    <n v="1500"/>
    <n v="1995000"/>
    <n v="7.45"/>
    <n v="7.6873396772858911"/>
    <n v="14.86275"/>
    <n v="15.336242656185354"/>
  </r>
  <r>
    <x v="12"/>
    <n v="439"/>
    <x v="0"/>
    <n v="7"/>
    <n v="1.04"/>
    <n v="13.29"/>
    <n v="11.29"/>
    <n v="12.25"/>
    <n v="10.25"/>
    <n v="0.16326530612244897"/>
    <n v="6"/>
    <n v="6.0000000000000001E-3"/>
    <n v="1330"/>
    <n v="5.8367346938775508"/>
    <n v="1.0279720279720279"/>
    <n v="0.03"/>
    <n v="0.06"/>
    <n v="1.17"/>
    <n v="0.3"/>
    <n v="0.30839160839160834"/>
    <n v="5.85"/>
    <n v="6.0136363636363628"/>
    <n v="1500"/>
    <n v="1995000"/>
    <n v="6.1499999999999995"/>
    <n v="6.3220279720279713"/>
    <n v="12.26925"/>
    <n v="12.612445804195803"/>
  </r>
  <r>
    <x v="12"/>
    <n v="440"/>
    <x v="0"/>
    <n v="8"/>
    <n v="1.1399999999999999"/>
    <n v="15.66"/>
    <n v="13.25"/>
    <n v="14.52"/>
    <n v="12.11"/>
    <n v="0.1659779614325069"/>
    <n v="6"/>
    <n v="6.0000000000000001E-3"/>
    <n v="1330"/>
    <n v="5.8340220385674932"/>
    <n v="1.0284500059024908"/>
    <n v="0.03"/>
    <n v="0.76"/>
    <n v="0.81"/>
    <n v="3.8000000000000003"/>
    <n v="3.9081100224294651"/>
    <n v="4.0500000000000007"/>
    <n v="4.1652225239050882"/>
    <n v="1500"/>
    <n v="1995000"/>
    <n v="7.8500000000000014"/>
    <n v="8.0733325463345533"/>
    <n v="15.660750000000002"/>
    <n v="16.106298429937436"/>
  </r>
  <r>
    <x v="12"/>
    <n v="441"/>
    <x v="0"/>
    <n v="9"/>
    <n v="1.07"/>
    <n v="12.46"/>
    <n v="10.66"/>
    <n v="11.39"/>
    <n v="9.59"/>
    <n v="0.1580333625987709"/>
    <n v="6"/>
    <n v="6.0000000000000001E-3"/>
    <n v="1330"/>
    <n v="5.8419666374012289"/>
    <n v="1.0270513976555455"/>
    <n v="0.03"/>
    <n v="-0.02"/>
    <n v="0.75"/>
    <n v="-9.9999999999999992E-2"/>
    <n v="-0.10270513976555455"/>
    <n v="3.75"/>
    <n v="3.8514427412082957"/>
    <n v="1500"/>
    <n v="1995000"/>
    <n v="3.65"/>
    <n v="3.7487376014427412"/>
    <n v="7.2817499999999997"/>
    <n v="7.4787315148782687"/>
  </r>
  <r>
    <x v="12"/>
    <n v="442"/>
    <x v="1"/>
    <n v="1"/>
    <n v="1.02"/>
    <n v="13.81"/>
    <n v="13.21"/>
    <n v="12.790000000000001"/>
    <n v="12.190000000000001"/>
    <n v="4.6911649726348675E-2"/>
    <n v="6"/>
    <n v="6.0000000000000001E-3"/>
    <n v="1330"/>
    <n v="5.9530883502736511"/>
    <n v="1.0078802206461781"/>
    <n v="0.03"/>
    <n v="-0.06"/>
    <n v="0.81"/>
    <n v="-0.3"/>
    <n v="-0.30236406619385342"/>
    <n v="4.0500000000000007"/>
    <n v="4.0819148936170224"/>
    <n v="1500"/>
    <n v="1995000"/>
    <n v="3.7500000000000009"/>
    <n v="3.7795508274231691"/>
    <n v="7.481250000000002"/>
    <n v="7.5402039007092219"/>
  </r>
  <r>
    <x v="12"/>
    <n v="443"/>
    <x v="1"/>
    <n v="2"/>
    <n v="1.08"/>
    <n v="10.89"/>
    <n v="9.01"/>
    <n v="9.81"/>
    <n v="7.93"/>
    <n v="0.19164118246687062"/>
    <n v="6"/>
    <n v="6.0000000000000001E-3"/>
    <n v="1330"/>
    <n v="5.8083588175331293"/>
    <n v="1.032994032994033"/>
    <n v="0.03"/>
    <n v="-0.09"/>
    <n v="0.82"/>
    <n v="-0.44999999999999996"/>
    <n v="-0.46484731484731484"/>
    <n v="4.0999999999999996"/>
    <n v="4.2352755352755347"/>
    <n v="1500"/>
    <n v="1995000"/>
    <n v="3.6499999999999995"/>
    <n v="3.77042822042822"/>
    <n v="7.2817499999999988"/>
    <n v="7.5220042997542986"/>
  </r>
  <r>
    <x v="12"/>
    <n v="444"/>
    <x v="1"/>
    <n v="3"/>
    <n v="1.08"/>
    <n v="15.7"/>
    <n v="11.29"/>
    <n v="14.62"/>
    <n v="10.209999999999999"/>
    <n v="0.30164158686730508"/>
    <n v="6"/>
    <n v="6.0000000000000001E-3"/>
    <n v="1330"/>
    <n v="5.698358413132695"/>
    <n v="1.05293482175009"/>
    <n v="0.03"/>
    <n v="0.1"/>
    <n v="0.98"/>
    <n v="0.5"/>
    <n v="0.52646741087504501"/>
    <n v="4.8999999999999995"/>
    <n v="5.1593806265754401"/>
    <n v="1500"/>
    <n v="1995000"/>
    <n v="5.3999999999999995"/>
    <n v="5.6858480374504854"/>
    <n v="10.772999999999998"/>
    <n v="11.343266834713718"/>
  </r>
  <r>
    <x v="12"/>
    <n v="445"/>
    <x v="1"/>
    <n v="4"/>
    <n v="1.25"/>
    <n v="16.2"/>
    <n v="13.46"/>
    <n v="14.95"/>
    <n v="12.21"/>
    <n v="0.18327759197324406"/>
    <n v="6"/>
    <n v="6.0000000000000001E-3"/>
    <n v="1330"/>
    <n v="5.8167224080267559"/>
    <n v="1.0315087396504139"/>
    <n v="0.03"/>
    <n v="-0.08"/>
    <n v="1.1299999999999999"/>
    <n v="-0.39999999999999997"/>
    <n v="-0.41260349586016554"/>
    <n v="5.6499999999999986"/>
    <n v="5.8280243790248374"/>
    <n v="1500"/>
    <n v="1995000"/>
    <n v="5.2499999999999982"/>
    <n v="5.4154208831646722"/>
    <n v="10.473749999999995"/>
    <n v="10.803764661913521"/>
  </r>
  <r>
    <x v="12"/>
    <n v="446"/>
    <x v="1"/>
    <n v="5"/>
    <n v="1.07"/>
    <n v="13.84"/>
    <n v="11.77"/>
    <n v="12.77"/>
    <n v="10.7"/>
    <n v="0.16209866875489432"/>
    <n v="6"/>
    <n v="6.0000000000000001E-3"/>
    <n v="1330"/>
    <n v="5.8379013312451056"/>
    <n v="1.0277665995975855"/>
    <n v="0.03"/>
    <n v="0.01"/>
    <n v="0.74"/>
    <n v="4.9999999999999996E-2"/>
    <n v="5.1388329979879271E-2"/>
    <n v="3.6999999999999993"/>
    <n v="3.8027364185110657"/>
    <n v="1500"/>
    <n v="1995000"/>
    <n v="3.7499999999999991"/>
    <n v="3.8541247484909449"/>
    <n v="7.4812499999999984"/>
    <n v="7.6889788732394351"/>
  </r>
  <r>
    <x v="12"/>
    <n v="447"/>
    <x v="1"/>
    <n v="6"/>
    <n v="1.06"/>
    <n v="14.02"/>
    <n v="12"/>
    <n v="12.959999999999999"/>
    <n v="10.94"/>
    <n v="0.15586419753086417"/>
    <n v="6"/>
    <n v="6.0000000000000001E-3"/>
    <n v="1330"/>
    <n v="5.8441358024691361"/>
    <n v="1.026670187483496"/>
    <n v="0.03"/>
    <n v="0.06"/>
    <n v="0.76"/>
    <n v="0.3"/>
    <n v="0.30800105624504881"/>
    <n v="3.8000000000000003"/>
    <n v="3.9013467124372854"/>
    <n v="1500"/>
    <n v="1995000"/>
    <n v="4.1000000000000005"/>
    <n v="4.209347768682334"/>
    <n v="8.1795000000000009"/>
    <n v="8.3976487985212565"/>
  </r>
  <r>
    <x v="12"/>
    <n v="448"/>
    <x v="1"/>
    <n v="7"/>
    <n v="1.1000000000000001"/>
    <n v="15.41"/>
    <n v="13.03"/>
    <n v="14.31"/>
    <n v="11.93"/>
    <n v="0.16631726065688335"/>
    <n v="6"/>
    <n v="6.0000000000000001E-3"/>
    <n v="1330"/>
    <n v="5.833682739343117"/>
    <n v="1.0285098227120268"/>
    <n v="0.03"/>
    <n v="0.08"/>
    <n v="0.84"/>
    <n v="0.39999999999999997"/>
    <n v="0.41140392908481072"/>
    <n v="4.1999999999999993"/>
    <n v="4.3197412553905119"/>
    <n v="1500"/>
    <n v="1995000"/>
    <n v="4.5999999999999996"/>
    <n v="4.7311451844753227"/>
    <n v="9.1769999999999996"/>
    <n v="9.4386346430282693"/>
  </r>
  <r>
    <x v="12"/>
    <n v="449"/>
    <x v="1"/>
    <n v="8"/>
    <n v="1.1000000000000001"/>
    <n v="20.96"/>
    <n v="17.3"/>
    <n v="19.86"/>
    <n v="16.2"/>
    <n v="0.18429003021148038"/>
    <n v="6"/>
    <n v="6.0000000000000001E-3"/>
    <n v="1330"/>
    <n v="5.8157099697885197"/>
    <n v="1.0316883116883118"/>
    <n v="0.03"/>
    <n v="0.17"/>
    <n v="0.84"/>
    <n v="0.85000000000000009"/>
    <n v="0.87693506493506512"/>
    <n v="4.1999999999999993"/>
    <n v="4.3330909090909087"/>
    <n v="1500"/>
    <n v="1995000"/>
    <n v="5.0499999999999989"/>
    <n v="5.2100259740259736"/>
    <n v="10.074749999999998"/>
    <n v="10.394001818181819"/>
  </r>
  <r>
    <x v="12"/>
    <n v="450"/>
    <x v="1"/>
    <n v="9"/>
    <n v="1.2330000000000001"/>
    <n v="17.989999999999998"/>
    <n v="14.85"/>
    <n v="16.756999999999998"/>
    <n v="13.616999999999999"/>
    <n v="0.18738437667840302"/>
    <n v="6"/>
    <n v="6.0000000000000001E-3"/>
    <n v="1330"/>
    <n v="5.8126156233215971"/>
    <n v="1.0322375310568572"/>
    <n v="0.03"/>
    <n v="0"/>
    <n v="1.0900000000000001"/>
    <n v="0"/>
    <n v="0"/>
    <n v="5.45"/>
    <n v="5.625694544259872"/>
    <n v="1500"/>
    <n v="1995000"/>
    <n v="5.45"/>
    <n v="5.625694544259872"/>
    <n v="10.87275"/>
    <n v="11.223260615798445"/>
  </r>
  <r>
    <x v="12"/>
    <n v="451"/>
    <x v="2"/>
    <n v="1"/>
    <n v="1.07"/>
    <n v="10.81"/>
    <n v="9.1300000000000008"/>
    <n v="9.74"/>
    <n v="8.06"/>
    <n v="0.17248459958932236"/>
    <n v="6"/>
    <n v="6.0000000000000001E-3"/>
    <n v="1330"/>
    <n v="5.8275154004106779"/>
    <n v="1.029598308668076"/>
    <n v="0.03"/>
    <n v="1.39"/>
    <n v="2"/>
    <n v="6.9499999999999993"/>
    <n v="7.1557082452431278"/>
    <n v="10"/>
    <n v="10.29598308668076"/>
    <n v="1500"/>
    <n v="1995000"/>
    <n v="16.95"/>
    <n v="17.45169133192389"/>
    <n v="33.815249999999999"/>
    <n v="34.81612420718816"/>
  </r>
  <r>
    <x v="12"/>
    <n v="452"/>
    <x v="2"/>
    <n v="2"/>
    <n v="1.1100000000000001"/>
    <n v="19.46"/>
    <n v="16.36"/>
    <n v="18.350000000000001"/>
    <n v="15.25"/>
    <n v="0.16893732970027253"/>
    <n v="6"/>
    <n v="6.0000000000000001E-3"/>
    <n v="1330"/>
    <n v="5.8310626702997279"/>
    <n v="1.0289719626168223"/>
    <n v="0.03"/>
    <n v="2.0699999999999998"/>
    <n v="2.66"/>
    <n v="10.35"/>
    <n v="10.649859813084111"/>
    <n v="13.299999999999999"/>
    <n v="13.685327102803736"/>
    <n v="1500"/>
    <n v="1995000"/>
    <n v="23.65"/>
    <n v="24.335186915887846"/>
    <n v="47.181750000000001"/>
    <n v="48.548697897196249"/>
  </r>
  <r>
    <x v="12"/>
    <n v="453"/>
    <x v="2"/>
    <n v="3"/>
    <n v="1.01"/>
    <n v="18.71"/>
    <n v="15.42"/>
    <n v="17.7"/>
    <n v="14.41"/>
    <n v="0.18587570621468921"/>
    <n v="6"/>
    <n v="6.0000000000000001E-3"/>
    <n v="1330"/>
    <n v="5.8141242937853104"/>
    <n v="1.0319696822466233"/>
    <n v="0.03"/>
    <n v="0.72"/>
    <n v="1.28"/>
    <n v="3.5999999999999996"/>
    <n v="3.7150908560878437"/>
    <n v="6.3999999999999995"/>
    <n v="6.6046059663783891"/>
    <n v="1500"/>
    <n v="1995000"/>
    <n v="10"/>
    <n v="10.319696822466232"/>
    <n v="19.950000000000003"/>
    <n v="20.587795160820132"/>
  </r>
  <r>
    <x v="12"/>
    <n v="454"/>
    <x v="2"/>
    <n v="4"/>
    <n v="1.05"/>
    <n v="14.83"/>
    <n v="12.46"/>
    <n v="13.78"/>
    <n v="11.41"/>
    <n v="0.17198838896952098"/>
    <n v="6"/>
    <n v="6.0000000000000001E-3"/>
    <n v="1330"/>
    <n v="5.8280116110304787"/>
    <n v="1.0295106462457975"/>
    <n v="0.03"/>
    <n v="0.75"/>
    <n v="1.27"/>
    <n v="3.75"/>
    <n v="3.8606649234217407"/>
    <n v="6.3500000000000005"/>
    <n v="6.5373926036608143"/>
    <n v="1500"/>
    <n v="1995000"/>
    <n v="10.100000000000001"/>
    <n v="10.398057527082555"/>
    <n v="20.149500000000003"/>
    <n v="20.744124766529698"/>
  </r>
  <r>
    <x v="12"/>
    <n v="455"/>
    <x v="2"/>
    <n v="5"/>
    <n v="1.04"/>
    <n v="15.82"/>
    <n v="13.49"/>
    <n v="14.780000000000001"/>
    <n v="12.45"/>
    <n v="0.15764546684709077"/>
    <n v="6"/>
    <n v="6.0000000000000001E-3"/>
    <n v="1330"/>
    <n v="5.8423545331529096"/>
    <n v="1.0269832078749275"/>
    <n v="0.03"/>
    <n v="1.17"/>
    <n v="1.71"/>
    <n v="5.85"/>
    <n v="6.0078517660683257"/>
    <n v="8.5499999999999989"/>
    <n v="8.7807064273306281"/>
    <n v="1500"/>
    <n v="1995000"/>
    <n v="14.399999999999999"/>
    <n v="14.788558193398954"/>
    <n v="28.727999999999998"/>
    <n v="29.503173595830916"/>
  </r>
  <r>
    <x v="12"/>
    <n v="456"/>
    <x v="2"/>
    <n v="6"/>
    <n v="1.1399999999999999"/>
    <n v="17.57"/>
    <n v="14.66"/>
    <n v="16.43"/>
    <n v="13.52"/>
    <n v="0.17711503347534999"/>
    <n v="6"/>
    <n v="6.0000000000000001E-3"/>
    <n v="1330"/>
    <n v="5.8228849665246498"/>
    <n v="1.0304170586390717"/>
    <n v="0.03"/>
    <n v="0.17"/>
    <n v="0.95"/>
    <n v="0.85000000000000009"/>
    <n v="0.87585449984321107"/>
    <n v="4.7499999999999991"/>
    <n v="4.8944810285355898"/>
    <n v="1500"/>
    <n v="1995000"/>
    <n v="5.6"/>
    <n v="5.7703355283788005"/>
    <n v="11.171999999999999"/>
    <n v="11.511819379115707"/>
  </r>
  <r>
    <x v="12"/>
    <n v="457"/>
    <x v="2"/>
    <n v="7"/>
    <n v="1.0900000000000001"/>
    <n v="20.74"/>
    <n v="17.73"/>
    <n v="19.649999999999999"/>
    <n v="16.64"/>
    <n v="0.15318066157760804"/>
    <n v="6"/>
    <n v="6.0000000000000001E-3"/>
    <n v="1330"/>
    <n v="5.8468193384223923"/>
    <n v="1.0261989729306291"/>
    <n v="0.03"/>
    <n v="0.92"/>
    <n v="1.63"/>
    <n v="4.5999999999999996"/>
    <n v="4.7205152754808939"/>
    <n v="8.1499999999999986"/>
    <n v="8.3635216293846266"/>
    <n v="1500"/>
    <n v="1995000"/>
    <n v="12.749999999999998"/>
    <n v="13.084036904865521"/>
    <n v="25.436249999999998"/>
    <n v="26.102653625206713"/>
  </r>
  <r>
    <x v="12"/>
    <n v="458"/>
    <x v="2"/>
    <n v="8"/>
    <n v="1.06"/>
    <n v="14.69"/>
    <n v="12.7"/>
    <n v="13.629999999999999"/>
    <n v="11.639999999999999"/>
    <n v="0.14600146735143069"/>
    <n v="6"/>
    <n v="6.0000000000000001E-3"/>
    <n v="1330"/>
    <n v="5.8539985326485695"/>
    <n v="1.0249404687304173"/>
    <n v="0.03"/>
    <n v="1.1299999999999999"/>
    <n v="2.39"/>
    <n v="5.6499999999999986"/>
    <n v="5.7909136483268568"/>
    <n v="11.95"/>
    <n v="12.248038601328487"/>
    <n v="1500"/>
    <n v="1995000"/>
    <n v="17.599999999999998"/>
    <n v="18.038952249655345"/>
    <n v="35.111999999999995"/>
    <n v="35.987709738062414"/>
  </r>
  <r>
    <x v="12"/>
    <n v="459"/>
    <x v="2"/>
    <n v="9"/>
    <n v="1.1000000000000001"/>
    <n v="15.84"/>
    <n v="13.61"/>
    <n v="14.74"/>
    <n v="12.51"/>
    <n v="0.15128900949796475"/>
    <n v="6"/>
    <n v="6.0000000000000001E-3"/>
    <n v="1330"/>
    <n v="5.8487109905020356"/>
    <n v="1.0258670687855236"/>
    <n v="0.03"/>
    <n v="0.49"/>
    <n v="1.39"/>
    <n v="2.4499999999999997"/>
    <n v="2.5133743185245323"/>
    <n v="6.9499999999999993"/>
    <n v="7.1297761280593885"/>
    <n v="1500"/>
    <n v="1995000"/>
    <n v="9.3999999999999986"/>
    <n v="9.6431504465839204"/>
    <n v="18.752999999999997"/>
    <n v="19.238085140934924"/>
  </r>
  <r>
    <x v="12"/>
    <n v="460"/>
    <x v="3"/>
    <n v="1"/>
    <n v="1.07"/>
    <n v="18.68"/>
    <n v="15.96"/>
    <n v="17.61"/>
    <n v="14.89"/>
    <n v="0.154457694491766"/>
    <n v="6"/>
    <n v="6.0000000000000001E-3"/>
    <n v="1330"/>
    <n v="5.8455423055082338"/>
    <n v="1.0264231591218185"/>
    <n v="0.03"/>
    <n v="0.68"/>
    <n v="1.42"/>
    <n v="3.4000000000000004"/>
    <n v="3.4898387410141831"/>
    <n v="7.1"/>
    <n v="7.2876044297649107"/>
    <n v="1500"/>
    <n v="1995000"/>
    <n v="10.5"/>
    <n v="10.777443170779094"/>
    <n v="20.947499999999998"/>
    <n v="21.50099912570429"/>
  </r>
  <r>
    <x v="12"/>
    <n v="461"/>
    <x v="3"/>
    <n v="2"/>
    <n v="1.07"/>
    <n v="17.25"/>
    <n v="14.74"/>
    <n v="16.18"/>
    <n v="13.67"/>
    <n v="0.15512978986402964"/>
    <n v="6"/>
    <n v="6.0000000000000001E-3"/>
    <n v="1330"/>
    <n v="5.8448702101359702"/>
    <n v="1.0265411864227556"/>
    <n v="0.03"/>
    <n v="1.08"/>
    <n v="1.51"/>
    <n v="5.3999999999999995"/>
    <n v="5.5433224066828801"/>
    <n v="7.55"/>
    <n v="7.7503859574918046"/>
    <n v="1500"/>
    <n v="1995000"/>
    <n v="12.95"/>
    <n v="13.293708364174684"/>
    <n v="25.835249999999998"/>
    <n v="26.520948186528493"/>
  </r>
  <r>
    <x v="12"/>
    <n v="462"/>
    <x v="3"/>
    <n v="3"/>
    <n v="1.0900000000000001"/>
    <n v="17.16"/>
    <n v="14.78"/>
    <n v="16.07"/>
    <n v="13.69"/>
    <n v="0.14810205351586811"/>
    <n v="6"/>
    <n v="6.0000000000000001E-3"/>
    <n v="1330"/>
    <n v="5.8518979464841321"/>
    <n v="1.0253083794130158"/>
    <n v="0.03"/>
    <n v="2.48"/>
    <n v="2.57"/>
    <n v="12.399999999999999"/>
    <n v="12.713823904721394"/>
    <n v="12.849999999999998"/>
    <n v="13.175212675457251"/>
    <n v="1500"/>
    <n v="1995000"/>
    <n v="25.249999999999996"/>
    <n v="25.889036580178647"/>
    <n v="50.373749999999994"/>
    <n v="51.6486279774564"/>
  </r>
  <r>
    <x v="12"/>
    <n v="463"/>
    <x v="3"/>
    <n v="4"/>
    <n v="1.0900000000000001"/>
    <n v="18.149999999999999"/>
    <n v="15.26"/>
    <n v="17.059999999999999"/>
    <n v="14.17"/>
    <n v="0.16940211019929655"/>
    <n v="6"/>
    <n v="6.0000000000000001E-3"/>
    <n v="1330"/>
    <n v="5.8305978898007034"/>
    <n v="1.0290539861264703"/>
    <n v="0.03"/>
    <n v="0.99"/>
    <n v="2.79"/>
    <n v="4.9499999999999993"/>
    <n v="5.0938172313260273"/>
    <n v="13.95"/>
    <n v="14.355303106464259"/>
    <n v="1500"/>
    <n v="1995000"/>
    <n v="18.899999999999999"/>
    <n v="19.449120337790287"/>
    <n v="37.705500000000001"/>
    <n v="38.80099507389162"/>
  </r>
  <r>
    <x v="12"/>
    <n v="464"/>
    <x v="3"/>
    <n v="5"/>
    <n v="1.1599999999999999"/>
    <n v="15.84"/>
    <n v="13.18"/>
    <n v="14.68"/>
    <n v="12.02"/>
    <n v="0.18119891008174388"/>
    <n v="6"/>
    <n v="6.0000000000000001E-3"/>
    <n v="1330"/>
    <n v="5.8188010899182565"/>
    <n v="1.0311402481854366"/>
    <n v="0.03"/>
    <n v="2.4900000000000002"/>
    <n v="2.83"/>
    <n v="12.45"/>
    <n v="12.837696089908684"/>
    <n v="14.15"/>
    <n v="14.590634511823929"/>
    <n v="1500"/>
    <n v="1995000"/>
    <n v="26.6"/>
    <n v="27.428330601732611"/>
    <n v="53.067000000000007"/>
    <n v="54.71951955045656"/>
  </r>
  <r>
    <x v="12"/>
    <n v="465"/>
    <x v="3"/>
    <n v="6"/>
    <n v="1.1100000000000001"/>
    <n v="16.940000000000001"/>
    <n v="14.33"/>
    <n v="15.830000000000002"/>
    <n v="13.22"/>
    <n v="0.1648768161718257"/>
    <n v="6"/>
    <n v="6.0000000000000001E-3"/>
    <n v="1330"/>
    <n v="5.8351231838281743"/>
    <n v="1.028255927249107"/>
    <n v="0.03"/>
    <n v="0.42"/>
    <n v="1.54"/>
    <n v="2.0999999999999996"/>
    <n v="2.1593374472231242"/>
    <n v="7.6999999999999993"/>
    <n v="7.9175706398181234"/>
    <n v="1500"/>
    <n v="1995000"/>
    <n v="9.7999999999999989"/>
    <n v="10.076908087041247"/>
    <n v="19.550999999999998"/>
    <n v="20.103431633647286"/>
  </r>
  <r>
    <x v="12"/>
    <n v="466"/>
    <x v="3"/>
    <n v="7"/>
    <n v="1.07"/>
    <n v="18.21"/>
    <n v="15.51"/>
    <n v="17.14"/>
    <n v="14.44"/>
    <n v="0.15752625437572934"/>
    <n v="6"/>
    <n v="6.0000000000000001E-3"/>
    <n v="1330"/>
    <n v="5.8424737456242708"/>
    <n v="1.0269622528460156"/>
    <n v="0.03"/>
    <n v="1.1100000000000001"/>
    <n v="2.08"/>
    <n v="5.5500000000000007"/>
    <n v="5.6996405032953872"/>
    <n v="10.399999999999999"/>
    <n v="10.68040742959856"/>
    <n v="1500"/>
    <n v="1995000"/>
    <n v="15.95"/>
    <n v="16.380047932893948"/>
    <n v="31.820249999999994"/>
    <n v="32.678195626123426"/>
  </r>
  <r>
    <x v="12"/>
    <n v="467"/>
    <x v="3"/>
    <n v="8"/>
    <n v="1.06"/>
    <n v="12.89"/>
    <n v="10.99"/>
    <n v="11.83"/>
    <n v="9.93"/>
    <n v="0.16060862214708371"/>
    <n v="6"/>
    <n v="6.0000000000000001E-3"/>
    <n v="1330"/>
    <n v="5.8393913778529161"/>
    <n v="1.0275043427909671"/>
    <n v="0.03"/>
    <n v="1.21"/>
    <n v="2.1800000000000002"/>
    <n v="6.05"/>
    <n v="6.2164012738853511"/>
    <n v="10.9"/>
    <n v="11.199797336421542"/>
    <n v="1500"/>
    <n v="1995000"/>
    <n v="16.95"/>
    <n v="17.416198610306893"/>
    <n v="33.815249999999999"/>
    <n v="34.745316227562249"/>
  </r>
  <r>
    <x v="12"/>
    <n v="468"/>
    <x v="3"/>
    <n v="9"/>
    <n v="1"/>
    <n v="14.06"/>
    <n v="11.97"/>
    <n v="13.06"/>
    <n v="10.97"/>
    <n v="0.16003062787136293"/>
    <n v="6"/>
    <n v="6.0000000000000001E-3"/>
    <n v="1330"/>
    <n v="5.8399693721286372"/>
    <n v="1.0274026484856431"/>
    <n v="0.03"/>
    <n v="1.97"/>
    <n v="2.42"/>
    <n v="9.85"/>
    <n v="10.119916087583585"/>
    <n v="12.1"/>
    <n v="12.431572046676282"/>
    <n v="1500"/>
    <n v="1995000"/>
    <n v="21.95"/>
    <n v="22.551488134259866"/>
    <n v="43.790249999999993"/>
    <n v="44.99021882784843"/>
  </r>
  <r>
    <x v="13"/>
    <n v="469"/>
    <x v="0"/>
    <n v="1"/>
    <n v="1.07"/>
    <n v="11.51"/>
    <n v="9.68"/>
    <n v="10.44"/>
    <n v="8.61"/>
    <n v="0.17528735632183909"/>
    <n v="6"/>
    <n v="6.0000000000000001E-3"/>
    <n v="1330"/>
    <n v="5.8247126436781613"/>
    <n v="1.0300937345831278"/>
    <n v="0.03"/>
    <n v="-0.06"/>
    <n v="0.87"/>
    <n v="-0.3"/>
    <n v="-0.30902812037493832"/>
    <n v="4.3499999999999996"/>
    <n v="4.480907745436606"/>
    <n v="1500"/>
    <n v="1995000"/>
    <n v="4.05"/>
    <n v="4.1718796250616679"/>
    <n v="8.0797500000000007"/>
    <n v="8.3228998519980273"/>
  </r>
  <r>
    <x v="13"/>
    <n v="470"/>
    <x v="0"/>
    <n v="2"/>
    <n v="1.08"/>
    <n v="13.09"/>
    <n v="10.87"/>
    <n v="12.01"/>
    <n v="9.7899999999999991"/>
    <n v="0.18484596169858458"/>
    <n v="6"/>
    <n v="6.0000000000000001E-3"/>
    <n v="1330"/>
    <n v="5.8151540383014151"/>
    <n v="1.0317869415807561"/>
    <n v="0.03"/>
    <n v="-0.06"/>
    <n v="0.86"/>
    <n v="-0.3"/>
    <n v="-0.30953608247422681"/>
    <n v="4.3"/>
    <n v="4.4366838487972515"/>
    <n v="1500"/>
    <n v="1995000"/>
    <n v="4"/>
    <n v="4.1271477663230245"/>
    <n v="7.9799999999999995"/>
    <n v="8.233659793814434"/>
  </r>
  <r>
    <x v="13"/>
    <n v="471"/>
    <x v="0"/>
    <n v="3"/>
    <n v="1.1200000000000001"/>
    <n v="12.25"/>
    <n v="10.28"/>
    <n v="11.129999999999999"/>
    <n v="9.16"/>
    <n v="0.17699910152740334"/>
    <n v="6"/>
    <n v="6.0000000000000001E-3"/>
    <n v="1330"/>
    <n v="5.8230008984725963"/>
    <n v="1.0303965437432496"/>
    <n v="0.03"/>
    <n v="-0.09"/>
    <n v="0.7"/>
    <n v="-0.44999999999999996"/>
    <n v="-0.46367844468446229"/>
    <n v="3.4999999999999996"/>
    <n v="3.606387903101373"/>
    <n v="1500"/>
    <n v="1995000"/>
    <n v="3.05"/>
    <n v="3.1427094584169106"/>
    <n v="6.0847499999999997"/>
    <n v="6.2697053695417369"/>
  </r>
  <r>
    <x v="13"/>
    <n v="472"/>
    <x v="0"/>
    <n v="4"/>
    <n v="1.1100000000000001"/>
    <n v="10.66"/>
    <n v="8.93"/>
    <n v="9.5500000000000007"/>
    <n v="7.8199999999999994"/>
    <n v="0.1811518324607331"/>
    <n v="6"/>
    <n v="6.0000000000000001E-3"/>
    <n v="1330"/>
    <n v="5.8188481675392669"/>
    <n v="1.0311319057045167"/>
    <n v="0.03"/>
    <n v="-7.0000000000000007E-2"/>
    <n v="0.74"/>
    <n v="-0.35000000000000003"/>
    <n v="-0.36089616699658089"/>
    <n v="3.6999999999999993"/>
    <n v="3.8151880511067113"/>
    <n v="1500"/>
    <n v="1995000"/>
    <n v="3.3499999999999992"/>
    <n v="3.4542918841101304"/>
    <n v="6.6832499999999984"/>
    <n v="6.8913123087997095"/>
  </r>
  <r>
    <x v="13"/>
    <n v="473"/>
    <x v="0"/>
    <n v="5"/>
    <n v="1.18"/>
    <n v="13.56"/>
    <n v="11.27"/>
    <n v="12.38"/>
    <n v="10.09"/>
    <n v="0.18497576736672058"/>
    <n v="6"/>
    <n v="6.0000000000000001E-3"/>
    <n v="1330"/>
    <n v="5.8150242326332791"/>
    <n v="1.0318099736074455"/>
    <n v="0.03"/>
    <n v="0.02"/>
    <n v="1.26"/>
    <n v="9.9999999999999992E-2"/>
    <n v="0.10318099736074454"/>
    <n v="6.3"/>
    <n v="6.5004028337269064"/>
    <n v="1500"/>
    <n v="1995000"/>
    <n v="6.3999999999999995"/>
    <n v="6.6035838310876507"/>
    <n v="12.767999999999999"/>
    <n v="13.174149743019864"/>
  </r>
  <r>
    <x v="13"/>
    <n v="474"/>
    <x v="0"/>
    <n v="6"/>
    <n v="1.19"/>
    <n v="12.13"/>
    <n v="10.11"/>
    <n v="10.940000000000001"/>
    <n v="8.92"/>
    <n v="0.1846435100548447"/>
    <n v="6"/>
    <n v="6.0000000000000001E-3"/>
    <n v="1330"/>
    <n v="5.8153564899451551"/>
    <n v="1.0317510216912922"/>
    <n v="0.03"/>
    <n v="0.02"/>
    <n v="1.1200000000000001"/>
    <n v="9.9999999999999992E-2"/>
    <n v="0.10317510216912922"/>
    <n v="5.6000000000000005"/>
    <n v="5.7778057214712364"/>
    <n v="1500"/>
    <n v="1995000"/>
    <n v="5.7"/>
    <n v="5.8809808236403658"/>
    <n v="11.371500000000001"/>
    <n v="11.73255674316253"/>
  </r>
  <r>
    <x v="13"/>
    <n v="475"/>
    <x v="0"/>
    <n v="7"/>
    <n v="1.1299999999999999"/>
    <n v="16.399999999999999"/>
    <n v="13.78"/>
    <n v="15.27"/>
    <n v="12.649999999999999"/>
    <n v="0.17157825802226595"/>
    <n v="6"/>
    <n v="6.0000000000000001E-3"/>
    <n v="1330"/>
    <n v="5.828421741977734"/>
    <n v="1.0294382022471911"/>
    <n v="0.03"/>
    <n v="-0.05"/>
    <n v="0.86"/>
    <n v="-0.25"/>
    <n v="-0.25735955056179777"/>
    <n v="4.3"/>
    <n v="4.4265842696629214"/>
    <n v="1500"/>
    <n v="1995000"/>
    <n v="4.05"/>
    <n v="4.1692247191011234"/>
    <n v="8.0797500000000007"/>
    <n v="8.3176033146067407"/>
  </r>
  <r>
    <x v="13"/>
    <n v="476"/>
    <x v="0"/>
    <n v="8"/>
    <n v="1.0900000000000001"/>
    <n v="11.5"/>
    <n v="9.85"/>
    <n v="10.41"/>
    <n v="8.76"/>
    <n v="0.15850144092219023"/>
    <n v="6"/>
    <n v="6.0000000000000001E-3"/>
    <n v="1330"/>
    <n v="5.8414985590778095"/>
    <n v="1.0271336951159349"/>
    <n v="0.03"/>
    <n v="-0.06"/>
    <n v="0.92"/>
    <n v="-0.3"/>
    <n v="-0.30814010853478047"/>
    <n v="4.5999999999999996"/>
    <n v="4.7248149975332998"/>
    <n v="1500"/>
    <n v="1995000"/>
    <n v="4.3"/>
    <n v="4.4166748889985197"/>
    <n v="8.5784999999999982"/>
    <n v="8.8112664035520467"/>
  </r>
  <r>
    <x v="13"/>
    <n v="477"/>
    <x v="0"/>
    <n v="9"/>
    <n v="1.1200000000000001"/>
    <n v="13.35"/>
    <n v="11.52"/>
    <n v="12.23"/>
    <n v="10.399999999999999"/>
    <n v="0.14963205233033539"/>
    <n v="6"/>
    <n v="6.0000000000000001E-3"/>
    <n v="1330"/>
    <n v="5.8503679476696648"/>
    <n v="1.0255765199161426"/>
    <n v="0.03"/>
    <n v="-0.16"/>
    <n v="-0.27"/>
    <n v="-0.79999999999999993"/>
    <n v="-0.82046121593291399"/>
    <n v="-1.3499999999999999"/>
    <n v="-1.3845283018867924"/>
    <n v="1500"/>
    <n v="1995000"/>
    <n v="-2.15"/>
    <n v="-2.2049895178197065"/>
    <n v="-4.2892499999999991"/>
    <n v="-4.3989540880503144"/>
  </r>
  <r>
    <x v="13"/>
    <n v="478"/>
    <x v="1"/>
    <n v="1"/>
    <n v="1.03"/>
    <n v="17.41"/>
    <n v="14.77"/>
    <n v="16.38"/>
    <n v="13.74"/>
    <n v="0.1611721611721611"/>
    <n v="6"/>
    <n v="6.0000000000000001E-3"/>
    <n v="1330"/>
    <n v="5.8388278388278385"/>
    <n v="1.0276035131744041"/>
    <n v="0.03"/>
    <n v="-0.01"/>
    <n v="0.8"/>
    <n v="-4.9999999999999996E-2"/>
    <n v="-5.1380175658720204E-2"/>
    <n v="4"/>
    <n v="4.1104140526976165"/>
    <n v="1500"/>
    <n v="1995000"/>
    <n v="3.95"/>
    <n v="4.0590338770388961"/>
    <n v="7.8802500000000002"/>
    <n v="8.0977725846925974"/>
  </r>
  <r>
    <x v="13"/>
    <n v="479"/>
    <x v="1"/>
    <n v="2"/>
    <n v="1.2"/>
    <n v="17.920000000000002"/>
    <n v="15"/>
    <n v="16.720000000000002"/>
    <n v="13.8"/>
    <n v="0.17464114832535893"/>
    <n v="6"/>
    <n v="6.0000000000000001E-3"/>
    <n v="1330"/>
    <n v="5.8253588516746415"/>
    <n v="1.0299794661190964"/>
    <n v="0.03"/>
    <n v="-0.03"/>
    <n v="1.02"/>
    <n v="-0.15"/>
    <n v="-0.15449691991786446"/>
    <n v="5.0999999999999996"/>
    <n v="5.2528952772073909"/>
    <n v="1500"/>
    <n v="1995000"/>
    <n v="4.9499999999999993"/>
    <n v="5.0983983572895264"/>
    <n v="9.8752499999999976"/>
    <n v="10.171304722792604"/>
  </r>
  <r>
    <x v="13"/>
    <n v="480"/>
    <x v="1"/>
    <n v="3"/>
    <n v="1.05"/>
    <n v="20.55"/>
    <n v="17.399999999999999"/>
    <n v="19.5"/>
    <n v="16.349999999999998"/>
    <n v="0.16153846153846166"/>
    <n v="6"/>
    <n v="6.0000000000000001E-3"/>
    <n v="1330"/>
    <n v="5.8384615384615381"/>
    <n v="1.0276679841897234"/>
    <n v="0.03"/>
    <n v="-0.04"/>
    <n v="1.08"/>
    <n v="-0.19999999999999998"/>
    <n v="-0.20553359683794467"/>
    <n v="5.3999999999999995"/>
    <n v="5.5494071146245059"/>
    <n v="1500"/>
    <n v="1995000"/>
    <n v="5.1999999999999993"/>
    <n v="5.3438735177865615"/>
    <n v="10.373999999999999"/>
    <n v="10.661027667984191"/>
  </r>
  <r>
    <x v="13"/>
    <n v="481"/>
    <x v="1"/>
    <n v="4"/>
    <n v="1.1100000000000001"/>
    <n v="13.85"/>
    <n v="11.52"/>
    <n v="12.74"/>
    <n v="10.41"/>
    <n v="0.18288854003139718"/>
    <n v="6"/>
    <n v="6.0000000000000001E-3"/>
    <n v="1330"/>
    <n v="5.8171114599686025"/>
    <n v="1.0314397517204157"/>
    <n v="0.03"/>
    <n v="-7.0000000000000007E-2"/>
    <n v="0.96"/>
    <n v="-0.35000000000000003"/>
    <n v="-0.36100391310214552"/>
    <n v="4.8"/>
    <n v="4.9509108082579951"/>
    <n v="1500"/>
    <n v="1995000"/>
    <n v="4.45"/>
    <n v="4.5899068951558499"/>
    <n v="8.8777500000000007"/>
    <n v="9.1568642558359201"/>
  </r>
  <r>
    <x v="13"/>
    <n v="482"/>
    <x v="1"/>
    <n v="5"/>
    <n v="1.1599999999999999"/>
    <n v="14.24"/>
    <n v="11.99"/>
    <n v="13.08"/>
    <n v="10.83"/>
    <n v="0.17201834862385321"/>
    <n v="6"/>
    <n v="6.0000000000000001E-3"/>
    <n v="1330"/>
    <n v="5.8279816513761471"/>
    <n v="1.0295159386068475"/>
    <n v="0.03"/>
    <n v="-0.16"/>
    <n v="-0.27"/>
    <n v="-0.79999999999999993"/>
    <n v="-0.82361275088547792"/>
    <n v="-1.3499999999999999"/>
    <n v="-1.389846517119244"/>
    <n v="1500"/>
    <n v="1995000"/>
    <n v="-2.15"/>
    <n v="-2.2134592680047218"/>
    <n v="-4.2892499999999991"/>
    <n v="-4.4158512396694203"/>
  </r>
  <r>
    <x v="13"/>
    <n v="483"/>
    <x v="1"/>
    <n v="6"/>
    <n v="1.17"/>
    <n v="12.58"/>
    <n v="10.42"/>
    <n v="11.41"/>
    <n v="9.25"/>
    <n v="0.18930762489044697"/>
    <n v="6"/>
    <n v="6.0000000000000001E-3"/>
    <n v="1330"/>
    <n v="5.8106923751095527"/>
    <n v="1.0325791855203621"/>
    <n v="0.03"/>
    <n v="-7.0000000000000007E-2"/>
    <n v="0.81"/>
    <n v="-0.35000000000000003"/>
    <n v="-0.36140271493212678"/>
    <n v="4.0500000000000007"/>
    <n v="4.181945701357467"/>
    <n v="1500"/>
    <n v="1995000"/>
    <n v="3.7000000000000006"/>
    <n v="3.8205429864253402"/>
    <n v="7.3815000000000008"/>
    <n v="7.6219832579185534"/>
  </r>
  <r>
    <x v="13"/>
    <n v="484"/>
    <x v="1"/>
    <n v="7"/>
    <n v="1.23"/>
    <n v="13.43"/>
    <n v="11.44"/>
    <n v="12.2"/>
    <n v="10.209999999999999"/>
    <n v="0.16311475409836068"/>
    <n v="6"/>
    <n v="6.0000000000000001E-3"/>
    <n v="1330"/>
    <n v="5.8368852459016392"/>
    <n v="1.0279455132706081"/>
    <n v="0.03"/>
    <n v="-0.06"/>
    <n v="0.8"/>
    <n v="-0.3"/>
    <n v="-0.30838365398118245"/>
    <n v="4"/>
    <n v="4.1117820530824325"/>
    <n v="1500"/>
    <n v="1995000"/>
    <n v="3.7"/>
    <n v="3.8033983991012499"/>
    <n v="7.3815"/>
    <n v="7.587779806206993"/>
  </r>
  <r>
    <x v="13"/>
    <n v="485"/>
    <x v="1"/>
    <n v="8"/>
    <n v="1.0900000000000001"/>
    <n v="11.25"/>
    <n v="9.4600000000000009"/>
    <n v="10.16"/>
    <n v="8.370000000000001"/>
    <n v="0.17618110236220463"/>
    <n v="6"/>
    <n v="6.0000000000000001E-3"/>
    <n v="1330"/>
    <n v="5.8238188976377954"/>
    <n v="1.0302518167990535"/>
    <n v="0.03"/>
    <n v="-0.05"/>
    <n v="0.8"/>
    <n v="-0.25"/>
    <n v="-0.25756295419976338"/>
    <n v="4"/>
    <n v="4.1210072671962141"/>
    <n v="1500"/>
    <n v="1995000"/>
    <n v="3.75"/>
    <n v="3.8634443129964509"/>
    <n v="7.4812500000000002"/>
    <n v="7.7075714044279202"/>
  </r>
  <r>
    <x v="13"/>
    <n v="486"/>
    <x v="1"/>
    <n v="9"/>
    <n v="1.1299999999999999"/>
    <n v="11.93"/>
    <n v="10.039999999999999"/>
    <n v="10.8"/>
    <n v="8.91"/>
    <n v="0.17500000000000004"/>
    <n v="6"/>
    <n v="6.0000000000000001E-3"/>
    <n v="1330"/>
    <n v="5.8250000000000002"/>
    <n v="1.0300429184549356"/>
    <n v="0.03"/>
    <n v="0.02"/>
    <n v="1.01"/>
    <n v="9.9999999999999992E-2"/>
    <n v="0.10300429184549355"/>
    <n v="5.05"/>
    <n v="5.2017167381974243"/>
    <n v="1500"/>
    <n v="1995000"/>
    <n v="5.1499999999999995"/>
    <n v="5.3047210300429182"/>
    <n v="10.27425"/>
    <n v="10.582918454935621"/>
  </r>
  <r>
    <x v="13"/>
    <n v="487"/>
    <x v="2"/>
    <n v="1"/>
    <n v="1.05"/>
    <n v="11.34"/>
    <n v="9.44"/>
    <n v="10.29"/>
    <n v="8.3899999999999988"/>
    <n v="0.18464528668610306"/>
    <n v="6"/>
    <n v="6.0000000000000001E-3"/>
    <n v="1330"/>
    <n v="5.815354713313897"/>
    <n v="1.0317513368983957"/>
    <n v="0.03"/>
    <n v="-0.01"/>
    <n v="1.0900000000000001"/>
    <n v="-4.9999999999999996E-2"/>
    <n v="-5.1587566844919781E-2"/>
    <n v="5.45"/>
    <n v="5.6230447860962567"/>
    <n v="1500"/>
    <n v="1995000"/>
    <n v="5.4"/>
    <n v="5.5714572192513367"/>
    <n v="10.773"/>
    <n v="11.115057152406417"/>
  </r>
  <r>
    <x v="13"/>
    <n v="488"/>
    <x v="2"/>
    <n v="2"/>
    <n v="1"/>
    <n v="14.54"/>
    <n v="12.21"/>
    <n v="13.54"/>
    <n v="11.21"/>
    <n v="0.17208271787296886"/>
    <n v="6"/>
    <n v="6.0000000000000001E-3"/>
    <n v="1330"/>
    <n v="5.8279172821270313"/>
    <n v="1.0295273095932074"/>
    <n v="0.03"/>
    <n v="3.25"/>
    <n v="1.81"/>
    <n v="16.25"/>
    <n v="16.729818780889619"/>
    <n v="9.0500000000000007"/>
    <n v="9.3172221518185268"/>
    <n v="1500"/>
    <n v="1995000"/>
    <n v="25.3"/>
    <n v="26.047040932708146"/>
    <n v="50.473500000000001"/>
    <n v="51.96384666075275"/>
  </r>
  <r>
    <x v="13"/>
    <n v="489"/>
    <x v="2"/>
    <n v="3"/>
    <n v="1.06"/>
    <n v="17.2"/>
    <n v="14.57"/>
    <n v="16.14"/>
    <n v="13.51"/>
    <n v="0.16294919454770759"/>
    <n v="6"/>
    <n v="6.0000000000000001E-3"/>
    <n v="1330"/>
    <n v="5.837050805452292"/>
    <n v="1.0279163570746206"/>
    <n v="0.03"/>
    <n v="6.71"/>
    <n v="1.53"/>
    <n v="33.549999999999997"/>
    <n v="34.486593779853521"/>
    <n v="7.6499999999999995"/>
    <n v="7.8635601316208472"/>
    <n v="1500"/>
    <n v="1995000"/>
    <n v="41.199999999999996"/>
    <n v="42.350153911474365"/>
    <n v="82.194000000000003"/>
    <n v="84.488557053391361"/>
  </r>
  <r>
    <x v="13"/>
    <n v="490"/>
    <x v="2"/>
    <n v="4"/>
    <n v="1.07"/>
    <n v="15.25"/>
    <n v="12.63"/>
    <n v="14.18"/>
    <n v="11.56"/>
    <n v="0.18476727785613534"/>
    <n v="6"/>
    <n v="6.0000000000000001E-3"/>
    <n v="1330"/>
    <n v="5.8152327221438647"/>
    <n v="1.0317729808391947"/>
    <n v="0.03"/>
    <n v="5.19"/>
    <n v="1.37"/>
    <n v="25.95"/>
    <n v="26.7745088527771"/>
    <n v="6.8500000000000005"/>
    <n v="7.067644918748484"/>
    <n v="1500"/>
    <n v="1995000"/>
    <n v="32.799999999999997"/>
    <n v="33.842153771525581"/>
    <n v="65.435999999999993"/>
    <n v="67.515096774193537"/>
  </r>
  <r>
    <x v="13"/>
    <n v="491"/>
    <x v="2"/>
    <n v="5"/>
    <n v="1.1299999999999999"/>
    <n v="17.2"/>
    <n v="14.43"/>
    <n v="16.07"/>
    <n v="13.3"/>
    <n v="0.17237087741132542"/>
    <n v="6"/>
    <n v="6.0000000000000001E-3"/>
    <n v="1330"/>
    <n v="5.8276291225886743"/>
    <n v="1.0295782167645489"/>
    <n v="0.03"/>
    <n v="1.72"/>
    <n v="1.48"/>
    <n v="8.6"/>
    <n v="8.8543726641751199"/>
    <n v="7.3999999999999986"/>
    <n v="7.61887880405766"/>
    <n v="1500"/>
    <n v="1995000"/>
    <n v="15.999999999999998"/>
    <n v="16.473251468232782"/>
    <n v="31.919999999999998"/>
    <n v="32.8641366791244"/>
  </r>
  <r>
    <x v="13"/>
    <n v="492"/>
    <x v="2"/>
    <n v="6"/>
    <n v="1.1499999999999999"/>
    <n v="14.34"/>
    <n v="11.46"/>
    <n v="13.19"/>
    <n v="10.31"/>
    <n v="0.21834723275208484"/>
    <n v="6"/>
    <n v="6.0000000000000001E-3"/>
    <n v="1330"/>
    <n v="5.7816527672479152"/>
    <n v="1.0377655389457121"/>
    <n v="0.03"/>
    <n v="2.81"/>
    <n v="1.65"/>
    <n v="14.049999999999999"/>
    <n v="14.580605822187254"/>
    <n v="8.2499999999999982"/>
    <n v="8.5615656963021234"/>
    <n v="1500"/>
    <n v="1995000"/>
    <n v="22.299999999999997"/>
    <n v="23.142171518489377"/>
    <n v="44.488499999999995"/>
    <n v="46.168632179386307"/>
  </r>
  <r>
    <x v="13"/>
    <n v="493"/>
    <x v="2"/>
    <n v="7"/>
    <n v="1.1000000000000001"/>
    <n v="14.93"/>
    <n v="12.5"/>
    <n v="13.83"/>
    <n v="11.4"/>
    <n v="0.175704989154013"/>
    <n v="6"/>
    <n v="6.0000000000000001E-3"/>
    <n v="1330"/>
    <n v="5.8242950108459866"/>
    <n v="1.0301675977653633"/>
    <n v="0.03"/>
    <n v="2.0699999999999998"/>
    <n v="2.04"/>
    <n v="10.35"/>
    <n v="10.66223463687151"/>
    <n v="10.199999999999999"/>
    <n v="10.507709497206704"/>
    <n v="1500"/>
    <n v="1995000"/>
    <n v="20.549999999999997"/>
    <n v="21.169944134078214"/>
    <n v="40.997249999999994"/>
    <n v="42.234038547486037"/>
  </r>
  <r>
    <x v="13"/>
    <n v="494"/>
    <x v="2"/>
    <n v="8"/>
    <n v="1.1000000000000001"/>
    <n v="14.35"/>
    <n v="12.25"/>
    <n v="13.25"/>
    <n v="11.15"/>
    <n v="0.15849056603773581"/>
    <n v="6"/>
    <n v="6.0000000000000001E-3"/>
    <n v="1330"/>
    <n v="5.8415094339622637"/>
    <n v="1.0271317829457365"/>
    <n v="0.03"/>
    <n v="2.59"/>
    <n v="1.25"/>
    <n v="12.949999999999998"/>
    <n v="13.301356589147284"/>
    <n v="6.25"/>
    <n v="6.4195736434108532"/>
    <n v="1500"/>
    <n v="1995000"/>
    <n v="19.199999999999996"/>
    <n v="19.720930232558139"/>
    <n v="38.303999999999995"/>
    <n v="39.343255813953483"/>
  </r>
  <r>
    <x v="13"/>
    <n v="495"/>
    <x v="2"/>
    <n v="9"/>
    <n v="1.1499999999999999"/>
    <n v="16.850000000000001"/>
    <n v="14.21"/>
    <n v="15.700000000000001"/>
    <n v="13.06"/>
    <n v="0.16815286624203823"/>
    <n v="6"/>
    <n v="6.0000000000000001E-3"/>
    <n v="1330"/>
    <n v="5.8318471337579618"/>
    <n v="1.0288335517693317"/>
    <n v="0.03"/>
    <n v="5.19"/>
    <n v="1.56"/>
    <n v="25.95"/>
    <n v="26.698230668414155"/>
    <n v="7.8"/>
    <n v="8.0249017038007864"/>
    <n v="1500"/>
    <n v="1995000"/>
    <n v="33.75"/>
    <n v="34.723132372214941"/>
    <n v="67.331249999999997"/>
    <n v="69.272649082568805"/>
  </r>
  <r>
    <x v="13"/>
    <n v="496"/>
    <x v="3"/>
    <n v="1"/>
    <n v="1.05"/>
    <n v="11.73"/>
    <n v="9.9"/>
    <n v="10.68"/>
    <n v="8.85"/>
    <n v="0.17134831460674158"/>
    <n v="6"/>
    <n v="6.0000000000000001E-3"/>
    <n v="1330"/>
    <n v="5.8286516853932584"/>
    <n v="1.0293975903614458"/>
    <n v="0.03"/>
    <n v="3.39"/>
    <n v="1.47"/>
    <n v="16.95"/>
    <n v="17.448289156626508"/>
    <n v="7.35"/>
    <n v="7.5660722891566268"/>
    <n v="1500"/>
    <n v="1995000"/>
    <n v="24.299999999999997"/>
    <n v="25.014361445783134"/>
    <n v="48.478499999999997"/>
    <n v="49.903651084337355"/>
  </r>
  <r>
    <x v="13"/>
    <n v="497"/>
    <x v="3"/>
    <n v="2"/>
    <n v="1.1000000000000001"/>
    <n v="14.06"/>
    <n v="11.92"/>
    <n v="12.96"/>
    <n v="10.82"/>
    <n v="0.1651234567901235"/>
    <n v="6"/>
    <n v="6.0000000000000001E-3"/>
    <n v="1330"/>
    <n v="5.8348765432098766"/>
    <n v="1.0282993916953187"/>
    <n v="0.03"/>
    <n v="4.1399999999999997"/>
    <n v="2.2999999999999998"/>
    <n v="20.7"/>
    <n v="21.285797408093096"/>
    <n v="11.499999999999998"/>
    <n v="11.825443004496163"/>
    <n v="1500"/>
    <n v="1995000"/>
    <n v="32.199999999999996"/>
    <n v="33.111240412589261"/>
    <n v="64.23899999999999"/>
    <n v="66.056924623115577"/>
  </r>
  <r>
    <x v="13"/>
    <n v="498"/>
    <x v="3"/>
    <n v="3"/>
    <n v="1.03"/>
    <n v="14.62"/>
    <n v="12.55"/>
    <n v="13.59"/>
    <n v="11.520000000000001"/>
    <n v="0.15231788079470188"/>
    <n v="6"/>
    <n v="6.0000000000000001E-3"/>
    <n v="1330"/>
    <n v="5.8476821192052979"/>
    <n v="1.0260475651189127"/>
    <n v="0.03"/>
    <n v="1.39"/>
    <n v="8.1999999999999993"/>
    <n v="6.9499999999999993"/>
    <n v="7.1310305775764427"/>
    <n v="40.999999999999993"/>
    <n v="42.067950169875417"/>
    <n v="1500"/>
    <n v="1995000"/>
    <n v="47.949999999999989"/>
    <n v="49.198980747451856"/>
    <n v="95.660249999999976"/>
    <n v="98.151966591166456"/>
  </r>
  <r>
    <x v="13"/>
    <n v="499"/>
    <x v="3"/>
    <n v="4"/>
    <n v="1.06"/>
    <n v="17.420000000000002"/>
    <n v="14.61"/>
    <n v="16.360000000000003"/>
    <n v="13.549999999999999"/>
    <n v="0.17176039119804423"/>
    <n v="6"/>
    <n v="6.0000000000000001E-3"/>
    <n v="1330"/>
    <n v="5.8282396088019555"/>
    <n v="1.0294703723125329"/>
    <n v="0.03"/>
    <n v="1.82"/>
    <n v="8.69"/>
    <n v="9.1"/>
    <n v="9.3681803880440491"/>
    <n v="43.449999999999996"/>
    <n v="44.73048767697955"/>
    <n v="1500"/>
    <n v="1995000"/>
    <n v="52.55"/>
    <n v="54.098668065023602"/>
    <n v="104.83725"/>
    <n v="107.92684278972209"/>
  </r>
  <r>
    <x v="13"/>
    <n v="500"/>
    <x v="3"/>
    <n v="5"/>
    <n v="1.08"/>
    <n v="15.1"/>
    <n v="12.56"/>
    <n v="14.02"/>
    <n v="11.48"/>
    <n v="0.18116975748930095"/>
    <n v="6"/>
    <n v="6.0000000000000001E-3"/>
    <n v="1330"/>
    <n v="5.8188302425106988"/>
    <n v="1.0311350821279726"/>
    <n v="0.03"/>
    <n v="3.27"/>
    <n v="8.49"/>
    <n v="16.349999999999998"/>
    <n v="16.859058592792348"/>
    <n v="42.449999999999996"/>
    <n v="43.771684236332433"/>
    <n v="1500"/>
    <n v="1995000"/>
    <n v="58.8"/>
    <n v="60.630742829124785"/>
    <n v="117.306"/>
    <n v="120.95833194410395"/>
  </r>
  <r>
    <x v="13"/>
    <n v="501"/>
    <x v="3"/>
    <n v="6"/>
    <n v="1.05"/>
    <n v="16.12"/>
    <n v="13.49"/>
    <n v="15.07"/>
    <n v="12.44"/>
    <n v="0.17451891174518916"/>
    <n v="6"/>
    <n v="6.0000000000000001E-3"/>
    <n v="1330"/>
    <n v="5.8254810882548105"/>
    <n v="1.0299578539697005"/>
    <n v="0.03"/>
    <n v="4.12"/>
    <n v="7.6"/>
    <n v="20.6"/>
    <n v="21.217131791775831"/>
    <n v="37.999999999999993"/>
    <n v="39.138398450848612"/>
    <n v="1500"/>
    <n v="1995000"/>
    <n v="58.599999999999994"/>
    <n v="60.35553024262444"/>
    <n v="116.90699999999998"/>
    <n v="120.40928283403576"/>
  </r>
  <r>
    <x v="13"/>
    <n v="502"/>
    <x v="3"/>
    <n v="7"/>
    <n v="1.07"/>
    <n v="14.59"/>
    <n v="12.26"/>
    <n v="13.52"/>
    <n v="11.19"/>
    <n v="0.1723372781065089"/>
    <n v="6"/>
    <n v="6.0000000000000001E-3"/>
    <n v="1330"/>
    <n v="5.8276627218934909"/>
    <n v="1.0295722807462877"/>
    <n v="0.03"/>
    <n v="2.02"/>
    <n v="8.2899999999999991"/>
    <n v="10.1"/>
    <n v="10.398680035537506"/>
    <n v="41.449999999999996"/>
    <n v="42.675771036933618"/>
    <n v="1500"/>
    <n v="1995000"/>
    <n v="51.55"/>
    <n v="53.07445107247112"/>
    <n v="102.84224999999999"/>
    <n v="105.88352988957989"/>
  </r>
  <r>
    <x v="13"/>
    <n v="503"/>
    <x v="3"/>
    <n v="8"/>
    <n v="1.08"/>
    <n v="16.239999999999998"/>
    <n v="13.55"/>
    <n v="15.159999999999998"/>
    <n v="12.47"/>
    <n v="0.17744063324538245"/>
    <n v="6"/>
    <n v="6.0000000000000001E-3"/>
    <n v="1330"/>
    <n v="5.8225593667546178"/>
    <n v="1.0304746799592159"/>
    <n v="0.03"/>
    <n v="2.0099999999999998"/>
    <n v="8.2899999999999991"/>
    <n v="10.049999999999999"/>
    <n v="10.356270533590118"/>
    <n v="41.449999999999996"/>
    <n v="42.713175484309495"/>
    <n v="1500"/>
    <n v="1995000"/>
    <n v="51.499999999999993"/>
    <n v="53.069446017899615"/>
    <n v="102.74249999999998"/>
    <n v="105.87354480570974"/>
  </r>
  <r>
    <x v="13"/>
    <n v="504"/>
    <x v="3"/>
    <n v="9"/>
    <n v="1.05"/>
    <n v="11.52"/>
    <n v="9.73"/>
    <n v="10.469999999999999"/>
    <n v="8.68"/>
    <n v="0.17096466093600757"/>
    <n v="6"/>
    <n v="6.0000000000000001E-3"/>
    <n v="1330"/>
    <n v="5.8290353390639922"/>
    <n v="1.029329837784696"/>
    <n v="0.03"/>
    <n v="2.96"/>
    <n v="7.14"/>
    <n v="14.799999999999997"/>
    <n v="15.234081599213498"/>
    <n v="35.699999999999996"/>
    <n v="36.747075208913643"/>
    <n v="1500"/>
    <n v="1995000"/>
    <n v="50.499999999999993"/>
    <n v="51.981156808127139"/>
    <n v="100.74749999999999"/>
    <n v="103.70240783221365"/>
  </r>
  <r>
    <x v="14"/>
    <n v="505"/>
    <x v="0"/>
    <n v="1"/>
    <n v="1.1000000000000001"/>
    <n v="17.27"/>
    <n v="14.37"/>
    <n v="16.169999999999998"/>
    <n v="13.27"/>
    <n v="0.17934446505875071"/>
    <n v="6"/>
    <n v="6.0000000000000001E-3"/>
    <n v="1330"/>
    <n v="5.820655534941249"/>
    <n v="1.0308117297067574"/>
    <n v="0.03"/>
    <n v="0"/>
    <n v="2.19"/>
    <n v="0"/>
    <n v="0"/>
    <n v="10.95"/>
    <n v="11.287388440288993"/>
    <n v="1500"/>
    <n v="1995000"/>
    <n v="10.95"/>
    <n v="11.287388440288993"/>
    <n v="21.845249999999997"/>
    <n v="22.518339938376542"/>
  </r>
  <r>
    <x v="14"/>
    <n v="506"/>
    <x v="0"/>
    <n v="2"/>
    <n v="1.18"/>
    <n v="17.489999999999998"/>
    <n v="14.4"/>
    <n v="16.309999999999999"/>
    <n v="13.22"/>
    <n v="0.18945432250153271"/>
    <n v="6"/>
    <n v="6.0000000000000001E-3"/>
    <n v="1330"/>
    <n v="5.8105456774984674"/>
    <n v="1.0326052548274771"/>
    <n v="0.03"/>
    <n v="-0.04"/>
    <n v="2.09"/>
    <n v="-0.19999999999999998"/>
    <n v="-0.20652105096549542"/>
    <n v="10.45"/>
    <n v="10.790724912947136"/>
    <n v="1500"/>
    <n v="1995000"/>
    <n v="10.25"/>
    <n v="10.58420386198164"/>
    <n v="20.44875"/>
    <n v="21.115486704653371"/>
  </r>
  <r>
    <x v="14"/>
    <n v="507"/>
    <x v="0"/>
    <n v="3"/>
    <n v="1.1200000000000001"/>
    <n v="18.78"/>
    <n v="15.73"/>
    <n v="17.66"/>
    <n v="14.61"/>
    <n v="0.17270668176670445"/>
    <n v="6"/>
    <n v="6.0000000000000001E-3"/>
    <n v="1330"/>
    <n v="5.8272933182332958"/>
    <n v="1.0296375473714896"/>
    <n v="0.03"/>
    <n v="-0.06"/>
    <n v="2.36"/>
    <n v="-0.3"/>
    <n v="-0.30889126421144686"/>
    <n v="11.799999999999997"/>
    <n v="12.149723058983575"/>
    <n v="1500"/>
    <n v="1995000"/>
    <n v="11.499999999999996"/>
    <n v="11.840831794772129"/>
    <n v="22.942499999999992"/>
    <n v="23.622459430570398"/>
  </r>
  <r>
    <x v="14"/>
    <n v="508"/>
    <x v="0"/>
    <n v="4"/>
    <n v="1.25"/>
    <n v="18.829999999999998"/>
    <n v="15.46"/>
    <n v="17.579999999999998"/>
    <n v="14.21"/>
    <n v="0.19169510807736051"/>
    <n v="6"/>
    <n v="6.0000000000000001E-3"/>
    <n v="1330"/>
    <n v="5.8083048919226394"/>
    <n v="1.0330036235432376"/>
    <n v="0.03"/>
    <n v="-0.02"/>
    <n v="2.27"/>
    <n v="-9.9999999999999992E-2"/>
    <n v="-0.10330036235432376"/>
    <n v="11.349999999999998"/>
    <n v="11.724591127215744"/>
    <n v="1500"/>
    <n v="1995000"/>
    <n v="11.249999999999998"/>
    <n v="11.621290764861421"/>
    <n v="22.443749999999998"/>
    <n v="23.184475075898533"/>
  </r>
  <r>
    <x v="14"/>
    <n v="509"/>
    <x v="0"/>
    <n v="5"/>
    <n v="1.18"/>
    <n v="18.87"/>
    <n v="15.75"/>
    <n v="17.690000000000001"/>
    <n v="14.57"/>
    <n v="0.1763708309779537"/>
    <n v="6"/>
    <n v="6.0000000000000001E-3"/>
    <n v="1330"/>
    <n v="5.8236291690220465"/>
    <n v="1.0302853814793245"/>
    <n v="0.03"/>
    <n v="-0.05"/>
    <n v="1.91"/>
    <n v="-0.25"/>
    <n v="-0.25757134536983112"/>
    <n v="9.5499999999999989"/>
    <n v="9.8392253931275473"/>
    <n v="1500"/>
    <n v="1995000"/>
    <n v="9.2999999999999989"/>
    <n v="9.5816540477577163"/>
    <n v="18.5535"/>
    <n v="19.115399825276643"/>
  </r>
  <r>
    <x v="14"/>
    <n v="510"/>
    <x v="0"/>
    <n v="6"/>
    <n v="1.1599999999999999"/>
    <n v="19.45"/>
    <n v="16.14"/>
    <n v="18.29"/>
    <n v="14.98"/>
    <n v="0.18097320940404588"/>
    <n v="6"/>
    <n v="6.0000000000000001E-3"/>
    <n v="1330"/>
    <n v="5.8190267905959541"/>
    <n v="1.0311002536878699"/>
    <n v="0.03"/>
    <n v="-0.06"/>
    <n v="1.73"/>
    <n v="-0.3"/>
    <n v="-0.30933007610636098"/>
    <n v="8.6499999999999986"/>
    <n v="8.9190171944000731"/>
    <n v="1500"/>
    <n v="1995000"/>
    <n v="8.3499999999999979"/>
    <n v="8.6096871182937118"/>
    <n v="16.658249999999995"/>
    <n v="17.176325800995954"/>
  </r>
  <r>
    <x v="14"/>
    <n v="511"/>
    <x v="0"/>
    <n v="7"/>
    <n v="1.1100000000000001"/>
    <n v="17.989999999999998"/>
    <n v="15.2"/>
    <n v="16.88"/>
    <n v="14.09"/>
    <n v="0.16528436018957343"/>
    <n v="6"/>
    <n v="6.0000000000000001E-3"/>
    <n v="1330"/>
    <n v="5.834715639810427"/>
    <n v="1.0283277490100518"/>
    <n v="0.03"/>
    <n v="-0.06"/>
    <n v="1.78"/>
    <n v="-0.3"/>
    <n v="-0.30849832470301553"/>
    <n v="8.8999999999999986"/>
    <n v="9.1521169661894586"/>
    <n v="1500"/>
    <n v="1995000"/>
    <n v="8.5999999999999979"/>
    <n v="8.8436186414864437"/>
    <n v="17.156999999999993"/>
    <n v="17.643019189765457"/>
  </r>
  <r>
    <x v="14"/>
    <n v="512"/>
    <x v="0"/>
    <n v="8"/>
    <n v="1.1000000000000001"/>
    <n v="16.62"/>
    <n v="14.21"/>
    <n v="15.520000000000001"/>
    <n v="13.110000000000001"/>
    <n v="0.15528350515463918"/>
    <n v="6"/>
    <n v="6.0000000000000001E-3"/>
    <n v="1330"/>
    <n v="5.8447164948453612"/>
    <n v="1.0265681843236687"/>
    <n v="0.03"/>
    <n v="-0.02"/>
    <n v="2.13"/>
    <n v="-9.9999999999999992E-2"/>
    <n v="-0.10265681843236686"/>
    <n v="10.65"/>
    <n v="10.932951163047072"/>
    <n v="1500"/>
    <n v="1995000"/>
    <n v="10.55"/>
    <n v="10.830294344614705"/>
    <n v="21.047250000000002"/>
    <n v="21.606437217506336"/>
  </r>
  <r>
    <x v="14"/>
    <n v="513"/>
    <x v="0"/>
    <n v="9"/>
    <n v="1.1399999999999999"/>
    <n v="17.29"/>
    <n v="13.34"/>
    <n v="16.149999999999999"/>
    <n v="12.2"/>
    <n v="0.24458204334365322"/>
    <n v="6"/>
    <n v="6.0000000000000001E-3"/>
    <n v="1330"/>
    <n v="5.7554179566563466"/>
    <n v="1.0424959655728887"/>
    <n v="0.03"/>
    <n v="-0.03"/>
    <n v="2.13"/>
    <n v="-0.15"/>
    <n v="-0.15637439483593329"/>
    <n v="10.65"/>
    <n v="11.102582033351265"/>
    <n v="1500"/>
    <n v="1995000"/>
    <n v="10.5"/>
    <n v="10.946207638515332"/>
    <n v="20.947499999999998"/>
    <n v="21.83768423883809"/>
  </r>
  <r>
    <x v="14"/>
    <n v="514"/>
    <x v="1"/>
    <n v="1"/>
    <n v="1.1200000000000001"/>
    <n v="16.55"/>
    <n v="13.97"/>
    <n v="15.43"/>
    <n v="12.850000000000001"/>
    <n v="0.16720674011665576"/>
    <n v="6"/>
    <n v="6.0000000000000001E-3"/>
    <n v="1330"/>
    <n v="5.8327932598833439"/>
    <n v="1.0286666666666666"/>
    <n v="0.03"/>
    <n v="-0.06"/>
    <n v="2.0299999999999998"/>
    <n v="-0.3"/>
    <n v="-0.30859999999999999"/>
    <n v="10.149999999999999"/>
    <n v="10.440966666666665"/>
    <n v="1500"/>
    <n v="1995000"/>
    <n v="9.8499999999999979"/>
    <n v="10.132366666666664"/>
    <n v="19.650749999999995"/>
    <n v="20.214071499999996"/>
  </r>
  <r>
    <x v="14"/>
    <n v="515"/>
    <x v="1"/>
    <n v="2"/>
    <n v="1.1000000000000001"/>
    <n v="13.23"/>
    <n v="11.09"/>
    <n v="12.13"/>
    <n v="9.99"/>
    <n v="0.17642209398186318"/>
    <n v="6"/>
    <n v="6.0000000000000001E-3"/>
    <n v="1330"/>
    <n v="5.8235779060181372"/>
    <n v="1.0302944507361267"/>
    <n v="0.03"/>
    <n v="-0.04"/>
    <n v="2.27"/>
    <n v="-0.19999999999999998"/>
    <n v="-0.20605889014722531"/>
    <n v="11.349999999999998"/>
    <n v="11.693842015855036"/>
    <n v="1500"/>
    <n v="1995000"/>
    <n v="11.149999999999999"/>
    <n v="11.487783125707811"/>
    <n v="22.244249999999997"/>
    <n v="22.918127335787084"/>
  </r>
  <r>
    <x v="14"/>
    <n v="516"/>
    <x v="1"/>
    <n v="3"/>
    <n v="1.1299999999999999"/>
    <n v="16.02"/>
    <n v="13.21"/>
    <n v="14.89"/>
    <n v="12.080000000000002"/>
    <n v="0.18871725990597707"/>
    <n v="6"/>
    <n v="6.0000000000000001E-3"/>
    <n v="1330"/>
    <n v="5.8112827400940228"/>
    <n v="1.0324742863746676"/>
    <n v="0.03"/>
    <n v="0.06"/>
    <n v="1.41"/>
    <n v="0.3"/>
    <n v="0.30974228591240027"/>
    <n v="7.05"/>
    <n v="7.2789437189414068"/>
    <n v="1500"/>
    <n v="1995000"/>
    <n v="7.35"/>
    <n v="7.5886860048538072"/>
    <n v="14.66325"/>
    <n v="15.139428579683345"/>
  </r>
  <r>
    <x v="14"/>
    <n v="517"/>
    <x v="1"/>
    <n v="4"/>
    <n v="1.1599999999999999"/>
    <n v="16.13"/>
    <n v="13.36"/>
    <n v="14.969999999999999"/>
    <n v="12.2"/>
    <n v="0.18503674014696056"/>
    <n v="6"/>
    <n v="6.0000000000000001E-3"/>
    <n v="1330"/>
    <n v="5.8149632598530392"/>
    <n v="1.0318207926479035"/>
    <n v="0.03"/>
    <n v="-0.05"/>
    <n v="2.1800000000000002"/>
    <n v="-0.25"/>
    <n v="-0.25795519816197587"/>
    <n v="10.9"/>
    <n v="11.246846639862149"/>
    <n v="1500"/>
    <n v="1995000"/>
    <n v="10.65"/>
    <n v="10.988891441700172"/>
    <n v="21.246749999999999"/>
    <n v="21.922838426191841"/>
  </r>
  <r>
    <x v="14"/>
    <n v="518"/>
    <x v="1"/>
    <n v="5"/>
    <n v="1.27"/>
    <n v="17.579999999999998"/>
    <n v="14.95"/>
    <n v="16.309999999999999"/>
    <n v="13.68"/>
    <n v="0.16125076640098093"/>
    <n v="6"/>
    <n v="6.0000000000000001E-3"/>
    <n v="1330"/>
    <n v="5.8387492335990192"/>
    <n v="1.0276173474745354"/>
    <n v="0.03"/>
    <n v="-0.06"/>
    <n v="1.99"/>
    <n v="-0.3"/>
    <n v="-0.30828520424236061"/>
    <n v="9.9499999999999993"/>
    <n v="10.224792607371626"/>
    <n v="1500"/>
    <n v="1995000"/>
    <n v="9.6499999999999986"/>
    <n v="9.9165074031292644"/>
    <n v="19.251749999999998"/>
    <n v="19.783432269242883"/>
  </r>
  <r>
    <x v="14"/>
    <n v="519"/>
    <x v="1"/>
    <n v="6"/>
    <n v="1.1399999999999999"/>
    <n v="18.739999999999998"/>
    <n v="16"/>
    <n v="17.599999999999998"/>
    <n v="14.86"/>
    <n v="0.15568181818181812"/>
    <n v="6"/>
    <n v="6.0000000000000001E-3"/>
    <n v="1330"/>
    <n v="5.8443181818181822"/>
    <n v="1.0266381489403071"/>
    <n v="0.03"/>
    <n v="-0.02"/>
    <n v="1.99"/>
    <n v="-9.9999999999999992E-2"/>
    <n v="-0.1026638148940307"/>
    <n v="9.9499999999999993"/>
    <n v="10.215049581956055"/>
    <n v="1500"/>
    <n v="1995000"/>
    <n v="9.85"/>
    <n v="10.112385767062024"/>
    <n v="19.650749999999999"/>
    <n v="20.174209605288738"/>
  </r>
  <r>
    <x v="14"/>
    <n v="520"/>
    <x v="1"/>
    <n v="7"/>
    <n v="1.1399999999999999"/>
    <n v="19.11"/>
    <n v="16.22"/>
    <n v="17.97"/>
    <n v="15.079999999999998"/>
    <n v="0.16082359488035619"/>
    <n v="6"/>
    <n v="6.0000000000000001E-3"/>
    <n v="1330"/>
    <n v="5.8391764051196438"/>
    <n v="1.0275421709711237"/>
    <n v="0.03"/>
    <n v="-0.05"/>
    <n v="2.06"/>
    <n v="-0.25"/>
    <n v="-0.25688554274278091"/>
    <n v="10.3"/>
    <n v="10.583684361002575"/>
    <n v="1500"/>
    <n v="1995000"/>
    <n v="10.050000000000001"/>
    <n v="10.326798818259794"/>
    <n v="20.04975"/>
    <n v="20.601963642428288"/>
  </r>
  <r>
    <x v="14"/>
    <n v="521"/>
    <x v="1"/>
    <n v="8"/>
    <n v="1.1399999999999999"/>
    <n v="19.11"/>
    <n v="17.350000000000001"/>
    <n v="17.97"/>
    <n v="16.21"/>
    <n v="9.7941012799109523E-2"/>
    <n v="6"/>
    <n v="6.0000000000000001E-3"/>
    <n v="1330"/>
    <n v="5.9020589872008902"/>
    <n v="1.0165943805393174"/>
    <n v="0.03"/>
    <n v="-0.05"/>
    <n v="1.8"/>
    <n v="-0.25"/>
    <n v="-0.25414859513482935"/>
    <n v="9"/>
    <n v="9.149349424853856"/>
    <n v="1500"/>
    <n v="1995000"/>
    <n v="8.75"/>
    <n v="8.8952008297190268"/>
    <n v="17.456249999999997"/>
    <n v="17.745925655289458"/>
  </r>
  <r>
    <x v="14"/>
    <n v="522"/>
    <x v="1"/>
    <n v="9"/>
    <n v="1.1399999999999999"/>
    <n v="19.11"/>
    <n v="16.399999999999999"/>
    <n v="17.97"/>
    <n v="15.259999999999998"/>
    <n v="0.15080690038953817"/>
    <n v="6"/>
    <n v="6.0000000000000001E-3"/>
    <n v="1330"/>
    <n v="5.8491930996104617"/>
    <n v="1.0257825135572258"/>
    <n v="0.03"/>
    <n v="-0.03"/>
    <n v="1.88"/>
    <n v="-0.15"/>
    <n v="-0.15386737703358386"/>
    <n v="9.3999999999999986"/>
    <n v="9.6423556274379205"/>
    <n v="1500"/>
    <n v="1995000"/>
    <n v="9.2499999999999982"/>
    <n v="9.4884882504043375"/>
    <n v="18.453749999999996"/>
    <n v="18.929534059556655"/>
  </r>
  <r>
    <x v="14"/>
    <n v="523"/>
    <x v="2"/>
    <n v="1"/>
    <n v="1.19"/>
    <n v="19.11"/>
    <n v="18.75"/>
    <n v="17.919999999999998"/>
    <n v="17.559999999999999"/>
    <n v="2.0089285714285685E-2"/>
    <n v="6"/>
    <n v="6.0000000000000001E-3"/>
    <n v="1330"/>
    <n v="5.9799107142857144"/>
    <n v="1.0033594624860023"/>
    <n v="0.03"/>
    <n v="0.87"/>
    <n v="3.38"/>
    <n v="4.3499999999999996"/>
    <n v="4.3646136618141096"/>
    <n v="16.899999999999999"/>
    <n v="16.956774916013437"/>
    <n v="1500"/>
    <n v="1995000"/>
    <n v="21.25"/>
    <n v="21.321388577827548"/>
    <n v="42.393750000000004"/>
    <n v="42.53617021276596"/>
  </r>
  <r>
    <x v="14"/>
    <n v="524"/>
    <x v="2"/>
    <n v="2"/>
    <n v="1.0900000000000001"/>
    <n v="16.04"/>
    <n v="14.04"/>
    <n v="14.95"/>
    <n v="12.95"/>
    <n v="0.13377926421404682"/>
    <n v="6"/>
    <n v="6.0000000000000001E-3"/>
    <n v="1330"/>
    <n v="5.8662207357859533"/>
    <n v="1.0228050171037628"/>
    <n v="0.03"/>
    <n v="0.51"/>
    <n v="4.45"/>
    <n v="2.5499999999999998"/>
    <n v="2.608152793614595"/>
    <n v="22.25"/>
    <n v="22.757411630558721"/>
    <n v="1500"/>
    <n v="1995000"/>
    <n v="24.8"/>
    <n v="25.365564424173314"/>
    <n v="49.475999999999999"/>
    <n v="50.604301026225762"/>
  </r>
  <r>
    <x v="14"/>
    <n v="525"/>
    <x v="2"/>
    <n v="3"/>
    <n v="1.1000000000000001"/>
    <n v="21.77"/>
    <n v="18.989999999999998"/>
    <n v="20.669999999999998"/>
    <n v="17.889999999999997"/>
    <n v="0.1344944363812289"/>
    <n v="6"/>
    <n v="6.0000000000000001E-3"/>
    <n v="1330"/>
    <n v="5.865505563618771"/>
    <n v="1.0229297261629826"/>
    <n v="0.03"/>
    <n v="1.1100000000000001"/>
    <n v="5.52"/>
    <n v="5.5500000000000007"/>
    <n v="5.6772599802045542"/>
    <n v="27.599999999999994"/>
    <n v="28.232860442098314"/>
    <n v="1500"/>
    <n v="1995000"/>
    <n v="33.149999999999991"/>
    <n v="33.910120422302867"/>
    <n v="66.13424999999998"/>
    <n v="67.650690242494221"/>
  </r>
  <r>
    <x v="14"/>
    <n v="526"/>
    <x v="2"/>
    <n v="4"/>
    <n v="1.1299999999999999"/>
    <n v="21.52"/>
    <n v="18.399999999999999"/>
    <n v="20.39"/>
    <n v="17.27"/>
    <n v="0.15301618440411971"/>
    <n v="6"/>
    <n v="6.0000000000000001E-3"/>
    <n v="1330"/>
    <n v="5.8469838155958804"/>
    <n v="1.0261701056869652"/>
    <n v="0.03"/>
    <n v="0.28999999999999998"/>
    <n v="3.35"/>
    <n v="1.45"/>
    <n v="1.4879466532460994"/>
    <n v="16.75"/>
    <n v="17.188349270256666"/>
    <n v="1500"/>
    <n v="1995000"/>
    <n v="18.2"/>
    <n v="18.676295923502764"/>
    <n v="36.308999999999997"/>
    <n v="37.259210367388008"/>
  </r>
  <r>
    <x v="14"/>
    <n v="527"/>
    <x v="2"/>
    <n v="5"/>
    <n v="1.1499999999999999"/>
    <n v="20.27"/>
    <n v="17.8"/>
    <n v="19.12"/>
    <n v="16.650000000000002"/>
    <n v="0.12918410041840997"/>
    <n v="6"/>
    <n v="6.0000000000000001E-3"/>
    <n v="1330"/>
    <n v="5.87081589958159"/>
    <n v="1.0220044543429845"/>
    <n v="0.03"/>
    <n v="3.12"/>
    <n v="5.62"/>
    <n v="15.6"/>
    <n v="15.943269487750557"/>
    <n v="28.099999999999998"/>
    <n v="28.718325167037861"/>
    <n v="1500"/>
    <n v="1995000"/>
    <n v="43.699999999999996"/>
    <n v="44.661594654788416"/>
    <n v="87.1815"/>
    <n v="89.099881336302886"/>
  </r>
  <r>
    <x v="14"/>
    <n v="528"/>
    <x v="2"/>
    <n v="6"/>
    <n v="1.1299999999999999"/>
    <n v="18.77"/>
    <n v="15.97"/>
    <n v="17.64"/>
    <n v="14.84"/>
    <n v="0.15873015873015878"/>
    <n v="6"/>
    <n v="6.0000000000000001E-3"/>
    <n v="1330"/>
    <n v="5.8412698412698409"/>
    <n v="1.0271739130434783"/>
    <n v="0.03"/>
    <n v="0.48"/>
    <n v="4.72"/>
    <n v="2.4"/>
    <n v="2.4652173913043476"/>
    <n v="23.599999999999994"/>
    <n v="24.24130434782608"/>
    <n v="1500"/>
    <n v="1995000"/>
    <n v="25.999999999999993"/>
    <n v="26.706521739130427"/>
    <n v="51.869999999999983"/>
    <n v="53.2795108695652"/>
  </r>
  <r>
    <x v="14"/>
    <n v="529"/>
    <x v="2"/>
    <n v="7"/>
    <n v="1.1100000000000001"/>
    <n v="20.66"/>
    <n v="18.52"/>
    <n v="19.55"/>
    <n v="17.41"/>
    <n v="0.10946291560102304"/>
    <n v="6"/>
    <n v="6.0000000000000001E-3"/>
    <n v="1330"/>
    <n v="5.8905370843989768"/>
    <n v="1.0185828412643279"/>
    <n v="0.03"/>
    <n v="0.41"/>
    <n v="3.56"/>
    <n v="2.0499999999999998"/>
    <n v="2.088094824591872"/>
    <n v="17.799999999999997"/>
    <n v="18.130774574505033"/>
    <n v="1500"/>
    <n v="1995000"/>
    <n v="19.849999999999998"/>
    <n v="20.218869399096903"/>
    <n v="39.600749999999998"/>
    <n v="40.336644451198318"/>
  </r>
  <r>
    <x v="14"/>
    <n v="530"/>
    <x v="2"/>
    <n v="8"/>
    <n v="1.19"/>
    <n v="19.25"/>
    <n v="16.850000000000001"/>
    <n v="18.059999999999999"/>
    <n v="15.660000000000002"/>
    <n v="0.13289036544850483"/>
    <n v="6"/>
    <n v="6.0000000000000001E-3"/>
    <n v="1330"/>
    <n v="5.867109634551495"/>
    <n v="1.0226500566251415"/>
    <n v="0.03"/>
    <n v="0.3"/>
    <n v="4.17"/>
    <n v="1.4999999999999998"/>
    <n v="1.5339750849377121"/>
    <n v="20.849999999999998"/>
    <n v="21.322253680634198"/>
    <n v="1500"/>
    <n v="1995000"/>
    <n v="22.349999999999998"/>
    <n v="22.85622876557191"/>
    <n v="44.588249999999995"/>
    <n v="45.598176387315959"/>
  </r>
  <r>
    <x v="14"/>
    <n v="531"/>
    <x v="2"/>
    <n v="9"/>
    <n v="1.1599999999999999"/>
    <n v="13.43"/>
    <n v="11.83"/>
    <n v="12.27"/>
    <n v="10.67"/>
    <n v="0.13039934800325995"/>
    <n v="6"/>
    <n v="6.0000000000000001E-3"/>
    <n v="1330"/>
    <n v="5.8696006519967403"/>
    <n v="1.0222160510969174"/>
    <n v="0.03"/>
    <n v="0.69"/>
    <n v="4.34"/>
    <n v="3.4499999999999993"/>
    <n v="3.5266453762843644"/>
    <n v="21.699999999999996"/>
    <n v="22.182088308803102"/>
    <n v="1500"/>
    <n v="1995000"/>
    <n v="25.149999999999995"/>
    <n v="25.708733685087466"/>
    <n v="50.174249999999986"/>
    <n v="51.288923701749489"/>
  </r>
  <r>
    <x v="14"/>
    <n v="532"/>
    <x v="3"/>
    <n v="1"/>
    <n v="1.1399999999999999"/>
    <n v="16.43"/>
    <n v="14.33"/>
    <n v="15.29"/>
    <n v="13.19"/>
    <n v="0.13734466971877043"/>
    <n v="6"/>
    <n v="6.0000000000000001E-3"/>
    <n v="1330"/>
    <n v="5.8626553302812292"/>
    <n v="1.0234270414993307"/>
    <n v="0.03"/>
    <n v="0.28999999999999998"/>
    <n v="3.2"/>
    <n v="1.45"/>
    <n v="1.4839692101740296"/>
    <n v="16"/>
    <n v="16.374832663989292"/>
    <n v="1500"/>
    <n v="1995000"/>
    <n v="17.45"/>
    <n v="17.858801874163323"/>
    <n v="34.812750000000001"/>
    <n v="35.628309738955828"/>
  </r>
  <r>
    <x v="14"/>
    <n v="533"/>
    <x v="3"/>
    <n v="2"/>
    <n v="1.18"/>
    <n v="16.11"/>
    <n v="13.85"/>
    <n v="14.93"/>
    <n v="12.67"/>
    <n v="0.15137307434695244"/>
    <n v="6"/>
    <n v="6.0000000000000001E-3"/>
    <n v="1330"/>
    <n v="5.8486269256530479"/>
    <n v="1.0258818140174071"/>
    <n v="0.03"/>
    <n v="1.88"/>
    <n v="5.44"/>
    <n v="9.3999999999999986"/>
    <n v="9.6432890517636256"/>
    <n v="27.200000000000003"/>
    <n v="27.903985341273476"/>
    <n v="1500"/>
    <n v="1995000"/>
    <n v="36.6"/>
    <n v="37.5472743930371"/>
    <n v="73.01700000000001"/>
    <n v="74.906812414109012"/>
  </r>
  <r>
    <x v="14"/>
    <n v="534"/>
    <x v="3"/>
    <n v="3"/>
    <n v="1.1100000000000001"/>
    <n v="19.82"/>
    <n v="17.27"/>
    <n v="18.71"/>
    <n v="16.16"/>
    <n v="0.13629075360769646"/>
    <n v="6"/>
    <n v="6.0000000000000001E-3"/>
    <n v="1330"/>
    <n v="5.863709246392304"/>
    <n v="1.0232430954334153"/>
    <n v="0.03"/>
    <n v="1.87"/>
    <n v="4.6500000000000004"/>
    <n v="9.35"/>
    <n v="9.5673229423024324"/>
    <n v="23.25"/>
    <n v="23.790401968826906"/>
    <n v="1500"/>
    <n v="1995000"/>
    <n v="32.6"/>
    <n v="33.357724911129338"/>
    <n v="65.037000000000006"/>
    <n v="66.548661197703026"/>
  </r>
  <r>
    <x v="14"/>
    <n v="535"/>
    <x v="3"/>
    <n v="4"/>
    <n v="1.1100000000000001"/>
    <n v="18.2"/>
    <n v="15.57"/>
    <n v="17.09"/>
    <n v="14.46"/>
    <n v="0.15389116442363951"/>
    <n v="6"/>
    <n v="6.0000000000000001E-3"/>
    <n v="1330"/>
    <n v="5.8461088355763602"/>
    <n v="1.02632369132219"/>
    <n v="0.03"/>
    <n v="0.05"/>
    <n v="4.33"/>
    <n v="0.25"/>
    <n v="0.25658092283054751"/>
    <n v="21.65"/>
    <n v="22.219907917125411"/>
    <n v="1500"/>
    <n v="1995000"/>
    <n v="21.9"/>
    <n v="22.476488839955959"/>
    <n v="43.690499999999993"/>
    <n v="44.840595235712136"/>
  </r>
  <r>
    <x v="14"/>
    <n v="536"/>
    <x v="3"/>
    <n v="5"/>
    <n v="1.1100000000000001"/>
    <n v="15.76"/>
    <n v="13.45"/>
    <n v="14.65"/>
    <n v="12.34"/>
    <n v="0.15767918088737204"/>
    <n v="6"/>
    <n v="6.0000000000000001E-3"/>
    <n v="1330"/>
    <n v="5.8423208191126283"/>
    <n v="1.0269891342446547"/>
    <n v="0.03"/>
    <n v="0.23"/>
    <n v="2.59"/>
    <n v="1.1499999999999999"/>
    <n v="1.1810375043813528"/>
    <n v="12.949999999999998"/>
    <n v="13.299509288468276"/>
    <n v="1500"/>
    <n v="1995000"/>
    <n v="14.099999999999998"/>
    <n v="14.480546792849628"/>
    <n v="28.129499999999993"/>
    <n v="28.888690851735007"/>
  </r>
  <r>
    <x v="14"/>
    <n v="537"/>
    <x v="3"/>
    <n v="6"/>
    <n v="1.1599999999999999"/>
    <n v="13.57"/>
    <n v="11.56"/>
    <n v="12.41"/>
    <n v="10.4"/>
    <n v="0.1619661563255439"/>
    <n v="6"/>
    <n v="6.0000000000000001E-3"/>
    <n v="1330"/>
    <n v="5.8380338436744559"/>
    <n v="1.0277432712215322"/>
    <n v="0.03"/>
    <n v="0.44"/>
    <n v="3.98"/>
    <n v="2.1999999999999997"/>
    <n v="2.2610351966873705"/>
    <n v="19.899999999999999"/>
    <n v="20.45209109730849"/>
    <n v="1500"/>
    <n v="1995000"/>
    <n v="22.099999999999998"/>
    <n v="22.71312629399586"/>
    <n v="44.089499999999994"/>
    <n v="45.312686956521738"/>
  </r>
  <r>
    <x v="14"/>
    <n v="538"/>
    <x v="3"/>
    <n v="7"/>
    <n v="1.1200000000000001"/>
    <n v="17.420000000000002"/>
    <n v="15.08"/>
    <n v="16.3"/>
    <n v="13.96"/>
    <n v="0.14355828220858893"/>
    <n v="6"/>
    <n v="6.0000000000000001E-3"/>
    <n v="1330"/>
    <n v="5.8564417177914114"/>
    <n v="1.0245128849780012"/>
    <n v="0.03"/>
    <n v="0.28000000000000003"/>
    <n v="3.09"/>
    <n v="1.4000000000000001"/>
    <n v="1.4343180389692018"/>
    <n v="15.449999999999998"/>
    <n v="15.828724072910116"/>
    <n v="1500"/>
    <n v="1995000"/>
    <n v="16.849999999999998"/>
    <n v="17.263042111879319"/>
    <n v="33.615749999999991"/>
    <n v="34.439769013199239"/>
  </r>
  <r>
    <x v="14"/>
    <n v="539"/>
    <x v="3"/>
    <n v="8"/>
    <n v="1.19"/>
    <n v="14.73"/>
    <n v="12.64"/>
    <n v="13.540000000000001"/>
    <n v="11.450000000000001"/>
    <n v="0.15435745937961592"/>
    <n v="6"/>
    <n v="6.0000000000000001E-3"/>
    <n v="1330"/>
    <n v="5.8456425406203838"/>
    <n v="1.0264055590650665"/>
    <n v="0.03"/>
    <n v="0.4"/>
    <n v="3.07"/>
    <n v="2"/>
    <n v="2.052811118130133"/>
    <n v="15.349999999999998"/>
    <n v="15.755325331648768"/>
    <n v="1500"/>
    <n v="1995000"/>
    <n v="17.349999999999998"/>
    <n v="17.8081364497789"/>
    <n v="34.613249999999994"/>
    <n v="35.527232217308907"/>
  </r>
  <r>
    <x v="14"/>
    <n v="540"/>
    <x v="3"/>
    <n v="9"/>
    <n v="1.2"/>
    <n v="16.04"/>
    <n v="13.84"/>
    <n v="14.84"/>
    <n v="12.64"/>
    <n v="0.14824797843665763"/>
    <n v="6"/>
    <n v="6.0000000000000001E-3"/>
    <n v="1330"/>
    <n v="5.8517520215633425"/>
    <n v="1.0253339474896361"/>
    <n v="0.03"/>
    <n v="0.18"/>
    <n v="3.15"/>
    <n v="0.89999999999999991"/>
    <n v="0.92280055274067241"/>
    <n v="15.75"/>
    <n v="16.149009672961768"/>
    <n v="1500"/>
    <n v="1995000"/>
    <n v="16.649999999999999"/>
    <n v="17.071810225702439"/>
    <n v="33.216749999999998"/>
    <n v="34.058261400276365"/>
  </r>
  <r>
    <x v="15"/>
    <n v="541"/>
    <x v="0"/>
    <n v="1"/>
    <n v="1.1399999999999999"/>
    <n v="19.61"/>
    <n v="16.59"/>
    <n v="18.47"/>
    <n v="15.45"/>
    <n v="0.16350839198700595"/>
    <n v="6"/>
    <n v="6.0000000000000001E-3"/>
    <n v="1330"/>
    <n v="5.8364916080129943"/>
    <n v="1.0280148423005566"/>
    <n v="0.03"/>
    <n v="0"/>
    <n v="1.72"/>
    <n v="0"/>
    <n v="0"/>
    <n v="8.6"/>
    <n v="8.8409276437847861"/>
    <n v="1500"/>
    <n v="1995000"/>
    <n v="8.6"/>
    <n v="8.8409276437847861"/>
    <n v="17.156999999999996"/>
    <n v="17.63765064935065"/>
  </r>
  <r>
    <x v="15"/>
    <n v="542"/>
    <x v="0"/>
    <n v="2"/>
    <n v="1.04"/>
    <n v="19.59"/>
    <n v="16.43"/>
    <n v="18.55"/>
    <n v="15.39"/>
    <n v="0.17035040431266846"/>
    <n v="6"/>
    <n v="6.0000000000000001E-3"/>
    <n v="1330"/>
    <n v="5.8296495956873313"/>
    <n v="1.0292213796929905"/>
    <n v="0.03"/>
    <n v="0.02"/>
    <n v="1.53"/>
    <n v="9.9999999999999992E-2"/>
    <n v="0.10292213796929904"/>
    <n v="7.6499999999999995"/>
    <n v="7.873543554651377"/>
    <n v="1500"/>
    <n v="1995000"/>
    <n v="7.7499999999999991"/>
    <n v="7.9764656926206756"/>
    <n v="15.461249999999998"/>
    <n v="15.913049056778247"/>
  </r>
  <r>
    <x v="15"/>
    <n v="543"/>
    <x v="0"/>
    <n v="3"/>
    <n v="1.02"/>
    <n v="14.79"/>
    <n v="12.47"/>
    <n v="13.77"/>
    <n v="11.450000000000001"/>
    <n v="0.16848220769789388"/>
    <n v="6"/>
    <n v="6.0000000000000001E-3"/>
    <n v="1330"/>
    <n v="5.8315177923021064"/>
    <n v="1.0288916562889165"/>
    <n v="0.03"/>
    <n v="0.05"/>
    <n v="2.06"/>
    <n v="0.25"/>
    <n v="0.25722291407222914"/>
    <n v="10.3"/>
    <n v="10.597584059775841"/>
    <n v="1500"/>
    <n v="1995000"/>
    <n v="10.55"/>
    <n v="10.854806973848071"/>
    <n v="21.047250000000002"/>
    <n v="21.6553399128269"/>
  </r>
  <r>
    <x v="15"/>
    <n v="544"/>
    <x v="0"/>
    <n v="4"/>
    <n v="1.02"/>
    <n v="17.32"/>
    <n v="14.45"/>
    <n v="16.3"/>
    <n v="13.43"/>
    <n v="0.17607361963190191"/>
    <n v="6"/>
    <n v="6.0000000000000001E-3"/>
    <n v="1330"/>
    <n v="5.8239263803680981"/>
    <n v="1.030232803118087"/>
    <n v="0.03"/>
    <n v="0.02"/>
    <n v="1.76"/>
    <n v="9.9999999999999992E-2"/>
    <n v="0.10302328031180868"/>
    <n v="8.7999999999999989"/>
    <n v="9.0660486674391638"/>
    <n v="1500"/>
    <n v="1995000"/>
    <n v="8.8999999999999986"/>
    <n v="9.1690719477509717"/>
    <n v="17.755499999999994"/>
    <n v="18.292298535763187"/>
  </r>
  <r>
    <x v="15"/>
    <n v="545"/>
    <x v="0"/>
    <n v="5"/>
    <n v="1.04"/>
    <n v="17.47"/>
    <n v="14.71"/>
    <n v="16.43"/>
    <n v="13.670000000000002"/>
    <n v="0.16798539257455861"/>
    <n v="6"/>
    <n v="6.0000000000000001E-3"/>
    <n v="1330"/>
    <n v="5.8320146074254415"/>
    <n v="1.028804007514089"/>
    <n v="0.03"/>
    <n v="0.35"/>
    <n v="2.04"/>
    <n v="1.7499999999999998"/>
    <n v="1.8004070131496555"/>
    <n v="10.199999999999999"/>
    <n v="10.493800876643707"/>
    <n v="1500"/>
    <n v="1995000"/>
    <n v="11.95"/>
    <n v="12.294207889793363"/>
    <n v="23.840249999999997"/>
    <n v="24.526944740137761"/>
  </r>
  <r>
    <x v="15"/>
    <n v="546"/>
    <x v="0"/>
    <n v="6"/>
    <n v="1.1399999999999999"/>
    <n v="15.99"/>
    <n v="13.59"/>
    <n v="14.85"/>
    <n v="12.45"/>
    <n v="0.16161616161616166"/>
    <n v="6"/>
    <n v="6.0000000000000001E-3"/>
    <n v="1330"/>
    <n v="5.8383838383838382"/>
    <n v="1.027681660899654"/>
    <n v="0.03"/>
    <n v="0.21"/>
    <n v="1.9"/>
    <n v="1.0499999999999998"/>
    <n v="1.0790657439446365"/>
    <n v="9.4999999999999982"/>
    <n v="9.7629757785467106"/>
    <n v="1500"/>
    <n v="1995000"/>
    <n v="10.549999999999997"/>
    <n v="10.842041522491346"/>
    <n v="21.047249999999995"/>
    <n v="21.629872837370236"/>
  </r>
  <r>
    <x v="15"/>
    <n v="547"/>
    <x v="0"/>
    <n v="7"/>
    <n v="1.03"/>
    <n v="13.94"/>
    <n v="12.4"/>
    <n v="12.91"/>
    <n v="11.370000000000001"/>
    <n v="0.11928737412858242"/>
    <n v="6"/>
    <n v="6.0000000000000001E-3"/>
    <n v="1330"/>
    <n v="5.8807126258714177"/>
    <n v="1.0202845100105373"/>
    <n v="0.03"/>
    <n v="0.02"/>
    <n v="1.49"/>
    <n v="9.9999999999999992E-2"/>
    <n v="0.10202845100105372"/>
    <n v="7.4499999999999993"/>
    <n v="7.6011195995785021"/>
    <n v="1500"/>
    <n v="1995000"/>
    <n v="7.5499999999999989"/>
    <n v="7.7031480505795562"/>
    <n v="15.062249999999997"/>
    <n v="15.367780360906215"/>
  </r>
  <r>
    <x v="15"/>
    <n v="548"/>
    <x v="0"/>
    <n v="8"/>
    <n v="1.1000000000000001"/>
    <n v="16.75"/>
    <n v="14.59"/>
    <n v="15.65"/>
    <n v="13.49"/>
    <n v="0.13801916932907349"/>
    <n v="6"/>
    <n v="6.0000000000000001E-3"/>
    <n v="1330"/>
    <n v="5.8619808306709267"/>
    <n v="1.0235448005232177"/>
    <n v="0.03"/>
    <n v="0.03"/>
    <n v="1.26"/>
    <n v="0.15"/>
    <n v="0.15353172007848265"/>
    <n v="6.3"/>
    <n v="6.4483322432962717"/>
    <n v="1500"/>
    <n v="1995000"/>
    <n v="6.45"/>
    <n v="6.601863963374754"/>
    <n v="12.867750000000001"/>
    <n v="13.170718606932633"/>
  </r>
  <r>
    <x v="15"/>
    <n v="549"/>
    <x v="0"/>
    <n v="9"/>
    <n v="1.1100000000000001"/>
    <n v="17.350000000000001"/>
    <n v="15.13"/>
    <n v="16.240000000000002"/>
    <n v="14.020000000000001"/>
    <n v="0.13669950738916259"/>
    <n v="6"/>
    <n v="6.0000000000000001E-3"/>
    <n v="1330"/>
    <n v="5.8633004926108372"/>
    <n v="1.023314429741651"/>
    <n v="0.03"/>
    <n v="0.03"/>
    <n v="1.78"/>
    <n v="0.15"/>
    <n v="0.15349716446124764"/>
    <n v="8.8999999999999986"/>
    <n v="9.107498424700692"/>
    <n v="1500"/>
    <n v="1995000"/>
    <n v="9.0499999999999989"/>
    <n v="9.26099558916194"/>
    <n v="18.054749999999999"/>
    <n v="18.475686200378071"/>
  </r>
  <r>
    <x v="15"/>
    <n v="550"/>
    <x v="1"/>
    <n v="1"/>
    <n v="1.07"/>
    <n v="19.59"/>
    <n v="16.690000000000001"/>
    <n v="18.52"/>
    <n v="15.620000000000001"/>
    <n v="0.15658747300215975"/>
    <n v="6"/>
    <n v="6.0000000000000001E-3"/>
    <n v="1330"/>
    <n v="5.8434125269978399"/>
    <n v="1.0267972648309001"/>
    <n v="0.03"/>
    <n v="-0.01"/>
    <n v="1.49"/>
    <n v="-4.9999999999999996E-2"/>
    <n v="-5.1339863241544999E-2"/>
    <n v="7.4499999999999993"/>
    <n v="7.6496396229902048"/>
    <n v="1500"/>
    <n v="1995000"/>
    <n v="7.3999999999999995"/>
    <n v="7.5982997597486595"/>
    <n v="14.762999999999998"/>
    <n v="15.158608020698576"/>
  </r>
  <r>
    <x v="15"/>
    <n v="551"/>
    <x v="1"/>
    <n v="2"/>
    <n v="1.07"/>
    <n v="18.149999999999999"/>
    <n v="15.39"/>
    <n v="17.079999999999998"/>
    <n v="14.32"/>
    <n v="0.16159250585480084"/>
    <n v="6"/>
    <n v="6.0000000000000001E-3"/>
    <n v="1330"/>
    <n v="5.8384074941451995"/>
    <n v="1.0276774969915763"/>
    <n v="0.03"/>
    <n v="-0.01"/>
    <n v="2.06"/>
    <n v="-4.9999999999999996E-2"/>
    <n v="-5.1383874849578813E-2"/>
    <n v="10.3"/>
    <n v="10.585078219013237"/>
    <n v="1500"/>
    <n v="1995000"/>
    <n v="10.25"/>
    <n v="10.533694344163658"/>
    <n v="20.44875"/>
    <n v="21.014720216606499"/>
  </r>
  <r>
    <x v="15"/>
    <n v="552"/>
    <x v="1"/>
    <n v="3"/>
    <n v="1.1100000000000001"/>
    <n v="15.02"/>
    <n v="12.66"/>
    <n v="13.91"/>
    <n v="11.55"/>
    <n v="0.1696621135873472"/>
    <n v="6"/>
    <n v="6.0000000000000001E-3"/>
    <n v="1330"/>
    <n v="5.8303378864126527"/>
    <n v="1.0290998766954378"/>
    <n v="0.03"/>
    <n v="0.01"/>
    <n v="1.86"/>
    <n v="4.9999999999999996E-2"/>
    <n v="5.1454993834771888E-2"/>
    <n v="9.3000000000000007"/>
    <n v="9.5706288532675714"/>
    <n v="1500"/>
    <n v="1995000"/>
    <n v="9.3500000000000014"/>
    <n v="9.6220838471023438"/>
    <n v="18.653250000000003"/>
    <n v="19.196057274969174"/>
  </r>
  <r>
    <x v="15"/>
    <n v="553"/>
    <x v="1"/>
    <n v="4"/>
    <n v="1.1299999999999999"/>
    <n v="14.84"/>
    <n v="12.72"/>
    <n v="13.71"/>
    <n v="11.59"/>
    <n v="0.15463165572574769"/>
    <n v="6"/>
    <n v="6.0000000000000001E-3"/>
    <n v="1330"/>
    <n v="5.8453683442742523"/>
    <n v="1.0264537060144747"/>
    <n v="0.03"/>
    <n v="0.01"/>
    <n v="1.28"/>
    <n v="4.9999999999999996E-2"/>
    <n v="5.132268530072373E-2"/>
    <n v="6.3999999999999995"/>
    <n v="6.5693037184926375"/>
    <n v="1500"/>
    <n v="1995000"/>
    <n v="6.4499999999999993"/>
    <n v="6.6206264037933611"/>
    <n v="12.867749999999999"/>
    <n v="13.208149675567757"/>
  </r>
  <r>
    <x v="15"/>
    <n v="554"/>
    <x v="1"/>
    <n v="5"/>
    <n v="1.04"/>
    <n v="16.2"/>
    <n v="14.02"/>
    <n v="15.16"/>
    <n v="12.98"/>
    <n v="0.14379947229551449"/>
    <n v="6"/>
    <n v="6.0000000000000001E-3"/>
    <n v="1330"/>
    <n v="5.8562005277044857"/>
    <n v="1.0245550799729668"/>
    <n v="0.03"/>
    <n v="0.05"/>
    <n v="1.67"/>
    <n v="0.25"/>
    <n v="0.2561387699932417"/>
    <n v="8.35"/>
    <n v="8.5550349177742717"/>
    <n v="1500"/>
    <n v="1995000"/>
    <n v="8.6"/>
    <n v="8.8111736877675142"/>
    <n v="17.156999999999996"/>
    <n v="17.578291507096193"/>
  </r>
  <r>
    <x v="15"/>
    <n v="555"/>
    <x v="1"/>
    <n v="6"/>
    <n v="1.06"/>
    <n v="18.05"/>
    <n v="15.51"/>
    <n v="16.990000000000002"/>
    <n v="14.45"/>
    <n v="0.14949970570924087"/>
    <n v="6"/>
    <n v="6.0000000000000001E-3"/>
    <n v="1330"/>
    <n v="5.8505002942907591"/>
    <n v="1.025553319919517"/>
    <n v="0.03"/>
    <n v="0.03"/>
    <n v="1.24"/>
    <n v="0.15"/>
    <n v="0.15383299798792754"/>
    <n v="6.1999999999999993"/>
    <n v="6.3584305835010051"/>
    <n v="1500"/>
    <n v="1995000"/>
    <n v="6.35"/>
    <n v="6.5122635814889325"/>
    <n v="12.668249999999999"/>
    <n v="12.991965845070419"/>
  </r>
  <r>
    <x v="15"/>
    <n v="556"/>
    <x v="1"/>
    <n v="7"/>
    <n v="1.1100000000000001"/>
    <n v="18.760000000000002"/>
    <n v="13.2"/>
    <n v="17.650000000000002"/>
    <n v="12.09"/>
    <n v="0.31501416430594908"/>
    <n v="6"/>
    <n v="6.0000000000000001E-3"/>
    <n v="1330"/>
    <n v="5.684985835694051"/>
    <n v="1.0554116005581025"/>
    <n v="0.03"/>
    <n v="0.11"/>
    <n v="1.39"/>
    <n v="0.54999999999999993"/>
    <n v="0.58047638030695625"/>
    <n v="6.9499999999999993"/>
    <n v="7.3351106238788111"/>
    <n v="1500"/>
    <n v="1995000"/>
    <n v="7.4999999999999991"/>
    <n v="7.9155870041857677"/>
    <n v="14.962499999999999"/>
    <n v="15.791596073350608"/>
  </r>
  <r>
    <x v="15"/>
    <n v="557"/>
    <x v="1"/>
    <n v="8"/>
    <n v="1.05"/>
    <n v="15.41"/>
    <n v="15.66"/>
    <n v="14.36"/>
    <n v="14.61"/>
    <n v="-1.7409470752089137E-2"/>
    <n v="6"/>
    <n v="6.0000000000000001E-3"/>
    <n v="1330"/>
    <n v="6.0174094707520895"/>
    <n v="0.9971068163407012"/>
    <n v="0.03"/>
    <n v="7.0000000000000007E-2"/>
    <n v="1.94"/>
    <n v="0.35000000000000003"/>
    <n v="0.34898738571924542"/>
    <n v="9.6999999999999993"/>
    <n v="9.6719361185048012"/>
    <n v="1500"/>
    <n v="1995000"/>
    <n v="10.049999999999999"/>
    <n v="10.020923504224047"/>
    <n v="20.049749999999996"/>
    <n v="19.991742390926973"/>
  </r>
  <r>
    <x v="15"/>
    <n v="558"/>
    <x v="1"/>
    <n v="9"/>
    <n v="1.1599999999999999"/>
    <n v="23"/>
    <n v="19.399999999999999"/>
    <n v="21.84"/>
    <n v="18.239999999999998"/>
    <n v="0.16483516483516489"/>
    <n v="6"/>
    <n v="6.0000000000000001E-3"/>
    <n v="1330"/>
    <n v="5.8351648351648349"/>
    <n v="1.0282485875706215"/>
    <n v="0.03"/>
    <n v="7.0000000000000007E-2"/>
    <n v="1.82"/>
    <n v="0.35000000000000003"/>
    <n v="0.3598870056497176"/>
    <n v="9.1"/>
    <n v="9.3570621468926554"/>
    <n v="1500"/>
    <n v="1995000"/>
    <n v="9.4499999999999993"/>
    <n v="9.716949152542373"/>
    <n v="18.85275"/>
    <n v="19.385313559322032"/>
  </r>
  <r>
    <x v="15"/>
    <n v="559"/>
    <x v="2"/>
    <n v="1"/>
    <n v="1.05"/>
    <n v="17.12"/>
    <n v="14.76"/>
    <n v="16.07"/>
    <n v="13.709999999999999"/>
    <n v="0.14685749844430623"/>
    <n v="6"/>
    <n v="6.0000000000000001E-3"/>
    <n v="1330"/>
    <n v="5.8531425015556939"/>
    <n v="1.0250903678503083"/>
    <n v="0.03"/>
    <n v="0.01"/>
    <n v="1.44"/>
    <n v="4.9999999999999996E-2"/>
    <n v="5.1254518392515408E-2"/>
    <n v="7.1999999999999993"/>
    <n v="7.3806506485222192"/>
    <n v="1500"/>
    <n v="1995000"/>
    <n v="7.2499999999999991"/>
    <n v="7.4319051669147349"/>
    <n v="14.463749999999999"/>
    <n v="14.826650807994897"/>
  </r>
  <r>
    <x v="15"/>
    <n v="560"/>
    <x v="2"/>
    <n v="2"/>
    <n v="1.06"/>
    <n v="15.56"/>
    <n v="11.96"/>
    <n v="14.5"/>
    <n v="10.9"/>
    <n v="0.24827586206896549"/>
    <n v="6"/>
    <n v="6.0000000000000001E-3"/>
    <n v="1330"/>
    <n v="5.7517241379310349"/>
    <n v="1.0431654676258992"/>
    <n v="0.03"/>
    <n v="0.25"/>
    <n v="1.37"/>
    <n v="1.25"/>
    <n v="1.303956834532374"/>
    <n v="6.8500000000000005"/>
    <n v="7.1456834532374103"/>
    <n v="1500"/>
    <n v="1995000"/>
    <n v="8.1000000000000014"/>
    <n v="8.4496402877697836"/>
    <n v="16.159500000000005"/>
    <n v="16.857032374100719"/>
  </r>
  <r>
    <x v="15"/>
    <n v="561"/>
    <x v="2"/>
    <n v="3"/>
    <n v="1.03"/>
    <n v="20.399999999999999"/>
    <n v="17.899999999999999"/>
    <n v="19.369999999999997"/>
    <n v="16.869999999999997"/>
    <n v="0.12906556530717606"/>
    <n v="6"/>
    <n v="6.0000000000000001E-3"/>
    <n v="1330"/>
    <n v="5.8709344346928241"/>
    <n v="1.0219838199085474"/>
    <n v="0.03"/>
    <n v="0.1"/>
    <n v="6.54"/>
    <n v="0.5"/>
    <n v="0.51099190995427368"/>
    <n v="32.699999999999996"/>
    <n v="33.418870911009492"/>
    <n v="1500"/>
    <n v="1995000"/>
    <n v="33.199999999999996"/>
    <n v="33.929862820963763"/>
    <n v="66.233999999999995"/>
    <n v="67.690076327822709"/>
  </r>
  <r>
    <x v="15"/>
    <n v="562"/>
    <x v="2"/>
    <n v="4"/>
    <n v="1.07"/>
    <n v="18.41"/>
    <n v="15.54"/>
    <n v="17.34"/>
    <n v="14.469999999999999"/>
    <n v="0.16551326412918113"/>
    <n v="6"/>
    <n v="6.0000000000000001E-3"/>
    <n v="1330"/>
    <n v="5.8344867358708186"/>
    <n v="1.028368093308293"/>
    <n v="0.03"/>
    <n v="0.01"/>
    <n v="5.69"/>
    <n v="4.9999999999999996E-2"/>
    <n v="5.1418404665414648E-2"/>
    <n v="28.450000000000003"/>
    <n v="29.25707225462094"/>
    <n v="1500"/>
    <n v="1995000"/>
    <n v="28.500000000000004"/>
    <n v="29.308490659286356"/>
    <n v="56.857500000000009"/>
    <n v="58.470438865276279"/>
  </r>
  <r>
    <x v="15"/>
    <n v="563"/>
    <x v="2"/>
    <n v="5"/>
    <n v="1.06"/>
    <n v="16.809999999999999"/>
    <n v="14.49"/>
    <n v="15.749999999999998"/>
    <n v="13.43"/>
    <n v="0.14730158730158721"/>
    <n v="6"/>
    <n v="6.0000000000000001E-3"/>
    <n v="1330"/>
    <n v="5.8526984126984125"/>
    <n v="1.0251681492731612"/>
    <n v="0.03"/>
    <n v="0"/>
    <n v="7.32"/>
    <n v="0"/>
    <n v="0"/>
    <n v="36.599999999999994"/>
    <n v="37.521154263397698"/>
    <n v="1500"/>
    <n v="1995000"/>
    <n v="36.599999999999994"/>
    <n v="37.521154263397698"/>
    <n v="73.016999999999996"/>
    <n v="74.854702755478414"/>
  </r>
  <r>
    <x v="15"/>
    <n v="564"/>
    <x v="2"/>
    <n v="6"/>
    <n v="1.17"/>
    <n v="20.68"/>
    <n v="17.829999999999998"/>
    <n v="19.509999999999998"/>
    <n v="16.659999999999997"/>
    <n v="0.1460789338800616"/>
    <n v="6"/>
    <n v="6.0000000000000001E-3"/>
    <n v="1330"/>
    <n v="5.8539210661199386"/>
    <n v="1.0249540320462307"/>
    <n v="0.03"/>
    <n v="0.05"/>
    <n v="8.24"/>
    <n v="0.25"/>
    <n v="0.25623850801155768"/>
    <n v="41.2"/>
    <n v="42.228106120304709"/>
    <n v="1500"/>
    <n v="1995000"/>
    <n v="41.45"/>
    <n v="42.484344628316265"/>
    <n v="82.692750000000004"/>
    <n v="84.756267533490941"/>
  </r>
  <r>
    <x v="15"/>
    <n v="565"/>
    <x v="2"/>
    <n v="7"/>
    <n v="1.1100000000000001"/>
    <n v="15.43"/>
    <n v="13.59"/>
    <n v="14.32"/>
    <n v="12.48"/>
    <n v="0.12849162011173182"/>
    <n v="6"/>
    <n v="6.0000000000000001E-3"/>
    <n v="1330"/>
    <n v="5.8715083798882679"/>
    <n v="1.0218839200761181"/>
    <n v="0.03"/>
    <n v="0.04"/>
    <n v="7.96"/>
    <n v="0.19999999999999998"/>
    <n v="0.20437678401522361"/>
    <n v="39.799999999999997"/>
    <n v="40.670980019029493"/>
    <n v="1500"/>
    <n v="1995000"/>
    <n v="40"/>
    <n v="40.875356803044717"/>
    <n v="79.800000000000011"/>
    <n v="81.54633682207421"/>
  </r>
  <r>
    <x v="15"/>
    <n v="566"/>
    <x v="2"/>
    <n v="8"/>
    <n v="1.1000000000000001"/>
    <n v="15.03"/>
    <n v="13.1"/>
    <n v="13.93"/>
    <n v="12"/>
    <n v="0.13854989231873652"/>
    <n v="6"/>
    <n v="6.0000000000000001E-3"/>
    <n v="1330"/>
    <n v="5.8614501076812635"/>
    <n v="1.0236374770361298"/>
    <n v="0.03"/>
    <n v="0.12"/>
    <n v="2.38"/>
    <n v="0.6"/>
    <n v="0.61418248622167793"/>
    <n v="11.899999999999999"/>
    <n v="12.181285976729944"/>
    <n v="1500"/>
    <n v="1995000"/>
    <n v="12.499999999999998"/>
    <n v="12.795468462951622"/>
    <n v="24.937499999999996"/>
    <n v="25.526959583588486"/>
  </r>
  <r>
    <x v="15"/>
    <n v="567"/>
    <x v="2"/>
    <n v="9"/>
    <n v="1.1000000000000001"/>
    <n v="12.89"/>
    <n v="11.21"/>
    <n v="11.790000000000001"/>
    <n v="10.110000000000001"/>
    <n v="0.14249363867684475"/>
    <n v="6"/>
    <n v="6.0000000000000001E-3"/>
    <n v="1330"/>
    <n v="5.8575063613231553"/>
    <n v="1.0243266724587314"/>
    <n v="0.03"/>
    <n v="0.03"/>
    <n v="1.6"/>
    <n v="0.15"/>
    <n v="0.1536490008688097"/>
    <n v="8"/>
    <n v="8.1946133796698515"/>
    <n v="1500"/>
    <n v="1995000"/>
    <n v="8.15"/>
    <n v="8.348262380538662"/>
    <n v="16.259250000000002"/>
    <n v="16.654783449174634"/>
  </r>
  <r>
    <x v="15"/>
    <n v="568"/>
    <x v="3"/>
    <n v="1"/>
    <n v="1.1299999999999999"/>
    <n v="18.87"/>
    <n v="16.559999999999999"/>
    <n v="17.740000000000002"/>
    <n v="15.43"/>
    <n v="0.13021420518602039"/>
    <n v="6"/>
    <n v="6.0000000000000001E-3"/>
    <n v="1330"/>
    <n v="5.8697857948139793"/>
    <n v="1.0221838087006627"/>
    <n v="0.03"/>
    <n v="0.15"/>
    <n v="8.35"/>
    <n v="0.74999999999999989"/>
    <n v="0.76663785652549687"/>
    <n v="41.75"/>
    <n v="42.67617401325267"/>
    <n v="1500"/>
    <n v="1995000"/>
    <n v="42.5"/>
    <n v="43.442811869778168"/>
    <n v="84.787500000000009"/>
    <n v="86.668409680207446"/>
  </r>
  <r>
    <x v="15"/>
    <n v="569"/>
    <x v="3"/>
    <n v="2"/>
    <n v="1.05"/>
    <n v="12.77"/>
    <n v="11.23"/>
    <n v="11.719999999999999"/>
    <n v="10.18"/>
    <n v="0.13139931740614327"/>
    <n v="6"/>
    <n v="6.0000000000000001E-3"/>
    <n v="1330"/>
    <n v="5.8686006825938568"/>
    <n v="1.0223902297179412"/>
    <n v="0.03"/>
    <n v="0.09"/>
    <n v="6.61"/>
    <n v="0.44999999999999996"/>
    <n v="0.46007560337307352"/>
    <n v="33.049999999999997"/>
    <n v="33.789997092177956"/>
    <n v="1500"/>
    <n v="1995000"/>
    <n v="33.5"/>
    <n v="34.250072695551026"/>
    <n v="66.832499999999996"/>
    <n v="68.328895027624299"/>
  </r>
  <r>
    <x v="15"/>
    <n v="570"/>
    <x v="3"/>
    <n v="3"/>
    <n v="1.05"/>
    <n v="14.38"/>
    <n v="12.85"/>
    <n v="13.33"/>
    <n v="11.799999999999999"/>
    <n v="0.1147786946736685"/>
    <n v="6"/>
    <n v="6.0000000000000001E-3"/>
    <n v="1330"/>
    <n v="5.8852213053263318"/>
    <n v="1.0195028680688336"/>
    <n v="0.03"/>
    <n v="0.04"/>
    <n v="7.91"/>
    <n v="0.19999999999999998"/>
    <n v="0.20390057361376671"/>
    <n v="39.549999999999997"/>
    <n v="40.321338432122367"/>
    <n v="1500"/>
    <n v="1995000"/>
    <n v="39.75"/>
    <n v="40.525239005736132"/>
    <n v="79.301249999999996"/>
    <n v="80.84785181644358"/>
  </r>
  <r>
    <x v="15"/>
    <n v="571"/>
    <x v="3"/>
    <n v="4"/>
    <n v="1.06"/>
    <n v="17.62"/>
    <n v="15.38"/>
    <n v="16.560000000000002"/>
    <n v="14.32"/>
    <n v="0.13526570048309189"/>
    <n v="6"/>
    <n v="6.0000000000000001E-3"/>
    <n v="1330"/>
    <n v="5.8647342995169085"/>
    <n v="1.0230642504118617"/>
    <n v="0.03"/>
    <n v="0.16"/>
    <n v="7.33"/>
    <n v="0.79999999999999993"/>
    <n v="0.81845140032948926"/>
    <n v="36.65"/>
    <n v="37.495304777594725"/>
    <n v="1500"/>
    <n v="1995000"/>
    <n v="37.449999999999996"/>
    <n v="38.313756177924212"/>
    <n v="74.712749999999986"/>
    <n v="76.435943574958799"/>
  </r>
  <r>
    <x v="15"/>
    <n v="572"/>
    <x v="3"/>
    <n v="5"/>
    <n v="1.1499999999999999"/>
    <n v="15.6"/>
    <n v="13.5"/>
    <n v="14.45"/>
    <n v="12.35"/>
    <n v="0.14532871972318337"/>
    <n v="6"/>
    <n v="6.0000000000000001E-3"/>
    <n v="1330"/>
    <n v="5.8546712802768166"/>
    <n v="1.0248226950354611"/>
    <n v="0.03"/>
    <n v="-0.01"/>
    <n v="7.4"/>
    <n v="-4.9999999999999996E-2"/>
    <n v="-5.1241134751773047E-2"/>
    <n v="37"/>
    <n v="37.918439716312058"/>
    <n v="1500"/>
    <n v="1995000"/>
    <n v="36.950000000000003"/>
    <n v="37.867198581560288"/>
    <n v="73.715250000000012"/>
    <n v="75.545061170212776"/>
  </r>
  <r>
    <x v="15"/>
    <n v="573"/>
    <x v="3"/>
    <n v="6"/>
    <n v="1.1000000000000001"/>
    <n v="17.62"/>
    <n v="15.44"/>
    <n v="16.52"/>
    <n v="14.34"/>
    <n v="0.13196125907990314"/>
    <n v="6"/>
    <n v="6.0000000000000001E-3"/>
    <n v="1330"/>
    <n v="5.8680387409200971"/>
    <n v="1.0224881369919538"/>
    <n v="0.03"/>
    <n v="0.05"/>
    <n v="10.3"/>
    <n v="0.25"/>
    <n v="0.25562203424798846"/>
    <n v="51.5"/>
    <n v="52.65813905508562"/>
    <n v="1500"/>
    <n v="1995000"/>
    <n v="51.75"/>
    <n v="52.913761089333612"/>
    <n v="103.24124999999999"/>
    <n v="105.56295337322055"/>
  </r>
  <r>
    <x v="15"/>
    <n v="574"/>
    <x v="3"/>
    <n v="7"/>
    <n v="1.17"/>
    <n v="15.04"/>
    <n v="13.47"/>
    <n v="13.87"/>
    <n v="12.3"/>
    <n v="0.11319394376351828"/>
    <n v="6"/>
    <n v="6.0000000000000001E-3"/>
    <n v="1330"/>
    <n v="5.8868060562364821"/>
    <n v="1.0192284139620329"/>
    <n v="0.03"/>
    <n v="0.08"/>
    <n v="9.09"/>
    <n v="0.39999999999999997"/>
    <n v="0.40769136558481311"/>
    <n v="45.449999999999996"/>
    <n v="46.323931414574389"/>
    <n v="1500"/>
    <n v="1995000"/>
    <n v="45.849999999999994"/>
    <n v="46.731622780159199"/>
    <n v="91.470749999999995"/>
    <n v="93.229587446417597"/>
  </r>
  <r>
    <x v="15"/>
    <n v="575"/>
    <x v="3"/>
    <n v="8"/>
    <n v="1.08"/>
    <n v="16.95"/>
    <n v="15.06"/>
    <n v="15.87"/>
    <n v="13.98"/>
    <n v="0.11909262759924379"/>
    <n v="6"/>
    <n v="6.0000000000000001E-3"/>
    <n v="1330"/>
    <n v="5.8809073724007561"/>
    <n v="1.0202507232401157"/>
    <n v="0.03"/>
    <n v="0.13"/>
    <n v="9.49"/>
    <n v="0.64999999999999991"/>
    <n v="0.66316297010607506"/>
    <n v="47.45"/>
    <n v="48.410896817743492"/>
    <n v="1500"/>
    <n v="1995000"/>
    <n v="48.1"/>
    <n v="49.074059787849563"/>
    <n v="95.959500000000006"/>
    <n v="97.902749276759877"/>
  </r>
  <r>
    <x v="15"/>
    <n v="576"/>
    <x v="3"/>
    <n v="9"/>
    <n v="1.1000000000000001"/>
    <n v="16.11"/>
    <n v="14.1"/>
    <n v="15.01"/>
    <n v="13"/>
    <n v="0.13391072618254496"/>
    <n v="6"/>
    <n v="6.0000000000000001E-3"/>
    <n v="1330"/>
    <n v="5.8660892738174546"/>
    <n v="1.0228279386712096"/>
    <n v="0.03"/>
    <n v="0.11"/>
    <n v="8.19"/>
    <n v="0.54999999999999993"/>
    <n v="0.56255536626916525"/>
    <n v="40.949999999999996"/>
    <n v="41.88480408858603"/>
    <n v="1500"/>
    <n v="1995000"/>
    <n v="41.499999999999993"/>
    <n v="42.447359454855196"/>
    <n v="82.79249999999999"/>
    <n v="84.682482112436105"/>
  </r>
  <r>
    <x v="16"/>
    <m/>
    <x v="4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1C4F5-9DC2-40BB-8239-491A79022C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D3:AP23" firstHeaderRow="1" firstDataRow="3" firstDataCol="1"/>
  <pivotFields count="30">
    <pivotField showAll="0">
      <items count="18">
        <item x="11"/>
        <item x="13"/>
        <item x="12"/>
        <item x="14"/>
        <item x="4"/>
        <item x="3"/>
        <item x="9"/>
        <item x="10"/>
        <item x="15"/>
        <item x="5"/>
        <item x="6"/>
        <item x="8"/>
        <item x="0"/>
        <item x="7"/>
        <item x="2"/>
        <item x="1"/>
        <item x="16"/>
        <item t="default"/>
      </items>
    </pivotField>
    <pivotField showAll="0"/>
    <pivotField axis="axisCol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10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8"/>
  </rowFields>
  <rowItems count="18">
    <i>
      <x/>
    </i>
    <i>
      <x v="135"/>
    </i>
    <i>
      <x v="136"/>
    </i>
    <i>
      <x v="147"/>
    </i>
    <i>
      <x v="150"/>
    </i>
    <i>
      <x v="158"/>
    </i>
    <i>
      <x v="166"/>
    </i>
    <i>
      <x v="171"/>
    </i>
    <i>
      <x v="181"/>
    </i>
    <i>
      <x v="186"/>
    </i>
    <i>
      <x v="192"/>
    </i>
    <i>
      <x v="199"/>
    </i>
    <i>
      <x v="210"/>
    </i>
    <i>
      <x v="223"/>
    </i>
    <i>
      <x v="258"/>
    </i>
    <i>
      <x v="276"/>
    </i>
    <i>
      <x v="335"/>
    </i>
    <i t="grand">
      <x/>
    </i>
  </rowItems>
  <colFields count="2">
    <field x="-2"/>
    <field x="2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Average of NH4-N dry (mgN/kg soil)" fld="19" subtotal="average" baseField="28" baseItem="110"/>
    <dataField name="Average of NO3-N dry (mgN/kg soil)" fld="21" subtotal="average" baseField="28" baseItem="1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8" dT="2024-02-26T06:30:40.96" personId="{AE88D3CA-A70D-42E7-80EE-EF8E99D5EE24}" id="{4FB59A15-5CB4-4E96-8B13-A56EA60DC313}">
    <text xml:space="preserve">Cross check after the analysis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AB63-6551-49EE-BBF8-03076826AAEC}">
  <dimension ref="A1:AP577"/>
  <sheetViews>
    <sheetView topLeftCell="AB1" workbookViewId="0">
      <pane ySplit="1" topLeftCell="A2" activePane="bottomLeft" state="frozen"/>
      <selection activeCell="O1" sqref="O1"/>
      <selection pane="bottomLeft" activeCell="AD25" sqref="AD25:AJ41"/>
    </sheetView>
  </sheetViews>
  <sheetFormatPr defaultRowHeight="15" x14ac:dyDescent="0.25"/>
  <cols>
    <col min="1" max="1" width="7.85546875" style="16" customWidth="1"/>
    <col min="2" max="2" width="9.85546875" bestFit="1" customWidth="1"/>
    <col min="3" max="3" width="4.42578125" bestFit="1" customWidth="1"/>
    <col min="5" max="5" width="14" bestFit="1" customWidth="1"/>
    <col min="6" max="6" width="12.42578125" bestFit="1" customWidth="1"/>
    <col min="7" max="7" width="16.140625" bestFit="1" customWidth="1"/>
    <col min="8" max="8" width="15.85546875" bestFit="1" customWidth="1"/>
    <col min="9" max="9" width="15.28515625" bestFit="1" customWidth="1"/>
    <col min="10" max="10" width="14.42578125" bestFit="1" customWidth="1"/>
    <col min="11" max="11" width="14.28515625" bestFit="1" customWidth="1"/>
    <col min="12" max="12" width="14.28515625" customWidth="1"/>
    <col min="13" max="13" width="18.7109375" bestFit="1" customWidth="1"/>
    <col min="14" max="14" width="13.7109375" bestFit="1" customWidth="1"/>
    <col min="15" max="15" width="16.42578125" bestFit="1" customWidth="1"/>
    <col min="16" max="16" width="19.7109375" bestFit="1" customWidth="1"/>
    <col min="17" max="17" width="11.5703125" bestFit="1" customWidth="1"/>
    <col min="18" max="18" width="11.7109375" bestFit="1" customWidth="1"/>
    <col min="19" max="19" width="10.28515625" bestFit="1" customWidth="1"/>
    <col min="21" max="21" width="10.42578125" bestFit="1" customWidth="1"/>
    <col min="22" max="22" width="23" bestFit="1" customWidth="1"/>
    <col min="23" max="23" width="19.28515625" bestFit="1" customWidth="1"/>
    <col min="24" max="24" width="11.140625" bestFit="1" customWidth="1"/>
    <col min="25" max="25" width="29.7109375" bestFit="1" customWidth="1"/>
    <col min="26" max="26" width="16.42578125" bestFit="1" customWidth="1"/>
    <col min="27" max="27" width="29.42578125" bestFit="1" customWidth="1"/>
    <col min="28" max="28" width="25.7109375" bestFit="1" customWidth="1"/>
    <col min="30" max="30" width="13.42578125" bestFit="1" customWidth="1"/>
    <col min="31" max="32" width="35.85546875" bestFit="1" customWidth="1"/>
    <col min="33" max="34" width="35.28515625" bestFit="1" customWidth="1"/>
    <col min="35" max="35" width="30.85546875" bestFit="1" customWidth="1"/>
    <col min="36" max="36" width="33.28515625" bestFit="1" customWidth="1"/>
    <col min="37" max="39" width="12" bestFit="1" customWidth="1"/>
    <col min="40" max="40" width="7.28515625" bestFit="1" customWidth="1"/>
    <col min="41" max="42" width="38.42578125" bestFit="1" customWidth="1"/>
  </cols>
  <sheetData>
    <row r="1" spans="1:42" x14ac:dyDescent="0.25">
      <c r="A1" s="16" t="s">
        <v>35</v>
      </c>
      <c r="B1" t="s">
        <v>36</v>
      </c>
      <c r="C1" t="s">
        <v>37</v>
      </c>
      <c r="D1" t="s">
        <v>38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16</v>
      </c>
      <c r="L1" t="s">
        <v>33</v>
      </c>
      <c r="M1" t="s">
        <v>34</v>
      </c>
      <c r="N1" t="s">
        <v>17</v>
      </c>
      <c r="O1" t="s">
        <v>39</v>
      </c>
      <c r="P1" t="s">
        <v>19</v>
      </c>
      <c r="Q1" t="s">
        <v>40</v>
      </c>
      <c r="R1" t="s">
        <v>41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</row>
    <row r="2" spans="1:42" x14ac:dyDescent="0.25">
      <c r="A2" s="16">
        <v>45148</v>
      </c>
      <c r="B2">
        <v>1</v>
      </c>
      <c r="C2">
        <v>1</v>
      </c>
      <c r="D2">
        <v>1</v>
      </c>
      <c r="E2">
        <v>1.1200000000000001</v>
      </c>
      <c r="F2">
        <v>19.34</v>
      </c>
      <c r="G2">
        <v>15.6</v>
      </c>
      <c r="H2">
        <f>F2-E2</f>
        <v>18.22</v>
      </c>
      <c r="I2">
        <f>G2-E2</f>
        <v>14.48</v>
      </c>
      <c r="J2">
        <f>((H2-I2)/H2)</f>
        <v>0.20526893523600431</v>
      </c>
      <c r="K2">
        <v>6</v>
      </c>
      <c r="L2">
        <f>K2/1000</f>
        <v>6.0000000000000001E-3</v>
      </c>
      <c r="M2">
        <v>1330</v>
      </c>
      <c r="N2">
        <f>K2-J2</f>
        <v>5.7947310647639956</v>
      </c>
      <c r="O2">
        <f>K2/N2</f>
        <v>1.0354233756393256</v>
      </c>
      <c r="P2">
        <f>30/1000</f>
        <v>0.03</v>
      </c>
      <c r="Q2" s="10">
        <v>0.55000000000000004</v>
      </c>
      <c r="R2" s="10">
        <v>0.91</v>
      </c>
      <c r="S2">
        <f>(Q2*P2)/L2</f>
        <v>2.75</v>
      </c>
      <c r="T2">
        <f>S2*O2</f>
        <v>2.8474142830081455</v>
      </c>
      <c r="U2">
        <f>(R2*P2)/(L2)</f>
        <v>4.55</v>
      </c>
      <c r="V2">
        <f>U2*O2</f>
        <v>4.7111763591589311</v>
      </c>
      <c r="W2">
        <f>0.15*10000</f>
        <v>1500</v>
      </c>
      <c r="X2">
        <f>W2*M2</f>
        <v>1995000</v>
      </c>
      <c r="Y2">
        <f>S2+U2</f>
        <v>7.3</v>
      </c>
      <c r="Z2">
        <f>T2+V2</f>
        <v>7.5585906421670765</v>
      </c>
      <c r="AA2">
        <f>Y2/1000000*X2</f>
        <v>14.563499999999999</v>
      </c>
      <c r="AB2">
        <f>Z2/1000000*X2</f>
        <v>15.079388331123319</v>
      </c>
    </row>
    <row r="3" spans="1:42" x14ac:dyDescent="0.25">
      <c r="A3" s="16">
        <v>45148</v>
      </c>
      <c r="B3">
        <v>2</v>
      </c>
      <c r="C3">
        <v>1</v>
      </c>
      <c r="D3">
        <v>2</v>
      </c>
      <c r="E3">
        <v>1.17</v>
      </c>
      <c r="F3">
        <v>17.89</v>
      </c>
      <c r="G3">
        <v>14.34</v>
      </c>
      <c r="H3">
        <f t="shared" ref="H3:H66" si="0">F3-E3</f>
        <v>16.72</v>
      </c>
      <c r="I3">
        <f t="shared" ref="I3:I66" si="1">G3-E3</f>
        <v>13.17</v>
      </c>
      <c r="J3">
        <f t="shared" ref="J3:J66" si="2">((H3-I3)/H3)</f>
        <v>0.21232057416267938</v>
      </c>
      <c r="K3">
        <v>6</v>
      </c>
      <c r="L3">
        <f t="shared" ref="L3:L66" si="3">K3/1000</f>
        <v>6.0000000000000001E-3</v>
      </c>
      <c r="M3">
        <v>1330</v>
      </c>
      <c r="N3">
        <f t="shared" ref="N3:N66" si="4">K3-J3</f>
        <v>5.7876794258373208</v>
      </c>
      <c r="O3">
        <f t="shared" ref="O3:O66" si="5">K3/N3</f>
        <v>1.0366849230133306</v>
      </c>
      <c r="P3">
        <f t="shared" ref="P3:P66" si="6">30/1000</f>
        <v>0.03</v>
      </c>
      <c r="Q3" s="10">
        <v>0.33</v>
      </c>
      <c r="R3" s="10">
        <v>0.51</v>
      </c>
      <c r="S3">
        <f t="shared" ref="S3:S66" si="7">(Q3*P3)/L3</f>
        <v>1.6500000000000001</v>
      </c>
      <c r="T3">
        <f t="shared" ref="T3:T66" si="8">S3*O3</f>
        <v>1.7105301229719956</v>
      </c>
      <c r="U3">
        <f t="shared" ref="U3:U66" si="9">(R3*P3)/(L3)</f>
        <v>2.5499999999999998</v>
      </c>
      <c r="V3">
        <f t="shared" ref="V3:V66" si="10">U3*O3</f>
        <v>2.6435465536839931</v>
      </c>
      <c r="W3">
        <f t="shared" ref="W3:W66" si="11">0.15*10000</f>
        <v>1500</v>
      </c>
      <c r="X3">
        <f t="shared" ref="X3:X66" si="12">W3*M3</f>
        <v>1995000</v>
      </c>
      <c r="Y3">
        <f t="shared" ref="Y3:Z66" si="13">S3+U3</f>
        <v>4.2</v>
      </c>
      <c r="Z3">
        <f t="shared" si="13"/>
        <v>4.3540766766559891</v>
      </c>
      <c r="AA3">
        <f t="shared" ref="AA3:AA66" si="14">Y3/1000000*X3</f>
        <v>8.3790000000000013</v>
      </c>
      <c r="AB3">
        <f t="shared" ref="AB3:AB66" si="15">Z3/1000000*X3</f>
        <v>8.6863829699286974</v>
      </c>
      <c r="AE3" t="s">
        <v>42</v>
      </c>
    </row>
    <row r="4" spans="1:42" x14ac:dyDescent="0.25">
      <c r="A4" s="16">
        <v>45148</v>
      </c>
      <c r="B4">
        <v>3</v>
      </c>
      <c r="C4">
        <v>1</v>
      </c>
      <c r="D4">
        <v>3</v>
      </c>
      <c r="E4">
        <v>1.1100000000000001</v>
      </c>
      <c r="F4">
        <v>17.14</v>
      </c>
      <c r="G4">
        <v>13.95</v>
      </c>
      <c r="H4">
        <f t="shared" si="0"/>
        <v>16.03</v>
      </c>
      <c r="I4">
        <f t="shared" si="1"/>
        <v>12.84</v>
      </c>
      <c r="J4">
        <f t="shared" si="2"/>
        <v>0.19900187149095452</v>
      </c>
      <c r="K4">
        <v>6</v>
      </c>
      <c r="L4">
        <f t="shared" si="3"/>
        <v>6.0000000000000001E-3</v>
      </c>
      <c r="M4">
        <v>1330</v>
      </c>
      <c r="N4">
        <f t="shared" si="4"/>
        <v>5.8009981285090451</v>
      </c>
      <c r="O4">
        <f t="shared" si="5"/>
        <v>1.0343047639531133</v>
      </c>
      <c r="P4">
        <f t="shared" si="6"/>
        <v>0.03</v>
      </c>
      <c r="Q4" s="10">
        <v>0.33</v>
      </c>
      <c r="R4" s="10">
        <v>0.46</v>
      </c>
      <c r="S4">
        <f t="shared" si="7"/>
        <v>1.6500000000000001</v>
      </c>
      <c r="T4">
        <f t="shared" si="8"/>
        <v>1.7066028605226371</v>
      </c>
      <c r="U4">
        <f t="shared" si="9"/>
        <v>2.2999999999999998</v>
      </c>
      <c r="V4">
        <f t="shared" si="10"/>
        <v>2.3789009570921604</v>
      </c>
      <c r="W4">
        <f t="shared" si="11"/>
        <v>1500</v>
      </c>
      <c r="X4">
        <f t="shared" si="12"/>
        <v>1995000</v>
      </c>
      <c r="Y4">
        <f t="shared" si="13"/>
        <v>3.95</v>
      </c>
      <c r="Z4">
        <f t="shared" si="13"/>
        <v>4.0855038176147973</v>
      </c>
      <c r="AA4">
        <f t="shared" si="14"/>
        <v>7.8802500000000002</v>
      </c>
      <c r="AB4">
        <f t="shared" si="15"/>
        <v>8.150580116141521</v>
      </c>
      <c r="AE4" t="s">
        <v>43</v>
      </c>
      <c r="AJ4" t="s">
        <v>44</v>
      </c>
      <c r="AO4" t="s">
        <v>45</v>
      </c>
      <c r="AP4" t="s">
        <v>46</v>
      </c>
    </row>
    <row r="5" spans="1:42" x14ac:dyDescent="0.25">
      <c r="A5" s="16">
        <v>45148</v>
      </c>
      <c r="B5">
        <v>4</v>
      </c>
      <c r="C5">
        <v>1</v>
      </c>
      <c r="D5">
        <v>4</v>
      </c>
      <c r="E5">
        <v>1.1599999999999999</v>
      </c>
      <c r="F5">
        <v>18.82</v>
      </c>
      <c r="G5">
        <v>15.04</v>
      </c>
      <c r="H5">
        <f t="shared" si="0"/>
        <v>17.66</v>
      </c>
      <c r="I5">
        <f t="shared" si="1"/>
        <v>13.879999999999999</v>
      </c>
      <c r="J5">
        <f t="shared" si="2"/>
        <v>0.21404303510758782</v>
      </c>
      <c r="K5">
        <v>6</v>
      </c>
      <c r="L5">
        <f t="shared" si="3"/>
        <v>6.0000000000000001E-3</v>
      </c>
      <c r="M5">
        <v>1330</v>
      </c>
      <c r="N5">
        <f t="shared" si="4"/>
        <v>5.7859569648924118</v>
      </c>
      <c r="O5">
        <f t="shared" si="5"/>
        <v>1.0369935408103348</v>
      </c>
      <c r="P5">
        <f t="shared" si="6"/>
        <v>0.03</v>
      </c>
      <c r="Q5" s="10">
        <v>0.28999999999999998</v>
      </c>
      <c r="R5" s="10">
        <v>0.41</v>
      </c>
      <c r="S5">
        <f t="shared" si="7"/>
        <v>1.45</v>
      </c>
      <c r="T5">
        <f t="shared" si="8"/>
        <v>1.5036406341749855</v>
      </c>
      <c r="U5">
        <f t="shared" si="9"/>
        <v>2.0499999999999998</v>
      </c>
      <c r="V5">
        <f t="shared" si="10"/>
        <v>2.1258367586611859</v>
      </c>
      <c r="W5">
        <f t="shared" si="11"/>
        <v>1500</v>
      </c>
      <c r="X5">
        <f t="shared" si="12"/>
        <v>1995000</v>
      </c>
      <c r="Y5">
        <f t="shared" si="13"/>
        <v>3.5</v>
      </c>
      <c r="Z5">
        <f t="shared" si="13"/>
        <v>3.6294773928361712</v>
      </c>
      <c r="AA5">
        <f t="shared" si="14"/>
        <v>6.9824999999999999</v>
      </c>
      <c r="AB5">
        <f t="shared" si="15"/>
        <v>7.2408073987081618</v>
      </c>
      <c r="AD5" t="s">
        <v>47</v>
      </c>
      <c r="AE5">
        <v>1</v>
      </c>
      <c r="AF5">
        <v>2</v>
      </c>
      <c r="AG5">
        <v>3</v>
      </c>
      <c r="AH5">
        <v>4</v>
      </c>
      <c r="AI5" t="s">
        <v>48</v>
      </c>
      <c r="AJ5">
        <v>1</v>
      </c>
      <c r="AK5">
        <v>2</v>
      </c>
      <c r="AL5">
        <v>3</v>
      </c>
      <c r="AM5">
        <v>4</v>
      </c>
      <c r="AN5" t="s">
        <v>48</v>
      </c>
    </row>
    <row r="6" spans="1:42" x14ac:dyDescent="0.25">
      <c r="A6" s="16">
        <v>45148</v>
      </c>
      <c r="B6">
        <v>5</v>
      </c>
      <c r="C6">
        <v>1</v>
      </c>
      <c r="D6">
        <v>5</v>
      </c>
      <c r="E6">
        <v>1.1399999999999999</v>
      </c>
      <c r="F6">
        <v>18.32</v>
      </c>
      <c r="G6">
        <v>14.74</v>
      </c>
      <c r="H6">
        <f t="shared" si="0"/>
        <v>17.18</v>
      </c>
      <c r="I6">
        <f t="shared" si="1"/>
        <v>13.6</v>
      </c>
      <c r="J6">
        <f t="shared" si="2"/>
        <v>0.20838183934807916</v>
      </c>
      <c r="K6">
        <v>6</v>
      </c>
      <c r="L6">
        <f t="shared" si="3"/>
        <v>6.0000000000000001E-3</v>
      </c>
      <c r="M6">
        <v>1330</v>
      </c>
      <c r="N6">
        <f t="shared" si="4"/>
        <v>5.7916181606519208</v>
      </c>
      <c r="O6">
        <f t="shared" si="5"/>
        <v>1.0359798994974874</v>
      </c>
      <c r="P6">
        <f t="shared" si="6"/>
        <v>0.03</v>
      </c>
      <c r="Q6" s="10">
        <v>0.36</v>
      </c>
      <c r="R6" s="10">
        <v>0.48</v>
      </c>
      <c r="S6">
        <f t="shared" si="7"/>
        <v>1.7999999999999998</v>
      </c>
      <c r="T6">
        <f t="shared" si="8"/>
        <v>1.8647638190954772</v>
      </c>
      <c r="U6">
        <f t="shared" si="9"/>
        <v>2.4</v>
      </c>
      <c r="V6">
        <f t="shared" si="10"/>
        <v>2.4863517587939694</v>
      </c>
      <c r="W6">
        <f t="shared" si="11"/>
        <v>1500</v>
      </c>
      <c r="X6">
        <f t="shared" si="12"/>
        <v>1995000</v>
      </c>
      <c r="Y6">
        <f t="shared" si="13"/>
        <v>4.1999999999999993</v>
      </c>
      <c r="Z6">
        <f t="shared" si="13"/>
        <v>4.3511155778894466</v>
      </c>
      <c r="AA6">
        <f t="shared" si="14"/>
        <v>8.3789999999999996</v>
      </c>
      <c r="AB6">
        <f t="shared" si="15"/>
        <v>8.680475577889446</v>
      </c>
      <c r="AD6" s="17" t="s">
        <v>49</v>
      </c>
    </row>
    <row r="7" spans="1:42" x14ac:dyDescent="0.25">
      <c r="A7" s="16">
        <v>45148</v>
      </c>
      <c r="B7">
        <v>6</v>
      </c>
      <c r="C7">
        <v>1</v>
      </c>
      <c r="D7">
        <v>6</v>
      </c>
      <c r="E7">
        <v>1.1000000000000001</v>
      </c>
      <c r="F7">
        <v>22.02</v>
      </c>
      <c r="G7">
        <v>17.64</v>
      </c>
      <c r="H7">
        <f t="shared" si="0"/>
        <v>20.919999999999998</v>
      </c>
      <c r="I7">
        <f t="shared" si="1"/>
        <v>16.54</v>
      </c>
      <c r="J7">
        <f t="shared" si="2"/>
        <v>0.20936902485659653</v>
      </c>
      <c r="K7">
        <v>6</v>
      </c>
      <c r="L7">
        <f t="shared" si="3"/>
        <v>6.0000000000000001E-3</v>
      </c>
      <c r="M7">
        <v>1330</v>
      </c>
      <c r="N7">
        <f t="shared" si="4"/>
        <v>5.7906309751434035</v>
      </c>
      <c r="O7">
        <f t="shared" si="5"/>
        <v>1.0361565131253097</v>
      </c>
      <c r="P7">
        <f t="shared" si="6"/>
        <v>0.03</v>
      </c>
      <c r="Q7" s="10">
        <v>0.13</v>
      </c>
      <c r="R7" s="10">
        <v>0.32</v>
      </c>
      <c r="S7">
        <f t="shared" si="7"/>
        <v>0.64999999999999991</v>
      </c>
      <c r="T7">
        <f t="shared" si="8"/>
        <v>0.67350173353145115</v>
      </c>
      <c r="U7">
        <f t="shared" si="9"/>
        <v>1.5999999999999999</v>
      </c>
      <c r="V7">
        <f t="shared" si="10"/>
        <v>1.6578504210004954</v>
      </c>
      <c r="W7">
        <f t="shared" si="11"/>
        <v>1500</v>
      </c>
      <c r="X7">
        <f t="shared" si="12"/>
        <v>1995000</v>
      </c>
      <c r="Y7">
        <f t="shared" si="13"/>
        <v>2.25</v>
      </c>
      <c r="Z7">
        <f t="shared" si="13"/>
        <v>2.3313521545319467</v>
      </c>
      <c r="AA7">
        <f t="shared" si="14"/>
        <v>4.4887500000000005</v>
      </c>
      <c r="AB7">
        <f t="shared" si="15"/>
        <v>4.651047548291233</v>
      </c>
      <c r="AD7" s="17" t="s">
        <v>50</v>
      </c>
      <c r="AE7">
        <v>0.85306883303383363</v>
      </c>
      <c r="AF7">
        <v>0.50639243986863514</v>
      </c>
      <c r="AG7">
        <v>0.91760413416962849</v>
      </c>
      <c r="AH7">
        <v>0.91468247496178989</v>
      </c>
      <c r="AJ7">
        <v>2.4210905376636616</v>
      </c>
      <c r="AK7">
        <v>2.2454477480984076</v>
      </c>
      <c r="AL7">
        <v>1.7007544379162298</v>
      </c>
      <c r="AM7">
        <v>1.5834424831417704</v>
      </c>
      <c r="AO7">
        <v>0.79793697050847157</v>
      </c>
      <c r="AP7">
        <v>1.9876838017050171</v>
      </c>
    </row>
    <row r="8" spans="1:42" x14ac:dyDescent="0.25">
      <c r="A8" s="16">
        <v>45148</v>
      </c>
      <c r="B8">
        <v>7</v>
      </c>
      <c r="C8">
        <v>1</v>
      </c>
      <c r="D8">
        <v>7</v>
      </c>
      <c r="E8">
        <v>1.1000000000000001</v>
      </c>
      <c r="F8">
        <v>20.79</v>
      </c>
      <c r="G8">
        <v>17.27</v>
      </c>
      <c r="H8">
        <f t="shared" si="0"/>
        <v>19.689999999999998</v>
      </c>
      <c r="I8">
        <f t="shared" si="1"/>
        <v>16.169999999999998</v>
      </c>
      <c r="J8">
        <f t="shared" si="2"/>
        <v>0.1787709497206704</v>
      </c>
      <c r="K8">
        <v>6</v>
      </c>
      <c r="L8">
        <f t="shared" si="3"/>
        <v>6.0000000000000001E-3</v>
      </c>
      <c r="M8">
        <v>1330</v>
      </c>
      <c r="N8">
        <f t="shared" si="4"/>
        <v>5.8212290502793298</v>
      </c>
      <c r="O8">
        <f t="shared" si="5"/>
        <v>1.0307101727447217</v>
      </c>
      <c r="P8">
        <f t="shared" si="6"/>
        <v>0.03</v>
      </c>
      <c r="Q8" s="10">
        <v>0.22</v>
      </c>
      <c r="R8" s="10">
        <v>0.44</v>
      </c>
      <c r="S8">
        <f t="shared" si="7"/>
        <v>1.0999999999999999</v>
      </c>
      <c r="T8">
        <f t="shared" si="8"/>
        <v>1.1337811900191936</v>
      </c>
      <c r="U8">
        <f t="shared" si="9"/>
        <v>2.1999999999999997</v>
      </c>
      <c r="V8">
        <f t="shared" si="10"/>
        <v>2.2675623800383873</v>
      </c>
      <c r="W8">
        <f t="shared" si="11"/>
        <v>1500</v>
      </c>
      <c r="X8">
        <f t="shared" si="12"/>
        <v>1995000</v>
      </c>
      <c r="Y8">
        <f t="shared" si="13"/>
        <v>3.3</v>
      </c>
      <c r="Z8">
        <f t="shared" si="13"/>
        <v>3.4013435700575809</v>
      </c>
      <c r="AA8">
        <f t="shared" si="14"/>
        <v>6.5834999999999999</v>
      </c>
      <c r="AB8">
        <f t="shared" si="15"/>
        <v>6.7856804222648739</v>
      </c>
      <c r="AD8" s="17" t="s">
        <v>51</v>
      </c>
      <c r="AE8">
        <v>-0.29141595444775859</v>
      </c>
      <c r="AF8">
        <v>-0.26893026529663688</v>
      </c>
      <c r="AG8">
        <v>16.892903803052295</v>
      </c>
      <c r="AH8">
        <v>14.366502231472156</v>
      </c>
      <c r="AJ8">
        <v>4.042694118772169</v>
      </c>
      <c r="AK8">
        <v>4.0100258328335334</v>
      </c>
      <c r="AL8">
        <v>7.8893445925624706</v>
      </c>
      <c r="AM8">
        <v>34.581784173093951</v>
      </c>
      <c r="AO8">
        <v>7.6747649536950133</v>
      </c>
      <c r="AP8">
        <v>12.630962179315532</v>
      </c>
    </row>
    <row r="9" spans="1:42" x14ac:dyDescent="0.25">
      <c r="A9" s="16">
        <v>45148</v>
      </c>
      <c r="B9">
        <v>8</v>
      </c>
      <c r="C9">
        <v>1</v>
      </c>
      <c r="D9">
        <v>8</v>
      </c>
      <c r="E9">
        <v>1.1299999999999999</v>
      </c>
      <c r="F9">
        <v>23.58</v>
      </c>
      <c r="G9">
        <v>19.48</v>
      </c>
      <c r="H9">
        <f t="shared" si="0"/>
        <v>22.45</v>
      </c>
      <c r="I9">
        <f t="shared" si="1"/>
        <v>18.350000000000001</v>
      </c>
      <c r="J9">
        <f t="shared" si="2"/>
        <v>0.1826280623608017</v>
      </c>
      <c r="K9">
        <v>6</v>
      </c>
      <c r="L9">
        <f t="shared" si="3"/>
        <v>6.0000000000000001E-3</v>
      </c>
      <c r="M9">
        <v>1330</v>
      </c>
      <c r="N9">
        <f t="shared" si="4"/>
        <v>5.8173719376391979</v>
      </c>
      <c r="O9">
        <f t="shared" si="5"/>
        <v>1.0313935681470139</v>
      </c>
      <c r="P9">
        <f t="shared" si="6"/>
        <v>0.03</v>
      </c>
      <c r="Q9" s="10">
        <v>0.19</v>
      </c>
      <c r="R9" s="10">
        <v>0.39</v>
      </c>
      <c r="S9">
        <f t="shared" si="7"/>
        <v>0.95000000000000007</v>
      </c>
      <c r="T9">
        <f t="shared" si="8"/>
        <v>0.97982388973966328</v>
      </c>
      <c r="U9">
        <f t="shared" si="9"/>
        <v>1.95</v>
      </c>
      <c r="V9">
        <f t="shared" si="10"/>
        <v>2.0112174578866768</v>
      </c>
      <c r="W9">
        <f t="shared" si="11"/>
        <v>1500</v>
      </c>
      <c r="X9">
        <f t="shared" si="12"/>
        <v>1995000</v>
      </c>
      <c r="Y9">
        <f t="shared" si="13"/>
        <v>2.9</v>
      </c>
      <c r="Z9">
        <f t="shared" si="13"/>
        <v>2.9910413476263402</v>
      </c>
      <c r="AA9">
        <f t="shared" si="14"/>
        <v>5.7854999999999999</v>
      </c>
      <c r="AB9">
        <f t="shared" si="15"/>
        <v>5.9671274885145484</v>
      </c>
      <c r="AD9" s="17" t="s">
        <v>52</v>
      </c>
      <c r="AE9">
        <v>0.5661884275646043</v>
      </c>
      <c r="AF9">
        <v>0.11048676824650168</v>
      </c>
      <c r="AG9">
        <v>5.0322037051200716</v>
      </c>
      <c r="AH9">
        <v>7.0970881872934015</v>
      </c>
      <c r="AJ9">
        <v>5.2790638253778708</v>
      </c>
      <c r="AK9">
        <v>4.5874672526869418</v>
      </c>
      <c r="AL9">
        <v>8.7266480637958246</v>
      </c>
      <c r="AM9">
        <v>11.043165348168516</v>
      </c>
      <c r="AO9">
        <v>3.2014917720561451</v>
      </c>
      <c r="AP9">
        <v>7.4090861225072882</v>
      </c>
    </row>
    <row r="10" spans="1:42" x14ac:dyDescent="0.25">
      <c r="A10" s="16">
        <v>45148</v>
      </c>
      <c r="B10">
        <v>9</v>
      </c>
      <c r="C10">
        <v>1</v>
      </c>
      <c r="D10">
        <v>9</v>
      </c>
      <c r="E10">
        <v>1.1599999999999999</v>
      </c>
      <c r="F10">
        <v>20.18</v>
      </c>
      <c r="G10">
        <v>18.670000000000002</v>
      </c>
      <c r="H10">
        <f t="shared" si="0"/>
        <v>19.02</v>
      </c>
      <c r="I10">
        <f t="shared" si="1"/>
        <v>17.510000000000002</v>
      </c>
      <c r="J10">
        <f t="shared" si="2"/>
        <v>7.9390115667718086E-2</v>
      </c>
      <c r="K10">
        <v>6</v>
      </c>
      <c r="L10">
        <f t="shared" si="3"/>
        <v>6.0000000000000001E-3</v>
      </c>
      <c r="M10">
        <v>1330</v>
      </c>
      <c r="N10">
        <f t="shared" si="4"/>
        <v>5.9206098843322819</v>
      </c>
      <c r="O10">
        <f t="shared" si="5"/>
        <v>1.0134091110913772</v>
      </c>
      <c r="P10">
        <f t="shared" si="6"/>
        <v>0.03</v>
      </c>
      <c r="Q10" s="10">
        <v>0.35</v>
      </c>
      <c r="R10" s="10">
        <v>0.25</v>
      </c>
      <c r="S10">
        <f t="shared" si="7"/>
        <v>1.7499999999999998</v>
      </c>
      <c r="T10">
        <f t="shared" si="8"/>
        <v>1.7734659444099099</v>
      </c>
      <c r="U10">
        <f t="shared" si="9"/>
        <v>1.25</v>
      </c>
      <c r="V10">
        <f t="shared" si="10"/>
        <v>1.2667613888642215</v>
      </c>
      <c r="W10">
        <f t="shared" si="11"/>
        <v>1500</v>
      </c>
      <c r="X10">
        <f t="shared" si="12"/>
        <v>1995000</v>
      </c>
      <c r="Y10">
        <f t="shared" si="13"/>
        <v>3</v>
      </c>
      <c r="Z10">
        <f t="shared" si="13"/>
        <v>3.0402273332741316</v>
      </c>
      <c r="AA10">
        <f t="shared" si="14"/>
        <v>5.9850000000000003</v>
      </c>
      <c r="AB10">
        <f t="shared" si="15"/>
        <v>6.0652535298818924</v>
      </c>
      <c r="AD10" s="17" t="s">
        <v>53</v>
      </c>
      <c r="AE10">
        <v>-0.19479373744208595</v>
      </c>
      <c r="AF10">
        <v>-0.17096914849382072</v>
      </c>
      <c r="AG10">
        <v>4.4105750281942457</v>
      </c>
      <c r="AH10">
        <v>3.2003516153310407</v>
      </c>
      <c r="AJ10">
        <v>10.655368921061207</v>
      </c>
      <c r="AK10">
        <v>10.052870071549698</v>
      </c>
      <c r="AL10">
        <v>22.192238037525936</v>
      </c>
      <c r="AM10">
        <v>19.085976372723611</v>
      </c>
      <c r="AO10">
        <v>1.8112909393973449</v>
      </c>
      <c r="AP10">
        <v>15.496613350715116</v>
      </c>
    </row>
    <row r="11" spans="1:42" x14ac:dyDescent="0.25">
      <c r="A11" s="16">
        <v>45148</v>
      </c>
      <c r="B11">
        <v>10</v>
      </c>
      <c r="C11">
        <v>2</v>
      </c>
      <c r="D11">
        <v>1</v>
      </c>
      <c r="E11">
        <v>1.1200000000000001</v>
      </c>
      <c r="F11">
        <v>22.49</v>
      </c>
      <c r="G11">
        <v>18.489999999999998</v>
      </c>
      <c r="H11">
        <f t="shared" si="0"/>
        <v>21.369999999999997</v>
      </c>
      <c r="I11">
        <f t="shared" si="1"/>
        <v>17.369999999999997</v>
      </c>
      <c r="J11">
        <f t="shared" si="2"/>
        <v>0.18717828731867106</v>
      </c>
      <c r="K11">
        <v>6</v>
      </c>
      <c r="L11">
        <f t="shared" si="3"/>
        <v>6.0000000000000001E-3</v>
      </c>
      <c r="M11">
        <v>1330</v>
      </c>
      <c r="N11">
        <f t="shared" si="4"/>
        <v>5.8128217126813286</v>
      </c>
      <c r="O11">
        <f t="shared" si="5"/>
        <v>1.032200933827081</v>
      </c>
      <c r="P11">
        <f t="shared" si="6"/>
        <v>0.03</v>
      </c>
      <c r="Q11" s="10">
        <v>0.34</v>
      </c>
      <c r="R11" s="10">
        <v>0.65</v>
      </c>
      <c r="S11">
        <f t="shared" si="7"/>
        <v>1.7000000000000002</v>
      </c>
      <c r="T11">
        <f t="shared" si="8"/>
        <v>1.7547415875060379</v>
      </c>
      <c r="U11">
        <f t="shared" si="9"/>
        <v>3.25</v>
      </c>
      <c r="V11">
        <f t="shared" si="10"/>
        <v>3.3546530349380133</v>
      </c>
      <c r="W11">
        <f t="shared" si="11"/>
        <v>1500</v>
      </c>
      <c r="X11">
        <f t="shared" si="12"/>
        <v>1995000</v>
      </c>
      <c r="Y11">
        <f t="shared" si="13"/>
        <v>4.95</v>
      </c>
      <c r="Z11">
        <f t="shared" si="13"/>
        <v>5.109394622444051</v>
      </c>
      <c r="AA11">
        <f t="shared" si="14"/>
        <v>9.8752499999999994</v>
      </c>
      <c r="AB11">
        <f t="shared" si="15"/>
        <v>10.193242271775881</v>
      </c>
      <c r="AD11" s="17" t="s">
        <v>54</v>
      </c>
      <c r="AE11">
        <v>0.16478820203893174</v>
      </c>
      <c r="AF11">
        <v>-0.2795333684761514</v>
      </c>
      <c r="AG11">
        <v>4.6212915830679906</v>
      </c>
      <c r="AH11">
        <v>3.7152430239671355</v>
      </c>
      <c r="AJ11">
        <v>11.695120089386412</v>
      </c>
      <c r="AK11">
        <v>11.175825792293075</v>
      </c>
      <c r="AL11">
        <v>12.591824865997157</v>
      </c>
      <c r="AM11">
        <v>15.121597162398388</v>
      </c>
      <c r="AO11">
        <v>2.0554473601494765</v>
      </c>
      <c r="AP11">
        <v>12.646091977518759</v>
      </c>
    </row>
    <row r="12" spans="1:42" x14ac:dyDescent="0.25">
      <c r="A12" s="16">
        <v>45148</v>
      </c>
      <c r="B12">
        <v>11</v>
      </c>
      <c r="C12">
        <v>2</v>
      </c>
      <c r="D12">
        <v>2</v>
      </c>
      <c r="E12">
        <v>1.1299999999999999</v>
      </c>
      <c r="F12">
        <v>24.09</v>
      </c>
      <c r="G12">
        <v>14.13</v>
      </c>
      <c r="H12">
        <f t="shared" si="0"/>
        <v>22.96</v>
      </c>
      <c r="I12">
        <f t="shared" si="1"/>
        <v>13</v>
      </c>
      <c r="J12">
        <f t="shared" si="2"/>
        <v>0.43379790940766555</v>
      </c>
      <c r="K12">
        <v>6</v>
      </c>
      <c r="L12">
        <f t="shared" si="3"/>
        <v>6.0000000000000001E-3</v>
      </c>
      <c r="M12">
        <v>1330</v>
      </c>
      <c r="N12">
        <f t="shared" si="4"/>
        <v>5.5662020905923342</v>
      </c>
      <c r="O12">
        <f t="shared" si="5"/>
        <v>1.0779342723004695</v>
      </c>
      <c r="P12">
        <f t="shared" si="6"/>
        <v>0.03</v>
      </c>
      <c r="Q12" s="10">
        <v>0.33</v>
      </c>
      <c r="R12" s="10">
        <v>0.8</v>
      </c>
      <c r="S12">
        <f t="shared" si="7"/>
        <v>1.6500000000000001</v>
      </c>
      <c r="T12">
        <f t="shared" si="8"/>
        <v>1.7785915492957747</v>
      </c>
      <c r="U12">
        <f t="shared" si="9"/>
        <v>4</v>
      </c>
      <c r="V12">
        <f t="shared" si="10"/>
        <v>4.3117370892018778</v>
      </c>
      <c r="W12">
        <f t="shared" si="11"/>
        <v>1500</v>
      </c>
      <c r="X12">
        <f t="shared" si="12"/>
        <v>1995000</v>
      </c>
      <c r="Y12">
        <f t="shared" si="13"/>
        <v>5.65</v>
      </c>
      <c r="Z12">
        <f t="shared" si="13"/>
        <v>6.0903286384976525</v>
      </c>
      <c r="AA12">
        <f t="shared" si="14"/>
        <v>11.271750000000001</v>
      </c>
      <c r="AB12">
        <f t="shared" si="15"/>
        <v>12.150205633802818</v>
      </c>
      <c r="AD12" s="17" t="s">
        <v>55</v>
      </c>
      <c r="AE12">
        <v>0.54691860848287499</v>
      </c>
      <c r="AF12">
        <v>0.21314323858764231</v>
      </c>
      <c r="AG12">
        <v>4.9835199363500715</v>
      </c>
      <c r="AH12">
        <v>4.130032071515874</v>
      </c>
      <c r="AJ12">
        <v>6.9890771864969761</v>
      </c>
      <c r="AK12">
        <v>7.6385328069190184</v>
      </c>
      <c r="AL12">
        <v>12.466195040569129</v>
      </c>
      <c r="AM12">
        <v>11.021104337259141</v>
      </c>
      <c r="AO12">
        <v>2.4684034637341155</v>
      </c>
      <c r="AP12">
        <v>9.5287273428110648</v>
      </c>
    </row>
    <row r="13" spans="1:42" x14ac:dyDescent="0.25">
      <c r="A13" s="16">
        <v>45148</v>
      </c>
      <c r="B13">
        <v>12</v>
      </c>
      <c r="C13">
        <v>2</v>
      </c>
      <c r="D13">
        <v>3</v>
      </c>
      <c r="E13">
        <v>1.08</v>
      </c>
      <c r="F13">
        <v>19.93</v>
      </c>
      <c r="G13">
        <v>18.84</v>
      </c>
      <c r="H13">
        <f t="shared" si="0"/>
        <v>18.850000000000001</v>
      </c>
      <c r="I13">
        <f t="shared" si="1"/>
        <v>17.759999999999998</v>
      </c>
      <c r="J13">
        <f t="shared" si="2"/>
        <v>5.7824933687002832E-2</v>
      </c>
      <c r="K13">
        <v>6</v>
      </c>
      <c r="L13">
        <f t="shared" si="3"/>
        <v>6.0000000000000001E-3</v>
      </c>
      <c r="M13">
        <v>1330</v>
      </c>
      <c r="N13">
        <f t="shared" si="4"/>
        <v>5.9421750663129975</v>
      </c>
      <c r="O13">
        <f t="shared" si="5"/>
        <v>1.0097312739933935</v>
      </c>
      <c r="P13">
        <f t="shared" si="6"/>
        <v>0.03</v>
      </c>
      <c r="Q13" s="10">
        <v>0.44</v>
      </c>
      <c r="R13" s="10">
        <v>0.38</v>
      </c>
      <c r="S13">
        <f t="shared" si="7"/>
        <v>2.1999999999999997</v>
      </c>
      <c r="T13">
        <f t="shared" si="8"/>
        <v>2.2214088027854655</v>
      </c>
      <c r="U13">
        <f t="shared" si="9"/>
        <v>1.9000000000000001</v>
      </c>
      <c r="V13">
        <f t="shared" si="10"/>
        <v>1.9184894205874476</v>
      </c>
      <c r="W13">
        <f t="shared" si="11"/>
        <v>1500</v>
      </c>
      <c r="X13">
        <f t="shared" si="12"/>
        <v>1995000</v>
      </c>
      <c r="Y13">
        <f t="shared" si="13"/>
        <v>4.0999999999999996</v>
      </c>
      <c r="Z13">
        <f t="shared" si="13"/>
        <v>4.1398982233729136</v>
      </c>
      <c r="AA13">
        <f t="shared" si="14"/>
        <v>8.1794999999999991</v>
      </c>
      <c r="AB13">
        <f t="shared" si="15"/>
        <v>8.259096955628964</v>
      </c>
      <c r="AD13" s="17" t="s">
        <v>56</v>
      </c>
      <c r="AE13">
        <v>0.30931256777762106</v>
      </c>
      <c r="AF13">
        <v>0.22344613453847975</v>
      </c>
      <c r="AG13">
        <v>2.0233668007756682</v>
      </c>
      <c r="AH13">
        <v>2.0124001127884026</v>
      </c>
      <c r="AJ13">
        <v>8.081509815912753</v>
      </c>
      <c r="AK13">
        <v>8.7354182781875949</v>
      </c>
      <c r="AL13">
        <v>9.138993978615126</v>
      </c>
      <c r="AM13">
        <v>9.7473817042892588</v>
      </c>
      <c r="AO13">
        <v>1.1421314039700428</v>
      </c>
      <c r="AP13">
        <v>8.9258259442511818</v>
      </c>
    </row>
    <row r="14" spans="1:42" x14ac:dyDescent="0.25">
      <c r="A14" s="16">
        <v>45148</v>
      </c>
      <c r="B14">
        <v>13</v>
      </c>
      <c r="C14">
        <v>2</v>
      </c>
      <c r="D14">
        <v>4</v>
      </c>
      <c r="E14">
        <v>1.0900000000000001</v>
      </c>
      <c r="F14">
        <v>23.54</v>
      </c>
      <c r="G14">
        <v>15.75</v>
      </c>
      <c r="H14">
        <f t="shared" si="0"/>
        <v>22.45</v>
      </c>
      <c r="I14">
        <f t="shared" si="1"/>
        <v>14.66</v>
      </c>
      <c r="J14">
        <f t="shared" si="2"/>
        <v>0.34699331848552334</v>
      </c>
      <c r="K14">
        <v>6</v>
      </c>
      <c r="L14">
        <f t="shared" si="3"/>
        <v>6.0000000000000001E-3</v>
      </c>
      <c r="M14">
        <v>1330</v>
      </c>
      <c r="N14">
        <f t="shared" si="4"/>
        <v>5.6530066815144764</v>
      </c>
      <c r="O14">
        <f t="shared" si="5"/>
        <v>1.0613820817902451</v>
      </c>
      <c r="P14">
        <f t="shared" si="6"/>
        <v>0.03</v>
      </c>
      <c r="Q14" s="10">
        <v>0.27</v>
      </c>
      <c r="R14" s="10">
        <v>0.52</v>
      </c>
      <c r="S14">
        <f t="shared" si="7"/>
        <v>1.3499999999999999</v>
      </c>
      <c r="T14">
        <f t="shared" si="8"/>
        <v>1.4328658104168308</v>
      </c>
      <c r="U14">
        <f t="shared" si="9"/>
        <v>2.5999999999999996</v>
      </c>
      <c r="V14">
        <f t="shared" si="10"/>
        <v>2.7595934126546369</v>
      </c>
      <c r="W14">
        <f t="shared" si="11"/>
        <v>1500</v>
      </c>
      <c r="X14">
        <f t="shared" si="12"/>
        <v>1995000</v>
      </c>
      <c r="Y14">
        <f t="shared" si="13"/>
        <v>3.9499999999999993</v>
      </c>
      <c r="Z14">
        <f t="shared" si="13"/>
        <v>4.1924592230714675</v>
      </c>
      <c r="AA14">
        <f t="shared" si="14"/>
        <v>7.8802499999999993</v>
      </c>
      <c r="AB14">
        <f t="shared" si="15"/>
        <v>8.3639561500275779</v>
      </c>
      <c r="AD14" s="17" t="s">
        <v>57</v>
      </c>
      <c r="AE14">
        <v>0.17127225277032218</v>
      </c>
      <c r="AF14">
        <v>3.4094689524198078E-2</v>
      </c>
      <c r="AG14">
        <v>1.4626220895278284</v>
      </c>
      <c r="AH14">
        <v>2.1454751379044734</v>
      </c>
      <c r="AJ14">
        <v>6.5866614345243519</v>
      </c>
      <c r="AK14">
        <v>8.0788222315891876</v>
      </c>
      <c r="AL14">
        <v>5.9604258971456066</v>
      </c>
      <c r="AM14">
        <v>8.0763548444052002</v>
      </c>
      <c r="AO14">
        <v>0.95336604243170564</v>
      </c>
      <c r="AP14">
        <v>7.1755661019160879</v>
      </c>
    </row>
    <row r="15" spans="1:42" x14ac:dyDescent="0.25">
      <c r="A15" s="16">
        <v>45148</v>
      </c>
      <c r="B15">
        <v>14</v>
      </c>
      <c r="C15">
        <v>2</v>
      </c>
      <c r="D15">
        <v>5</v>
      </c>
      <c r="E15">
        <v>1.1200000000000001</v>
      </c>
      <c r="F15">
        <v>19.649999999999999</v>
      </c>
      <c r="G15">
        <v>16.18</v>
      </c>
      <c r="H15">
        <f t="shared" si="0"/>
        <v>18.529999999999998</v>
      </c>
      <c r="I15">
        <f t="shared" si="1"/>
        <v>15.059999999999999</v>
      </c>
      <c r="J15">
        <f t="shared" si="2"/>
        <v>0.18726389638424173</v>
      </c>
      <c r="K15">
        <v>6</v>
      </c>
      <c r="L15">
        <f t="shared" si="3"/>
        <v>6.0000000000000001E-3</v>
      </c>
      <c r="M15">
        <v>1330</v>
      </c>
      <c r="N15">
        <f t="shared" si="4"/>
        <v>5.8127361036157579</v>
      </c>
      <c r="O15">
        <f t="shared" si="5"/>
        <v>1.0322161359205273</v>
      </c>
      <c r="P15">
        <f t="shared" si="6"/>
        <v>0.03</v>
      </c>
      <c r="Q15" s="10">
        <v>0.19</v>
      </c>
      <c r="R15" s="10">
        <v>0.63</v>
      </c>
      <c r="S15">
        <f t="shared" si="7"/>
        <v>0.95000000000000007</v>
      </c>
      <c r="T15">
        <f t="shared" si="8"/>
        <v>0.98060532912450105</v>
      </c>
      <c r="U15">
        <f t="shared" si="9"/>
        <v>3.15</v>
      </c>
      <c r="V15">
        <f t="shared" si="10"/>
        <v>3.2514808281496608</v>
      </c>
      <c r="W15">
        <f t="shared" si="11"/>
        <v>1500</v>
      </c>
      <c r="X15">
        <f t="shared" si="12"/>
        <v>1995000</v>
      </c>
      <c r="Y15">
        <f t="shared" si="13"/>
        <v>4.0999999999999996</v>
      </c>
      <c r="Z15">
        <f t="shared" si="13"/>
        <v>4.2320861572741615</v>
      </c>
      <c r="AA15">
        <f t="shared" si="14"/>
        <v>8.1794999999999991</v>
      </c>
      <c r="AB15">
        <f t="shared" si="15"/>
        <v>8.4430118837619528</v>
      </c>
      <c r="AD15" s="17" t="s">
        <v>58</v>
      </c>
      <c r="AE15">
        <v>0.41685538055426807</v>
      </c>
      <c r="AF15">
        <v>0.18881960896682892</v>
      </c>
      <c r="AG15">
        <v>0.34956316074020521</v>
      </c>
      <c r="AH15">
        <v>0.45409511503312167</v>
      </c>
      <c r="AJ15">
        <v>8.8657589831574519</v>
      </c>
      <c r="AK15">
        <v>8.4058027560350226</v>
      </c>
      <c r="AL15">
        <v>24.222046336280197</v>
      </c>
      <c r="AM15">
        <v>42.386558378605478</v>
      </c>
      <c r="AO15">
        <v>0.35233331632360604</v>
      </c>
      <c r="AP15">
        <v>20.970041613519538</v>
      </c>
    </row>
    <row r="16" spans="1:42" x14ac:dyDescent="0.25">
      <c r="A16" s="16">
        <v>45148</v>
      </c>
      <c r="B16">
        <v>15</v>
      </c>
      <c r="C16">
        <v>2</v>
      </c>
      <c r="D16">
        <v>6</v>
      </c>
      <c r="E16">
        <v>1.06</v>
      </c>
      <c r="F16">
        <v>21.58</v>
      </c>
      <c r="G16">
        <v>17.760000000000002</v>
      </c>
      <c r="H16">
        <f t="shared" si="0"/>
        <v>20.52</v>
      </c>
      <c r="I16">
        <f t="shared" si="1"/>
        <v>16.700000000000003</v>
      </c>
      <c r="J16">
        <f t="shared" si="2"/>
        <v>0.18615984405458075</v>
      </c>
      <c r="K16">
        <v>6</v>
      </c>
      <c r="L16">
        <f t="shared" si="3"/>
        <v>6.0000000000000001E-3</v>
      </c>
      <c r="M16">
        <v>1330</v>
      </c>
      <c r="N16">
        <f t="shared" si="4"/>
        <v>5.8138401559454191</v>
      </c>
      <c r="O16">
        <f t="shared" si="5"/>
        <v>1.0320201173512153</v>
      </c>
      <c r="P16">
        <f t="shared" si="6"/>
        <v>0.03</v>
      </c>
      <c r="Q16" s="10">
        <v>0.51</v>
      </c>
      <c r="R16" s="10">
        <v>0.76</v>
      </c>
      <c r="S16">
        <f t="shared" si="7"/>
        <v>2.5499999999999998</v>
      </c>
      <c r="T16">
        <f t="shared" si="8"/>
        <v>2.6316512992455992</v>
      </c>
      <c r="U16">
        <f t="shared" si="9"/>
        <v>3.8000000000000003</v>
      </c>
      <c r="V16">
        <f t="shared" si="10"/>
        <v>3.9216764459346187</v>
      </c>
      <c r="W16">
        <f t="shared" si="11"/>
        <v>1500</v>
      </c>
      <c r="X16">
        <f t="shared" si="12"/>
        <v>1995000</v>
      </c>
      <c r="Y16">
        <f t="shared" si="13"/>
        <v>6.35</v>
      </c>
      <c r="Z16">
        <f t="shared" si="13"/>
        <v>6.5533277451802174</v>
      </c>
      <c r="AA16">
        <f t="shared" si="14"/>
        <v>12.668249999999999</v>
      </c>
      <c r="AB16">
        <f t="shared" si="15"/>
        <v>13.073888851634534</v>
      </c>
      <c r="AD16" s="17" t="s">
        <v>59</v>
      </c>
      <c r="AE16">
        <v>0.22922884948837621</v>
      </c>
      <c r="AF16">
        <v>0.26387994100422718</v>
      </c>
      <c r="AG16">
        <v>0.19434767229353039</v>
      </c>
      <c r="AH16">
        <v>0.29318252360366237</v>
      </c>
      <c r="AJ16">
        <v>7.1032973356985343</v>
      </c>
      <c r="AK16">
        <v>6.6290116398934664</v>
      </c>
      <c r="AL16">
        <v>6.4102712001386788</v>
      </c>
      <c r="AM16">
        <v>5.4653670971817885</v>
      </c>
      <c r="AO16">
        <v>0.24515974659744902</v>
      </c>
      <c r="AP16">
        <v>6.4019868182281163</v>
      </c>
    </row>
    <row r="17" spans="1:42" x14ac:dyDescent="0.25">
      <c r="A17" s="16">
        <v>45148</v>
      </c>
      <c r="B17">
        <v>16</v>
      </c>
      <c r="C17">
        <v>2</v>
      </c>
      <c r="D17">
        <v>7</v>
      </c>
      <c r="E17">
        <v>1.08</v>
      </c>
      <c r="F17">
        <v>20.91</v>
      </c>
      <c r="G17">
        <v>17.059999999999999</v>
      </c>
      <c r="H17">
        <f t="shared" si="0"/>
        <v>19.829999999999998</v>
      </c>
      <c r="I17">
        <f t="shared" si="1"/>
        <v>15.979999999999999</v>
      </c>
      <c r="J17">
        <f t="shared" si="2"/>
        <v>0.19415027735753909</v>
      </c>
      <c r="K17">
        <v>6</v>
      </c>
      <c r="L17">
        <f t="shared" si="3"/>
        <v>6.0000000000000001E-3</v>
      </c>
      <c r="M17">
        <v>1330</v>
      </c>
      <c r="N17">
        <f t="shared" si="4"/>
        <v>5.8058497226424608</v>
      </c>
      <c r="O17">
        <f t="shared" si="5"/>
        <v>1.0334404586120038</v>
      </c>
      <c r="P17">
        <f t="shared" si="6"/>
        <v>0.03</v>
      </c>
      <c r="Q17" s="10">
        <v>0.3</v>
      </c>
      <c r="R17" s="10">
        <v>0.61</v>
      </c>
      <c r="S17">
        <f t="shared" si="7"/>
        <v>1.4999999999999998</v>
      </c>
      <c r="T17">
        <f t="shared" si="8"/>
        <v>1.5501606879180054</v>
      </c>
      <c r="U17">
        <f t="shared" si="9"/>
        <v>3.05</v>
      </c>
      <c r="V17">
        <f t="shared" si="10"/>
        <v>3.1519933987666113</v>
      </c>
      <c r="W17">
        <f t="shared" si="11"/>
        <v>1500</v>
      </c>
      <c r="X17">
        <f t="shared" si="12"/>
        <v>1995000</v>
      </c>
      <c r="Y17">
        <f t="shared" si="13"/>
        <v>4.55</v>
      </c>
      <c r="Z17">
        <f t="shared" si="13"/>
        <v>4.702154086684617</v>
      </c>
      <c r="AA17">
        <f t="shared" si="14"/>
        <v>9.0772499999999994</v>
      </c>
      <c r="AB17">
        <f t="shared" si="15"/>
        <v>9.3807974029358103</v>
      </c>
      <c r="AD17" s="17" t="s">
        <v>60</v>
      </c>
      <c r="AE17">
        <v>0.90106201513631967</v>
      </c>
      <c r="AF17">
        <v>0.4567633807083985</v>
      </c>
      <c r="AG17">
        <v>0.12250751619666435</v>
      </c>
      <c r="AH17">
        <v>0.50599330004432175</v>
      </c>
      <c r="AJ17">
        <v>4.0815261844940069</v>
      </c>
      <c r="AK17">
        <v>4.1377624234031911</v>
      </c>
      <c r="AL17">
        <v>4.9543833542983036</v>
      </c>
      <c r="AM17">
        <v>5.0239732651942433</v>
      </c>
      <c r="AO17">
        <v>0.49658155302142604</v>
      </c>
      <c r="AP17">
        <v>4.5494113068474356</v>
      </c>
    </row>
    <row r="18" spans="1:42" x14ac:dyDescent="0.25">
      <c r="A18" s="16">
        <v>45148</v>
      </c>
      <c r="B18">
        <v>17</v>
      </c>
      <c r="C18">
        <v>2</v>
      </c>
      <c r="D18">
        <v>8</v>
      </c>
      <c r="E18">
        <v>1.0900000000000001</v>
      </c>
      <c r="F18">
        <v>21.57</v>
      </c>
      <c r="G18">
        <v>17.28</v>
      </c>
      <c r="H18">
        <f t="shared" si="0"/>
        <v>20.48</v>
      </c>
      <c r="I18">
        <f t="shared" si="1"/>
        <v>16.190000000000001</v>
      </c>
      <c r="J18">
        <f t="shared" si="2"/>
        <v>0.20947265624999994</v>
      </c>
      <c r="K18">
        <v>6</v>
      </c>
      <c r="L18">
        <f t="shared" si="3"/>
        <v>6.0000000000000001E-3</v>
      </c>
      <c r="M18">
        <v>1330</v>
      </c>
      <c r="N18">
        <f t="shared" si="4"/>
        <v>5.79052734375</v>
      </c>
      <c r="O18">
        <f t="shared" si="5"/>
        <v>1.0361750569187957</v>
      </c>
      <c r="P18">
        <f t="shared" si="6"/>
        <v>0.03</v>
      </c>
      <c r="Q18" s="10">
        <v>0.32</v>
      </c>
      <c r="R18" s="10">
        <v>0.48</v>
      </c>
      <c r="S18">
        <f t="shared" si="7"/>
        <v>1.5999999999999999</v>
      </c>
      <c r="T18">
        <f t="shared" si="8"/>
        <v>1.6578800910700731</v>
      </c>
      <c r="U18">
        <f t="shared" si="9"/>
        <v>2.4</v>
      </c>
      <c r="V18">
        <f t="shared" si="10"/>
        <v>2.4868201366051097</v>
      </c>
      <c r="W18">
        <f t="shared" si="11"/>
        <v>1500</v>
      </c>
      <c r="X18">
        <f t="shared" si="12"/>
        <v>1995000</v>
      </c>
      <c r="Y18">
        <f t="shared" si="13"/>
        <v>4</v>
      </c>
      <c r="Z18">
        <f t="shared" si="13"/>
        <v>4.144700227675183</v>
      </c>
      <c r="AA18">
        <f t="shared" si="14"/>
        <v>7.9799999999999995</v>
      </c>
      <c r="AB18">
        <f t="shared" si="15"/>
        <v>8.2686769542119904</v>
      </c>
      <c r="AD18" s="17" t="s">
        <v>61</v>
      </c>
      <c r="AE18">
        <v>2.0035379673802081</v>
      </c>
      <c r="AF18">
        <v>1.2482883466518127</v>
      </c>
      <c r="AG18">
        <v>0.82873525159634132</v>
      </c>
      <c r="AH18">
        <v>0.692174488836239</v>
      </c>
      <c r="AJ18">
        <v>4.2556438905225242</v>
      </c>
      <c r="AK18">
        <v>4.3390739026461969</v>
      </c>
      <c r="AL18">
        <v>5.5368013500840414</v>
      </c>
      <c r="AM18">
        <v>6.0784069383193398</v>
      </c>
      <c r="AO18">
        <v>1.1931840136161502</v>
      </c>
      <c r="AP18">
        <v>5.0524815203930267</v>
      </c>
    </row>
    <row r="19" spans="1:42" x14ac:dyDescent="0.25">
      <c r="A19" s="16">
        <v>45148</v>
      </c>
      <c r="B19">
        <v>18</v>
      </c>
      <c r="C19">
        <v>2</v>
      </c>
      <c r="D19">
        <v>9</v>
      </c>
      <c r="E19">
        <v>1.07</v>
      </c>
      <c r="F19">
        <v>19.79</v>
      </c>
      <c r="G19">
        <v>15.85</v>
      </c>
      <c r="H19">
        <f t="shared" si="0"/>
        <v>18.72</v>
      </c>
      <c r="I19">
        <f t="shared" si="1"/>
        <v>14.78</v>
      </c>
      <c r="J19">
        <f t="shared" si="2"/>
        <v>0.21047008547008544</v>
      </c>
      <c r="K19">
        <v>6</v>
      </c>
      <c r="L19">
        <f t="shared" si="3"/>
        <v>6.0000000000000001E-3</v>
      </c>
      <c r="M19">
        <v>1330</v>
      </c>
      <c r="N19">
        <f t="shared" si="4"/>
        <v>5.7895299145299148</v>
      </c>
      <c r="O19">
        <f t="shared" si="5"/>
        <v>1.0363535707695146</v>
      </c>
      <c r="P19">
        <f t="shared" si="6"/>
        <v>0.03</v>
      </c>
      <c r="Q19" s="10">
        <v>0.26</v>
      </c>
      <c r="R19" s="10">
        <v>0.7</v>
      </c>
      <c r="S19">
        <f t="shared" si="7"/>
        <v>1.2999999999999998</v>
      </c>
      <c r="T19">
        <f t="shared" si="8"/>
        <v>1.3472596420003689</v>
      </c>
      <c r="U19">
        <f t="shared" si="9"/>
        <v>3.4999999999999996</v>
      </c>
      <c r="V19">
        <f t="shared" si="10"/>
        <v>3.6272374976933008</v>
      </c>
      <c r="W19">
        <f t="shared" si="11"/>
        <v>1500</v>
      </c>
      <c r="X19">
        <f t="shared" si="12"/>
        <v>1995000</v>
      </c>
      <c r="Y19">
        <f t="shared" si="13"/>
        <v>4.7999999999999989</v>
      </c>
      <c r="Z19">
        <f t="shared" si="13"/>
        <v>4.9744971396936695</v>
      </c>
      <c r="AA19">
        <f t="shared" si="14"/>
        <v>9.5759999999999987</v>
      </c>
      <c r="AB19">
        <f t="shared" si="15"/>
        <v>9.9241217936888706</v>
      </c>
      <c r="AD19" s="17" t="s">
        <v>62</v>
      </c>
      <c r="AE19">
        <v>1.5770582752748288</v>
      </c>
      <c r="AF19">
        <v>1.7061294221514063</v>
      </c>
      <c r="AG19">
        <v>0.84129680024862941</v>
      </c>
      <c r="AH19">
        <v>1.0210489391247821</v>
      </c>
      <c r="AJ19">
        <v>2.3943560039088911</v>
      </c>
      <c r="AK19">
        <v>3.198186807170142</v>
      </c>
      <c r="AL19">
        <v>4.6328621180717597</v>
      </c>
      <c r="AM19">
        <v>5.9627512935779468</v>
      </c>
      <c r="AO19">
        <v>1.2863833591999114</v>
      </c>
      <c r="AP19">
        <v>4.0470390556821858</v>
      </c>
    </row>
    <row r="20" spans="1:42" x14ac:dyDescent="0.25">
      <c r="A20" s="16">
        <v>45148</v>
      </c>
      <c r="B20">
        <v>19</v>
      </c>
      <c r="C20">
        <v>3</v>
      </c>
      <c r="D20">
        <v>1</v>
      </c>
      <c r="E20">
        <v>1.0900000000000001</v>
      </c>
      <c r="F20">
        <v>21.27</v>
      </c>
      <c r="G20">
        <v>16.87</v>
      </c>
      <c r="H20">
        <f t="shared" si="0"/>
        <v>20.18</v>
      </c>
      <c r="I20">
        <f t="shared" si="1"/>
        <v>15.780000000000001</v>
      </c>
      <c r="J20">
        <f t="shared" si="2"/>
        <v>0.21803766105054503</v>
      </c>
      <c r="K20">
        <v>6</v>
      </c>
      <c r="L20">
        <f t="shared" si="3"/>
        <v>6.0000000000000001E-3</v>
      </c>
      <c r="M20">
        <v>1330</v>
      </c>
      <c r="N20">
        <f t="shared" si="4"/>
        <v>5.7819623389494552</v>
      </c>
      <c r="O20">
        <f t="shared" si="5"/>
        <v>1.0377099760027424</v>
      </c>
      <c r="P20">
        <f t="shared" si="6"/>
        <v>0.03</v>
      </c>
      <c r="Q20" s="10">
        <v>0.28999999999999998</v>
      </c>
      <c r="R20" s="10">
        <v>1.05</v>
      </c>
      <c r="S20">
        <f t="shared" si="7"/>
        <v>1.45</v>
      </c>
      <c r="T20">
        <f t="shared" si="8"/>
        <v>1.5046794652039763</v>
      </c>
      <c r="U20">
        <f t="shared" si="9"/>
        <v>5.25</v>
      </c>
      <c r="V20">
        <f t="shared" si="10"/>
        <v>5.447977374014398</v>
      </c>
      <c r="W20">
        <f t="shared" si="11"/>
        <v>1500</v>
      </c>
      <c r="X20">
        <f t="shared" si="12"/>
        <v>1995000</v>
      </c>
      <c r="Y20">
        <f t="shared" si="13"/>
        <v>6.7</v>
      </c>
      <c r="Z20">
        <f t="shared" si="13"/>
        <v>6.9526568392183741</v>
      </c>
      <c r="AA20">
        <f t="shared" si="14"/>
        <v>13.3665</v>
      </c>
      <c r="AB20">
        <f t="shared" si="15"/>
        <v>13.870550394240656</v>
      </c>
      <c r="AD20" s="17" t="s">
        <v>63</v>
      </c>
      <c r="AE20">
        <v>0.80926991929910963</v>
      </c>
      <c r="AF20">
        <v>0.73898406137893846</v>
      </c>
      <c r="AG20">
        <v>0.51397342659778933</v>
      </c>
      <c r="AH20">
        <v>0.33972201034739835</v>
      </c>
      <c r="AJ20">
        <v>2.8758499568506459</v>
      </c>
      <c r="AK20">
        <v>4.8240185392005577</v>
      </c>
      <c r="AL20">
        <v>7.9631709869621341</v>
      </c>
      <c r="AM20">
        <v>9.4753963605537148</v>
      </c>
      <c r="AO20">
        <v>0.60048735440580892</v>
      </c>
      <c r="AP20">
        <v>6.2846089608917621</v>
      </c>
    </row>
    <row r="21" spans="1:42" x14ac:dyDescent="0.25">
      <c r="A21" s="16">
        <v>45148</v>
      </c>
      <c r="B21">
        <v>20</v>
      </c>
      <c r="C21">
        <v>3</v>
      </c>
      <c r="D21">
        <v>2</v>
      </c>
      <c r="E21">
        <v>1.1100000000000001</v>
      </c>
      <c r="F21">
        <v>20.239999999999998</v>
      </c>
      <c r="G21">
        <v>16.04</v>
      </c>
      <c r="H21">
        <f t="shared" si="0"/>
        <v>19.13</v>
      </c>
      <c r="I21">
        <f t="shared" si="1"/>
        <v>14.93</v>
      </c>
      <c r="J21">
        <f t="shared" si="2"/>
        <v>0.21955044432828016</v>
      </c>
      <c r="K21">
        <v>6</v>
      </c>
      <c r="L21">
        <f t="shared" si="3"/>
        <v>6.0000000000000001E-3</v>
      </c>
      <c r="M21">
        <v>1330</v>
      </c>
      <c r="N21">
        <f t="shared" si="4"/>
        <v>5.7804495556717201</v>
      </c>
      <c r="O21">
        <f t="shared" si="5"/>
        <v>1.0379815518176885</v>
      </c>
      <c r="P21">
        <f t="shared" si="6"/>
        <v>0.03</v>
      </c>
      <c r="Q21" s="10">
        <v>0.2</v>
      </c>
      <c r="R21" s="10">
        <v>0.94</v>
      </c>
      <c r="S21">
        <f t="shared" si="7"/>
        <v>1</v>
      </c>
      <c r="T21">
        <f t="shared" si="8"/>
        <v>1.0379815518176885</v>
      </c>
      <c r="U21">
        <f t="shared" si="9"/>
        <v>4.6999999999999993</v>
      </c>
      <c r="V21">
        <f t="shared" si="10"/>
        <v>4.8785132935431355</v>
      </c>
      <c r="W21">
        <f t="shared" si="11"/>
        <v>1500</v>
      </c>
      <c r="X21">
        <f t="shared" si="12"/>
        <v>1995000</v>
      </c>
      <c r="Y21">
        <f t="shared" si="13"/>
        <v>5.6999999999999993</v>
      </c>
      <c r="Z21">
        <f t="shared" si="13"/>
        <v>5.9164948453608242</v>
      </c>
      <c r="AA21">
        <f t="shared" si="14"/>
        <v>11.371499999999999</v>
      </c>
      <c r="AB21">
        <f t="shared" si="15"/>
        <v>11.803407216494843</v>
      </c>
      <c r="AD21" s="17" t="s">
        <v>64</v>
      </c>
      <c r="AE21">
        <v>0.13722752097459737</v>
      </c>
      <c r="AF21">
        <v>5.7005723118822176E-2</v>
      </c>
      <c r="AG21">
        <v>0.23442797096542278</v>
      </c>
      <c r="AH21">
        <v>0.17510020274689028</v>
      </c>
      <c r="AJ21">
        <v>7.0948560697497784</v>
      </c>
      <c r="AK21">
        <v>6.1074477203147888</v>
      </c>
      <c r="AL21">
        <v>3.6079182881901386</v>
      </c>
      <c r="AM21">
        <v>4.3744638259367026</v>
      </c>
      <c r="AO21">
        <v>0.15094035445143311</v>
      </c>
      <c r="AP21">
        <v>5.2961714760478511</v>
      </c>
    </row>
    <row r="22" spans="1:42" x14ac:dyDescent="0.25">
      <c r="A22" s="16">
        <v>45148</v>
      </c>
      <c r="B22">
        <v>21</v>
      </c>
      <c r="C22">
        <v>3</v>
      </c>
      <c r="D22">
        <v>3</v>
      </c>
      <c r="E22">
        <v>1.1000000000000001</v>
      </c>
      <c r="F22">
        <v>20.13</v>
      </c>
      <c r="G22">
        <v>16.149999999999999</v>
      </c>
      <c r="H22">
        <f t="shared" si="0"/>
        <v>19.029999999999998</v>
      </c>
      <c r="I22">
        <f t="shared" si="1"/>
        <v>15.049999999999999</v>
      </c>
      <c r="J22">
        <f t="shared" si="2"/>
        <v>0.20914345769837095</v>
      </c>
      <c r="K22">
        <v>6</v>
      </c>
      <c r="L22">
        <f t="shared" si="3"/>
        <v>6.0000000000000001E-3</v>
      </c>
      <c r="M22">
        <v>1330</v>
      </c>
      <c r="N22">
        <f t="shared" si="4"/>
        <v>5.7908565423016292</v>
      </c>
      <c r="O22">
        <f t="shared" si="5"/>
        <v>1.0361161524500908</v>
      </c>
      <c r="P22">
        <f t="shared" si="6"/>
        <v>0.03</v>
      </c>
      <c r="Q22" s="10">
        <v>0.26</v>
      </c>
      <c r="R22" s="10">
        <v>0.76</v>
      </c>
      <c r="S22">
        <f t="shared" si="7"/>
        <v>1.2999999999999998</v>
      </c>
      <c r="T22">
        <f t="shared" si="8"/>
        <v>1.3469509981851178</v>
      </c>
      <c r="U22">
        <f t="shared" si="9"/>
        <v>3.8000000000000003</v>
      </c>
      <c r="V22">
        <f t="shared" si="10"/>
        <v>3.9372413793103456</v>
      </c>
      <c r="W22">
        <f t="shared" si="11"/>
        <v>1500</v>
      </c>
      <c r="X22">
        <f t="shared" si="12"/>
        <v>1995000</v>
      </c>
      <c r="Y22">
        <f t="shared" si="13"/>
        <v>5.0999999999999996</v>
      </c>
      <c r="Z22">
        <f t="shared" si="13"/>
        <v>5.2841923774954633</v>
      </c>
      <c r="AA22">
        <f t="shared" si="14"/>
        <v>10.174499999999998</v>
      </c>
      <c r="AB22">
        <f t="shared" si="15"/>
        <v>10.541963793103449</v>
      </c>
      <c r="AD22" s="17" t="s">
        <v>65</v>
      </c>
      <c r="AE22">
        <v>-0.34053570464602817</v>
      </c>
      <c r="AF22">
        <v>-0.20266689157104467</v>
      </c>
      <c r="AG22">
        <v>4.0210770312044487E-2</v>
      </c>
      <c r="AH22">
        <v>-0.13785340291337345</v>
      </c>
      <c r="AJ22">
        <v>5.0201501955493848</v>
      </c>
      <c r="AK22">
        <v>4.2390677332912299</v>
      </c>
      <c r="AL22">
        <v>3.9553150902243042</v>
      </c>
      <c r="AM22">
        <v>4.3062886089824941</v>
      </c>
      <c r="AO22">
        <v>-0.16021130720460042</v>
      </c>
      <c r="AP22">
        <v>4.3802054070118537</v>
      </c>
    </row>
    <row r="23" spans="1:42" x14ac:dyDescent="0.25">
      <c r="A23" s="16">
        <v>45148</v>
      </c>
      <c r="B23">
        <v>22</v>
      </c>
      <c r="C23">
        <v>3</v>
      </c>
      <c r="D23">
        <v>4</v>
      </c>
      <c r="E23">
        <v>1.1200000000000001</v>
      </c>
      <c r="F23">
        <v>19.66</v>
      </c>
      <c r="G23">
        <v>15.39</v>
      </c>
      <c r="H23">
        <f t="shared" si="0"/>
        <v>18.54</v>
      </c>
      <c r="I23">
        <f t="shared" si="1"/>
        <v>14.27</v>
      </c>
      <c r="J23">
        <f t="shared" si="2"/>
        <v>0.23031283710895359</v>
      </c>
      <c r="K23">
        <v>6</v>
      </c>
      <c r="L23">
        <f t="shared" si="3"/>
        <v>6.0000000000000001E-3</v>
      </c>
      <c r="M23">
        <v>1330</v>
      </c>
      <c r="N23">
        <f t="shared" si="4"/>
        <v>5.7696871628910467</v>
      </c>
      <c r="O23">
        <f t="shared" si="5"/>
        <v>1.0399177339440964</v>
      </c>
      <c r="P23">
        <f t="shared" si="6"/>
        <v>0.03</v>
      </c>
      <c r="Q23" s="10">
        <v>0.12</v>
      </c>
      <c r="R23" s="10">
        <v>0.79</v>
      </c>
      <c r="S23">
        <f t="shared" si="7"/>
        <v>0.6</v>
      </c>
      <c r="T23">
        <f t="shared" si="8"/>
        <v>0.62395064036645775</v>
      </c>
      <c r="U23">
        <f t="shared" si="9"/>
        <v>3.9499999999999997</v>
      </c>
      <c r="V23">
        <f t="shared" si="10"/>
        <v>4.1076750490791802</v>
      </c>
      <c r="W23">
        <f t="shared" si="11"/>
        <v>1500</v>
      </c>
      <c r="X23">
        <f t="shared" si="12"/>
        <v>1995000</v>
      </c>
      <c r="Y23">
        <f t="shared" si="13"/>
        <v>4.55</v>
      </c>
      <c r="Z23">
        <f t="shared" si="13"/>
        <v>4.7316256894456377</v>
      </c>
      <c r="AA23">
        <f t="shared" si="14"/>
        <v>9.0772499999999994</v>
      </c>
      <c r="AB23">
        <f t="shared" si="15"/>
        <v>9.4395932504440463</v>
      </c>
      <c r="AD23" s="17" t="s">
        <v>66</v>
      </c>
      <c r="AE23">
        <v>0.4911902139525014</v>
      </c>
      <c r="AF23">
        <v>0.30158338005676488</v>
      </c>
      <c r="AG23">
        <v>2.7168218530755275</v>
      </c>
      <c r="AH23">
        <v>2.5578273770035809</v>
      </c>
      <c r="AJ23">
        <v>6.0901265343204152</v>
      </c>
      <c r="AK23">
        <v>6.1502988460070034</v>
      </c>
      <c r="AL23">
        <v>8.8718246023985632</v>
      </c>
      <c r="AM23">
        <v>12.083375762114475</v>
      </c>
      <c r="AO23">
        <v>1.5168557060220942</v>
      </c>
      <c r="AP23">
        <v>8.2989064362101121</v>
      </c>
    </row>
    <row r="24" spans="1:42" x14ac:dyDescent="0.25">
      <c r="A24" s="16">
        <v>45148</v>
      </c>
      <c r="B24">
        <v>23</v>
      </c>
      <c r="C24">
        <v>3</v>
      </c>
      <c r="D24">
        <v>5</v>
      </c>
      <c r="E24">
        <v>1.1599999999999999</v>
      </c>
      <c r="F24">
        <v>18.88</v>
      </c>
      <c r="G24">
        <v>15.13</v>
      </c>
      <c r="H24">
        <f t="shared" si="0"/>
        <v>17.72</v>
      </c>
      <c r="I24">
        <f t="shared" si="1"/>
        <v>13.97</v>
      </c>
      <c r="J24">
        <f t="shared" si="2"/>
        <v>0.21162528216704279</v>
      </c>
      <c r="K24">
        <v>6</v>
      </c>
      <c r="L24">
        <f t="shared" si="3"/>
        <v>6.0000000000000001E-3</v>
      </c>
      <c r="M24">
        <v>1330</v>
      </c>
      <c r="N24">
        <f t="shared" si="4"/>
        <v>5.7883747178329568</v>
      </c>
      <c r="O24">
        <f t="shared" si="5"/>
        <v>1.0365603977771278</v>
      </c>
      <c r="P24">
        <f t="shared" si="6"/>
        <v>0.03</v>
      </c>
      <c r="Q24" s="10">
        <v>0.1</v>
      </c>
      <c r="R24" s="10">
        <v>1.03</v>
      </c>
      <c r="S24">
        <f t="shared" si="7"/>
        <v>0.5</v>
      </c>
      <c r="T24">
        <f t="shared" si="8"/>
        <v>0.51828019888856391</v>
      </c>
      <c r="U24">
        <f t="shared" si="9"/>
        <v>5.15</v>
      </c>
      <c r="V24">
        <f t="shared" si="10"/>
        <v>5.3382860485522086</v>
      </c>
      <c r="W24">
        <f t="shared" si="11"/>
        <v>1500</v>
      </c>
      <c r="X24">
        <f t="shared" si="12"/>
        <v>1995000</v>
      </c>
      <c r="Y24">
        <f t="shared" si="13"/>
        <v>5.65</v>
      </c>
      <c r="Z24">
        <f t="shared" si="13"/>
        <v>5.8565662474407727</v>
      </c>
      <c r="AA24">
        <f t="shared" si="14"/>
        <v>11.271750000000001</v>
      </c>
      <c r="AB24">
        <f t="shared" si="15"/>
        <v>11.683849663644342</v>
      </c>
    </row>
    <row r="25" spans="1:42" x14ac:dyDescent="0.25">
      <c r="A25" s="16">
        <v>45148</v>
      </c>
      <c r="B25">
        <v>24</v>
      </c>
      <c r="C25">
        <v>3</v>
      </c>
      <c r="D25">
        <v>6</v>
      </c>
      <c r="E25">
        <v>1.1399999999999999</v>
      </c>
      <c r="F25">
        <v>23.4</v>
      </c>
      <c r="G25">
        <v>18.38</v>
      </c>
      <c r="H25">
        <f t="shared" si="0"/>
        <v>22.259999999999998</v>
      </c>
      <c r="I25">
        <f t="shared" si="1"/>
        <v>17.239999999999998</v>
      </c>
      <c r="J25">
        <f t="shared" si="2"/>
        <v>0.22551662174303683</v>
      </c>
      <c r="K25">
        <v>6</v>
      </c>
      <c r="L25">
        <f t="shared" si="3"/>
        <v>6.0000000000000001E-3</v>
      </c>
      <c r="M25">
        <v>1330</v>
      </c>
      <c r="N25">
        <f t="shared" si="4"/>
        <v>5.7744833782569636</v>
      </c>
      <c r="O25">
        <f t="shared" si="5"/>
        <v>1.0390539909755718</v>
      </c>
      <c r="P25">
        <f t="shared" si="6"/>
        <v>0.03</v>
      </c>
      <c r="Q25" s="10">
        <v>0.09</v>
      </c>
      <c r="R25" s="10">
        <v>0.56000000000000005</v>
      </c>
      <c r="S25">
        <f t="shared" si="7"/>
        <v>0.44999999999999996</v>
      </c>
      <c r="T25">
        <f t="shared" si="8"/>
        <v>0.46757429593900729</v>
      </c>
      <c r="U25">
        <f t="shared" si="9"/>
        <v>2.8000000000000003</v>
      </c>
      <c r="V25">
        <f t="shared" si="10"/>
        <v>2.9093511747316012</v>
      </c>
      <c r="W25">
        <f t="shared" si="11"/>
        <v>1500</v>
      </c>
      <c r="X25">
        <f t="shared" si="12"/>
        <v>1995000</v>
      </c>
      <c r="Y25">
        <f t="shared" si="13"/>
        <v>3.25</v>
      </c>
      <c r="Z25">
        <f t="shared" si="13"/>
        <v>3.3769254706706087</v>
      </c>
      <c r="AA25">
        <f t="shared" si="14"/>
        <v>6.4837499999999997</v>
      </c>
      <c r="AB25">
        <f t="shared" si="15"/>
        <v>6.7369663139878648</v>
      </c>
      <c r="AD25" s="18" t="s">
        <v>67</v>
      </c>
      <c r="AE25" s="18" t="s">
        <v>68</v>
      </c>
      <c r="AF25" s="18" t="s">
        <v>69</v>
      </c>
      <c r="AG25" s="18" t="s">
        <v>70</v>
      </c>
      <c r="AH25" s="18" t="s">
        <v>71</v>
      </c>
      <c r="AI25" s="18" t="s">
        <v>72</v>
      </c>
      <c r="AJ25" s="18" t="s">
        <v>73</v>
      </c>
    </row>
    <row r="26" spans="1:42" x14ac:dyDescent="0.25">
      <c r="A26" s="16">
        <v>45148</v>
      </c>
      <c r="B26">
        <v>25</v>
      </c>
      <c r="C26">
        <v>3</v>
      </c>
      <c r="D26">
        <v>7</v>
      </c>
      <c r="E26">
        <v>1.1000000000000001</v>
      </c>
      <c r="F26">
        <v>19.760000000000002</v>
      </c>
      <c r="G26">
        <v>15.8</v>
      </c>
      <c r="H26">
        <f t="shared" si="0"/>
        <v>18.66</v>
      </c>
      <c r="I26">
        <f t="shared" si="1"/>
        <v>14.700000000000001</v>
      </c>
      <c r="J26">
        <f t="shared" si="2"/>
        <v>0.21221864951768485</v>
      </c>
      <c r="K26">
        <v>6</v>
      </c>
      <c r="L26">
        <f t="shared" si="3"/>
        <v>6.0000000000000001E-3</v>
      </c>
      <c r="M26">
        <v>1330</v>
      </c>
      <c r="N26">
        <f t="shared" si="4"/>
        <v>5.787781350482315</v>
      </c>
      <c r="O26">
        <f t="shared" si="5"/>
        <v>1.0366666666666666</v>
      </c>
      <c r="P26">
        <f t="shared" si="6"/>
        <v>0.03</v>
      </c>
      <c r="Q26" s="10">
        <v>0.11</v>
      </c>
      <c r="R26" s="10">
        <v>1.1000000000000001</v>
      </c>
      <c r="S26">
        <f t="shared" si="7"/>
        <v>0.54999999999999993</v>
      </c>
      <c r="T26">
        <f t="shared" si="8"/>
        <v>0.5701666666666666</v>
      </c>
      <c r="U26">
        <f t="shared" si="9"/>
        <v>5.5</v>
      </c>
      <c r="V26">
        <f t="shared" si="10"/>
        <v>5.7016666666666662</v>
      </c>
      <c r="W26">
        <f t="shared" si="11"/>
        <v>1500</v>
      </c>
      <c r="X26">
        <f t="shared" si="12"/>
        <v>1995000</v>
      </c>
      <c r="Y26">
        <f t="shared" si="13"/>
        <v>6.05</v>
      </c>
      <c r="Z26">
        <f t="shared" si="13"/>
        <v>6.2718333333333325</v>
      </c>
      <c r="AA26">
        <f t="shared" si="14"/>
        <v>12.069749999999999</v>
      </c>
      <c r="AB26">
        <f t="shared" si="15"/>
        <v>12.512307499999999</v>
      </c>
      <c r="AD26" s="17" t="s">
        <v>50</v>
      </c>
      <c r="AE26">
        <v>4.7214999999999998</v>
      </c>
      <c r="AF26">
        <v>4.9837592914166029</v>
      </c>
      <c r="AG26">
        <v>0.6149002967961591</v>
      </c>
      <c r="AH26">
        <v>0.71246096661059188</v>
      </c>
      <c r="AI26">
        <f>AG26/SQRT(36)</f>
        <v>0.10248338279935985</v>
      </c>
      <c r="AJ26">
        <f>AH26/SQRT(36)</f>
        <v>0.11874349443509864</v>
      </c>
    </row>
    <row r="27" spans="1:42" x14ac:dyDescent="0.25">
      <c r="A27" s="16">
        <v>45148</v>
      </c>
      <c r="B27">
        <v>26</v>
      </c>
      <c r="C27">
        <v>3</v>
      </c>
      <c r="D27">
        <v>8</v>
      </c>
      <c r="E27">
        <v>1.1200000000000001</v>
      </c>
      <c r="F27">
        <v>21.62</v>
      </c>
      <c r="G27">
        <v>17.36</v>
      </c>
      <c r="H27">
        <f t="shared" si="0"/>
        <v>20.5</v>
      </c>
      <c r="I27">
        <f t="shared" si="1"/>
        <v>16.239999999999998</v>
      </c>
      <c r="J27">
        <f t="shared" si="2"/>
        <v>0.20780487804878056</v>
      </c>
      <c r="K27">
        <v>6</v>
      </c>
      <c r="L27">
        <f t="shared" si="3"/>
        <v>6.0000000000000001E-3</v>
      </c>
      <c r="M27">
        <v>1330</v>
      </c>
      <c r="N27">
        <f t="shared" si="4"/>
        <v>5.7921951219512193</v>
      </c>
      <c r="O27">
        <f t="shared" si="5"/>
        <v>1.0358767054067712</v>
      </c>
      <c r="P27">
        <f t="shared" si="6"/>
        <v>0.03</v>
      </c>
      <c r="Q27" s="10">
        <v>0.15</v>
      </c>
      <c r="R27" s="10">
        <v>1.04</v>
      </c>
      <c r="S27">
        <f t="shared" si="7"/>
        <v>0.74999999999999989</v>
      </c>
      <c r="T27">
        <f t="shared" si="8"/>
        <v>0.77690752905507832</v>
      </c>
      <c r="U27">
        <f t="shared" si="9"/>
        <v>5.1999999999999993</v>
      </c>
      <c r="V27">
        <f t="shared" si="10"/>
        <v>5.3865588681152099</v>
      </c>
      <c r="W27">
        <f t="shared" si="11"/>
        <v>1500</v>
      </c>
      <c r="X27">
        <f t="shared" si="12"/>
        <v>1995000</v>
      </c>
      <c r="Y27">
        <f t="shared" si="13"/>
        <v>5.9499999999999993</v>
      </c>
      <c r="Z27">
        <f t="shared" si="13"/>
        <v>6.1634663971702883</v>
      </c>
      <c r="AA27">
        <f t="shared" si="14"/>
        <v>11.870249999999999</v>
      </c>
      <c r="AB27">
        <f t="shared" si="15"/>
        <v>12.296115462354726</v>
      </c>
      <c r="AD27" s="17" t="s">
        <v>51</v>
      </c>
      <c r="AE27">
        <v>94.862250000000003</v>
      </c>
      <c r="AF27">
        <v>97.651831377109374</v>
      </c>
      <c r="AG27">
        <v>23.290236575319913</v>
      </c>
      <c r="AH27">
        <v>24.023463327186231</v>
      </c>
      <c r="AI27">
        <f t="shared" ref="AI27:AJ41" si="16">AG27/SQRT(36)</f>
        <v>3.8817060958866523</v>
      </c>
      <c r="AJ27">
        <f t="shared" si="16"/>
        <v>4.0039105545310383</v>
      </c>
    </row>
    <row r="28" spans="1:42" x14ac:dyDescent="0.25">
      <c r="A28" s="16">
        <v>45148</v>
      </c>
      <c r="B28">
        <v>27</v>
      </c>
      <c r="C28">
        <v>3</v>
      </c>
      <c r="D28">
        <v>9</v>
      </c>
      <c r="E28">
        <v>1.05</v>
      </c>
      <c r="F28">
        <v>20.97</v>
      </c>
      <c r="G28">
        <v>16.82</v>
      </c>
      <c r="H28">
        <f t="shared" si="0"/>
        <v>19.919999999999998</v>
      </c>
      <c r="I28">
        <f t="shared" si="1"/>
        <v>15.77</v>
      </c>
      <c r="J28">
        <f t="shared" si="2"/>
        <v>0.20833333333333329</v>
      </c>
      <c r="K28">
        <v>6</v>
      </c>
      <c r="L28">
        <f t="shared" si="3"/>
        <v>6.0000000000000001E-3</v>
      </c>
      <c r="M28">
        <v>1330</v>
      </c>
      <c r="N28">
        <f t="shared" si="4"/>
        <v>5.791666666666667</v>
      </c>
      <c r="O28">
        <f t="shared" si="5"/>
        <v>1.0359712230215827</v>
      </c>
      <c r="P28">
        <f t="shared" si="6"/>
        <v>0.03</v>
      </c>
      <c r="Q28" s="10">
        <v>0.14000000000000001</v>
      </c>
      <c r="R28" s="10">
        <v>0.77</v>
      </c>
      <c r="S28">
        <f t="shared" si="7"/>
        <v>0.70000000000000007</v>
      </c>
      <c r="T28">
        <f t="shared" si="8"/>
        <v>0.72517985611510793</v>
      </c>
      <c r="U28">
        <f t="shared" si="9"/>
        <v>3.8499999999999996</v>
      </c>
      <c r="V28">
        <f t="shared" si="10"/>
        <v>3.988489208633093</v>
      </c>
      <c r="W28">
        <f t="shared" si="11"/>
        <v>1500</v>
      </c>
      <c r="X28">
        <f t="shared" si="12"/>
        <v>1995000</v>
      </c>
      <c r="Y28">
        <f t="shared" si="13"/>
        <v>4.55</v>
      </c>
      <c r="Z28">
        <f t="shared" si="13"/>
        <v>4.7136690647482009</v>
      </c>
      <c r="AA28">
        <f t="shared" si="14"/>
        <v>9.0772499999999994</v>
      </c>
      <c r="AB28">
        <f t="shared" si="15"/>
        <v>9.4037697841726615</v>
      </c>
      <c r="AD28" s="17" t="s">
        <v>52</v>
      </c>
      <c r="AE28">
        <v>35.211749999999995</v>
      </c>
      <c r="AF28">
        <v>36.189805803246529</v>
      </c>
      <c r="AG28">
        <v>12.137775760255677</v>
      </c>
      <c r="AH28">
        <v>12.495140518894557</v>
      </c>
      <c r="AI28">
        <f t="shared" si="16"/>
        <v>2.0229626267092793</v>
      </c>
      <c r="AJ28">
        <f t="shared" si="16"/>
        <v>2.0825234198157596</v>
      </c>
    </row>
    <row r="29" spans="1:42" x14ac:dyDescent="0.25">
      <c r="A29" s="16">
        <v>45148</v>
      </c>
      <c r="B29">
        <v>28</v>
      </c>
      <c r="C29">
        <v>4</v>
      </c>
      <c r="D29">
        <v>1</v>
      </c>
      <c r="E29">
        <v>1.1100000000000001</v>
      </c>
      <c r="F29">
        <v>17.5</v>
      </c>
      <c r="G29">
        <v>14.17</v>
      </c>
      <c r="H29">
        <f t="shared" si="0"/>
        <v>16.39</v>
      </c>
      <c r="I29">
        <f t="shared" si="1"/>
        <v>13.06</v>
      </c>
      <c r="J29">
        <f t="shared" si="2"/>
        <v>0.20317266625991459</v>
      </c>
      <c r="K29">
        <v>6</v>
      </c>
      <c r="L29">
        <f t="shared" si="3"/>
        <v>6.0000000000000001E-3</v>
      </c>
      <c r="M29">
        <v>1330</v>
      </c>
      <c r="N29">
        <f t="shared" si="4"/>
        <v>5.7968273337400857</v>
      </c>
      <c r="O29">
        <f t="shared" si="5"/>
        <v>1.0350489422166087</v>
      </c>
      <c r="P29">
        <f t="shared" si="6"/>
        <v>0.03</v>
      </c>
      <c r="Q29" s="10">
        <v>0.21</v>
      </c>
      <c r="R29" s="10">
        <v>1.08</v>
      </c>
      <c r="S29">
        <f t="shared" si="7"/>
        <v>1.0499999999999998</v>
      </c>
      <c r="T29">
        <f t="shared" si="8"/>
        <v>1.0868013893274389</v>
      </c>
      <c r="U29">
        <f t="shared" si="9"/>
        <v>5.3999999999999995</v>
      </c>
      <c r="V29">
        <f t="shared" si="10"/>
        <v>5.5892642879696863</v>
      </c>
      <c r="W29">
        <f t="shared" si="11"/>
        <v>1500</v>
      </c>
      <c r="X29">
        <f t="shared" si="12"/>
        <v>1995000</v>
      </c>
      <c r="Y29">
        <f t="shared" si="13"/>
        <v>6.4499999999999993</v>
      </c>
      <c r="Z29">
        <f t="shared" si="13"/>
        <v>6.6760656772971254</v>
      </c>
      <c r="AA29">
        <f t="shared" si="14"/>
        <v>12.867749999999999</v>
      </c>
      <c r="AB29">
        <f t="shared" si="15"/>
        <v>13.318751026207764</v>
      </c>
      <c r="AD29" s="17" t="s">
        <v>53</v>
      </c>
      <c r="AE29">
        <v>43.357999999999997</v>
      </c>
      <c r="AF29">
        <v>44.461224336169025</v>
      </c>
      <c r="AG29">
        <v>15.529957016601843</v>
      </c>
      <c r="AH29">
        <v>15.90852448617682</v>
      </c>
      <c r="AI29">
        <f t="shared" si="16"/>
        <v>2.5883261694336404</v>
      </c>
      <c r="AJ29">
        <f t="shared" si="16"/>
        <v>2.6514207476961364</v>
      </c>
    </row>
    <row r="30" spans="1:42" x14ac:dyDescent="0.25">
      <c r="A30" s="16">
        <v>45148</v>
      </c>
      <c r="B30">
        <v>29</v>
      </c>
      <c r="C30">
        <v>4</v>
      </c>
      <c r="D30">
        <v>2</v>
      </c>
      <c r="E30">
        <v>1.06</v>
      </c>
      <c r="F30">
        <v>15.91</v>
      </c>
      <c r="G30">
        <v>12.83</v>
      </c>
      <c r="H30">
        <f t="shared" si="0"/>
        <v>14.85</v>
      </c>
      <c r="I30">
        <f t="shared" si="1"/>
        <v>11.77</v>
      </c>
      <c r="J30">
        <f t="shared" si="2"/>
        <v>0.20740740740740743</v>
      </c>
      <c r="K30">
        <v>6</v>
      </c>
      <c r="L30">
        <f t="shared" si="3"/>
        <v>6.0000000000000001E-3</v>
      </c>
      <c r="M30">
        <v>1330</v>
      </c>
      <c r="N30">
        <f t="shared" si="4"/>
        <v>5.7925925925925927</v>
      </c>
      <c r="O30">
        <f t="shared" si="5"/>
        <v>1.0358056265984654</v>
      </c>
      <c r="P30">
        <f t="shared" si="6"/>
        <v>0.03</v>
      </c>
      <c r="Q30" s="10">
        <v>0.14000000000000001</v>
      </c>
      <c r="R30" s="10">
        <v>1.06</v>
      </c>
      <c r="S30">
        <f t="shared" si="7"/>
        <v>0.70000000000000007</v>
      </c>
      <c r="T30">
        <f t="shared" si="8"/>
        <v>0.72506393861892582</v>
      </c>
      <c r="U30">
        <f t="shared" si="9"/>
        <v>5.3</v>
      </c>
      <c r="V30">
        <f t="shared" si="10"/>
        <v>5.4897698209718664</v>
      </c>
      <c r="W30">
        <f t="shared" si="11"/>
        <v>1500</v>
      </c>
      <c r="X30">
        <f t="shared" si="12"/>
        <v>1995000</v>
      </c>
      <c r="Y30">
        <f t="shared" si="13"/>
        <v>6</v>
      </c>
      <c r="Z30">
        <f t="shared" si="13"/>
        <v>6.2148337595907925</v>
      </c>
      <c r="AA30">
        <f t="shared" si="14"/>
        <v>11.97</v>
      </c>
      <c r="AB30">
        <f t="shared" si="15"/>
        <v>12.398593350383631</v>
      </c>
      <c r="AD30" s="17" t="s">
        <v>54</v>
      </c>
      <c r="AE30">
        <v>36.863166666666665</v>
      </c>
      <c r="AF30">
        <v>37.579496171799214</v>
      </c>
      <c r="AG30">
        <v>8.2526339242389941</v>
      </c>
      <c r="AH30">
        <v>8.3889370291896572</v>
      </c>
      <c r="AI30">
        <f t="shared" si="16"/>
        <v>1.3754389873731656</v>
      </c>
      <c r="AJ30">
        <f t="shared" si="16"/>
        <v>1.3981561715316095</v>
      </c>
    </row>
    <row r="31" spans="1:42" x14ac:dyDescent="0.25">
      <c r="A31" s="16">
        <v>45148</v>
      </c>
      <c r="B31">
        <v>30</v>
      </c>
      <c r="C31">
        <v>4</v>
      </c>
      <c r="D31">
        <v>3</v>
      </c>
      <c r="E31">
        <v>1.07</v>
      </c>
      <c r="F31">
        <v>15.16</v>
      </c>
      <c r="G31">
        <v>12.34</v>
      </c>
      <c r="H31">
        <f t="shared" si="0"/>
        <v>14.09</v>
      </c>
      <c r="I31">
        <f t="shared" si="1"/>
        <v>11.27</v>
      </c>
      <c r="J31">
        <f t="shared" si="2"/>
        <v>0.2001419446415898</v>
      </c>
      <c r="K31">
        <v>6</v>
      </c>
      <c r="L31">
        <f t="shared" si="3"/>
        <v>6.0000000000000001E-3</v>
      </c>
      <c r="M31">
        <v>1330</v>
      </c>
      <c r="N31">
        <f t="shared" si="4"/>
        <v>5.7998580553584098</v>
      </c>
      <c r="O31">
        <f t="shared" si="5"/>
        <v>1.0345080763582968</v>
      </c>
      <c r="P31">
        <f t="shared" si="6"/>
        <v>0.03</v>
      </c>
      <c r="Q31" s="10">
        <v>0.12</v>
      </c>
      <c r="R31" s="10">
        <v>1.17</v>
      </c>
      <c r="S31">
        <f t="shared" si="7"/>
        <v>0.6</v>
      </c>
      <c r="T31">
        <f t="shared" si="8"/>
        <v>0.62070484581497809</v>
      </c>
      <c r="U31">
        <f t="shared" si="9"/>
        <v>5.85</v>
      </c>
      <c r="V31">
        <f t="shared" si="10"/>
        <v>6.0518722466960355</v>
      </c>
      <c r="W31">
        <f t="shared" si="11"/>
        <v>1500</v>
      </c>
      <c r="X31">
        <f t="shared" si="12"/>
        <v>1995000</v>
      </c>
      <c r="Y31">
        <f t="shared" si="13"/>
        <v>6.4499999999999993</v>
      </c>
      <c r="Z31">
        <f t="shared" si="13"/>
        <v>6.6725770925110135</v>
      </c>
      <c r="AA31">
        <f t="shared" si="14"/>
        <v>12.867749999999999</v>
      </c>
      <c r="AB31">
        <f t="shared" si="15"/>
        <v>13.311791299559474</v>
      </c>
      <c r="AD31" s="17" t="s">
        <v>55</v>
      </c>
      <c r="AE31">
        <v>29.149166666666662</v>
      </c>
      <c r="AF31">
        <v>30.22651713550616</v>
      </c>
      <c r="AG31">
        <v>7.3537770503497093</v>
      </c>
      <c r="AH31">
        <v>7.6223461281798723</v>
      </c>
      <c r="AI31">
        <f t="shared" si="16"/>
        <v>1.2256295083916182</v>
      </c>
      <c r="AJ31">
        <f t="shared" si="16"/>
        <v>1.2703910213633121</v>
      </c>
    </row>
    <row r="32" spans="1:42" x14ac:dyDescent="0.25">
      <c r="A32" s="16">
        <v>45148</v>
      </c>
      <c r="B32">
        <v>31</v>
      </c>
      <c r="C32">
        <v>4</v>
      </c>
      <c r="D32">
        <v>4</v>
      </c>
      <c r="E32">
        <v>1.08</v>
      </c>
      <c r="F32">
        <v>20.75</v>
      </c>
      <c r="G32">
        <v>16.309999999999999</v>
      </c>
      <c r="H32">
        <f t="shared" si="0"/>
        <v>19.670000000000002</v>
      </c>
      <c r="I32">
        <f t="shared" si="1"/>
        <v>15.229999999999999</v>
      </c>
      <c r="J32">
        <f t="shared" si="2"/>
        <v>0.22572445348246073</v>
      </c>
      <c r="K32">
        <v>6</v>
      </c>
      <c r="L32">
        <f t="shared" si="3"/>
        <v>6.0000000000000001E-3</v>
      </c>
      <c r="M32">
        <v>1330</v>
      </c>
      <c r="N32">
        <f t="shared" si="4"/>
        <v>5.774275546517539</v>
      </c>
      <c r="O32">
        <f t="shared" si="5"/>
        <v>1.0390913893291074</v>
      </c>
      <c r="P32">
        <f t="shared" si="6"/>
        <v>0.03</v>
      </c>
      <c r="Q32" s="10">
        <v>7.0000000000000007E-2</v>
      </c>
      <c r="R32" s="10">
        <v>1.31</v>
      </c>
      <c r="S32">
        <f t="shared" si="7"/>
        <v>0.35000000000000003</v>
      </c>
      <c r="T32">
        <f t="shared" si="8"/>
        <v>0.36368198626518761</v>
      </c>
      <c r="U32">
        <f t="shared" si="9"/>
        <v>6.55</v>
      </c>
      <c r="V32">
        <f t="shared" si="10"/>
        <v>6.8060486001056528</v>
      </c>
      <c r="W32">
        <f t="shared" si="11"/>
        <v>1500</v>
      </c>
      <c r="X32">
        <f t="shared" si="12"/>
        <v>1995000</v>
      </c>
      <c r="Y32">
        <f t="shared" si="13"/>
        <v>6.8999999999999995</v>
      </c>
      <c r="Z32">
        <f t="shared" si="13"/>
        <v>7.1697305863708403</v>
      </c>
      <c r="AA32">
        <f t="shared" si="14"/>
        <v>13.765499999999998</v>
      </c>
      <c r="AB32">
        <f t="shared" si="15"/>
        <v>14.303612519809827</v>
      </c>
      <c r="AD32" s="17" t="s">
        <v>56</v>
      </c>
      <c r="AE32">
        <v>22.798416666666665</v>
      </c>
      <c r="AF32">
        <v>23.460764725069936</v>
      </c>
      <c r="AG32">
        <v>11.381351635323242</v>
      </c>
      <c r="AH32">
        <v>11.708029198706404</v>
      </c>
      <c r="AI32">
        <f t="shared" si="16"/>
        <v>1.8968919392205403</v>
      </c>
      <c r="AJ32">
        <f t="shared" si="16"/>
        <v>1.9513381997844006</v>
      </c>
    </row>
    <row r="33" spans="1:36" x14ac:dyDescent="0.25">
      <c r="A33" s="16">
        <v>45148</v>
      </c>
      <c r="B33">
        <v>32</v>
      </c>
      <c r="C33">
        <v>4</v>
      </c>
      <c r="D33">
        <v>5</v>
      </c>
      <c r="E33">
        <v>1.1000000000000001</v>
      </c>
      <c r="F33">
        <v>20.61</v>
      </c>
      <c r="G33">
        <v>15.98</v>
      </c>
      <c r="H33">
        <f t="shared" si="0"/>
        <v>19.509999999999998</v>
      </c>
      <c r="I33">
        <f t="shared" si="1"/>
        <v>14.88</v>
      </c>
      <c r="J33">
        <f t="shared" si="2"/>
        <v>0.23731419784725769</v>
      </c>
      <c r="K33">
        <v>6</v>
      </c>
      <c r="L33">
        <f t="shared" si="3"/>
        <v>6.0000000000000001E-3</v>
      </c>
      <c r="M33">
        <v>1330</v>
      </c>
      <c r="N33">
        <f t="shared" si="4"/>
        <v>5.7626858021527427</v>
      </c>
      <c r="O33">
        <f t="shared" si="5"/>
        <v>1.0411811794005157</v>
      </c>
      <c r="P33">
        <f t="shared" si="6"/>
        <v>0.03</v>
      </c>
      <c r="Q33" s="10">
        <v>0.2</v>
      </c>
      <c r="R33" s="10">
        <v>1.07</v>
      </c>
      <c r="S33">
        <f t="shared" si="7"/>
        <v>1</v>
      </c>
      <c r="T33">
        <f t="shared" si="8"/>
        <v>1.0411811794005157</v>
      </c>
      <c r="U33">
        <f t="shared" si="9"/>
        <v>5.3500000000000005</v>
      </c>
      <c r="V33">
        <f t="shared" si="10"/>
        <v>5.5703193097927599</v>
      </c>
      <c r="W33">
        <f t="shared" si="11"/>
        <v>1500</v>
      </c>
      <c r="X33">
        <f t="shared" si="12"/>
        <v>1995000</v>
      </c>
      <c r="Y33">
        <f t="shared" si="13"/>
        <v>6.3500000000000005</v>
      </c>
      <c r="Z33">
        <f t="shared" si="13"/>
        <v>6.6115004891932756</v>
      </c>
      <c r="AA33">
        <f t="shared" si="14"/>
        <v>12.66825</v>
      </c>
      <c r="AB33">
        <f t="shared" si="15"/>
        <v>13.189943475940584</v>
      </c>
      <c r="AD33" s="17" t="s">
        <v>57</v>
      </c>
      <c r="AE33">
        <v>19.750500000000002</v>
      </c>
      <c r="AF33">
        <v>20.392550814707803</v>
      </c>
      <c r="AG33">
        <v>7.2163799518439218</v>
      </c>
      <c r="AH33">
        <v>7.4451478515600709</v>
      </c>
      <c r="AI33">
        <f t="shared" si="16"/>
        <v>1.2027299919739869</v>
      </c>
      <c r="AJ33">
        <f t="shared" si="16"/>
        <v>1.2408579752600117</v>
      </c>
    </row>
    <row r="34" spans="1:36" x14ac:dyDescent="0.25">
      <c r="A34" s="16">
        <v>45148</v>
      </c>
      <c r="B34">
        <v>33</v>
      </c>
      <c r="C34">
        <v>4</v>
      </c>
      <c r="D34">
        <v>6</v>
      </c>
      <c r="E34">
        <v>1.1000000000000001</v>
      </c>
      <c r="F34">
        <v>20.38</v>
      </c>
      <c r="G34">
        <v>16.22</v>
      </c>
      <c r="H34">
        <f t="shared" si="0"/>
        <v>19.279999999999998</v>
      </c>
      <c r="I34">
        <f t="shared" si="1"/>
        <v>15.12</v>
      </c>
      <c r="J34">
        <f t="shared" si="2"/>
        <v>0.21576763485477174</v>
      </c>
      <c r="K34">
        <v>6</v>
      </c>
      <c r="L34">
        <f t="shared" si="3"/>
        <v>6.0000000000000001E-3</v>
      </c>
      <c r="M34">
        <v>1330</v>
      </c>
      <c r="N34">
        <f t="shared" si="4"/>
        <v>5.7842323651452281</v>
      </c>
      <c r="O34">
        <f t="shared" si="5"/>
        <v>1.0373027259684362</v>
      </c>
      <c r="P34">
        <f t="shared" si="6"/>
        <v>0.03</v>
      </c>
      <c r="Q34" s="10">
        <v>0.18</v>
      </c>
      <c r="R34" s="10">
        <v>1.19</v>
      </c>
      <c r="S34">
        <f t="shared" si="7"/>
        <v>0.89999999999999991</v>
      </c>
      <c r="T34">
        <f t="shared" si="8"/>
        <v>0.93357245337159245</v>
      </c>
      <c r="U34">
        <f t="shared" si="9"/>
        <v>5.9499999999999993</v>
      </c>
      <c r="V34">
        <f t="shared" si="10"/>
        <v>6.1719512195121951</v>
      </c>
      <c r="W34">
        <f t="shared" si="11"/>
        <v>1500</v>
      </c>
      <c r="X34">
        <f t="shared" si="12"/>
        <v>1995000</v>
      </c>
      <c r="Y34">
        <f t="shared" si="13"/>
        <v>6.85</v>
      </c>
      <c r="Z34">
        <f t="shared" si="13"/>
        <v>7.1055236728837876</v>
      </c>
      <c r="AA34">
        <f t="shared" si="14"/>
        <v>13.665749999999999</v>
      </c>
      <c r="AB34">
        <f t="shared" si="15"/>
        <v>14.175519727403156</v>
      </c>
      <c r="AD34" s="17" t="s">
        <v>58</v>
      </c>
      <c r="AE34">
        <v>83.645916666666665</v>
      </c>
      <c r="AF34">
        <v>85.467103719809003</v>
      </c>
      <c r="AG34">
        <v>11.612749931379263</v>
      </c>
      <c r="AH34">
        <v>11.810312451599726</v>
      </c>
      <c r="AI34">
        <f t="shared" si="16"/>
        <v>1.9354583218965438</v>
      </c>
      <c r="AJ34">
        <f t="shared" si="16"/>
        <v>1.9683854085999544</v>
      </c>
    </row>
    <row r="35" spans="1:36" x14ac:dyDescent="0.25">
      <c r="A35" s="16">
        <v>45148</v>
      </c>
      <c r="B35">
        <v>34</v>
      </c>
      <c r="C35">
        <v>4</v>
      </c>
      <c r="D35">
        <v>7</v>
      </c>
      <c r="E35">
        <v>1.07</v>
      </c>
      <c r="F35">
        <v>20.65</v>
      </c>
      <c r="G35">
        <v>16.25</v>
      </c>
      <c r="H35">
        <f t="shared" si="0"/>
        <v>19.579999999999998</v>
      </c>
      <c r="I35">
        <f t="shared" si="1"/>
        <v>15.18</v>
      </c>
      <c r="J35">
        <f t="shared" si="2"/>
        <v>0.22471910112359544</v>
      </c>
      <c r="K35">
        <v>6</v>
      </c>
      <c r="L35">
        <f t="shared" si="3"/>
        <v>6.0000000000000001E-3</v>
      </c>
      <c r="M35">
        <v>1330</v>
      </c>
      <c r="N35">
        <f t="shared" si="4"/>
        <v>5.7752808988764048</v>
      </c>
      <c r="O35">
        <f t="shared" si="5"/>
        <v>1.0389105058365757</v>
      </c>
      <c r="P35">
        <f t="shared" si="6"/>
        <v>0.03</v>
      </c>
      <c r="Q35" s="10">
        <v>0.22</v>
      </c>
      <c r="R35" s="10">
        <v>0.85</v>
      </c>
      <c r="S35">
        <f t="shared" si="7"/>
        <v>1.0999999999999999</v>
      </c>
      <c r="T35">
        <f t="shared" si="8"/>
        <v>1.1428015564202332</v>
      </c>
      <c r="U35">
        <f t="shared" si="9"/>
        <v>4.25</v>
      </c>
      <c r="V35">
        <f t="shared" si="10"/>
        <v>4.4153696498054469</v>
      </c>
      <c r="W35">
        <f t="shared" si="11"/>
        <v>1500</v>
      </c>
      <c r="X35">
        <f t="shared" si="12"/>
        <v>1995000</v>
      </c>
      <c r="Y35">
        <f t="shared" si="13"/>
        <v>5.35</v>
      </c>
      <c r="Z35">
        <f t="shared" si="13"/>
        <v>5.5581712062256798</v>
      </c>
      <c r="AA35">
        <f t="shared" si="14"/>
        <v>10.673249999999999</v>
      </c>
      <c r="AB35">
        <f t="shared" si="15"/>
        <v>11.088551556420231</v>
      </c>
      <c r="AD35" s="17" t="s">
        <v>59</v>
      </c>
      <c r="AE35">
        <v>11.127666666666666</v>
      </c>
      <c r="AF35">
        <v>11.488306493466974</v>
      </c>
      <c r="AG35">
        <v>2.9624705088194498</v>
      </c>
      <c r="AH35">
        <v>3.0541092802284573</v>
      </c>
      <c r="AI35">
        <f t="shared" si="16"/>
        <v>0.49374508480324164</v>
      </c>
      <c r="AJ35">
        <f t="shared" si="16"/>
        <v>0.50901821337140951</v>
      </c>
    </row>
    <row r="36" spans="1:36" x14ac:dyDescent="0.25">
      <c r="A36" s="16">
        <v>45148</v>
      </c>
      <c r="B36">
        <v>35</v>
      </c>
      <c r="C36">
        <v>4</v>
      </c>
      <c r="D36">
        <v>8</v>
      </c>
      <c r="E36">
        <v>1.1299999999999999</v>
      </c>
      <c r="F36">
        <v>18.940000000000001</v>
      </c>
      <c r="G36">
        <v>14.82</v>
      </c>
      <c r="H36">
        <f t="shared" si="0"/>
        <v>17.810000000000002</v>
      </c>
      <c r="I36">
        <f t="shared" si="1"/>
        <v>13.690000000000001</v>
      </c>
      <c r="J36">
        <f t="shared" si="2"/>
        <v>0.23133071308253791</v>
      </c>
      <c r="K36">
        <v>6</v>
      </c>
      <c r="L36">
        <f t="shared" si="3"/>
        <v>6.0000000000000001E-3</v>
      </c>
      <c r="M36">
        <v>1330</v>
      </c>
      <c r="N36">
        <f t="shared" si="4"/>
        <v>5.7686692869174623</v>
      </c>
      <c r="O36">
        <f t="shared" si="5"/>
        <v>1.0401012263967295</v>
      </c>
      <c r="P36">
        <f t="shared" si="6"/>
        <v>0.03</v>
      </c>
      <c r="Q36" s="10">
        <v>0.38</v>
      </c>
      <c r="R36" s="10">
        <v>1.46</v>
      </c>
      <c r="S36">
        <f t="shared" si="7"/>
        <v>1.9000000000000001</v>
      </c>
      <c r="T36">
        <f t="shared" si="8"/>
        <v>1.9761923301537863</v>
      </c>
      <c r="U36">
        <f t="shared" si="9"/>
        <v>7.3</v>
      </c>
      <c r="V36">
        <f t="shared" si="10"/>
        <v>7.5927389526961253</v>
      </c>
      <c r="W36">
        <f t="shared" si="11"/>
        <v>1500</v>
      </c>
      <c r="X36">
        <f t="shared" si="12"/>
        <v>1995000</v>
      </c>
      <c r="Y36">
        <f t="shared" si="13"/>
        <v>9.1999999999999993</v>
      </c>
      <c r="Z36">
        <f t="shared" si="13"/>
        <v>9.5689312828499116</v>
      </c>
      <c r="AA36">
        <f t="shared" si="14"/>
        <v>18.353999999999999</v>
      </c>
      <c r="AB36">
        <f t="shared" si="15"/>
        <v>19.090017909285571</v>
      </c>
      <c r="AD36" s="17" t="s">
        <v>60</v>
      </c>
      <c r="AE36">
        <v>10.673249999999999</v>
      </c>
      <c r="AF36">
        <v>11.032283297650935</v>
      </c>
      <c r="AG36">
        <v>2.4126306311783448</v>
      </c>
      <c r="AH36">
        <v>2.4827571360951826</v>
      </c>
      <c r="AI36">
        <f t="shared" si="16"/>
        <v>0.40210510519639081</v>
      </c>
      <c r="AJ36">
        <f t="shared" si="16"/>
        <v>0.41379285601586374</v>
      </c>
    </row>
    <row r="37" spans="1:36" s="13" customFormat="1" ht="15.75" x14ac:dyDescent="0.25">
      <c r="A37" s="19">
        <v>45148</v>
      </c>
      <c r="B37" s="20">
        <v>36</v>
      </c>
      <c r="C37" s="13">
        <v>4</v>
      </c>
      <c r="D37" s="13">
        <v>9</v>
      </c>
      <c r="E37" s="13">
        <v>1.1399999999999999</v>
      </c>
      <c r="F37" s="13">
        <v>18.18</v>
      </c>
      <c r="G37" s="13">
        <v>14.29</v>
      </c>
      <c r="H37">
        <f t="shared" si="0"/>
        <v>17.04</v>
      </c>
      <c r="I37">
        <f t="shared" si="1"/>
        <v>13.149999999999999</v>
      </c>
      <c r="J37">
        <f t="shared" si="2"/>
        <v>0.22828638497652587</v>
      </c>
      <c r="K37">
        <v>6</v>
      </c>
      <c r="L37">
        <f t="shared" si="3"/>
        <v>6.0000000000000001E-3</v>
      </c>
      <c r="M37">
        <v>1330</v>
      </c>
      <c r="N37">
        <f t="shared" si="4"/>
        <v>5.771713615023474</v>
      </c>
      <c r="O37">
        <f t="shared" si="5"/>
        <v>1.039552618200305</v>
      </c>
      <c r="P37">
        <f t="shared" si="6"/>
        <v>0.03</v>
      </c>
      <c r="Q37" s="21">
        <v>0.25</v>
      </c>
      <c r="R37" s="21">
        <v>1.1499999999999999</v>
      </c>
      <c r="S37">
        <f t="shared" si="7"/>
        <v>1.25</v>
      </c>
      <c r="T37">
        <f t="shared" si="8"/>
        <v>1.2994407727503812</v>
      </c>
      <c r="U37">
        <f t="shared" si="9"/>
        <v>5.7499999999999991</v>
      </c>
      <c r="V37">
        <f t="shared" si="10"/>
        <v>5.9774275546517526</v>
      </c>
      <c r="W37">
        <f t="shared" si="11"/>
        <v>1500</v>
      </c>
      <c r="X37">
        <f t="shared" si="12"/>
        <v>1995000</v>
      </c>
      <c r="Y37">
        <f t="shared" si="13"/>
        <v>6.9999999999999991</v>
      </c>
      <c r="Z37">
        <f t="shared" si="13"/>
        <v>7.2768683274021342</v>
      </c>
      <c r="AA37">
        <f t="shared" si="14"/>
        <v>13.964999999999998</v>
      </c>
      <c r="AB37">
        <f t="shared" si="15"/>
        <v>14.517352313167258</v>
      </c>
      <c r="AC37"/>
      <c r="AD37" s="17" t="s">
        <v>61</v>
      </c>
      <c r="AE37">
        <v>12.923166666666667</v>
      </c>
      <c r="AF37">
        <v>13.507309947175379</v>
      </c>
      <c r="AG37">
        <v>1.3393189150646603</v>
      </c>
      <c r="AH37">
        <v>1.3749393695550478</v>
      </c>
      <c r="AI37">
        <f t="shared" si="16"/>
        <v>0.22321981917744338</v>
      </c>
      <c r="AJ37">
        <f t="shared" si="16"/>
        <v>0.22915656159250797</v>
      </c>
    </row>
    <row r="38" spans="1:36" x14ac:dyDescent="0.25">
      <c r="A38" s="16">
        <v>45260</v>
      </c>
      <c r="B38">
        <v>37</v>
      </c>
      <c r="C38">
        <v>1</v>
      </c>
      <c r="D38">
        <v>1</v>
      </c>
      <c r="E38" s="22">
        <v>1.1100000000000001</v>
      </c>
      <c r="F38" s="22">
        <v>24.34</v>
      </c>
      <c r="G38" s="22">
        <v>19.48</v>
      </c>
      <c r="H38">
        <f t="shared" si="0"/>
        <v>23.23</v>
      </c>
      <c r="I38">
        <f t="shared" si="1"/>
        <v>18.37</v>
      </c>
      <c r="J38">
        <f t="shared" si="2"/>
        <v>0.2092122255703831</v>
      </c>
      <c r="K38">
        <v>6</v>
      </c>
      <c r="L38">
        <f t="shared" si="3"/>
        <v>6.0000000000000001E-3</v>
      </c>
      <c r="M38">
        <v>1330</v>
      </c>
      <c r="N38">
        <f t="shared" si="4"/>
        <v>5.7907877744296172</v>
      </c>
      <c r="O38">
        <f t="shared" si="5"/>
        <v>1.0361284567350579</v>
      </c>
      <c r="P38">
        <f t="shared" si="6"/>
        <v>0.03</v>
      </c>
      <c r="Q38" s="10">
        <v>-0.06</v>
      </c>
      <c r="R38" s="10">
        <v>1.05</v>
      </c>
      <c r="S38">
        <f t="shared" si="7"/>
        <v>-0.3</v>
      </c>
      <c r="T38">
        <f t="shared" si="8"/>
        <v>-0.31083853702051739</v>
      </c>
      <c r="U38">
        <f t="shared" si="9"/>
        <v>5.25</v>
      </c>
      <c r="V38">
        <f t="shared" si="10"/>
        <v>5.4396743978590543</v>
      </c>
      <c r="W38">
        <f t="shared" si="11"/>
        <v>1500</v>
      </c>
      <c r="X38">
        <f t="shared" si="12"/>
        <v>1995000</v>
      </c>
      <c r="Y38">
        <f t="shared" si="13"/>
        <v>4.95</v>
      </c>
      <c r="Z38">
        <f t="shared" si="13"/>
        <v>5.1288358608385369</v>
      </c>
      <c r="AA38">
        <f t="shared" si="14"/>
        <v>9.8752499999999994</v>
      </c>
      <c r="AB38">
        <f t="shared" si="15"/>
        <v>10.232027542372881</v>
      </c>
      <c r="AD38" s="17" t="s">
        <v>62</v>
      </c>
      <c r="AE38">
        <v>13.421916666666668</v>
      </c>
      <c r="AF38">
        <v>13.932681464241945</v>
      </c>
      <c r="AG38">
        <v>2.1107858429978084</v>
      </c>
      <c r="AH38">
        <v>2.2049120064998018</v>
      </c>
      <c r="AI38">
        <f t="shared" si="16"/>
        <v>0.35179764049963475</v>
      </c>
      <c r="AJ38">
        <f t="shared" si="16"/>
        <v>0.36748533441663361</v>
      </c>
    </row>
    <row r="39" spans="1:36" x14ac:dyDescent="0.25">
      <c r="A39" s="16">
        <v>45260</v>
      </c>
      <c r="B39">
        <v>38</v>
      </c>
      <c r="C39">
        <v>1</v>
      </c>
      <c r="D39">
        <v>2</v>
      </c>
      <c r="E39" s="22">
        <v>1.1200000000000001</v>
      </c>
      <c r="F39" s="22">
        <v>21.73</v>
      </c>
      <c r="G39" s="22">
        <v>17.61</v>
      </c>
      <c r="H39">
        <f t="shared" si="0"/>
        <v>20.61</v>
      </c>
      <c r="I39">
        <f t="shared" si="1"/>
        <v>16.489999999999998</v>
      </c>
      <c r="J39">
        <f t="shared" si="2"/>
        <v>0.19990295972828728</v>
      </c>
      <c r="K39">
        <v>6</v>
      </c>
      <c r="L39">
        <f t="shared" si="3"/>
        <v>6.0000000000000001E-3</v>
      </c>
      <c r="M39">
        <v>1330</v>
      </c>
      <c r="N39">
        <f t="shared" si="4"/>
        <v>5.8000970402717131</v>
      </c>
      <c r="O39">
        <f t="shared" si="5"/>
        <v>1.0344654508950979</v>
      </c>
      <c r="P39">
        <f t="shared" si="6"/>
        <v>0.03</v>
      </c>
      <c r="Q39" s="10">
        <v>-0.04</v>
      </c>
      <c r="R39" s="10">
        <v>1.1399999999999999</v>
      </c>
      <c r="S39">
        <f t="shared" si="7"/>
        <v>-0.19999999999999998</v>
      </c>
      <c r="T39">
        <f t="shared" si="8"/>
        <v>-0.20689309017901955</v>
      </c>
      <c r="U39">
        <f t="shared" si="9"/>
        <v>5.6999999999999993</v>
      </c>
      <c r="V39">
        <f t="shared" si="10"/>
        <v>5.8964530701020577</v>
      </c>
      <c r="W39">
        <f t="shared" si="11"/>
        <v>1500</v>
      </c>
      <c r="X39">
        <f t="shared" si="12"/>
        <v>1995000</v>
      </c>
      <c r="Y39">
        <f t="shared" si="13"/>
        <v>5.4999999999999991</v>
      </c>
      <c r="Z39">
        <f t="shared" si="13"/>
        <v>5.6895599799230379</v>
      </c>
      <c r="AA39">
        <f t="shared" si="14"/>
        <v>10.972499999999998</v>
      </c>
      <c r="AB39">
        <f t="shared" si="15"/>
        <v>11.350672159946459</v>
      </c>
      <c r="AD39" s="17" t="s">
        <v>63</v>
      </c>
      <c r="AE39">
        <v>18.908166666666666</v>
      </c>
      <c r="AF39">
        <v>19.581161149947718</v>
      </c>
      <c r="AG39">
        <v>2.6607791827535965</v>
      </c>
      <c r="AH39">
        <v>2.7776816440846748</v>
      </c>
      <c r="AI39">
        <f t="shared" si="16"/>
        <v>0.4434631971255994</v>
      </c>
      <c r="AJ39">
        <f t="shared" si="16"/>
        <v>0.46294694068077913</v>
      </c>
    </row>
    <row r="40" spans="1:36" x14ac:dyDescent="0.25">
      <c r="A40" s="16">
        <v>45260</v>
      </c>
      <c r="B40">
        <v>39</v>
      </c>
      <c r="C40">
        <v>1</v>
      </c>
      <c r="D40">
        <v>3</v>
      </c>
      <c r="E40" s="22">
        <v>1.1299999999999999</v>
      </c>
      <c r="F40" s="22">
        <v>20.98</v>
      </c>
      <c r="G40" s="22">
        <v>17.05</v>
      </c>
      <c r="H40">
        <f t="shared" si="0"/>
        <v>19.850000000000001</v>
      </c>
      <c r="I40">
        <f t="shared" si="1"/>
        <v>15.920000000000002</v>
      </c>
      <c r="J40">
        <f t="shared" si="2"/>
        <v>0.19798488664987401</v>
      </c>
      <c r="K40">
        <v>6</v>
      </c>
      <c r="L40">
        <f t="shared" si="3"/>
        <v>6.0000000000000001E-3</v>
      </c>
      <c r="M40">
        <v>1330</v>
      </c>
      <c r="N40">
        <f t="shared" si="4"/>
        <v>5.8020151133501257</v>
      </c>
      <c r="O40">
        <f t="shared" si="5"/>
        <v>1.0341234696535557</v>
      </c>
      <c r="P40">
        <f t="shared" si="6"/>
        <v>0.03</v>
      </c>
      <c r="Q40" s="10">
        <v>-7.0000000000000007E-2</v>
      </c>
      <c r="R40" s="10">
        <v>0.78</v>
      </c>
      <c r="S40">
        <f t="shared" si="7"/>
        <v>-0.35000000000000003</v>
      </c>
      <c r="T40">
        <f t="shared" si="8"/>
        <v>-0.36194321437874455</v>
      </c>
      <c r="U40">
        <f t="shared" si="9"/>
        <v>3.9</v>
      </c>
      <c r="V40">
        <f t="shared" si="10"/>
        <v>4.0330815316488673</v>
      </c>
      <c r="W40">
        <f t="shared" si="11"/>
        <v>1500</v>
      </c>
      <c r="X40">
        <f t="shared" si="12"/>
        <v>1995000</v>
      </c>
      <c r="Y40">
        <f t="shared" si="13"/>
        <v>3.55</v>
      </c>
      <c r="Z40">
        <f t="shared" si="13"/>
        <v>3.6711383172701226</v>
      </c>
      <c r="AA40">
        <f t="shared" si="14"/>
        <v>7.0822500000000002</v>
      </c>
      <c r="AB40">
        <f t="shared" si="15"/>
        <v>7.3239209429538947</v>
      </c>
      <c r="AD40" s="17" t="s">
        <v>64</v>
      </c>
      <c r="AE40">
        <v>8.7669166666666651</v>
      </c>
      <c r="AF40">
        <v>9.0763802372237663</v>
      </c>
      <c r="AG40">
        <v>1.980260131270646</v>
      </c>
      <c r="AH40">
        <v>2.108970582834309</v>
      </c>
      <c r="AI40">
        <f t="shared" si="16"/>
        <v>0.33004335521177436</v>
      </c>
      <c r="AJ40">
        <f t="shared" si="16"/>
        <v>0.35149509713905153</v>
      </c>
    </row>
    <row r="41" spans="1:36" x14ac:dyDescent="0.25">
      <c r="A41" s="16">
        <v>45260</v>
      </c>
      <c r="B41">
        <v>40</v>
      </c>
      <c r="C41">
        <v>1</v>
      </c>
      <c r="D41">
        <v>4</v>
      </c>
      <c r="E41" s="22">
        <v>1.19</v>
      </c>
      <c r="F41" s="22">
        <v>19.93</v>
      </c>
      <c r="G41" s="22">
        <v>15.53</v>
      </c>
      <c r="H41">
        <f t="shared" si="0"/>
        <v>18.739999999999998</v>
      </c>
      <c r="I41">
        <f t="shared" si="1"/>
        <v>14.34</v>
      </c>
      <c r="J41">
        <f t="shared" si="2"/>
        <v>0.23479188900747058</v>
      </c>
      <c r="K41">
        <v>6</v>
      </c>
      <c r="L41">
        <f t="shared" si="3"/>
        <v>6.0000000000000001E-3</v>
      </c>
      <c r="M41">
        <v>1330</v>
      </c>
      <c r="N41">
        <f t="shared" si="4"/>
        <v>5.7652081109925293</v>
      </c>
      <c r="O41">
        <f t="shared" si="5"/>
        <v>1.0407256571640133</v>
      </c>
      <c r="P41">
        <f t="shared" si="6"/>
        <v>0.03</v>
      </c>
      <c r="Q41" s="10">
        <v>-0.09</v>
      </c>
      <c r="R41" s="10">
        <v>0.81</v>
      </c>
      <c r="S41">
        <f t="shared" si="7"/>
        <v>-0.44999999999999996</v>
      </c>
      <c r="T41">
        <f t="shared" si="8"/>
        <v>-0.46832654572380594</v>
      </c>
      <c r="U41">
        <f t="shared" si="9"/>
        <v>4.0500000000000007</v>
      </c>
      <c r="V41">
        <f t="shared" si="10"/>
        <v>4.2149389115142544</v>
      </c>
      <c r="W41">
        <f t="shared" si="11"/>
        <v>1500</v>
      </c>
      <c r="X41">
        <f t="shared" si="12"/>
        <v>1995000</v>
      </c>
      <c r="Y41">
        <f t="shared" si="13"/>
        <v>3.6000000000000005</v>
      </c>
      <c r="Z41">
        <f t="shared" si="13"/>
        <v>3.7466123657904484</v>
      </c>
      <c r="AA41">
        <f t="shared" si="14"/>
        <v>7.1820000000000013</v>
      </c>
      <c r="AB41">
        <f t="shared" si="15"/>
        <v>7.4744916697519441</v>
      </c>
      <c r="AD41" s="17" t="s">
        <v>65</v>
      </c>
      <c r="AE41">
        <v>8.0132500000000011</v>
      </c>
      <c r="AF41">
        <v>8.3160282361078952</v>
      </c>
      <c r="AG41">
        <v>1.1285424227737217</v>
      </c>
      <c r="AH41">
        <v>1.2242222579609885</v>
      </c>
      <c r="AI41">
        <f t="shared" si="16"/>
        <v>0.18809040379562028</v>
      </c>
      <c r="AJ41">
        <f t="shared" si="16"/>
        <v>0.20403704299349809</v>
      </c>
    </row>
    <row r="42" spans="1:36" x14ac:dyDescent="0.25">
      <c r="A42" s="16">
        <v>45260</v>
      </c>
      <c r="B42">
        <v>41</v>
      </c>
      <c r="C42">
        <v>1</v>
      </c>
      <c r="D42">
        <v>5</v>
      </c>
      <c r="E42" s="22">
        <v>1.18</v>
      </c>
      <c r="F42" s="22">
        <v>21.66</v>
      </c>
      <c r="G42" s="22">
        <v>17.23</v>
      </c>
      <c r="H42">
        <f t="shared" si="0"/>
        <v>20.48</v>
      </c>
      <c r="I42">
        <f t="shared" si="1"/>
        <v>16.05</v>
      </c>
      <c r="J42">
        <f t="shared" si="2"/>
        <v>0.21630859374999997</v>
      </c>
      <c r="K42">
        <v>6</v>
      </c>
      <c r="L42">
        <f t="shared" si="3"/>
        <v>6.0000000000000001E-3</v>
      </c>
      <c r="M42">
        <v>1330</v>
      </c>
      <c r="N42">
        <f t="shared" si="4"/>
        <v>5.78369140625</v>
      </c>
      <c r="O42">
        <f t="shared" si="5"/>
        <v>1.0373997467285774</v>
      </c>
      <c r="P42">
        <f t="shared" si="6"/>
        <v>0.03</v>
      </c>
      <c r="Q42" s="10">
        <v>-7.0000000000000007E-2</v>
      </c>
      <c r="R42" s="10">
        <v>1.04</v>
      </c>
      <c r="S42">
        <f t="shared" si="7"/>
        <v>-0.35000000000000003</v>
      </c>
      <c r="T42">
        <f t="shared" si="8"/>
        <v>-0.36308991135500213</v>
      </c>
      <c r="U42">
        <f t="shared" si="9"/>
        <v>5.1999999999999993</v>
      </c>
      <c r="V42">
        <f t="shared" si="10"/>
        <v>5.394478682988602</v>
      </c>
      <c r="W42">
        <f t="shared" si="11"/>
        <v>1500</v>
      </c>
      <c r="X42">
        <f t="shared" si="12"/>
        <v>1995000</v>
      </c>
      <c r="Y42">
        <f t="shared" si="13"/>
        <v>4.8499999999999996</v>
      </c>
      <c r="Z42">
        <f t="shared" si="13"/>
        <v>5.0313887716335994</v>
      </c>
      <c r="AA42">
        <f t="shared" si="14"/>
        <v>9.675749999999999</v>
      </c>
      <c r="AB42">
        <f t="shared" si="15"/>
        <v>10.03762059940903</v>
      </c>
    </row>
    <row r="43" spans="1:36" x14ac:dyDescent="0.25">
      <c r="A43" s="16">
        <v>45260</v>
      </c>
      <c r="B43">
        <v>42</v>
      </c>
      <c r="C43">
        <v>1</v>
      </c>
      <c r="D43">
        <v>6</v>
      </c>
      <c r="E43" s="22">
        <v>1.1599999999999999</v>
      </c>
      <c r="F43" s="22">
        <v>23.15</v>
      </c>
      <c r="G43" s="22">
        <v>17.87</v>
      </c>
      <c r="H43">
        <f t="shared" si="0"/>
        <v>21.99</v>
      </c>
      <c r="I43">
        <f t="shared" si="1"/>
        <v>16.71</v>
      </c>
      <c r="J43">
        <f t="shared" si="2"/>
        <v>0.24010914051841736</v>
      </c>
      <c r="K43">
        <v>6</v>
      </c>
      <c r="L43">
        <f t="shared" si="3"/>
        <v>6.0000000000000001E-3</v>
      </c>
      <c r="M43">
        <v>1330</v>
      </c>
      <c r="N43">
        <f t="shared" si="4"/>
        <v>5.7598908594815823</v>
      </c>
      <c r="O43">
        <f t="shared" si="5"/>
        <v>1.0416864045476077</v>
      </c>
      <c r="P43">
        <f t="shared" si="6"/>
        <v>0.03</v>
      </c>
      <c r="Q43" s="10">
        <v>-0.09</v>
      </c>
      <c r="R43" s="10">
        <v>1.1599999999999999</v>
      </c>
      <c r="S43">
        <f t="shared" si="7"/>
        <v>-0.44999999999999996</v>
      </c>
      <c r="T43">
        <f t="shared" si="8"/>
        <v>-0.46875888204642346</v>
      </c>
      <c r="U43">
        <f t="shared" si="9"/>
        <v>5.8</v>
      </c>
      <c r="V43">
        <f t="shared" si="10"/>
        <v>6.0417811463761248</v>
      </c>
      <c r="W43">
        <f t="shared" si="11"/>
        <v>1500</v>
      </c>
      <c r="X43">
        <f t="shared" si="12"/>
        <v>1995000</v>
      </c>
      <c r="Y43">
        <f t="shared" si="13"/>
        <v>5.35</v>
      </c>
      <c r="Z43">
        <f t="shared" si="13"/>
        <v>5.5730222643297012</v>
      </c>
      <c r="AA43">
        <f t="shared" si="14"/>
        <v>10.673249999999999</v>
      </c>
      <c r="AB43">
        <f t="shared" si="15"/>
        <v>11.118179417337753</v>
      </c>
    </row>
    <row r="44" spans="1:36" x14ac:dyDescent="0.25">
      <c r="A44" s="16">
        <v>45260</v>
      </c>
      <c r="B44">
        <v>43</v>
      </c>
      <c r="C44">
        <v>1</v>
      </c>
      <c r="D44">
        <v>7</v>
      </c>
      <c r="E44" s="22">
        <v>1.1499999999999999</v>
      </c>
      <c r="F44" s="22">
        <v>24.91</v>
      </c>
      <c r="G44" s="22">
        <v>19.34</v>
      </c>
      <c r="H44">
        <f t="shared" si="0"/>
        <v>23.76</v>
      </c>
      <c r="I44">
        <f t="shared" si="1"/>
        <v>18.190000000000001</v>
      </c>
      <c r="J44">
        <f t="shared" si="2"/>
        <v>0.23442760942760943</v>
      </c>
      <c r="K44">
        <v>6</v>
      </c>
      <c r="L44">
        <f t="shared" si="3"/>
        <v>6.0000000000000001E-3</v>
      </c>
      <c r="M44">
        <v>1330</v>
      </c>
      <c r="N44">
        <f t="shared" si="4"/>
        <v>5.765572390572391</v>
      </c>
      <c r="O44">
        <f t="shared" si="5"/>
        <v>1.040659902182641</v>
      </c>
      <c r="P44">
        <f t="shared" si="6"/>
        <v>0.03</v>
      </c>
      <c r="Q44" s="10">
        <v>-0.06</v>
      </c>
      <c r="R44" s="10">
        <v>1</v>
      </c>
      <c r="S44">
        <f t="shared" si="7"/>
        <v>-0.3</v>
      </c>
      <c r="T44">
        <f t="shared" si="8"/>
        <v>-0.31219797065479232</v>
      </c>
      <c r="U44">
        <f t="shared" si="9"/>
        <v>5</v>
      </c>
      <c r="V44">
        <f t="shared" si="10"/>
        <v>5.2032995109132054</v>
      </c>
      <c r="W44">
        <f t="shared" si="11"/>
        <v>1500</v>
      </c>
      <c r="X44">
        <f t="shared" si="12"/>
        <v>1995000</v>
      </c>
      <c r="Y44">
        <f t="shared" si="13"/>
        <v>4.7</v>
      </c>
      <c r="Z44">
        <f t="shared" si="13"/>
        <v>4.891101540258413</v>
      </c>
      <c r="AA44">
        <f t="shared" si="14"/>
        <v>9.3765000000000001</v>
      </c>
      <c r="AB44">
        <f t="shared" si="15"/>
        <v>9.7577475728155338</v>
      </c>
    </row>
    <row r="45" spans="1:36" x14ac:dyDescent="0.25">
      <c r="A45" s="16">
        <v>45260</v>
      </c>
      <c r="B45">
        <v>44</v>
      </c>
      <c r="C45">
        <v>1</v>
      </c>
      <c r="D45">
        <v>8</v>
      </c>
      <c r="E45" s="22">
        <v>1.1499999999999999</v>
      </c>
      <c r="F45" s="22">
        <v>23.5</v>
      </c>
      <c r="G45" s="22">
        <v>17.91</v>
      </c>
      <c r="H45">
        <f t="shared" si="0"/>
        <v>22.35</v>
      </c>
      <c r="I45">
        <f t="shared" si="1"/>
        <v>16.760000000000002</v>
      </c>
      <c r="J45">
        <f t="shared" si="2"/>
        <v>0.2501118568232662</v>
      </c>
      <c r="K45">
        <v>6</v>
      </c>
      <c r="L45">
        <f t="shared" si="3"/>
        <v>6.0000000000000001E-3</v>
      </c>
      <c r="M45">
        <v>1330</v>
      </c>
      <c r="N45">
        <f t="shared" si="4"/>
        <v>5.7498881431767339</v>
      </c>
      <c r="O45">
        <f t="shared" si="5"/>
        <v>1.0434985604233133</v>
      </c>
      <c r="P45">
        <f t="shared" si="6"/>
        <v>0.03</v>
      </c>
      <c r="Q45" s="10">
        <v>-0.04</v>
      </c>
      <c r="R45" s="10">
        <v>0.72</v>
      </c>
      <c r="S45">
        <f t="shared" si="7"/>
        <v>-0.19999999999999998</v>
      </c>
      <c r="T45">
        <f t="shared" si="8"/>
        <v>-0.20869971208466265</v>
      </c>
      <c r="U45">
        <f t="shared" si="9"/>
        <v>3.5999999999999996</v>
      </c>
      <c r="V45">
        <f t="shared" si="10"/>
        <v>3.7565948175239279</v>
      </c>
      <c r="W45">
        <f t="shared" si="11"/>
        <v>1500</v>
      </c>
      <c r="X45">
        <f t="shared" si="12"/>
        <v>1995000</v>
      </c>
      <c r="Y45">
        <f t="shared" si="13"/>
        <v>3.3999999999999995</v>
      </c>
      <c r="Z45">
        <f t="shared" si="13"/>
        <v>3.5478951054392653</v>
      </c>
      <c r="AA45">
        <f t="shared" si="14"/>
        <v>6.7829999999999995</v>
      </c>
      <c r="AB45">
        <f t="shared" si="15"/>
        <v>7.0780507353513338</v>
      </c>
    </row>
    <row r="46" spans="1:36" x14ac:dyDescent="0.25">
      <c r="A46" s="16">
        <v>45260</v>
      </c>
      <c r="B46">
        <v>45</v>
      </c>
      <c r="C46">
        <v>1</v>
      </c>
      <c r="D46">
        <v>9</v>
      </c>
      <c r="E46" s="22">
        <v>1.17</v>
      </c>
      <c r="F46" s="22">
        <v>21.65</v>
      </c>
      <c r="G46" s="22">
        <v>16.899999999999999</v>
      </c>
      <c r="H46">
        <f t="shared" si="0"/>
        <v>20.479999999999997</v>
      </c>
      <c r="I46">
        <f t="shared" si="1"/>
        <v>15.729999999999999</v>
      </c>
      <c r="J46">
        <f t="shared" si="2"/>
        <v>0.23193359374999994</v>
      </c>
      <c r="K46">
        <v>6</v>
      </c>
      <c r="L46">
        <f t="shared" si="3"/>
        <v>6.0000000000000001E-3</v>
      </c>
      <c r="M46">
        <v>1330</v>
      </c>
      <c r="N46">
        <f t="shared" si="4"/>
        <v>5.76806640625</v>
      </c>
      <c r="O46">
        <f t="shared" si="5"/>
        <v>1.040209938203674</v>
      </c>
      <c r="P46">
        <f t="shared" si="6"/>
        <v>0.03</v>
      </c>
      <c r="Q46" s="10">
        <v>-7.0000000000000007E-2</v>
      </c>
      <c r="R46" s="10">
        <v>1</v>
      </c>
      <c r="S46">
        <f t="shared" si="7"/>
        <v>-0.35000000000000003</v>
      </c>
      <c r="T46">
        <f t="shared" si="8"/>
        <v>-0.36407347837128595</v>
      </c>
      <c r="U46">
        <f t="shared" si="9"/>
        <v>5</v>
      </c>
      <c r="V46">
        <f t="shared" si="10"/>
        <v>5.2010496910183699</v>
      </c>
      <c r="W46">
        <f t="shared" si="11"/>
        <v>1500</v>
      </c>
      <c r="X46">
        <f t="shared" si="12"/>
        <v>1995000</v>
      </c>
      <c r="Y46">
        <f t="shared" si="13"/>
        <v>4.6500000000000004</v>
      </c>
      <c r="Z46">
        <f t="shared" si="13"/>
        <v>4.8369762126470839</v>
      </c>
      <c r="AA46">
        <f t="shared" si="14"/>
        <v>9.2767500000000016</v>
      </c>
      <c r="AB46">
        <f t="shared" si="15"/>
        <v>9.649767544230933</v>
      </c>
    </row>
    <row r="47" spans="1:36" x14ac:dyDescent="0.25">
      <c r="A47" s="16">
        <v>45260</v>
      </c>
      <c r="B47">
        <v>46</v>
      </c>
      <c r="C47">
        <v>2</v>
      </c>
      <c r="D47">
        <v>1</v>
      </c>
      <c r="E47" s="22">
        <v>1.29</v>
      </c>
      <c r="F47" s="22">
        <v>22.08</v>
      </c>
      <c r="G47" s="22">
        <v>17.34</v>
      </c>
      <c r="H47">
        <f t="shared" si="0"/>
        <v>20.79</v>
      </c>
      <c r="I47">
        <f t="shared" si="1"/>
        <v>16.05</v>
      </c>
      <c r="J47">
        <f t="shared" si="2"/>
        <v>0.22799422799422792</v>
      </c>
      <c r="K47">
        <v>6</v>
      </c>
      <c r="L47">
        <f t="shared" si="3"/>
        <v>6.0000000000000001E-3</v>
      </c>
      <c r="M47">
        <v>1330</v>
      </c>
      <c r="N47">
        <f t="shared" si="4"/>
        <v>5.7720057720057723</v>
      </c>
      <c r="O47">
        <f t="shared" si="5"/>
        <v>1.0394999999999999</v>
      </c>
      <c r="P47">
        <f t="shared" si="6"/>
        <v>0.03</v>
      </c>
      <c r="Q47" s="10">
        <v>-0.09</v>
      </c>
      <c r="R47" s="10">
        <v>0.67</v>
      </c>
      <c r="S47">
        <f t="shared" si="7"/>
        <v>-0.44999999999999996</v>
      </c>
      <c r="T47">
        <f t="shared" si="8"/>
        <v>-0.46777499999999989</v>
      </c>
      <c r="U47">
        <f t="shared" si="9"/>
        <v>3.35</v>
      </c>
      <c r="V47">
        <f t="shared" si="10"/>
        <v>3.4823249999999994</v>
      </c>
      <c r="W47">
        <f t="shared" si="11"/>
        <v>1500</v>
      </c>
      <c r="X47">
        <f t="shared" si="12"/>
        <v>1995000</v>
      </c>
      <c r="Y47">
        <f t="shared" si="13"/>
        <v>2.9000000000000004</v>
      </c>
      <c r="Z47">
        <f t="shared" si="13"/>
        <v>3.0145499999999994</v>
      </c>
      <c r="AA47">
        <f t="shared" si="14"/>
        <v>5.7855000000000008</v>
      </c>
      <c r="AB47">
        <f t="shared" si="15"/>
        <v>6.0140272499999989</v>
      </c>
    </row>
    <row r="48" spans="1:36" x14ac:dyDescent="0.25">
      <c r="A48" s="16">
        <v>45260</v>
      </c>
      <c r="B48">
        <v>47</v>
      </c>
      <c r="C48">
        <v>2</v>
      </c>
      <c r="D48">
        <v>2</v>
      </c>
      <c r="E48" s="22">
        <v>1.26</v>
      </c>
      <c r="F48" s="22">
        <v>18.47</v>
      </c>
      <c r="G48" s="22">
        <v>14.2</v>
      </c>
      <c r="H48">
        <f t="shared" si="0"/>
        <v>17.209999999999997</v>
      </c>
      <c r="I48">
        <f t="shared" si="1"/>
        <v>12.94</v>
      </c>
      <c r="J48">
        <f t="shared" si="2"/>
        <v>0.24811156304474133</v>
      </c>
      <c r="K48">
        <v>6</v>
      </c>
      <c r="L48">
        <f t="shared" si="3"/>
        <v>6.0000000000000001E-3</v>
      </c>
      <c r="M48">
        <v>1330</v>
      </c>
      <c r="N48">
        <f t="shared" si="4"/>
        <v>5.7518884369552588</v>
      </c>
      <c r="O48">
        <f t="shared" si="5"/>
        <v>1.0431356702697241</v>
      </c>
      <c r="P48">
        <f t="shared" si="6"/>
        <v>0.03</v>
      </c>
      <c r="Q48" s="10">
        <v>-0.08</v>
      </c>
      <c r="R48" s="10">
        <v>0.89</v>
      </c>
      <c r="S48">
        <f t="shared" si="7"/>
        <v>-0.39999999999999997</v>
      </c>
      <c r="T48">
        <f t="shared" si="8"/>
        <v>-0.41725426810788963</v>
      </c>
      <c r="U48">
        <f t="shared" si="9"/>
        <v>4.4499999999999993</v>
      </c>
      <c r="V48">
        <f t="shared" si="10"/>
        <v>4.6419537327002711</v>
      </c>
      <c r="W48">
        <f t="shared" si="11"/>
        <v>1500</v>
      </c>
      <c r="X48">
        <f t="shared" si="12"/>
        <v>1995000</v>
      </c>
      <c r="Y48">
        <f t="shared" si="13"/>
        <v>4.0499999999999989</v>
      </c>
      <c r="Z48">
        <f t="shared" si="13"/>
        <v>4.2246994645923817</v>
      </c>
      <c r="AA48">
        <f t="shared" si="14"/>
        <v>8.0797499999999989</v>
      </c>
      <c r="AB48">
        <f t="shared" si="15"/>
        <v>8.4282754318618025</v>
      </c>
    </row>
    <row r="49" spans="1:28" x14ac:dyDescent="0.25">
      <c r="A49" s="16">
        <v>45260</v>
      </c>
      <c r="B49">
        <v>48</v>
      </c>
      <c r="C49">
        <v>2</v>
      </c>
      <c r="D49">
        <v>3</v>
      </c>
      <c r="E49" s="22">
        <v>1.1499999999999999</v>
      </c>
      <c r="F49" s="22">
        <v>21.56</v>
      </c>
      <c r="G49" s="22">
        <v>16.52</v>
      </c>
      <c r="H49">
        <f t="shared" si="0"/>
        <v>20.41</v>
      </c>
      <c r="I49">
        <f t="shared" si="1"/>
        <v>15.37</v>
      </c>
      <c r="J49">
        <f t="shared" si="2"/>
        <v>0.24693777560019603</v>
      </c>
      <c r="K49">
        <v>6</v>
      </c>
      <c r="L49">
        <f t="shared" si="3"/>
        <v>6.0000000000000001E-3</v>
      </c>
      <c r="M49">
        <v>1330</v>
      </c>
      <c r="N49">
        <f t="shared" si="4"/>
        <v>5.7530622243998035</v>
      </c>
      <c r="O49">
        <f t="shared" si="5"/>
        <v>1.0429228410832909</v>
      </c>
      <c r="P49">
        <f t="shared" si="6"/>
        <v>0.03</v>
      </c>
      <c r="Q49" s="10">
        <v>-0.05</v>
      </c>
      <c r="R49" s="10">
        <v>1.04</v>
      </c>
      <c r="S49">
        <f t="shared" si="7"/>
        <v>-0.25</v>
      </c>
      <c r="T49">
        <f t="shared" si="8"/>
        <v>-0.26073071027082273</v>
      </c>
      <c r="U49">
        <f t="shared" si="9"/>
        <v>5.1999999999999993</v>
      </c>
      <c r="V49">
        <f t="shared" si="10"/>
        <v>5.4231987736331124</v>
      </c>
      <c r="W49">
        <f t="shared" si="11"/>
        <v>1500</v>
      </c>
      <c r="X49">
        <f t="shared" si="12"/>
        <v>1995000</v>
      </c>
      <c r="Y49">
        <f t="shared" si="13"/>
        <v>4.9499999999999993</v>
      </c>
      <c r="Z49">
        <f t="shared" si="13"/>
        <v>5.1624680633622901</v>
      </c>
      <c r="AA49">
        <f t="shared" si="14"/>
        <v>9.8752499999999976</v>
      </c>
      <c r="AB49">
        <f t="shared" si="15"/>
        <v>10.299123786407769</v>
      </c>
    </row>
    <row r="50" spans="1:28" x14ac:dyDescent="0.25">
      <c r="A50" s="16">
        <v>45260</v>
      </c>
      <c r="B50">
        <v>49</v>
      </c>
      <c r="C50">
        <v>2</v>
      </c>
      <c r="D50">
        <v>4</v>
      </c>
      <c r="E50" s="22">
        <v>1.1499999999999999</v>
      </c>
      <c r="F50" s="22">
        <v>30.05</v>
      </c>
      <c r="G50" s="22">
        <v>23.05</v>
      </c>
      <c r="H50">
        <f t="shared" si="0"/>
        <v>28.900000000000002</v>
      </c>
      <c r="I50">
        <f t="shared" si="1"/>
        <v>21.900000000000002</v>
      </c>
      <c r="J50">
        <f t="shared" si="2"/>
        <v>0.24221453287197231</v>
      </c>
      <c r="K50">
        <v>6</v>
      </c>
      <c r="L50">
        <f t="shared" si="3"/>
        <v>6.0000000000000001E-3</v>
      </c>
      <c r="M50">
        <v>1330</v>
      </c>
      <c r="N50">
        <f t="shared" si="4"/>
        <v>5.757785467128028</v>
      </c>
      <c r="O50">
        <f t="shared" si="5"/>
        <v>1.0420673076923077</v>
      </c>
      <c r="P50">
        <f t="shared" si="6"/>
        <v>0.03</v>
      </c>
      <c r="Q50" s="10">
        <v>-0.02</v>
      </c>
      <c r="R50" s="10">
        <v>1.0900000000000001</v>
      </c>
      <c r="S50">
        <f t="shared" si="7"/>
        <v>-9.9999999999999992E-2</v>
      </c>
      <c r="T50">
        <f t="shared" si="8"/>
        <v>-0.10420673076923076</v>
      </c>
      <c r="U50">
        <f t="shared" si="9"/>
        <v>5.45</v>
      </c>
      <c r="V50">
        <f t="shared" si="10"/>
        <v>5.6792668269230768</v>
      </c>
      <c r="W50">
        <f t="shared" si="11"/>
        <v>1500</v>
      </c>
      <c r="X50">
        <f t="shared" si="12"/>
        <v>1995000</v>
      </c>
      <c r="Y50">
        <f t="shared" si="13"/>
        <v>5.3500000000000005</v>
      </c>
      <c r="Z50">
        <f t="shared" si="13"/>
        <v>5.5750600961538463</v>
      </c>
      <c r="AA50">
        <f t="shared" si="14"/>
        <v>10.673250000000001</v>
      </c>
      <c r="AB50">
        <f t="shared" si="15"/>
        <v>11.122244891826924</v>
      </c>
    </row>
    <row r="51" spans="1:28" x14ac:dyDescent="0.25">
      <c r="A51" s="16">
        <v>45260</v>
      </c>
      <c r="B51">
        <v>50</v>
      </c>
      <c r="C51">
        <v>2</v>
      </c>
      <c r="D51">
        <v>5</v>
      </c>
      <c r="E51" s="22">
        <v>1.23</v>
      </c>
      <c r="F51" s="22">
        <v>27.26</v>
      </c>
      <c r="G51" s="22">
        <v>21.54</v>
      </c>
      <c r="H51">
        <f t="shared" si="0"/>
        <v>26.03</v>
      </c>
      <c r="I51">
        <f t="shared" si="1"/>
        <v>20.309999999999999</v>
      </c>
      <c r="J51">
        <f t="shared" si="2"/>
        <v>0.21974644640799088</v>
      </c>
      <c r="K51">
        <v>6</v>
      </c>
      <c r="L51">
        <f t="shared" si="3"/>
        <v>6.0000000000000001E-3</v>
      </c>
      <c r="M51">
        <v>1330</v>
      </c>
      <c r="N51">
        <f t="shared" si="4"/>
        <v>5.7802535535920088</v>
      </c>
      <c r="O51">
        <f t="shared" si="5"/>
        <v>1.0380167486375118</v>
      </c>
      <c r="P51">
        <f t="shared" si="6"/>
        <v>0.03</v>
      </c>
      <c r="Q51" s="10">
        <v>0.13</v>
      </c>
      <c r="R51" s="10">
        <v>0.36</v>
      </c>
      <c r="S51">
        <f t="shared" si="7"/>
        <v>0.64999999999999991</v>
      </c>
      <c r="T51">
        <f t="shared" si="8"/>
        <v>0.67471088661438261</v>
      </c>
      <c r="U51">
        <f t="shared" si="9"/>
        <v>1.7999999999999998</v>
      </c>
      <c r="V51">
        <f t="shared" si="10"/>
        <v>1.8684301475475211</v>
      </c>
      <c r="W51">
        <f t="shared" si="11"/>
        <v>1500</v>
      </c>
      <c r="X51">
        <f t="shared" si="12"/>
        <v>1995000</v>
      </c>
      <c r="Y51">
        <f t="shared" si="13"/>
        <v>2.4499999999999997</v>
      </c>
      <c r="Z51">
        <f t="shared" si="13"/>
        <v>2.5431410341619038</v>
      </c>
      <c r="AA51">
        <f t="shared" si="14"/>
        <v>4.8877499999999996</v>
      </c>
      <c r="AB51">
        <f t="shared" si="15"/>
        <v>5.0735663631529979</v>
      </c>
    </row>
    <row r="52" spans="1:28" x14ac:dyDescent="0.25">
      <c r="A52" s="16">
        <v>45260</v>
      </c>
      <c r="B52">
        <v>51</v>
      </c>
      <c r="C52">
        <v>2</v>
      </c>
      <c r="D52">
        <v>6</v>
      </c>
      <c r="E52" s="22">
        <v>1.1499999999999999</v>
      </c>
      <c r="F52" s="22">
        <v>24.89</v>
      </c>
      <c r="G52" s="22">
        <v>19.739999999999998</v>
      </c>
      <c r="H52">
        <f t="shared" si="0"/>
        <v>23.740000000000002</v>
      </c>
      <c r="I52">
        <f t="shared" si="1"/>
        <v>18.59</v>
      </c>
      <c r="J52">
        <f t="shared" si="2"/>
        <v>0.21693344566133116</v>
      </c>
      <c r="K52">
        <v>6</v>
      </c>
      <c r="L52">
        <f t="shared" si="3"/>
        <v>6.0000000000000001E-3</v>
      </c>
      <c r="M52">
        <v>1330</v>
      </c>
      <c r="N52">
        <f t="shared" si="4"/>
        <v>5.783066554338669</v>
      </c>
      <c r="O52">
        <f t="shared" si="5"/>
        <v>1.0375118362590137</v>
      </c>
      <c r="P52">
        <f t="shared" si="6"/>
        <v>0.03</v>
      </c>
      <c r="Q52" s="10">
        <v>-0.02</v>
      </c>
      <c r="R52" s="10">
        <v>0.98</v>
      </c>
      <c r="S52">
        <f t="shared" si="7"/>
        <v>-9.9999999999999992E-2</v>
      </c>
      <c r="T52">
        <f t="shared" si="8"/>
        <v>-0.10375118362590136</v>
      </c>
      <c r="U52">
        <f t="shared" si="9"/>
        <v>4.8999999999999995</v>
      </c>
      <c r="V52">
        <f t="shared" si="10"/>
        <v>5.0838079976691661</v>
      </c>
      <c r="W52">
        <f t="shared" si="11"/>
        <v>1500</v>
      </c>
      <c r="X52">
        <f t="shared" si="12"/>
        <v>1995000</v>
      </c>
      <c r="Y52">
        <f t="shared" si="13"/>
        <v>4.8</v>
      </c>
      <c r="Z52">
        <f t="shared" si="13"/>
        <v>4.9800568140432651</v>
      </c>
      <c r="AA52">
        <f t="shared" si="14"/>
        <v>9.5759999999999987</v>
      </c>
      <c r="AB52">
        <f t="shared" si="15"/>
        <v>9.9352133440163133</v>
      </c>
    </row>
    <row r="53" spans="1:28" x14ac:dyDescent="0.25">
      <c r="A53" s="16">
        <v>45260</v>
      </c>
      <c r="B53">
        <v>52</v>
      </c>
      <c r="C53">
        <v>2</v>
      </c>
      <c r="D53">
        <v>7</v>
      </c>
      <c r="E53" s="22">
        <v>1.17</v>
      </c>
      <c r="F53" s="22">
        <v>22.19</v>
      </c>
      <c r="G53" s="22">
        <v>17.41</v>
      </c>
      <c r="H53">
        <f t="shared" si="0"/>
        <v>21.020000000000003</v>
      </c>
      <c r="I53">
        <f t="shared" si="1"/>
        <v>16.240000000000002</v>
      </c>
      <c r="J53">
        <f t="shared" si="2"/>
        <v>0.2274024738344434</v>
      </c>
      <c r="K53">
        <v>6</v>
      </c>
      <c r="L53">
        <f t="shared" si="3"/>
        <v>6.0000000000000001E-3</v>
      </c>
      <c r="M53">
        <v>1330</v>
      </c>
      <c r="N53">
        <f t="shared" si="4"/>
        <v>5.7725975261655567</v>
      </c>
      <c r="O53">
        <f t="shared" si="5"/>
        <v>1.0393934399208835</v>
      </c>
      <c r="P53">
        <f t="shared" si="6"/>
        <v>0.03</v>
      </c>
      <c r="Q53" s="10">
        <v>-0.08</v>
      </c>
      <c r="R53" s="10">
        <v>0.65</v>
      </c>
      <c r="S53">
        <f t="shared" si="7"/>
        <v>-0.39999999999999997</v>
      </c>
      <c r="T53">
        <f t="shared" si="8"/>
        <v>-0.41575737596835338</v>
      </c>
      <c r="U53">
        <f t="shared" si="9"/>
        <v>3.25</v>
      </c>
      <c r="V53">
        <f t="shared" si="10"/>
        <v>3.3780286797428714</v>
      </c>
      <c r="W53">
        <f t="shared" si="11"/>
        <v>1500</v>
      </c>
      <c r="X53">
        <f t="shared" si="12"/>
        <v>1995000</v>
      </c>
      <c r="Y53">
        <f t="shared" si="13"/>
        <v>2.85</v>
      </c>
      <c r="Z53">
        <f t="shared" si="13"/>
        <v>2.9622713037745179</v>
      </c>
      <c r="AA53">
        <f t="shared" si="14"/>
        <v>5.6857500000000005</v>
      </c>
      <c r="AB53">
        <f t="shared" si="15"/>
        <v>5.9097312510301627</v>
      </c>
    </row>
    <row r="54" spans="1:28" x14ac:dyDescent="0.25">
      <c r="A54" s="16">
        <v>45260</v>
      </c>
      <c r="B54">
        <v>53</v>
      </c>
      <c r="C54">
        <v>2</v>
      </c>
      <c r="D54">
        <v>8</v>
      </c>
      <c r="E54" s="22">
        <v>1.24</v>
      </c>
      <c r="F54" s="22">
        <v>24.52</v>
      </c>
      <c r="G54" s="22">
        <v>18.93</v>
      </c>
      <c r="H54">
        <f t="shared" si="0"/>
        <v>23.28</v>
      </c>
      <c r="I54">
        <f t="shared" si="1"/>
        <v>17.690000000000001</v>
      </c>
      <c r="J54">
        <f t="shared" si="2"/>
        <v>0.24012027491408933</v>
      </c>
      <c r="K54">
        <v>6</v>
      </c>
      <c r="L54">
        <f t="shared" si="3"/>
        <v>6.0000000000000001E-3</v>
      </c>
      <c r="M54">
        <v>1330</v>
      </c>
      <c r="N54">
        <f t="shared" si="4"/>
        <v>5.7598797250859111</v>
      </c>
      <c r="O54">
        <f t="shared" si="5"/>
        <v>1.0416884182265642</v>
      </c>
      <c r="P54">
        <f t="shared" si="6"/>
        <v>0.03</v>
      </c>
      <c r="Q54" s="10">
        <v>-7.0000000000000007E-2</v>
      </c>
      <c r="R54" s="10">
        <v>0.81</v>
      </c>
      <c r="S54">
        <f t="shared" si="7"/>
        <v>-0.35000000000000003</v>
      </c>
      <c r="T54">
        <f t="shared" si="8"/>
        <v>-0.36459094637929751</v>
      </c>
      <c r="U54">
        <f t="shared" si="9"/>
        <v>4.0500000000000007</v>
      </c>
      <c r="V54">
        <f t="shared" si="10"/>
        <v>4.2188380938175856</v>
      </c>
      <c r="W54">
        <f t="shared" si="11"/>
        <v>1500</v>
      </c>
      <c r="X54">
        <f t="shared" si="12"/>
        <v>1995000</v>
      </c>
      <c r="Y54">
        <f t="shared" si="13"/>
        <v>3.7000000000000006</v>
      </c>
      <c r="Z54">
        <f t="shared" si="13"/>
        <v>3.8542471474382882</v>
      </c>
      <c r="AA54">
        <f t="shared" si="14"/>
        <v>7.3815000000000008</v>
      </c>
      <c r="AB54">
        <f t="shared" si="15"/>
        <v>7.6892230591393851</v>
      </c>
    </row>
    <row r="55" spans="1:28" x14ac:dyDescent="0.25">
      <c r="A55" s="16">
        <v>45260</v>
      </c>
      <c r="B55">
        <v>54</v>
      </c>
      <c r="C55">
        <v>2</v>
      </c>
      <c r="D55">
        <v>9</v>
      </c>
      <c r="E55">
        <v>1.22</v>
      </c>
      <c r="F55">
        <v>24</v>
      </c>
      <c r="G55">
        <v>18.510000000000002</v>
      </c>
      <c r="H55">
        <f t="shared" si="0"/>
        <v>22.78</v>
      </c>
      <c r="I55">
        <f t="shared" si="1"/>
        <v>17.290000000000003</v>
      </c>
      <c r="J55">
        <f t="shared" si="2"/>
        <v>0.24100087796312547</v>
      </c>
      <c r="K55">
        <v>6</v>
      </c>
      <c r="L55">
        <f t="shared" si="3"/>
        <v>6.0000000000000001E-3</v>
      </c>
      <c r="M55">
        <v>1330</v>
      </c>
      <c r="N55">
        <f t="shared" si="4"/>
        <v>5.7589991220368741</v>
      </c>
      <c r="O55">
        <f t="shared" si="5"/>
        <v>1.0418477018065402</v>
      </c>
      <c r="P55">
        <f t="shared" si="6"/>
        <v>0.03</v>
      </c>
      <c r="Q55" s="10">
        <v>-7.0000000000000007E-2</v>
      </c>
      <c r="R55" s="10">
        <v>0.84</v>
      </c>
      <c r="S55">
        <f t="shared" si="7"/>
        <v>-0.35000000000000003</v>
      </c>
      <c r="T55">
        <f t="shared" si="8"/>
        <v>-0.36464669563228908</v>
      </c>
      <c r="U55">
        <f t="shared" si="9"/>
        <v>4.1999999999999993</v>
      </c>
      <c r="V55">
        <f t="shared" si="10"/>
        <v>4.3757603475874678</v>
      </c>
      <c r="W55">
        <f t="shared" si="11"/>
        <v>1500</v>
      </c>
      <c r="X55">
        <f t="shared" si="12"/>
        <v>1995000</v>
      </c>
      <c r="Y55">
        <f t="shared" si="13"/>
        <v>3.8499999999999992</v>
      </c>
      <c r="Z55">
        <f t="shared" si="13"/>
        <v>4.0111136519551787</v>
      </c>
      <c r="AA55">
        <f t="shared" si="14"/>
        <v>7.6807499999999989</v>
      </c>
      <c r="AB55">
        <f t="shared" si="15"/>
        <v>8.002171735650581</v>
      </c>
    </row>
    <row r="56" spans="1:28" x14ac:dyDescent="0.25">
      <c r="A56" s="16">
        <v>45260</v>
      </c>
      <c r="B56">
        <v>55</v>
      </c>
      <c r="C56">
        <v>3</v>
      </c>
      <c r="D56">
        <v>1</v>
      </c>
      <c r="E56" s="22">
        <v>1.1399999999999999</v>
      </c>
      <c r="F56" s="22">
        <v>15.64</v>
      </c>
      <c r="G56" s="22">
        <v>12.07</v>
      </c>
      <c r="H56">
        <f t="shared" si="0"/>
        <v>14.5</v>
      </c>
      <c r="I56">
        <f t="shared" si="1"/>
        <v>10.93</v>
      </c>
      <c r="J56">
        <f t="shared" si="2"/>
        <v>0.24620689655172415</v>
      </c>
      <c r="K56">
        <v>6</v>
      </c>
      <c r="L56">
        <f t="shared" si="3"/>
        <v>6.0000000000000001E-3</v>
      </c>
      <c r="M56">
        <v>1330</v>
      </c>
      <c r="N56">
        <f t="shared" si="4"/>
        <v>5.7537931034482757</v>
      </c>
      <c r="O56">
        <f t="shared" si="5"/>
        <v>1.0427903631787128</v>
      </c>
      <c r="P56">
        <f t="shared" si="6"/>
        <v>0.03</v>
      </c>
      <c r="Q56" s="10">
        <v>-0.02</v>
      </c>
      <c r="R56" s="10">
        <v>1.02</v>
      </c>
      <c r="S56">
        <f t="shared" si="7"/>
        <v>-9.9999999999999992E-2</v>
      </c>
      <c r="T56">
        <f t="shared" si="8"/>
        <v>-0.10427903631787126</v>
      </c>
      <c r="U56">
        <f t="shared" si="9"/>
        <v>5.0999999999999996</v>
      </c>
      <c r="V56">
        <f t="shared" si="10"/>
        <v>5.3182308522114345</v>
      </c>
      <c r="W56">
        <f t="shared" si="11"/>
        <v>1500</v>
      </c>
      <c r="X56">
        <f t="shared" si="12"/>
        <v>1995000</v>
      </c>
      <c r="Y56">
        <f t="shared" si="13"/>
        <v>5</v>
      </c>
      <c r="Z56">
        <f t="shared" si="13"/>
        <v>5.2139518158935632</v>
      </c>
      <c r="AA56">
        <f t="shared" si="14"/>
        <v>9.9750000000000014</v>
      </c>
      <c r="AB56">
        <f t="shared" si="15"/>
        <v>10.401833872707657</v>
      </c>
    </row>
    <row r="57" spans="1:28" x14ac:dyDescent="0.25">
      <c r="A57" s="16">
        <v>45260</v>
      </c>
      <c r="B57">
        <v>56</v>
      </c>
      <c r="C57">
        <v>3</v>
      </c>
      <c r="D57">
        <v>2</v>
      </c>
      <c r="E57" s="22">
        <v>1.19</v>
      </c>
      <c r="F57" s="22">
        <v>20.76</v>
      </c>
      <c r="G57" s="22">
        <v>16.2</v>
      </c>
      <c r="H57">
        <f t="shared" si="0"/>
        <v>19.57</v>
      </c>
      <c r="I57">
        <f t="shared" si="1"/>
        <v>15.01</v>
      </c>
      <c r="J57">
        <f t="shared" si="2"/>
        <v>0.23300970873786411</v>
      </c>
      <c r="K57">
        <v>6</v>
      </c>
      <c r="L57">
        <f t="shared" si="3"/>
        <v>6.0000000000000001E-3</v>
      </c>
      <c r="M57">
        <v>1330</v>
      </c>
      <c r="N57">
        <f t="shared" si="4"/>
        <v>5.766990291262136</v>
      </c>
      <c r="O57">
        <f t="shared" si="5"/>
        <v>1.0404040404040404</v>
      </c>
      <c r="P57">
        <f t="shared" si="6"/>
        <v>0.03</v>
      </c>
      <c r="Q57" s="10">
        <v>-0.03</v>
      </c>
      <c r="R57" s="10">
        <v>0.78</v>
      </c>
      <c r="S57">
        <f t="shared" si="7"/>
        <v>-0.15</v>
      </c>
      <c r="T57">
        <f t="shared" si="8"/>
        <v>-0.15606060606060607</v>
      </c>
      <c r="U57">
        <f t="shared" si="9"/>
        <v>3.9</v>
      </c>
      <c r="V57">
        <f t="shared" si="10"/>
        <v>4.0575757575757576</v>
      </c>
      <c r="W57">
        <f t="shared" si="11"/>
        <v>1500</v>
      </c>
      <c r="X57">
        <f t="shared" si="12"/>
        <v>1995000</v>
      </c>
      <c r="Y57">
        <f t="shared" si="13"/>
        <v>3.75</v>
      </c>
      <c r="Z57">
        <f t="shared" si="13"/>
        <v>3.9015151515151514</v>
      </c>
      <c r="AA57">
        <f t="shared" si="14"/>
        <v>7.4812500000000002</v>
      </c>
      <c r="AB57">
        <f t="shared" si="15"/>
        <v>7.783522727272727</v>
      </c>
    </row>
    <row r="58" spans="1:28" x14ac:dyDescent="0.25">
      <c r="A58" s="16">
        <v>45260</v>
      </c>
      <c r="B58">
        <v>57</v>
      </c>
      <c r="C58">
        <v>3</v>
      </c>
      <c r="D58">
        <v>3</v>
      </c>
      <c r="E58" s="22">
        <v>1.1599999999999999</v>
      </c>
      <c r="F58" s="22">
        <v>19.510000000000002</v>
      </c>
      <c r="G58" s="22">
        <v>15.25</v>
      </c>
      <c r="H58">
        <f t="shared" si="0"/>
        <v>18.350000000000001</v>
      </c>
      <c r="I58">
        <f t="shared" si="1"/>
        <v>14.09</v>
      </c>
      <c r="J58">
        <f t="shared" si="2"/>
        <v>0.23215258855585838</v>
      </c>
      <c r="K58">
        <v>6</v>
      </c>
      <c r="L58">
        <f t="shared" si="3"/>
        <v>6.0000000000000001E-3</v>
      </c>
      <c r="M58">
        <v>1330</v>
      </c>
      <c r="N58">
        <f t="shared" si="4"/>
        <v>5.7678474114441416</v>
      </c>
      <c r="O58">
        <f t="shared" si="5"/>
        <v>1.0402494331065759</v>
      </c>
      <c r="P58">
        <f t="shared" si="6"/>
        <v>0.03</v>
      </c>
      <c r="Q58" s="10">
        <v>-0.03</v>
      </c>
      <c r="R58" s="10">
        <v>0.68</v>
      </c>
      <c r="S58">
        <f t="shared" si="7"/>
        <v>-0.15</v>
      </c>
      <c r="T58">
        <f t="shared" si="8"/>
        <v>-0.15603741496598639</v>
      </c>
      <c r="U58">
        <f t="shared" si="9"/>
        <v>3.4000000000000004</v>
      </c>
      <c r="V58">
        <f t="shared" si="10"/>
        <v>3.5368480725623583</v>
      </c>
      <c r="W58">
        <f t="shared" si="11"/>
        <v>1500</v>
      </c>
      <c r="X58">
        <f t="shared" si="12"/>
        <v>1995000</v>
      </c>
      <c r="Y58">
        <f t="shared" si="13"/>
        <v>3.2500000000000004</v>
      </c>
      <c r="Z58">
        <f t="shared" si="13"/>
        <v>3.3808106575963719</v>
      </c>
      <c r="AA58">
        <f t="shared" si="14"/>
        <v>6.4837500000000015</v>
      </c>
      <c r="AB58">
        <f t="shared" si="15"/>
        <v>6.7447172619047624</v>
      </c>
    </row>
    <row r="59" spans="1:28" x14ac:dyDescent="0.25">
      <c r="A59" s="16">
        <v>45260</v>
      </c>
      <c r="B59">
        <v>58</v>
      </c>
      <c r="C59">
        <v>3</v>
      </c>
      <c r="D59">
        <v>4</v>
      </c>
      <c r="E59" s="22">
        <v>1.1499999999999999</v>
      </c>
      <c r="F59" s="22">
        <v>23.43</v>
      </c>
      <c r="G59" s="22">
        <v>18.61</v>
      </c>
      <c r="H59">
        <f t="shared" si="0"/>
        <v>22.28</v>
      </c>
      <c r="I59">
        <f t="shared" si="1"/>
        <v>17.46</v>
      </c>
      <c r="J59">
        <f t="shared" si="2"/>
        <v>0.21633752244165172</v>
      </c>
      <c r="K59">
        <v>6</v>
      </c>
      <c r="L59">
        <f t="shared" si="3"/>
        <v>6.0000000000000001E-3</v>
      </c>
      <c r="M59">
        <v>1330</v>
      </c>
      <c r="N59">
        <f t="shared" si="4"/>
        <v>5.7836624775583481</v>
      </c>
      <c r="O59">
        <f t="shared" si="5"/>
        <v>1.0374049355890114</v>
      </c>
      <c r="P59">
        <f t="shared" si="6"/>
        <v>0.03</v>
      </c>
      <c r="Q59" s="10">
        <v>0.13</v>
      </c>
      <c r="R59" s="10">
        <v>0.48</v>
      </c>
      <c r="S59">
        <f t="shared" si="7"/>
        <v>0.64999999999999991</v>
      </c>
      <c r="T59">
        <f t="shared" si="8"/>
        <v>0.67431320813285733</v>
      </c>
      <c r="U59">
        <f t="shared" si="9"/>
        <v>2.4</v>
      </c>
      <c r="V59">
        <f t="shared" si="10"/>
        <v>2.4897718454136273</v>
      </c>
      <c r="W59">
        <f t="shared" si="11"/>
        <v>1500</v>
      </c>
      <c r="X59">
        <f t="shared" si="12"/>
        <v>1995000</v>
      </c>
      <c r="Y59">
        <f t="shared" si="13"/>
        <v>3.05</v>
      </c>
      <c r="Z59">
        <f t="shared" si="13"/>
        <v>3.1640850535464846</v>
      </c>
      <c r="AA59">
        <f t="shared" si="14"/>
        <v>6.0847499999999997</v>
      </c>
      <c r="AB59">
        <f t="shared" si="15"/>
        <v>6.3123496818252374</v>
      </c>
    </row>
    <row r="60" spans="1:28" x14ac:dyDescent="0.25">
      <c r="A60" s="16">
        <v>45260</v>
      </c>
      <c r="B60">
        <v>59</v>
      </c>
      <c r="C60">
        <v>3</v>
      </c>
      <c r="D60">
        <v>5</v>
      </c>
      <c r="E60" s="22">
        <v>1.1599999999999999</v>
      </c>
      <c r="F60" s="22">
        <v>19.850000000000001</v>
      </c>
      <c r="G60" s="22">
        <v>15.44</v>
      </c>
      <c r="H60">
        <f t="shared" si="0"/>
        <v>18.690000000000001</v>
      </c>
      <c r="I60">
        <f t="shared" si="1"/>
        <v>14.28</v>
      </c>
      <c r="J60">
        <f t="shared" si="2"/>
        <v>0.23595505617977536</v>
      </c>
      <c r="K60">
        <v>6</v>
      </c>
      <c r="L60">
        <f t="shared" si="3"/>
        <v>6.0000000000000001E-3</v>
      </c>
      <c r="M60">
        <v>1330</v>
      </c>
      <c r="N60">
        <f t="shared" si="4"/>
        <v>5.7640449438202248</v>
      </c>
      <c r="O60">
        <f t="shared" si="5"/>
        <v>1.0409356725146199</v>
      </c>
      <c r="P60">
        <f t="shared" si="6"/>
        <v>0.03</v>
      </c>
      <c r="Q60" s="10">
        <v>0.01</v>
      </c>
      <c r="R60" s="10">
        <v>0.87</v>
      </c>
      <c r="S60">
        <f t="shared" si="7"/>
        <v>4.9999999999999996E-2</v>
      </c>
      <c r="T60">
        <f t="shared" si="8"/>
        <v>5.2046783625730994E-2</v>
      </c>
      <c r="U60">
        <f t="shared" si="9"/>
        <v>4.3499999999999996</v>
      </c>
      <c r="V60">
        <f t="shared" si="10"/>
        <v>4.5280701754385966</v>
      </c>
      <c r="W60">
        <f t="shared" si="11"/>
        <v>1500</v>
      </c>
      <c r="X60">
        <f t="shared" si="12"/>
        <v>1995000</v>
      </c>
      <c r="Y60">
        <f t="shared" si="13"/>
        <v>4.3999999999999995</v>
      </c>
      <c r="Z60">
        <f t="shared" si="13"/>
        <v>4.5801169590643278</v>
      </c>
      <c r="AA60">
        <f t="shared" si="14"/>
        <v>8.7779999999999987</v>
      </c>
      <c r="AB60">
        <f t="shared" si="15"/>
        <v>9.1373333333333342</v>
      </c>
    </row>
    <row r="61" spans="1:28" x14ac:dyDescent="0.25">
      <c r="A61" s="16">
        <v>45260</v>
      </c>
      <c r="B61">
        <v>60</v>
      </c>
      <c r="C61">
        <v>3</v>
      </c>
      <c r="D61">
        <v>6</v>
      </c>
      <c r="E61" s="22">
        <v>1.1499999999999999</v>
      </c>
      <c r="F61" s="22">
        <v>22.04</v>
      </c>
      <c r="G61" s="22">
        <v>17.170000000000002</v>
      </c>
      <c r="H61">
        <f t="shared" si="0"/>
        <v>20.89</v>
      </c>
      <c r="I61">
        <f t="shared" si="1"/>
        <v>16.020000000000003</v>
      </c>
      <c r="J61">
        <f t="shared" si="2"/>
        <v>0.23312589755864038</v>
      </c>
      <c r="K61">
        <v>6</v>
      </c>
      <c r="L61">
        <f t="shared" si="3"/>
        <v>6.0000000000000001E-3</v>
      </c>
      <c r="M61">
        <v>1330</v>
      </c>
      <c r="N61">
        <f t="shared" si="4"/>
        <v>5.7668741024413599</v>
      </c>
      <c r="O61">
        <f t="shared" si="5"/>
        <v>1.0404250020752053</v>
      </c>
      <c r="P61">
        <f t="shared" si="6"/>
        <v>0.03</v>
      </c>
      <c r="Q61" s="10">
        <v>0.03</v>
      </c>
      <c r="R61" s="10">
        <v>0.69</v>
      </c>
      <c r="S61">
        <f t="shared" si="7"/>
        <v>0.15</v>
      </c>
      <c r="T61">
        <f t="shared" si="8"/>
        <v>0.15606375031128078</v>
      </c>
      <c r="U61">
        <f t="shared" si="9"/>
        <v>3.4499999999999993</v>
      </c>
      <c r="V61">
        <f t="shared" si="10"/>
        <v>3.5894662571594576</v>
      </c>
      <c r="W61">
        <f t="shared" si="11"/>
        <v>1500</v>
      </c>
      <c r="X61">
        <f t="shared" si="12"/>
        <v>1995000</v>
      </c>
      <c r="Y61">
        <f t="shared" si="13"/>
        <v>3.5999999999999992</v>
      </c>
      <c r="Z61">
        <f t="shared" si="13"/>
        <v>3.7455300074707383</v>
      </c>
      <c r="AA61">
        <f t="shared" si="14"/>
        <v>7.1819999999999977</v>
      </c>
      <c r="AB61">
        <f t="shared" si="15"/>
        <v>7.4723323649041227</v>
      </c>
    </row>
    <row r="62" spans="1:28" x14ac:dyDescent="0.25">
      <c r="A62" s="16">
        <v>45260</v>
      </c>
      <c r="B62">
        <v>61</v>
      </c>
      <c r="C62">
        <v>3</v>
      </c>
      <c r="D62">
        <v>7</v>
      </c>
      <c r="E62" s="22">
        <v>1.1499999999999999</v>
      </c>
      <c r="F62" s="22">
        <v>24.16</v>
      </c>
      <c r="G62" s="22">
        <v>18.77</v>
      </c>
      <c r="H62">
        <f t="shared" si="0"/>
        <v>23.01</v>
      </c>
      <c r="I62">
        <f t="shared" si="1"/>
        <v>17.62</v>
      </c>
      <c r="J62">
        <f t="shared" si="2"/>
        <v>0.23424598000869187</v>
      </c>
      <c r="K62">
        <v>6</v>
      </c>
      <c r="L62">
        <f t="shared" si="3"/>
        <v>6.0000000000000001E-3</v>
      </c>
      <c r="M62">
        <v>1330</v>
      </c>
      <c r="N62">
        <f t="shared" si="4"/>
        <v>5.7657540199913084</v>
      </c>
      <c r="O62">
        <f t="shared" si="5"/>
        <v>1.0406271199216099</v>
      </c>
      <c r="P62">
        <f t="shared" si="6"/>
        <v>0.03</v>
      </c>
      <c r="Q62" s="10">
        <v>0</v>
      </c>
      <c r="R62" s="10">
        <v>0.88</v>
      </c>
      <c r="S62">
        <f t="shared" si="7"/>
        <v>0</v>
      </c>
      <c r="T62">
        <f t="shared" si="8"/>
        <v>0</v>
      </c>
      <c r="U62">
        <f t="shared" si="9"/>
        <v>4.3999999999999995</v>
      </c>
      <c r="V62">
        <f t="shared" si="10"/>
        <v>4.5787593276550833</v>
      </c>
      <c r="W62">
        <f t="shared" si="11"/>
        <v>1500</v>
      </c>
      <c r="X62">
        <f t="shared" si="12"/>
        <v>1995000</v>
      </c>
      <c r="Y62">
        <f t="shared" si="13"/>
        <v>4.3999999999999995</v>
      </c>
      <c r="Z62">
        <f t="shared" si="13"/>
        <v>4.5787593276550833</v>
      </c>
      <c r="AA62">
        <f t="shared" si="14"/>
        <v>8.7779999999999987</v>
      </c>
      <c r="AB62">
        <f t="shared" si="15"/>
        <v>9.1346248586718914</v>
      </c>
    </row>
    <row r="63" spans="1:28" x14ac:dyDescent="0.25">
      <c r="A63" s="16">
        <v>45260</v>
      </c>
      <c r="B63">
        <v>62</v>
      </c>
      <c r="C63">
        <v>3</v>
      </c>
      <c r="D63">
        <v>8</v>
      </c>
      <c r="E63" s="22">
        <v>1.18</v>
      </c>
      <c r="F63" s="22">
        <v>22.6</v>
      </c>
      <c r="G63" s="22">
        <v>17.47</v>
      </c>
      <c r="H63">
        <f t="shared" si="0"/>
        <v>21.42</v>
      </c>
      <c r="I63">
        <f t="shared" si="1"/>
        <v>16.29</v>
      </c>
      <c r="J63">
        <f t="shared" si="2"/>
        <v>0.23949579831932782</v>
      </c>
      <c r="K63">
        <v>6</v>
      </c>
      <c r="L63">
        <f t="shared" si="3"/>
        <v>6.0000000000000001E-3</v>
      </c>
      <c r="M63">
        <v>1330</v>
      </c>
      <c r="N63">
        <f t="shared" si="4"/>
        <v>5.7605042016806722</v>
      </c>
      <c r="O63">
        <f t="shared" si="5"/>
        <v>1.0415754923413567</v>
      </c>
      <c r="P63">
        <f t="shared" si="6"/>
        <v>0.03</v>
      </c>
      <c r="Q63" s="10">
        <v>0</v>
      </c>
      <c r="R63" s="10">
        <v>0.85</v>
      </c>
      <c r="S63">
        <f t="shared" si="7"/>
        <v>0</v>
      </c>
      <c r="T63">
        <f t="shared" si="8"/>
        <v>0</v>
      </c>
      <c r="U63">
        <f t="shared" si="9"/>
        <v>4.25</v>
      </c>
      <c r="V63">
        <f t="shared" si="10"/>
        <v>4.4266958424507656</v>
      </c>
      <c r="W63">
        <f t="shared" si="11"/>
        <v>1500</v>
      </c>
      <c r="X63">
        <f t="shared" si="12"/>
        <v>1995000</v>
      </c>
      <c r="Y63">
        <f t="shared" si="13"/>
        <v>4.25</v>
      </c>
      <c r="Z63">
        <f t="shared" si="13"/>
        <v>4.4266958424507656</v>
      </c>
      <c r="AA63">
        <f t="shared" si="14"/>
        <v>8.4787499999999998</v>
      </c>
      <c r="AB63">
        <f t="shared" si="15"/>
        <v>8.8312582056892772</v>
      </c>
    </row>
    <row r="64" spans="1:28" x14ac:dyDescent="0.25">
      <c r="A64" s="16">
        <v>45260</v>
      </c>
      <c r="B64">
        <v>63</v>
      </c>
      <c r="C64">
        <v>3</v>
      </c>
      <c r="D64">
        <v>9</v>
      </c>
      <c r="E64" s="22">
        <v>1.17</v>
      </c>
      <c r="F64" s="22">
        <v>24.26</v>
      </c>
      <c r="G64" s="22">
        <v>18.739999999999998</v>
      </c>
      <c r="H64">
        <f t="shared" si="0"/>
        <v>23.090000000000003</v>
      </c>
      <c r="I64">
        <f t="shared" si="1"/>
        <v>17.57</v>
      </c>
      <c r="J64">
        <f t="shared" si="2"/>
        <v>0.23906453009961032</v>
      </c>
      <c r="K64">
        <v>6</v>
      </c>
      <c r="L64">
        <f t="shared" si="3"/>
        <v>6.0000000000000001E-3</v>
      </c>
      <c r="M64">
        <v>1330</v>
      </c>
      <c r="N64">
        <f t="shared" si="4"/>
        <v>5.7609354699003896</v>
      </c>
      <c r="O64">
        <f t="shared" si="5"/>
        <v>1.0414975191700497</v>
      </c>
      <c r="P64">
        <f t="shared" si="6"/>
        <v>0.03</v>
      </c>
      <c r="Q64" s="10">
        <v>-0.02</v>
      </c>
      <c r="R64" s="10">
        <v>0.59</v>
      </c>
      <c r="S64">
        <f t="shared" si="7"/>
        <v>-9.9999999999999992E-2</v>
      </c>
      <c r="T64">
        <f t="shared" si="8"/>
        <v>-0.10414975191700497</v>
      </c>
      <c r="U64">
        <f t="shared" si="9"/>
        <v>2.9499999999999993</v>
      </c>
      <c r="V64">
        <f t="shared" si="10"/>
        <v>3.072417681551646</v>
      </c>
      <c r="W64">
        <f t="shared" si="11"/>
        <v>1500</v>
      </c>
      <c r="X64">
        <f t="shared" si="12"/>
        <v>1995000</v>
      </c>
      <c r="Y64">
        <f t="shared" si="13"/>
        <v>2.8499999999999992</v>
      </c>
      <c r="Z64">
        <f t="shared" si="13"/>
        <v>2.9682679296346408</v>
      </c>
      <c r="AA64">
        <f t="shared" si="14"/>
        <v>5.6857499999999987</v>
      </c>
      <c r="AB64">
        <f t="shared" si="15"/>
        <v>5.9216945196211084</v>
      </c>
    </row>
    <row r="65" spans="1:34" x14ac:dyDescent="0.25">
      <c r="A65" s="16">
        <v>45260</v>
      </c>
      <c r="B65">
        <v>64</v>
      </c>
      <c r="C65">
        <v>4</v>
      </c>
      <c r="D65">
        <v>1</v>
      </c>
      <c r="E65" s="22">
        <v>1.1299999999999999</v>
      </c>
      <c r="F65" s="22">
        <v>20.56</v>
      </c>
      <c r="G65" s="22">
        <v>11.79</v>
      </c>
      <c r="H65">
        <f t="shared" si="0"/>
        <v>19.43</v>
      </c>
      <c r="I65">
        <f t="shared" si="1"/>
        <v>10.66</v>
      </c>
      <c r="J65">
        <f t="shared" si="2"/>
        <v>0.4513638703036541</v>
      </c>
      <c r="K65">
        <v>6</v>
      </c>
      <c r="L65">
        <f t="shared" si="3"/>
        <v>6.0000000000000001E-3</v>
      </c>
      <c r="M65">
        <v>1330</v>
      </c>
      <c r="N65">
        <f t="shared" si="4"/>
        <v>5.5486361296963462</v>
      </c>
      <c r="O65">
        <f t="shared" si="5"/>
        <v>1.0813468138391613</v>
      </c>
      <c r="P65">
        <f t="shared" si="6"/>
        <v>0.03</v>
      </c>
      <c r="Q65" s="10">
        <v>0.03</v>
      </c>
      <c r="R65" s="10">
        <v>0.68</v>
      </c>
      <c r="S65">
        <f t="shared" si="7"/>
        <v>0.15</v>
      </c>
      <c r="T65">
        <f t="shared" si="8"/>
        <v>0.1622020220758742</v>
      </c>
      <c r="U65">
        <f t="shared" si="9"/>
        <v>3.4000000000000004</v>
      </c>
      <c r="V65">
        <f t="shared" si="10"/>
        <v>3.6765791670531489</v>
      </c>
      <c r="W65">
        <f t="shared" si="11"/>
        <v>1500</v>
      </c>
      <c r="X65">
        <f t="shared" si="12"/>
        <v>1995000</v>
      </c>
      <c r="Y65">
        <f t="shared" si="13"/>
        <v>3.5500000000000003</v>
      </c>
      <c r="Z65">
        <f t="shared" si="13"/>
        <v>3.8387811891290231</v>
      </c>
      <c r="AA65">
        <f t="shared" si="14"/>
        <v>7.082250000000001</v>
      </c>
      <c r="AB65">
        <f t="shared" si="15"/>
        <v>7.658368472312401</v>
      </c>
    </row>
    <row r="66" spans="1:34" x14ac:dyDescent="0.25">
      <c r="A66" s="16">
        <v>45260</v>
      </c>
      <c r="B66">
        <v>65</v>
      </c>
      <c r="C66">
        <v>4</v>
      </c>
      <c r="D66">
        <v>2</v>
      </c>
      <c r="E66" s="22">
        <v>1.1599999999999999</v>
      </c>
      <c r="F66" s="22">
        <v>22.29</v>
      </c>
      <c r="G66" s="22">
        <v>16.329999999999998</v>
      </c>
      <c r="H66">
        <f t="shared" si="0"/>
        <v>21.13</v>
      </c>
      <c r="I66">
        <f t="shared" si="1"/>
        <v>15.169999999999998</v>
      </c>
      <c r="J66">
        <f t="shared" si="2"/>
        <v>0.28206341694273551</v>
      </c>
      <c r="K66">
        <v>6</v>
      </c>
      <c r="L66">
        <f t="shared" si="3"/>
        <v>6.0000000000000001E-3</v>
      </c>
      <c r="M66">
        <v>1330</v>
      </c>
      <c r="N66">
        <f t="shared" si="4"/>
        <v>5.7179365830572646</v>
      </c>
      <c r="O66">
        <f t="shared" si="5"/>
        <v>1.0493295811951664</v>
      </c>
      <c r="P66">
        <f t="shared" si="6"/>
        <v>0.03</v>
      </c>
      <c r="Q66" s="10">
        <v>-0.05</v>
      </c>
      <c r="R66" s="10">
        <v>0.8</v>
      </c>
      <c r="S66">
        <f t="shared" si="7"/>
        <v>-0.25</v>
      </c>
      <c r="T66">
        <f t="shared" si="8"/>
        <v>-0.2623323952987916</v>
      </c>
      <c r="U66">
        <f t="shared" si="9"/>
        <v>4</v>
      </c>
      <c r="V66">
        <f t="shared" si="10"/>
        <v>4.1973183247806656</v>
      </c>
      <c r="W66">
        <f t="shared" si="11"/>
        <v>1500</v>
      </c>
      <c r="X66">
        <f t="shared" si="12"/>
        <v>1995000</v>
      </c>
      <c r="Y66">
        <f t="shared" si="13"/>
        <v>3.75</v>
      </c>
      <c r="Z66">
        <f t="shared" si="13"/>
        <v>3.9349859294818739</v>
      </c>
      <c r="AA66">
        <f t="shared" si="14"/>
        <v>7.4812500000000002</v>
      </c>
      <c r="AB66">
        <f t="shared" si="15"/>
        <v>7.8502969293163387</v>
      </c>
    </row>
    <row r="67" spans="1:34" x14ac:dyDescent="0.25">
      <c r="A67" s="16">
        <v>45260</v>
      </c>
      <c r="B67">
        <v>66</v>
      </c>
      <c r="C67">
        <v>4</v>
      </c>
      <c r="D67">
        <v>3</v>
      </c>
      <c r="E67" s="22">
        <v>1.1499999999999999</v>
      </c>
      <c r="F67" s="22">
        <v>21.21</v>
      </c>
      <c r="G67" s="22">
        <v>16.579999999999998</v>
      </c>
      <c r="H67">
        <f t="shared" ref="H67:H130" si="17">F67-E67</f>
        <v>20.060000000000002</v>
      </c>
      <c r="I67">
        <f t="shared" ref="I67:I130" si="18">G67-E67</f>
        <v>15.429999999999998</v>
      </c>
      <c r="J67">
        <f t="shared" ref="J67:J130" si="19">((H67-I67)/H67)</f>
        <v>0.23080757726819559</v>
      </c>
      <c r="K67">
        <v>6</v>
      </c>
      <c r="L67">
        <f t="shared" ref="L67:L130" si="20">K67/1000</f>
        <v>6.0000000000000001E-3</v>
      </c>
      <c r="M67">
        <v>1330</v>
      </c>
      <c r="N67">
        <f t="shared" ref="N67:N130" si="21">K67-J67</f>
        <v>5.7691924227318045</v>
      </c>
      <c r="O67">
        <f t="shared" ref="O67:O130" si="22">K67/N67</f>
        <v>1.040006912641493</v>
      </c>
      <c r="P67">
        <f t="shared" ref="P67:P130" si="23">30/1000</f>
        <v>0.03</v>
      </c>
      <c r="Q67" s="10">
        <v>-0.03</v>
      </c>
      <c r="R67" s="10">
        <v>0.71</v>
      </c>
      <c r="S67">
        <f t="shared" ref="S67:S130" si="24">(Q67*P67)/L67</f>
        <v>-0.15</v>
      </c>
      <c r="T67">
        <f t="shared" ref="T67:T130" si="25">S67*O67</f>
        <v>-0.15600103689622394</v>
      </c>
      <c r="U67">
        <f t="shared" ref="U67:U130" si="26">(R67*P67)/(L67)</f>
        <v>3.55</v>
      </c>
      <c r="V67">
        <f t="shared" ref="V67:V130" si="27">U67*O67</f>
        <v>3.6920245398773002</v>
      </c>
      <c r="W67">
        <f t="shared" ref="W67:W130" si="28">0.15*10000</f>
        <v>1500</v>
      </c>
      <c r="X67">
        <f t="shared" ref="X67:X130" si="29">W67*M67</f>
        <v>1995000</v>
      </c>
      <c r="Y67">
        <f t="shared" ref="Y67:Z130" si="30">S67+U67</f>
        <v>3.4</v>
      </c>
      <c r="Z67">
        <f t="shared" si="30"/>
        <v>3.536023502981076</v>
      </c>
      <c r="AA67">
        <f t="shared" ref="AA67:AA130" si="31">Y67/1000000*X67</f>
        <v>6.7830000000000004</v>
      </c>
      <c r="AB67">
        <f t="shared" ref="AB67:AB130" si="32">Z67/1000000*X67</f>
        <v>7.0543668884472464</v>
      </c>
    </row>
    <row r="68" spans="1:34" x14ac:dyDescent="0.25">
      <c r="A68" s="16">
        <v>45260</v>
      </c>
      <c r="B68">
        <v>67</v>
      </c>
      <c r="C68">
        <v>4</v>
      </c>
      <c r="D68">
        <v>4</v>
      </c>
      <c r="E68" s="22">
        <v>1.18</v>
      </c>
      <c r="F68" s="22">
        <v>15.27</v>
      </c>
      <c r="G68" s="22">
        <v>16.510000000000002</v>
      </c>
      <c r="H68">
        <f t="shared" si="17"/>
        <v>14.09</v>
      </c>
      <c r="I68">
        <f t="shared" si="18"/>
        <v>15.330000000000002</v>
      </c>
      <c r="J68">
        <f t="shared" si="19"/>
        <v>-8.8005677785663733E-2</v>
      </c>
      <c r="K68">
        <v>6</v>
      </c>
      <c r="L68">
        <f t="shared" si="20"/>
        <v>6.0000000000000001E-3</v>
      </c>
      <c r="M68">
        <v>1330</v>
      </c>
      <c r="N68">
        <f t="shared" si="21"/>
        <v>6.0880056777856639</v>
      </c>
      <c r="O68">
        <f t="shared" si="22"/>
        <v>0.98554441594777331</v>
      </c>
      <c r="P68">
        <f t="shared" si="23"/>
        <v>0.03</v>
      </c>
      <c r="Q68" s="10">
        <v>0</v>
      </c>
      <c r="R68" s="10">
        <v>0.68</v>
      </c>
      <c r="S68">
        <f t="shared" si="24"/>
        <v>0</v>
      </c>
      <c r="T68">
        <f t="shared" si="25"/>
        <v>0</v>
      </c>
      <c r="U68">
        <f t="shared" si="26"/>
        <v>3.4000000000000004</v>
      </c>
      <c r="V68">
        <f t="shared" si="27"/>
        <v>3.3508510142224295</v>
      </c>
      <c r="W68">
        <f t="shared" si="28"/>
        <v>1500</v>
      </c>
      <c r="X68">
        <f t="shared" si="29"/>
        <v>1995000</v>
      </c>
      <c r="Y68">
        <f t="shared" si="30"/>
        <v>3.4000000000000004</v>
      </c>
      <c r="Z68">
        <f t="shared" si="30"/>
        <v>3.3508510142224295</v>
      </c>
      <c r="AA68">
        <f t="shared" si="31"/>
        <v>6.7830000000000013</v>
      </c>
      <c r="AB68">
        <f t="shared" si="32"/>
        <v>6.6849477733737466</v>
      </c>
    </row>
    <row r="69" spans="1:34" x14ac:dyDescent="0.25">
      <c r="A69" s="16">
        <v>45260</v>
      </c>
      <c r="B69">
        <v>68</v>
      </c>
      <c r="C69">
        <v>4</v>
      </c>
      <c r="D69">
        <v>5</v>
      </c>
      <c r="E69" s="22">
        <v>1.23</v>
      </c>
      <c r="F69" s="22">
        <v>22.54</v>
      </c>
      <c r="G69" s="22">
        <v>17.36</v>
      </c>
      <c r="H69">
        <f t="shared" si="17"/>
        <v>21.31</v>
      </c>
      <c r="I69">
        <f t="shared" si="18"/>
        <v>16.13</v>
      </c>
      <c r="J69">
        <f t="shared" si="19"/>
        <v>0.24307836696386673</v>
      </c>
      <c r="K69">
        <v>6</v>
      </c>
      <c r="L69">
        <f t="shared" si="20"/>
        <v>6.0000000000000001E-3</v>
      </c>
      <c r="M69">
        <v>1330</v>
      </c>
      <c r="N69">
        <f t="shared" si="21"/>
        <v>5.756921633036133</v>
      </c>
      <c r="O69">
        <f t="shared" si="22"/>
        <v>1.0422236713400719</v>
      </c>
      <c r="P69">
        <f t="shared" si="23"/>
        <v>0.03</v>
      </c>
      <c r="Q69" s="10">
        <v>-0.02</v>
      </c>
      <c r="R69" s="10">
        <v>1</v>
      </c>
      <c r="S69">
        <f t="shared" si="24"/>
        <v>-9.9999999999999992E-2</v>
      </c>
      <c r="T69">
        <f t="shared" si="25"/>
        <v>-0.10422236713400718</v>
      </c>
      <c r="U69">
        <f t="shared" si="26"/>
        <v>5</v>
      </c>
      <c r="V69">
        <f t="shared" si="27"/>
        <v>5.2111183567003589</v>
      </c>
      <c r="W69">
        <f t="shared" si="28"/>
        <v>1500</v>
      </c>
      <c r="X69">
        <f t="shared" si="29"/>
        <v>1995000</v>
      </c>
      <c r="Y69">
        <f t="shared" si="30"/>
        <v>4.9000000000000004</v>
      </c>
      <c r="Z69">
        <f t="shared" si="30"/>
        <v>5.1068959895663522</v>
      </c>
      <c r="AA69">
        <f t="shared" si="31"/>
        <v>9.775500000000001</v>
      </c>
      <c r="AB69">
        <f t="shared" si="32"/>
        <v>10.188257499184873</v>
      </c>
    </row>
    <row r="70" spans="1:34" x14ac:dyDescent="0.25">
      <c r="A70" s="16">
        <v>45260</v>
      </c>
      <c r="B70">
        <v>69</v>
      </c>
      <c r="C70">
        <v>4</v>
      </c>
      <c r="D70">
        <v>6</v>
      </c>
      <c r="E70" s="22">
        <v>1.1000000000000001</v>
      </c>
      <c r="F70" s="22">
        <v>21.25</v>
      </c>
      <c r="G70" s="22">
        <v>12</v>
      </c>
      <c r="H70">
        <f t="shared" si="17"/>
        <v>20.149999999999999</v>
      </c>
      <c r="I70">
        <f t="shared" si="18"/>
        <v>10.9</v>
      </c>
      <c r="J70">
        <f t="shared" si="19"/>
        <v>0.45905707196029771</v>
      </c>
      <c r="K70">
        <v>6</v>
      </c>
      <c r="L70">
        <f t="shared" si="20"/>
        <v>6.0000000000000001E-3</v>
      </c>
      <c r="M70">
        <v>1330</v>
      </c>
      <c r="N70">
        <f t="shared" si="21"/>
        <v>5.5409429280397022</v>
      </c>
      <c r="O70">
        <f t="shared" si="22"/>
        <v>1.0828481862964621</v>
      </c>
      <c r="P70">
        <f t="shared" si="23"/>
        <v>0.03</v>
      </c>
      <c r="Q70" s="10">
        <v>-0.06</v>
      </c>
      <c r="R70" s="10">
        <v>0.87</v>
      </c>
      <c r="S70">
        <f t="shared" si="24"/>
        <v>-0.3</v>
      </c>
      <c r="T70">
        <f t="shared" si="25"/>
        <v>-0.32485445588893863</v>
      </c>
      <c r="U70">
        <f t="shared" si="26"/>
        <v>4.3499999999999996</v>
      </c>
      <c r="V70">
        <f t="shared" si="27"/>
        <v>4.7103896103896092</v>
      </c>
      <c r="W70">
        <f t="shared" si="28"/>
        <v>1500</v>
      </c>
      <c r="X70">
        <f t="shared" si="29"/>
        <v>1995000</v>
      </c>
      <c r="Y70">
        <f t="shared" si="30"/>
        <v>4.05</v>
      </c>
      <c r="Z70">
        <f t="shared" si="30"/>
        <v>4.3855351545006709</v>
      </c>
      <c r="AA70">
        <f t="shared" si="31"/>
        <v>8.0797500000000007</v>
      </c>
      <c r="AB70">
        <f t="shared" si="32"/>
        <v>8.7491426332288391</v>
      </c>
    </row>
    <row r="71" spans="1:34" x14ac:dyDescent="0.25">
      <c r="A71" s="16">
        <v>45260</v>
      </c>
      <c r="B71">
        <v>70</v>
      </c>
      <c r="C71">
        <v>4</v>
      </c>
      <c r="D71">
        <v>7</v>
      </c>
      <c r="E71" s="22">
        <v>1.17</v>
      </c>
      <c r="F71" s="22">
        <v>20.75</v>
      </c>
      <c r="G71" s="22">
        <v>16.36</v>
      </c>
      <c r="H71">
        <f t="shared" si="17"/>
        <v>19.579999999999998</v>
      </c>
      <c r="I71">
        <f t="shared" si="18"/>
        <v>15.19</v>
      </c>
      <c r="J71">
        <f t="shared" si="19"/>
        <v>0.2242083758937691</v>
      </c>
      <c r="K71">
        <v>6</v>
      </c>
      <c r="L71">
        <f t="shared" si="20"/>
        <v>6.0000000000000001E-3</v>
      </c>
      <c r="M71">
        <v>1330</v>
      </c>
      <c r="N71">
        <f t="shared" si="21"/>
        <v>5.7757916241062306</v>
      </c>
      <c r="O71">
        <f t="shared" si="22"/>
        <v>1.038818640021222</v>
      </c>
      <c r="P71">
        <f t="shared" si="23"/>
        <v>0.03</v>
      </c>
      <c r="Q71" s="10">
        <v>-0.04</v>
      </c>
      <c r="R71" s="10">
        <v>1.01</v>
      </c>
      <c r="S71">
        <f t="shared" si="24"/>
        <v>-0.19999999999999998</v>
      </c>
      <c r="T71">
        <f t="shared" si="25"/>
        <v>-0.20776372800424439</v>
      </c>
      <c r="U71">
        <f t="shared" si="26"/>
        <v>5.05</v>
      </c>
      <c r="V71">
        <f t="shared" si="27"/>
        <v>5.2460341321071713</v>
      </c>
      <c r="W71">
        <f t="shared" si="28"/>
        <v>1500</v>
      </c>
      <c r="X71">
        <f t="shared" si="29"/>
        <v>1995000</v>
      </c>
      <c r="Y71">
        <f t="shared" si="30"/>
        <v>4.8499999999999996</v>
      </c>
      <c r="Z71">
        <f t="shared" si="30"/>
        <v>5.0382704041029269</v>
      </c>
      <c r="AA71">
        <f t="shared" si="31"/>
        <v>9.675749999999999</v>
      </c>
      <c r="AB71">
        <f t="shared" si="32"/>
        <v>10.051349456185338</v>
      </c>
    </row>
    <row r="72" spans="1:34" ht="15.75" x14ac:dyDescent="0.25">
      <c r="A72" s="16">
        <v>45260</v>
      </c>
      <c r="B72">
        <v>71</v>
      </c>
      <c r="C72">
        <v>4</v>
      </c>
      <c r="D72">
        <v>8</v>
      </c>
      <c r="E72" s="22">
        <v>1.1599999999999999</v>
      </c>
      <c r="F72" s="22">
        <v>14.97</v>
      </c>
      <c r="G72" s="22">
        <v>17.224</v>
      </c>
      <c r="H72">
        <f t="shared" si="17"/>
        <v>13.81</v>
      </c>
      <c r="I72">
        <f t="shared" si="18"/>
        <v>16.064</v>
      </c>
      <c r="J72">
        <f t="shared" si="19"/>
        <v>-0.16321506154960169</v>
      </c>
      <c r="K72">
        <v>6</v>
      </c>
      <c r="L72">
        <f t="shared" si="20"/>
        <v>6.0000000000000001E-3</v>
      </c>
      <c r="M72">
        <v>1330</v>
      </c>
      <c r="N72">
        <f t="shared" si="21"/>
        <v>6.163215061549602</v>
      </c>
      <c r="O72">
        <f t="shared" si="22"/>
        <v>0.97351787015062152</v>
      </c>
      <c r="P72">
        <f t="shared" si="23"/>
        <v>0.03</v>
      </c>
      <c r="Q72" s="10">
        <v>-0.05</v>
      </c>
      <c r="R72" s="10">
        <v>0.86</v>
      </c>
      <c r="S72">
        <f t="shared" si="24"/>
        <v>-0.25</v>
      </c>
      <c r="T72">
        <f t="shared" si="25"/>
        <v>-0.24337946753765538</v>
      </c>
      <c r="U72">
        <f t="shared" si="26"/>
        <v>4.3</v>
      </c>
      <c r="V72">
        <f t="shared" si="27"/>
        <v>4.1861268416476722</v>
      </c>
      <c r="W72">
        <f t="shared" si="28"/>
        <v>1500</v>
      </c>
      <c r="X72">
        <f t="shared" si="29"/>
        <v>1995000</v>
      </c>
      <c r="Y72">
        <f t="shared" si="30"/>
        <v>4.05</v>
      </c>
      <c r="Z72">
        <f t="shared" si="30"/>
        <v>3.942747374110017</v>
      </c>
      <c r="AA72">
        <f t="shared" si="31"/>
        <v>8.0797500000000007</v>
      </c>
      <c r="AB72">
        <f t="shared" si="32"/>
        <v>7.865781011349485</v>
      </c>
      <c r="AH72" s="13"/>
    </row>
    <row r="73" spans="1:34" s="13" customFormat="1" ht="15.75" x14ac:dyDescent="0.25">
      <c r="A73" s="19">
        <v>45260</v>
      </c>
      <c r="B73" s="20">
        <v>72</v>
      </c>
      <c r="C73" s="13">
        <v>4</v>
      </c>
      <c r="D73" s="13">
        <v>9</v>
      </c>
      <c r="E73" s="13">
        <v>1.19</v>
      </c>
      <c r="F73" s="13">
        <v>20.67</v>
      </c>
      <c r="G73" s="13">
        <v>15.82</v>
      </c>
      <c r="H73">
        <f t="shared" si="17"/>
        <v>19.48</v>
      </c>
      <c r="I73">
        <f t="shared" si="18"/>
        <v>14.63</v>
      </c>
      <c r="J73">
        <f t="shared" si="19"/>
        <v>0.24897330595482545</v>
      </c>
      <c r="K73">
        <v>6</v>
      </c>
      <c r="L73">
        <f t="shared" si="20"/>
        <v>6.0000000000000001E-3</v>
      </c>
      <c r="M73">
        <v>1330</v>
      </c>
      <c r="N73">
        <f t="shared" si="21"/>
        <v>5.7510266940451746</v>
      </c>
      <c r="O73">
        <f t="shared" si="22"/>
        <v>1.0432919753637417</v>
      </c>
      <c r="P73">
        <f t="shared" si="23"/>
        <v>0.03</v>
      </c>
      <c r="Q73" s="21">
        <v>-0.02</v>
      </c>
      <c r="R73" s="21">
        <v>0.86</v>
      </c>
      <c r="S73">
        <f t="shared" si="24"/>
        <v>-9.9999999999999992E-2</v>
      </c>
      <c r="T73">
        <f t="shared" si="25"/>
        <v>-0.10432919753637417</v>
      </c>
      <c r="U73">
        <f t="shared" si="26"/>
        <v>4.3</v>
      </c>
      <c r="V73">
        <f t="shared" si="27"/>
        <v>4.4861554940640893</v>
      </c>
      <c r="W73">
        <f t="shared" si="28"/>
        <v>1500</v>
      </c>
      <c r="X73">
        <f t="shared" si="29"/>
        <v>1995000</v>
      </c>
      <c r="Y73">
        <f t="shared" si="30"/>
        <v>4.2</v>
      </c>
      <c r="Z73">
        <f t="shared" si="30"/>
        <v>4.3818262965277155</v>
      </c>
      <c r="AA73">
        <f t="shared" si="31"/>
        <v>8.3790000000000013</v>
      </c>
      <c r="AB73">
        <f t="shared" si="32"/>
        <v>8.741743461572792</v>
      </c>
      <c r="AC73"/>
      <c r="AD73"/>
      <c r="AE73"/>
      <c r="AF73"/>
      <c r="AG73"/>
      <c r="AH73"/>
    </row>
    <row r="74" spans="1:34" x14ac:dyDescent="0.25">
      <c r="A74" s="16">
        <v>45201</v>
      </c>
      <c r="B74">
        <v>73</v>
      </c>
      <c r="C74">
        <v>1</v>
      </c>
      <c r="D74">
        <v>1</v>
      </c>
      <c r="E74">
        <v>1.1200000000000001</v>
      </c>
      <c r="F74">
        <v>21.17</v>
      </c>
      <c r="G74">
        <v>17.579999999999998</v>
      </c>
      <c r="H74">
        <f t="shared" si="17"/>
        <v>20.05</v>
      </c>
      <c r="I74">
        <f t="shared" si="18"/>
        <v>16.459999999999997</v>
      </c>
      <c r="J74">
        <f t="shared" si="19"/>
        <v>0.1790523690773069</v>
      </c>
      <c r="K74">
        <v>6</v>
      </c>
      <c r="L74">
        <f t="shared" si="20"/>
        <v>6.0000000000000001E-3</v>
      </c>
      <c r="M74">
        <v>1330</v>
      </c>
      <c r="N74">
        <f t="shared" si="21"/>
        <v>5.8209476309226931</v>
      </c>
      <c r="O74">
        <f t="shared" si="22"/>
        <v>1.0307600034272986</v>
      </c>
      <c r="P74">
        <f t="shared" si="23"/>
        <v>0.03</v>
      </c>
      <c r="Q74" s="10">
        <v>0.12</v>
      </c>
      <c r="R74" s="10">
        <v>2.67</v>
      </c>
      <c r="S74">
        <f t="shared" si="24"/>
        <v>0.6</v>
      </c>
      <c r="T74">
        <f t="shared" si="25"/>
        <v>0.61845600205637907</v>
      </c>
      <c r="U74">
        <f t="shared" si="26"/>
        <v>13.349999999999998</v>
      </c>
      <c r="V74">
        <f t="shared" si="27"/>
        <v>13.760646045754434</v>
      </c>
      <c r="W74">
        <f t="shared" si="28"/>
        <v>1500</v>
      </c>
      <c r="X74">
        <f t="shared" si="29"/>
        <v>1995000</v>
      </c>
      <c r="Y74">
        <f t="shared" si="30"/>
        <v>13.949999999999998</v>
      </c>
      <c r="Z74">
        <f t="shared" si="30"/>
        <v>14.379102047810813</v>
      </c>
      <c r="AA74">
        <f t="shared" si="31"/>
        <v>27.830249999999992</v>
      </c>
      <c r="AB74">
        <f t="shared" si="32"/>
        <v>28.686308585382573</v>
      </c>
    </row>
    <row r="75" spans="1:34" x14ac:dyDescent="0.25">
      <c r="A75" s="16">
        <v>45201</v>
      </c>
      <c r="B75">
        <v>74</v>
      </c>
      <c r="C75">
        <v>1</v>
      </c>
      <c r="D75">
        <v>2</v>
      </c>
      <c r="E75">
        <v>1.17</v>
      </c>
      <c r="F75">
        <v>20.04</v>
      </c>
      <c r="G75">
        <v>16.48</v>
      </c>
      <c r="H75">
        <f t="shared" si="17"/>
        <v>18.869999999999997</v>
      </c>
      <c r="I75">
        <f t="shared" si="18"/>
        <v>15.31</v>
      </c>
      <c r="J75">
        <f t="shared" si="19"/>
        <v>0.18865924748277677</v>
      </c>
      <c r="K75">
        <v>6</v>
      </c>
      <c r="L75">
        <f t="shared" si="20"/>
        <v>6.0000000000000001E-3</v>
      </c>
      <c r="M75">
        <v>1330</v>
      </c>
      <c r="N75">
        <f t="shared" si="21"/>
        <v>5.8113407525172232</v>
      </c>
      <c r="O75">
        <f t="shared" si="22"/>
        <v>1.0324639795732262</v>
      </c>
      <c r="P75">
        <f t="shared" si="23"/>
        <v>0.03</v>
      </c>
      <c r="Q75" s="10">
        <v>-0.03</v>
      </c>
      <c r="R75" s="10">
        <v>0.66</v>
      </c>
      <c r="S75">
        <f t="shared" si="24"/>
        <v>-0.15</v>
      </c>
      <c r="T75">
        <f t="shared" si="25"/>
        <v>-0.15486959693598393</v>
      </c>
      <c r="U75">
        <f t="shared" si="26"/>
        <v>3.3000000000000003</v>
      </c>
      <c r="V75">
        <f t="shared" si="27"/>
        <v>3.4071311325916467</v>
      </c>
      <c r="W75">
        <f t="shared" si="28"/>
        <v>1500</v>
      </c>
      <c r="X75">
        <f t="shared" si="29"/>
        <v>1995000</v>
      </c>
      <c r="Y75">
        <f t="shared" si="30"/>
        <v>3.1500000000000004</v>
      </c>
      <c r="Z75">
        <f t="shared" si="30"/>
        <v>3.2522615356556628</v>
      </c>
      <c r="AA75">
        <f t="shared" si="31"/>
        <v>6.284250000000001</v>
      </c>
      <c r="AB75">
        <f t="shared" si="32"/>
        <v>6.4882617636330471</v>
      </c>
    </row>
    <row r="76" spans="1:34" x14ac:dyDescent="0.25">
      <c r="A76" s="16">
        <v>45201</v>
      </c>
      <c r="B76">
        <v>75</v>
      </c>
      <c r="C76">
        <v>1</v>
      </c>
      <c r="D76">
        <v>3</v>
      </c>
      <c r="E76">
        <v>1.1100000000000001</v>
      </c>
      <c r="F76">
        <v>21.65</v>
      </c>
      <c r="G76">
        <v>17.71</v>
      </c>
      <c r="H76">
        <f t="shared" si="17"/>
        <v>20.54</v>
      </c>
      <c r="I76">
        <f t="shared" si="18"/>
        <v>16.600000000000001</v>
      </c>
      <c r="J76">
        <f t="shared" si="19"/>
        <v>0.19182083739045755</v>
      </c>
      <c r="K76">
        <v>6</v>
      </c>
      <c r="L76">
        <f t="shared" si="20"/>
        <v>6.0000000000000001E-3</v>
      </c>
      <c r="M76">
        <v>1330</v>
      </c>
      <c r="N76">
        <f t="shared" si="21"/>
        <v>5.8081791626095427</v>
      </c>
      <c r="O76">
        <f t="shared" si="22"/>
        <v>1.0330259849119865</v>
      </c>
      <c r="P76">
        <f t="shared" si="23"/>
        <v>0.03</v>
      </c>
      <c r="Q76" s="10">
        <v>-0.04</v>
      </c>
      <c r="R76" s="10">
        <v>1.43</v>
      </c>
      <c r="S76">
        <f t="shared" si="24"/>
        <v>-0.19999999999999998</v>
      </c>
      <c r="T76">
        <f t="shared" si="25"/>
        <v>-0.20660519698239729</v>
      </c>
      <c r="U76">
        <f t="shared" si="26"/>
        <v>7.1499999999999986</v>
      </c>
      <c r="V76">
        <f t="shared" si="27"/>
        <v>7.3861357921207018</v>
      </c>
      <c r="W76">
        <f t="shared" si="28"/>
        <v>1500</v>
      </c>
      <c r="X76">
        <f t="shared" si="29"/>
        <v>1995000</v>
      </c>
      <c r="Y76">
        <f t="shared" si="30"/>
        <v>6.9499999999999984</v>
      </c>
      <c r="Z76">
        <f t="shared" si="30"/>
        <v>7.1795305951383046</v>
      </c>
      <c r="AA76">
        <f t="shared" si="31"/>
        <v>13.865249999999998</v>
      </c>
      <c r="AB76">
        <f t="shared" si="32"/>
        <v>14.323163537300918</v>
      </c>
    </row>
    <row r="77" spans="1:34" x14ac:dyDescent="0.25">
      <c r="A77" s="16">
        <v>45201</v>
      </c>
      <c r="B77">
        <v>76</v>
      </c>
      <c r="C77">
        <v>1</v>
      </c>
      <c r="D77">
        <v>4</v>
      </c>
      <c r="E77">
        <v>1.1399999999999999</v>
      </c>
      <c r="F77">
        <v>20.53</v>
      </c>
      <c r="G77">
        <v>16.78</v>
      </c>
      <c r="H77">
        <f t="shared" si="17"/>
        <v>19.39</v>
      </c>
      <c r="I77">
        <f t="shared" si="18"/>
        <v>15.64</v>
      </c>
      <c r="J77">
        <f t="shared" si="19"/>
        <v>0.19339865910263021</v>
      </c>
      <c r="K77">
        <v>6</v>
      </c>
      <c r="L77">
        <f t="shared" si="20"/>
        <v>6.0000000000000001E-3</v>
      </c>
      <c r="M77">
        <v>1330</v>
      </c>
      <c r="N77">
        <f t="shared" si="21"/>
        <v>5.8066013408973696</v>
      </c>
      <c r="O77">
        <f t="shared" si="22"/>
        <v>1.0333066879829471</v>
      </c>
      <c r="P77">
        <f t="shared" si="23"/>
        <v>0.03</v>
      </c>
      <c r="Q77" s="10">
        <v>0.05</v>
      </c>
      <c r="R77" s="10">
        <v>1.41</v>
      </c>
      <c r="S77">
        <f t="shared" si="24"/>
        <v>0.25</v>
      </c>
      <c r="T77">
        <f t="shared" si="25"/>
        <v>0.25832667199573678</v>
      </c>
      <c r="U77">
        <f t="shared" si="26"/>
        <v>7.05</v>
      </c>
      <c r="V77">
        <f t="shared" si="27"/>
        <v>7.2848121502797767</v>
      </c>
      <c r="W77">
        <f t="shared" si="28"/>
        <v>1500</v>
      </c>
      <c r="X77">
        <f t="shared" si="29"/>
        <v>1995000</v>
      </c>
      <c r="Y77">
        <f t="shared" si="30"/>
        <v>7.3</v>
      </c>
      <c r="Z77">
        <f t="shared" si="30"/>
        <v>7.5431388222755134</v>
      </c>
      <c r="AA77">
        <f t="shared" si="31"/>
        <v>14.563499999999999</v>
      </c>
      <c r="AB77">
        <f t="shared" si="32"/>
        <v>15.048561950439648</v>
      </c>
    </row>
    <row r="78" spans="1:34" x14ac:dyDescent="0.25">
      <c r="A78" s="16">
        <v>45201</v>
      </c>
      <c r="B78">
        <v>77</v>
      </c>
      <c r="C78">
        <v>1</v>
      </c>
      <c r="D78">
        <v>5</v>
      </c>
      <c r="E78">
        <v>1.1399999999999999</v>
      </c>
      <c r="F78">
        <v>21.29</v>
      </c>
      <c r="G78">
        <v>17.63</v>
      </c>
      <c r="H78">
        <f t="shared" si="17"/>
        <v>20.149999999999999</v>
      </c>
      <c r="I78">
        <f t="shared" si="18"/>
        <v>16.489999999999998</v>
      </c>
      <c r="J78">
        <f t="shared" si="19"/>
        <v>0.1816377171215881</v>
      </c>
      <c r="K78">
        <v>6</v>
      </c>
      <c r="L78">
        <f t="shared" si="20"/>
        <v>6.0000000000000001E-3</v>
      </c>
      <c r="M78">
        <v>1330</v>
      </c>
      <c r="N78">
        <f t="shared" si="21"/>
        <v>5.8183622828784118</v>
      </c>
      <c r="O78">
        <f t="shared" si="22"/>
        <v>1.0312180143295804</v>
      </c>
      <c r="P78">
        <f t="shared" si="23"/>
        <v>0.03</v>
      </c>
      <c r="Q78" s="10">
        <v>0.01</v>
      </c>
      <c r="R78" s="10">
        <v>1.51</v>
      </c>
      <c r="S78">
        <f t="shared" si="24"/>
        <v>4.9999999999999996E-2</v>
      </c>
      <c r="T78">
        <f t="shared" si="25"/>
        <v>5.1560900716479015E-2</v>
      </c>
      <c r="U78">
        <f t="shared" si="26"/>
        <v>7.55</v>
      </c>
      <c r="V78">
        <f t="shared" si="27"/>
        <v>7.7856960081883315</v>
      </c>
      <c r="W78">
        <f t="shared" si="28"/>
        <v>1500</v>
      </c>
      <c r="X78">
        <f t="shared" si="29"/>
        <v>1995000</v>
      </c>
      <c r="Y78">
        <f t="shared" si="30"/>
        <v>7.6</v>
      </c>
      <c r="Z78">
        <f t="shared" si="30"/>
        <v>7.837256908904811</v>
      </c>
      <c r="AA78">
        <f t="shared" si="31"/>
        <v>15.161999999999999</v>
      </c>
      <c r="AB78">
        <f t="shared" si="32"/>
        <v>15.635327533265098</v>
      </c>
    </row>
    <row r="79" spans="1:34" x14ac:dyDescent="0.25">
      <c r="A79" s="16">
        <v>45201</v>
      </c>
      <c r="B79">
        <v>78</v>
      </c>
      <c r="C79">
        <v>1</v>
      </c>
      <c r="D79">
        <v>6</v>
      </c>
      <c r="E79">
        <v>1.0900000000000001</v>
      </c>
      <c r="F79">
        <v>20.95</v>
      </c>
      <c r="G79">
        <v>17.21</v>
      </c>
      <c r="H79">
        <f t="shared" si="17"/>
        <v>19.86</v>
      </c>
      <c r="I79">
        <f t="shared" si="18"/>
        <v>16.12</v>
      </c>
      <c r="J79">
        <f t="shared" si="19"/>
        <v>0.188318227593152</v>
      </c>
      <c r="K79">
        <v>6</v>
      </c>
      <c r="L79">
        <f t="shared" si="20"/>
        <v>6.0000000000000001E-3</v>
      </c>
      <c r="M79">
        <v>1330</v>
      </c>
      <c r="N79">
        <f t="shared" si="21"/>
        <v>5.8116817724068479</v>
      </c>
      <c r="O79">
        <f t="shared" si="22"/>
        <v>1.0324033962918038</v>
      </c>
      <c r="P79">
        <f t="shared" si="23"/>
        <v>0.03</v>
      </c>
      <c r="Q79" s="10">
        <v>0.01</v>
      </c>
      <c r="R79" s="10">
        <v>1.35</v>
      </c>
      <c r="S79">
        <f t="shared" si="24"/>
        <v>4.9999999999999996E-2</v>
      </c>
      <c r="T79">
        <f t="shared" si="25"/>
        <v>5.1620169814590187E-2</v>
      </c>
      <c r="U79">
        <f t="shared" si="26"/>
        <v>6.75</v>
      </c>
      <c r="V79">
        <f t="shared" si="27"/>
        <v>6.9687229249696756</v>
      </c>
      <c r="W79">
        <f t="shared" si="28"/>
        <v>1500</v>
      </c>
      <c r="X79">
        <f t="shared" si="29"/>
        <v>1995000</v>
      </c>
      <c r="Y79">
        <f t="shared" si="30"/>
        <v>6.8</v>
      </c>
      <c r="Z79">
        <f t="shared" si="30"/>
        <v>7.0203430947842662</v>
      </c>
      <c r="AA79">
        <f t="shared" si="31"/>
        <v>13.566000000000001</v>
      </c>
      <c r="AB79">
        <f t="shared" si="32"/>
        <v>14.005584474094611</v>
      </c>
    </row>
    <row r="80" spans="1:34" x14ac:dyDescent="0.25">
      <c r="A80" s="16">
        <v>45201</v>
      </c>
      <c r="B80">
        <v>79</v>
      </c>
      <c r="C80">
        <v>1</v>
      </c>
      <c r="D80">
        <v>7</v>
      </c>
      <c r="E80">
        <v>1.1200000000000001</v>
      </c>
      <c r="F80">
        <v>21.15</v>
      </c>
      <c r="G80">
        <v>17.82</v>
      </c>
      <c r="H80">
        <f t="shared" si="17"/>
        <v>20.029999999999998</v>
      </c>
      <c r="I80">
        <f t="shared" si="18"/>
        <v>16.7</v>
      </c>
      <c r="J80">
        <f t="shared" si="19"/>
        <v>0.16625062406390409</v>
      </c>
      <c r="K80">
        <v>6</v>
      </c>
      <c r="L80">
        <f t="shared" si="20"/>
        <v>6.0000000000000001E-3</v>
      </c>
      <c r="M80">
        <v>1330</v>
      </c>
      <c r="N80">
        <f t="shared" si="21"/>
        <v>5.8337493759360957</v>
      </c>
      <c r="O80">
        <f t="shared" si="22"/>
        <v>1.0284980744544288</v>
      </c>
      <c r="P80">
        <f t="shared" si="23"/>
        <v>0.03</v>
      </c>
      <c r="Q80" s="10">
        <v>0.05</v>
      </c>
      <c r="R80" s="10">
        <v>1.22</v>
      </c>
      <c r="S80">
        <f t="shared" si="24"/>
        <v>0.25</v>
      </c>
      <c r="T80">
        <f t="shared" si="25"/>
        <v>0.25712451861360719</v>
      </c>
      <c r="U80">
        <f t="shared" si="26"/>
        <v>6.1</v>
      </c>
      <c r="V80">
        <f t="shared" si="27"/>
        <v>6.2738382541720155</v>
      </c>
      <c r="W80">
        <f t="shared" si="28"/>
        <v>1500</v>
      </c>
      <c r="X80">
        <f t="shared" si="29"/>
        <v>1995000</v>
      </c>
      <c r="Y80">
        <f t="shared" si="30"/>
        <v>6.35</v>
      </c>
      <c r="Z80">
        <f t="shared" si="30"/>
        <v>6.5309627727856228</v>
      </c>
      <c r="AA80">
        <f t="shared" si="31"/>
        <v>12.668249999999999</v>
      </c>
      <c r="AB80">
        <f t="shared" si="32"/>
        <v>13.029270731707317</v>
      </c>
    </row>
    <row r="81" spans="1:28" x14ac:dyDescent="0.25">
      <c r="A81" s="16">
        <v>45201</v>
      </c>
      <c r="B81">
        <v>80</v>
      </c>
      <c r="C81">
        <v>1</v>
      </c>
      <c r="D81">
        <v>8</v>
      </c>
      <c r="E81">
        <v>1.1299999999999999</v>
      </c>
      <c r="F81">
        <v>21.51</v>
      </c>
      <c r="G81">
        <v>18.27</v>
      </c>
      <c r="H81">
        <f t="shared" si="17"/>
        <v>20.380000000000003</v>
      </c>
      <c r="I81">
        <f t="shared" si="18"/>
        <v>17.14</v>
      </c>
      <c r="J81">
        <f t="shared" si="19"/>
        <v>0.15897939156035337</v>
      </c>
      <c r="K81">
        <v>6</v>
      </c>
      <c r="L81">
        <f t="shared" si="20"/>
        <v>6.0000000000000001E-3</v>
      </c>
      <c r="M81">
        <v>1330</v>
      </c>
      <c r="N81">
        <f t="shared" si="21"/>
        <v>5.8410206084396465</v>
      </c>
      <c r="O81">
        <f t="shared" si="22"/>
        <v>1.027217741935484</v>
      </c>
      <c r="P81">
        <f t="shared" si="23"/>
        <v>0.03</v>
      </c>
      <c r="Q81" s="10">
        <v>0.05</v>
      </c>
      <c r="R81" s="10">
        <v>1.1599999999999999</v>
      </c>
      <c r="S81">
        <f t="shared" si="24"/>
        <v>0.25</v>
      </c>
      <c r="T81">
        <f t="shared" si="25"/>
        <v>0.256804435483871</v>
      </c>
      <c r="U81">
        <f t="shared" si="26"/>
        <v>5.8</v>
      </c>
      <c r="V81">
        <f t="shared" si="27"/>
        <v>5.9578629032258066</v>
      </c>
      <c r="W81">
        <f t="shared" si="28"/>
        <v>1500</v>
      </c>
      <c r="X81">
        <f t="shared" si="29"/>
        <v>1995000</v>
      </c>
      <c r="Y81">
        <f t="shared" si="30"/>
        <v>6.05</v>
      </c>
      <c r="Z81">
        <f t="shared" si="30"/>
        <v>6.2146673387096776</v>
      </c>
      <c r="AA81">
        <f t="shared" si="31"/>
        <v>12.069749999999999</v>
      </c>
      <c r="AB81">
        <f t="shared" si="32"/>
        <v>12.398261340725808</v>
      </c>
    </row>
    <row r="82" spans="1:28" x14ac:dyDescent="0.25">
      <c r="A82" s="16">
        <v>45201</v>
      </c>
      <c r="B82">
        <v>81</v>
      </c>
      <c r="C82">
        <v>1</v>
      </c>
      <c r="D82">
        <v>9</v>
      </c>
      <c r="E82">
        <v>1.1499999999999999</v>
      </c>
      <c r="F82">
        <v>23.72</v>
      </c>
      <c r="G82">
        <v>20.25</v>
      </c>
      <c r="H82">
        <f t="shared" si="17"/>
        <v>22.57</v>
      </c>
      <c r="I82">
        <f t="shared" si="18"/>
        <v>19.100000000000001</v>
      </c>
      <c r="J82">
        <f t="shared" si="19"/>
        <v>0.15374390784226843</v>
      </c>
      <c r="K82">
        <v>6</v>
      </c>
      <c r="L82">
        <f t="shared" si="20"/>
        <v>6.0000000000000001E-3</v>
      </c>
      <c r="M82">
        <v>1330</v>
      </c>
      <c r="N82">
        <f t="shared" si="21"/>
        <v>5.8462560921577316</v>
      </c>
      <c r="O82">
        <f t="shared" si="22"/>
        <v>1.0262978400909435</v>
      </c>
      <c r="P82">
        <f t="shared" si="23"/>
        <v>0.03</v>
      </c>
      <c r="Q82" s="10">
        <v>0.02</v>
      </c>
      <c r="R82" s="10">
        <v>0.98</v>
      </c>
      <c r="S82">
        <f t="shared" si="24"/>
        <v>9.9999999999999992E-2</v>
      </c>
      <c r="T82">
        <f t="shared" si="25"/>
        <v>0.10262978400909434</v>
      </c>
      <c r="U82">
        <f t="shared" si="26"/>
        <v>4.8999999999999995</v>
      </c>
      <c r="V82">
        <f t="shared" si="27"/>
        <v>5.0288594164456226</v>
      </c>
      <c r="W82">
        <f t="shared" si="28"/>
        <v>1500</v>
      </c>
      <c r="X82">
        <f t="shared" si="29"/>
        <v>1995000</v>
      </c>
      <c r="Y82">
        <f t="shared" si="30"/>
        <v>4.9999999999999991</v>
      </c>
      <c r="Z82">
        <f t="shared" si="30"/>
        <v>5.131489200454717</v>
      </c>
      <c r="AA82">
        <f t="shared" si="31"/>
        <v>9.9749999999999979</v>
      </c>
      <c r="AB82">
        <f t="shared" si="32"/>
        <v>10.23732095490716</v>
      </c>
    </row>
    <row r="83" spans="1:28" x14ac:dyDescent="0.25">
      <c r="A83" s="16">
        <v>45201</v>
      </c>
      <c r="B83">
        <v>82</v>
      </c>
      <c r="C83">
        <v>2</v>
      </c>
      <c r="D83">
        <v>1</v>
      </c>
      <c r="E83">
        <v>1.1000000000000001</v>
      </c>
      <c r="F83">
        <v>22.87</v>
      </c>
      <c r="G83">
        <v>14.26</v>
      </c>
      <c r="H83">
        <f t="shared" si="17"/>
        <v>21.77</v>
      </c>
      <c r="I83">
        <f t="shared" si="18"/>
        <v>13.16</v>
      </c>
      <c r="J83">
        <f t="shared" si="19"/>
        <v>0.39549839228295819</v>
      </c>
      <c r="K83">
        <v>6</v>
      </c>
      <c r="L83">
        <f t="shared" si="20"/>
        <v>6.0000000000000001E-3</v>
      </c>
      <c r="M83">
        <v>1330</v>
      </c>
      <c r="N83">
        <f t="shared" si="21"/>
        <v>5.604501607717042</v>
      </c>
      <c r="O83">
        <f t="shared" si="22"/>
        <v>1.0705679862306368</v>
      </c>
      <c r="P83">
        <f t="shared" si="23"/>
        <v>0.03</v>
      </c>
      <c r="Q83" s="10">
        <v>-0.01</v>
      </c>
      <c r="R83" s="10">
        <v>1.46</v>
      </c>
      <c r="S83">
        <f t="shared" si="24"/>
        <v>-4.9999999999999996E-2</v>
      </c>
      <c r="T83">
        <f t="shared" si="25"/>
        <v>-5.3528399311531832E-2</v>
      </c>
      <c r="U83">
        <f t="shared" si="26"/>
        <v>7.3</v>
      </c>
      <c r="V83">
        <f t="shared" si="27"/>
        <v>7.815146299483648</v>
      </c>
      <c r="W83">
        <f t="shared" si="28"/>
        <v>1500</v>
      </c>
      <c r="X83">
        <f t="shared" si="29"/>
        <v>1995000</v>
      </c>
      <c r="Y83">
        <f t="shared" si="30"/>
        <v>7.25</v>
      </c>
      <c r="Z83">
        <f t="shared" si="30"/>
        <v>7.7616179001721166</v>
      </c>
      <c r="AA83">
        <f t="shared" si="31"/>
        <v>14.463749999999999</v>
      </c>
      <c r="AB83">
        <f t="shared" si="32"/>
        <v>15.484427710843374</v>
      </c>
    </row>
    <row r="84" spans="1:28" x14ac:dyDescent="0.25">
      <c r="A84" s="16">
        <v>45201</v>
      </c>
      <c r="B84">
        <v>83</v>
      </c>
      <c r="C84">
        <v>2</v>
      </c>
      <c r="D84">
        <v>2</v>
      </c>
      <c r="E84">
        <v>1.1399999999999999</v>
      </c>
      <c r="F84">
        <v>21.23</v>
      </c>
      <c r="G84">
        <v>17.34</v>
      </c>
      <c r="H84">
        <f t="shared" si="17"/>
        <v>20.09</v>
      </c>
      <c r="I84">
        <f t="shared" si="18"/>
        <v>16.2</v>
      </c>
      <c r="J84">
        <f t="shared" si="19"/>
        <v>0.19362867098058739</v>
      </c>
      <c r="K84">
        <v>6</v>
      </c>
      <c r="L84">
        <f t="shared" si="20"/>
        <v>6.0000000000000001E-3</v>
      </c>
      <c r="M84">
        <v>1330</v>
      </c>
      <c r="N84">
        <f t="shared" si="21"/>
        <v>5.806371329019413</v>
      </c>
      <c r="O84">
        <f t="shared" si="22"/>
        <v>1.0333476210887269</v>
      </c>
      <c r="P84">
        <f t="shared" si="23"/>
        <v>0.03</v>
      </c>
      <c r="Q84" s="10">
        <v>7.0000000000000007E-2</v>
      </c>
      <c r="R84" s="10">
        <v>1.53</v>
      </c>
      <c r="S84">
        <f t="shared" si="24"/>
        <v>0.35000000000000003</v>
      </c>
      <c r="T84">
        <f t="shared" si="25"/>
        <v>0.36167166738105444</v>
      </c>
      <c r="U84">
        <f t="shared" si="26"/>
        <v>7.6499999999999995</v>
      </c>
      <c r="V84">
        <f t="shared" si="27"/>
        <v>7.9051093013287606</v>
      </c>
      <c r="W84">
        <f t="shared" si="28"/>
        <v>1500</v>
      </c>
      <c r="X84">
        <f t="shared" si="29"/>
        <v>1995000</v>
      </c>
      <c r="Y84">
        <f t="shared" si="30"/>
        <v>7.9999999999999991</v>
      </c>
      <c r="Z84">
        <f t="shared" si="30"/>
        <v>8.2667809687098153</v>
      </c>
      <c r="AA84">
        <f t="shared" si="31"/>
        <v>15.959999999999999</v>
      </c>
      <c r="AB84">
        <f t="shared" si="32"/>
        <v>16.492228032576079</v>
      </c>
    </row>
    <row r="85" spans="1:28" x14ac:dyDescent="0.25">
      <c r="A85" s="16">
        <v>45201</v>
      </c>
      <c r="B85">
        <v>84</v>
      </c>
      <c r="C85">
        <v>2</v>
      </c>
      <c r="D85">
        <v>3</v>
      </c>
      <c r="E85">
        <v>1.07</v>
      </c>
      <c r="F85">
        <v>21.1</v>
      </c>
      <c r="G85">
        <v>17.059999999999999</v>
      </c>
      <c r="H85">
        <f t="shared" si="17"/>
        <v>20.03</v>
      </c>
      <c r="I85">
        <f t="shared" si="18"/>
        <v>15.989999999999998</v>
      </c>
      <c r="J85">
        <f t="shared" si="19"/>
        <v>0.20169745381927121</v>
      </c>
      <c r="K85">
        <v>6</v>
      </c>
      <c r="L85">
        <f t="shared" si="20"/>
        <v>6.0000000000000001E-3</v>
      </c>
      <c r="M85">
        <v>1330</v>
      </c>
      <c r="N85">
        <f t="shared" si="21"/>
        <v>5.7983025461807287</v>
      </c>
      <c r="O85">
        <f t="shared" si="22"/>
        <v>1.0347856035818839</v>
      </c>
      <c r="P85">
        <f t="shared" si="23"/>
        <v>0.03</v>
      </c>
      <c r="Q85" s="10">
        <v>0</v>
      </c>
      <c r="R85" s="10">
        <v>1.31</v>
      </c>
      <c r="S85">
        <f t="shared" si="24"/>
        <v>0</v>
      </c>
      <c r="T85">
        <f t="shared" si="25"/>
        <v>0</v>
      </c>
      <c r="U85">
        <f t="shared" si="26"/>
        <v>6.55</v>
      </c>
      <c r="V85">
        <f t="shared" si="27"/>
        <v>6.7778457034613391</v>
      </c>
      <c r="W85">
        <f t="shared" si="28"/>
        <v>1500</v>
      </c>
      <c r="X85">
        <f t="shared" si="29"/>
        <v>1995000</v>
      </c>
      <c r="Y85">
        <f t="shared" si="30"/>
        <v>6.55</v>
      </c>
      <c r="Z85">
        <f t="shared" si="30"/>
        <v>6.7778457034613391</v>
      </c>
      <c r="AA85">
        <f t="shared" si="31"/>
        <v>13.06725</v>
      </c>
      <c r="AB85">
        <f t="shared" si="32"/>
        <v>13.521802178405371</v>
      </c>
    </row>
    <row r="86" spans="1:28" x14ac:dyDescent="0.25">
      <c r="A86" s="16">
        <v>45201</v>
      </c>
      <c r="B86">
        <v>85</v>
      </c>
      <c r="C86">
        <v>2</v>
      </c>
      <c r="D86">
        <v>4</v>
      </c>
      <c r="E86">
        <v>1.0900000000000001</v>
      </c>
      <c r="F86">
        <v>21.31</v>
      </c>
      <c r="G86">
        <v>17.68</v>
      </c>
      <c r="H86">
        <f t="shared" si="17"/>
        <v>20.22</v>
      </c>
      <c r="I86">
        <f t="shared" si="18"/>
        <v>16.59</v>
      </c>
      <c r="J86">
        <f t="shared" si="19"/>
        <v>0.17952522255192874</v>
      </c>
      <c r="K86">
        <v>6</v>
      </c>
      <c r="L86">
        <f t="shared" si="20"/>
        <v>6.0000000000000001E-3</v>
      </c>
      <c r="M86">
        <v>1330</v>
      </c>
      <c r="N86">
        <f t="shared" si="21"/>
        <v>5.8204747774480712</v>
      </c>
      <c r="O86">
        <f t="shared" si="22"/>
        <v>1.0308437420341576</v>
      </c>
      <c r="P86">
        <f t="shared" si="23"/>
        <v>0.03</v>
      </c>
      <c r="Q86" s="10">
        <v>-0.01</v>
      </c>
      <c r="R86" s="10">
        <v>1.4</v>
      </c>
      <c r="S86">
        <f t="shared" si="24"/>
        <v>-4.9999999999999996E-2</v>
      </c>
      <c r="T86">
        <f t="shared" si="25"/>
        <v>-5.1542187101707874E-2</v>
      </c>
      <c r="U86">
        <f t="shared" si="26"/>
        <v>6.9999999999999991</v>
      </c>
      <c r="V86">
        <f t="shared" si="27"/>
        <v>7.2159061942391025</v>
      </c>
      <c r="W86">
        <f t="shared" si="28"/>
        <v>1500</v>
      </c>
      <c r="X86">
        <f t="shared" si="29"/>
        <v>1995000</v>
      </c>
      <c r="Y86">
        <f t="shared" si="30"/>
        <v>6.9499999999999993</v>
      </c>
      <c r="Z86">
        <f t="shared" si="30"/>
        <v>7.1643640071373946</v>
      </c>
      <c r="AA86">
        <f t="shared" si="31"/>
        <v>13.86525</v>
      </c>
      <c r="AB86">
        <f t="shared" si="32"/>
        <v>14.292906194239102</v>
      </c>
    </row>
    <row r="87" spans="1:28" x14ac:dyDescent="0.25">
      <c r="A87" s="16">
        <v>45201</v>
      </c>
      <c r="B87">
        <v>86</v>
      </c>
      <c r="C87">
        <v>2</v>
      </c>
      <c r="D87">
        <v>5</v>
      </c>
      <c r="E87">
        <v>1.1200000000000001</v>
      </c>
      <c r="F87">
        <v>23.97</v>
      </c>
      <c r="G87">
        <v>22.44</v>
      </c>
      <c r="H87">
        <f t="shared" si="17"/>
        <v>22.849999999999998</v>
      </c>
      <c r="I87">
        <f t="shared" si="18"/>
        <v>21.32</v>
      </c>
      <c r="J87">
        <f t="shared" si="19"/>
        <v>6.6958424507658543E-2</v>
      </c>
      <c r="K87">
        <v>6</v>
      </c>
      <c r="L87">
        <f t="shared" si="20"/>
        <v>6.0000000000000001E-3</v>
      </c>
      <c r="M87">
        <v>1330</v>
      </c>
      <c r="N87">
        <f t="shared" si="21"/>
        <v>5.9330415754923411</v>
      </c>
      <c r="O87">
        <f t="shared" si="22"/>
        <v>1.0112856826731578</v>
      </c>
      <c r="P87">
        <f t="shared" si="23"/>
        <v>0.03</v>
      </c>
      <c r="Q87" s="10">
        <v>0.02</v>
      </c>
      <c r="R87" s="10">
        <v>0.78</v>
      </c>
      <c r="S87">
        <f t="shared" si="24"/>
        <v>9.9999999999999992E-2</v>
      </c>
      <c r="T87">
        <f t="shared" si="25"/>
        <v>0.10112856826731577</v>
      </c>
      <c r="U87">
        <f t="shared" si="26"/>
        <v>3.9</v>
      </c>
      <c r="V87">
        <f t="shared" si="27"/>
        <v>3.9440141624253151</v>
      </c>
      <c r="W87">
        <f t="shared" si="28"/>
        <v>1500</v>
      </c>
      <c r="X87">
        <f t="shared" si="29"/>
        <v>1995000</v>
      </c>
      <c r="Y87">
        <f t="shared" si="30"/>
        <v>4</v>
      </c>
      <c r="Z87">
        <f t="shared" si="30"/>
        <v>4.0451427306926311</v>
      </c>
      <c r="AA87">
        <f t="shared" si="31"/>
        <v>7.9799999999999995</v>
      </c>
      <c r="AB87">
        <f t="shared" si="32"/>
        <v>8.0700597477317988</v>
      </c>
    </row>
    <row r="88" spans="1:28" x14ac:dyDescent="0.25">
      <c r="A88" s="16">
        <v>45201</v>
      </c>
      <c r="B88">
        <v>87</v>
      </c>
      <c r="C88">
        <v>2</v>
      </c>
      <c r="D88">
        <v>6</v>
      </c>
      <c r="E88">
        <v>1.07</v>
      </c>
      <c r="F88">
        <v>23.08</v>
      </c>
      <c r="G88">
        <v>19.62</v>
      </c>
      <c r="H88">
        <f t="shared" si="17"/>
        <v>22.009999999999998</v>
      </c>
      <c r="I88">
        <f t="shared" si="18"/>
        <v>18.55</v>
      </c>
      <c r="J88">
        <f t="shared" si="19"/>
        <v>0.15720127214902307</v>
      </c>
      <c r="K88">
        <v>6</v>
      </c>
      <c r="L88">
        <f t="shared" si="20"/>
        <v>6.0000000000000001E-3</v>
      </c>
      <c r="M88">
        <v>1330</v>
      </c>
      <c r="N88">
        <f t="shared" si="21"/>
        <v>5.842798727850977</v>
      </c>
      <c r="O88">
        <f t="shared" si="22"/>
        <v>1.026905132192846</v>
      </c>
      <c r="P88">
        <f t="shared" si="23"/>
        <v>0.03</v>
      </c>
      <c r="Q88" s="10">
        <v>-0.01</v>
      </c>
      <c r="R88" s="10">
        <v>0.97</v>
      </c>
      <c r="S88">
        <f t="shared" si="24"/>
        <v>-4.9999999999999996E-2</v>
      </c>
      <c r="T88">
        <f t="shared" si="25"/>
        <v>-5.1345256609642294E-2</v>
      </c>
      <c r="U88">
        <f t="shared" si="26"/>
        <v>4.8499999999999996</v>
      </c>
      <c r="V88">
        <f t="shared" si="27"/>
        <v>4.9804898911353028</v>
      </c>
      <c r="W88">
        <f t="shared" si="28"/>
        <v>1500</v>
      </c>
      <c r="X88">
        <f t="shared" si="29"/>
        <v>1995000</v>
      </c>
      <c r="Y88">
        <f t="shared" si="30"/>
        <v>4.8</v>
      </c>
      <c r="Z88">
        <f t="shared" si="30"/>
        <v>4.9291446345256604</v>
      </c>
      <c r="AA88">
        <f t="shared" si="31"/>
        <v>9.5759999999999987</v>
      </c>
      <c r="AB88">
        <f t="shared" si="32"/>
        <v>9.8336435458786919</v>
      </c>
    </row>
    <row r="89" spans="1:28" x14ac:dyDescent="0.25">
      <c r="A89" s="16">
        <v>45201</v>
      </c>
      <c r="B89">
        <v>88</v>
      </c>
      <c r="C89">
        <v>2</v>
      </c>
      <c r="D89">
        <v>7</v>
      </c>
      <c r="E89">
        <v>1.1000000000000001</v>
      </c>
      <c r="F89">
        <v>20.41</v>
      </c>
      <c r="G89">
        <v>17.100000000000001</v>
      </c>
      <c r="H89">
        <f t="shared" si="17"/>
        <v>19.309999999999999</v>
      </c>
      <c r="I89">
        <f t="shared" si="18"/>
        <v>16</v>
      </c>
      <c r="J89">
        <f t="shared" si="19"/>
        <v>0.17141377524598647</v>
      </c>
      <c r="K89">
        <v>6</v>
      </c>
      <c r="L89">
        <f t="shared" si="20"/>
        <v>6.0000000000000001E-3</v>
      </c>
      <c r="M89">
        <v>1330</v>
      </c>
      <c r="N89">
        <f t="shared" si="21"/>
        <v>5.8285862247540132</v>
      </c>
      <c r="O89">
        <f t="shared" si="22"/>
        <v>1.0294091514882275</v>
      </c>
      <c r="P89">
        <f t="shared" si="23"/>
        <v>0.03</v>
      </c>
      <c r="Q89" s="10">
        <v>-0.02</v>
      </c>
      <c r="R89" s="10">
        <v>1.04</v>
      </c>
      <c r="S89">
        <f t="shared" si="24"/>
        <v>-9.9999999999999992E-2</v>
      </c>
      <c r="T89">
        <f t="shared" si="25"/>
        <v>-0.10294091514882274</v>
      </c>
      <c r="U89">
        <f t="shared" si="26"/>
        <v>5.1999999999999993</v>
      </c>
      <c r="V89">
        <f t="shared" si="27"/>
        <v>5.3529275877387823</v>
      </c>
      <c r="W89">
        <f t="shared" si="28"/>
        <v>1500</v>
      </c>
      <c r="X89">
        <f t="shared" si="29"/>
        <v>1995000</v>
      </c>
      <c r="Y89">
        <f t="shared" si="30"/>
        <v>5.0999999999999996</v>
      </c>
      <c r="Z89">
        <f t="shared" si="30"/>
        <v>5.2499866725899595</v>
      </c>
      <c r="AA89">
        <f t="shared" si="31"/>
        <v>10.174499999999998</v>
      </c>
      <c r="AB89">
        <f t="shared" si="32"/>
        <v>10.47372341181697</v>
      </c>
    </row>
    <row r="90" spans="1:28" x14ac:dyDescent="0.25">
      <c r="A90" s="16">
        <v>45201</v>
      </c>
      <c r="B90">
        <v>89</v>
      </c>
      <c r="C90">
        <v>2</v>
      </c>
      <c r="D90">
        <v>8</v>
      </c>
      <c r="E90">
        <v>1.1000000000000001</v>
      </c>
      <c r="F90">
        <v>22.55</v>
      </c>
      <c r="G90">
        <v>18.829999999999998</v>
      </c>
      <c r="H90">
        <f t="shared" si="17"/>
        <v>21.45</v>
      </c>
      <c r="I90">
        <f t="shared" si="18"/>
        <v>17.729999999999997</v>
      </c>
      <c r="J90">
        <f t="shared" si="19"/>
        <v>0.17342657342657355</v>
      </c>
      <c r="K90">
        <v>6</v>
      </c>
      <c r="L90">
        <f t="shared" si="20"/>
        <v>6.0000000000000001E-3</v>
      </c>
      <c r="M90">
        <v>1330</v>
      </c>
      <c r="N90">
        <f t="shared" si="21"/>
        <v>5.8265734265734261</v>
      </c>
      <c r="O90">
        <f t="shared" si="22"/>
        <v>1.0297647623619779</v>
      </c>
      <c r="P90">
        <f t="shared" si="23"/>
        <v>0.03</v>
      </c>
      <c r="Q90" s="10">
        <v>0</v>
      </c>
      <c r="R90" s="10">
        <v>1.37</v>
      </c>
      <c r="S90">
        <f t="shared" si="24"/>
        <v>0</v>
      </c>
      <c r="T90">
        <f t="shared" si="25"/>
        <v>0</v>
      </c>
      <c r="U90">
        <f t="shared" si="26"/>
        <v>6.8500000000000005</v>
      </c>
      <c r="V90">
        <f t="shared" si="27"/>
        <v>7.0538886221795494</v>
      </c>
      <c r="W90">
        <f t="shared" si="28"/>
        <v>1500</v>
      </c>
      <c r="X90">
        <f t="shared" si="29"/>
        <v>1995000</v>
      </c>
      <c r="Y90">
        <f t="shared" si="30"/>
        <v>6.8500000000000005</v>
      </c>
      <c r="Z90">
        <f t="shared" si="30"/>
        <v>7.0538886221795494</v>
      </c>
      <c r="AA90">
        <f t="shared" si="31"/>
        <v>13.665750000000001</v>
      </c>
      <c r="AB90">
        <f t="shared" si="32"/>
        <v>14.072507801248202</v>
      </c>
    </row>
    <row r="91" spans="1:28" x14ac:dyDescent="0.25">
      <c r="A91" s="16">
        <v>45201</v>
      </c>
      <c r="B91">
        <v>90</v>
      </c>
      <c r="C91">
        <v>2</v>
      </c>
      <c r="D91">
        <v>9</v>
      </c>
      <c r="E91">
        <v>1.07</v>
      </c>
      <c r="F91">
        <v>22.66</v>
      </c>
      <c r="G91">
        <v>18.64</v>
      </c>
      <c r="H91">
        <f t="shared" si="17"/>
        <v>21.59</v>
      </c>
      <c r="I91">
        <f t="shared" si="18"/>
        <v>17.57</v>
      </c>
      <c r="J91">
        <f t="shared" si="19"/>
        <v>0.1861973135710977</v>
      </c>
      <c r="K91">
        <v>6</v>
      </c>
      <c r="L91">
        <f t="shared" si="20"/>
        <v>6.0000000000000001E-3</v>
      </c>
      <c r="M91">
        <v>1330</v>
      </c>
      <c r="N91">
        <f t="shared" si="21"/>
        <v>5.8138026864289021</v>
      </c>
      <c r="O91">
        <f t="shared" si="22"/>
        <v>1.0320267686424474</v>
      </c>
      <c r="P91">
        <f t="shared" si="23"/>
        <v>0.03</v>
      </c>
      <c r="Q91" s="10">
        <v>0.06</v>
      </c>
      <c r="R91" s="10">
        <v>0.76</v>
      </c>
      <c r="S91">
        <f t="shared" si="24"/>
        <v>0.3</v>
      </c>
      <c r="T91">
        <f t="shared" si="25"/>
        <v>0.30960803059273417</v>
      </c>
      <c r="U91">
        <f t="shared" si="26"/>
        <v>3.8000000000000003</v>
      </c>
      <c r="V91">
        <f t="shared" si="27"/>
        <v>3.9217017208413001</v>
      </c>
      <c r="W91">
        <f t="shared" si="28"/>
        <v>1500</v>
      </c>
      <c r="X91">
        <f t="shared" si="29"/>
        <v>1995000</v>
      </c>
      <c r="Y91">
        <f t="shared" si="30"/>
        <v>4.1000000000000005</v>
      </c>
      <c r="Z91">
        <f t="shared" si="30"/>
        <v>4.2313097514340345</v>
      </c>
      <c r="AA91">
        <f t="shared" si="31"/>
        <v>8.1795000000000009</v>
      </c>
      <c r="AB91">
        <f t="shared" si="32"/>
        <v>8.4414629541109001</v>
      </c>
    </row>
    <row r="92" spans="1:28" x14ac:dyDescent="0.25">
      <c r="A92" s="16">
        <v>45201</v>
      </c>
      <c r="B92">
        <v>91</v>
      </c>
      <c r="C92">
        <v>3</v>
      </c>
      <c r="D92">
        <v>1</v>
      </c>
      <c r="E92">
        <v>1.0900000000000001</v>
      </c>
      <c r="F92">
        <v>21.07</v>
      </c>
      <c r="G92">
        <v>17.600000000000001</v>
      </c>
      <c r="H92">
        <f t="shared" si="17"/>
        <v>19.98</v>
      </c>
      <c r="I92">
        <f t="shared" si="18"/>
        <v>16.510000000000002</v>
      </c>
      <c r="J92">
        <f t="shared" si="19"/>
        <v>0.17367367367367362</v>
      </c>
      <c r="K92">
        <v>6</v>
      </c>
      <c r="L92">
        <f t="shared" si="20"/>
        <v>6.0000000000000001E-3</v>
      </c>
      <c r="M92">
        <v>1330</v>
      </c>
      <c r="N92">
        <f t="shared" si="21"/>
        <v>5.8263263263263267</v>
      </c>
      <c r="O92">
        <f t="shared" si="22"/>
        <v>1.0298084357014001</v>
      </c>
      <c r="P92">
        <f t="shared" si="23"/>
        <v>0.03</v>
      </c>
      <c r="Q92" s="10">
        <v>0.04</v>
      </c>
      <c r="R92" s="10">
        <v>0.68</v>
      </c>
      <c r="S92">
        <f t="shared" si="24"/>
        <v>0.19999999999999998</v>
      </c>
      <c r="T92">
        <f t="shared" si="25"/>
        <v>0.20596168714028001</v>
      </c>
      <c r="U92">
        <f t="shared" si="26"/>
        <v>3.4000000000000004</v>
      </c>
      <c r="V92">
        <f t="shared" si="27"/>
        <v>3.5013486813847607</v>
      </c>
      <c r="W92">
        <f t="shared" si="28"/>
        <v>1500</v>
      </c>
      <c r="X92">
        <f t="shared" si="29"/>
        <v>1995000</v>
      </c>
      <c r="Y92">
        <f t="shared" si="30"/>
        <v>3.6000000000000005</v>
      </c>
      <c r="Z92">
        <f t="shared" si="30"/>
        <v>3.7073103685250408</v>
      </c>
      <c r="AA92">
        <f t="shared" si="31"/>
        <v>7.1820000000000013</v>
      </c>
      <c r="AB92">
        <f t="shared" si="32"/>
        <v>7.3960841852074566</v>
      </c>
    </row>
    <row r="93" spans="1:28" x14ac:dyDescent="0.25">
      <c r="A93" s="16">
        <v>45201</v>
      </c>
      <c r="B93">
        <v>92</v>
      </c>
      <c r="C93">
        <v>3</v>
      </c>
      <c r="D93">
        <v>2</v>
      </c>
      <c r="E93">
        <v>1.1100000000000001</v>
      </c>
      <c r="F93">
        <v>23.2</v>
      </c>
      <c r="G93">
        <v>19.57</v>
      </c>
      <c r="H93">
        <f t="shared" si="17"/>
        <v>22.09</v>
      </c>
      <c r="I93">
        <f t="shared" si="18"/>
        <v>18.46</v>
      </c>
      <c r="J93">
        <f t="shared" si="19"/>
        <v>0.16432775011317333</v>
      </c>
      <c r="K93">
        <v>6</v>
      </c>
      <c r="L93">
        <f t="shared" si="20"/>
        <v>6.0000000000000001E-3</v>
      </c>
      <c r="M93">
        <v>1330</v>
      </c>
      <c r="N93">
        <f t="shared" si="21"/>
        <v>5.8356722498868265</v>
      </c>
      <c r="O93">
        <f t="shared" si="22"/>
        <v>1.0281591808238306</v>
      </c>
      <c r="P93">
        <f t="shared" si="23"/>
        <v>0.03</v>
      </c>
      <c r="Q93" s="10">
        <v>0.04</v>
      </c>
      <c r="R93" s="10">
        <v>0.77</v>
      </c>
      <c r="S93">
        <f t="shared" si="24"/>
        <v>0.19999999999999998</v>
      </c>
      <c r="T93">
        <f t="shared" si="25"/>
        <v>0.2056318361647661</v>
      </c>
      <c r="U93">
        <f t="shared" si="26"/>
        <v>3.8499999999999996</v>
      </c>
      <c r="V93">
        <f t="shared" si="27"/>
        <v>3.9584128461717474</v>
      </c>
      <c r="W93">
        <f t="shared" si="28"/>
        <v>1500</v>
      </c>
      <c r="X93">
        <f t="shared" si="29"/>
        <v>1995000</v>
      </c>
      <c r="Y93">
        <f t="shared" si="30"/>
        <v>4.05</v>
      </c>
      <c r="Z93">
        <f t="shared" si="30"/>
        <v>4.1640446823365131</v>
      </c>
      <c r="AA93">
        <f t="shared" si="31"/>
        <v>8.0797500000000007</v>
      </c>
      <c r="AB93">
        <f t="shared" si="32"/>
        <v>8.3072691412613437</v>
      </c>
    </row>
    <row r="94" spans="1:28" x14ac:dyDescent="0.25">
      <c r="A94" s="16">
        <v>45201</v>
      </c>
      <c r="B94">
        <v>93</v>
      </c>
      <c r="C94">
        <v>3</v>
      </c>
      <c r="D94">
        <v>3</v>
      </c>
      <c r="E94">
        <v>1.1000000000000001</v>
      </c>
      <c r="F94">
        <v>23.29</v>
      </c>
      <c r="G94">
        <v>19.7</v>
      </c>
      <c r="H94">
        <f t="shared" si="17"/>
        <v>22.189999999999998</v>
      </c>
      <c r="I94">
        <f t="shared" si="18"/>
        <v>18.599999999999998</v>
      </c>
      <c r="J94">
        <f t="shared" si="19"/>
        <v>0.16178458765209555</v>
      </c>
      <c r="K94">
        <v>6</v>
      </c>
      <c r="L94">
        <f t="shared" si="20"/>
        <v>6.0000000000000001E-3</v>
      </c>
      <c r="M94">
        <v>1330</v>
      </c>
      <c r="N94">
        <f t="shared" si="21"/>
        <v>5.8382154123479042</v>
      </c>
      <c r="O94">
        <f t="shared" si="22"/>
        <v>1.0277113083751448</v>
      </c>
      <c r="P94">
        <f t="shared" si="23"/>
        <v>0.03</v>
      </c>
      <c r="Q94" s="10">
        <v>0.08</v>
      </c>
      <c r="R94" s="10">
        <v>0.7</v>
      </c>
      <c r="S94">
        <f t="shared" si="24"/>
        <v>0.39999999999999997</v>
      </c>
      <c r="T94">
        <f t="shared" si="25"/>
        <v>0.41108452335005791</v>
      </c>
      <c r="U94">
        <f t="shared" si="26"/>
        <v>3.4999999999999996</v>
      </c>
      <c r="V94">
        <f t="shared" si="27"/>
        <v>3.5969895793130062</v>
      </c>
      <c r="W94">
        <f t="shared" si="28"/>
        <v>1500</v>
      </c>
      <c r="X94">
        <f t="shared" si="29"/>
        <v>1995000</v>
      </c>
      <c r="Y94">
        <f t="shared" si="30"/>
        <v>3.8999999999999995</v>
      </c>
      <c r="Z94">
        <f t="shared" si="30"/>
        <v>4.0080741026630644</v>
      </c>
      <c r="AA94">
        <f t="shared" si="31"/>
        <v>7.7804999999999982</v>
      </c>
      <c r="AB94">
        <f t="shared" si="32"/>
        <v>7.996107834812813</v>
      </c>
    </row>
    <row r="95" spans="1:28" x14ac:dyDescent="0.25">
      <c r="A95" s="16">
        <v>45201</v>
      </c>
      <c r="B95">
        <v>94</v>
      </c>
      <c r="C95">
        <v>3</v>
      </c>
      <c r="D95">
        <v>4</v>
      </c>
      <c r="E95">
        <v>1.1100000000000001</v>
      </c>
      <c r="F95">
        <v>21</v>
      </c>
      <c r="G95">
        <v>16.64</v>
      </c>
      <c r="H95">
        <f t="shared" si="17"/>
        <v>19.89</v>
      </c>
      <c r="I95">
        <f t="shared" si="18"/>
        <v>15.530000000000001</v>
      </c>
      <c r="J95">
        <f t="shared" si="19"/>
        <v>0.21920563097033682</v>
      </c>
      <c r="K95">
        <v>6</v>
      </c>
      <c r="L95">
        <f t="shared" si="20"/>
        <v>6.0000000000000001E-3</v>
      </c>
      <c r="M95">
        <v>1330</v>
      </c>
      <c r="N95">
        <f t="shared" si="21"/>
        <v>5.780794369029663</v>
      </c>
      <c r="O95">
        <f t="shared" si="22"/>
        <v>1.0379196381979474</v>
      </c>
      <c r="P95">
        <f t="shared" si="23"/>
        <v>0.03</v>
      </c>
      <c r="Q95" s="10">
        <v>0.06</v>
      </c>
      <c r="R95" s="10">
        <v>0.8</v>
      </c>
      <c r="S95">
        <f t="shared" si="24"/>
        <v>0.3</v>
      </c>
      <c r="T95">
        <f t="shared" si="25"/>
        <v>0.31137589145938421</v>
      </c>
      <c r="U95">
        <f t="shared" si="26"/>
        <v>4</v>
      </c>
      <c r="V95">
        <f t="shared" si="27"/>
        <v>4.1516785527917897</v>
      </c>
      <c r="W95">
        <f t="shared" si="28"/>
        <v>1500</v>
      </c>
      <c r="X95">
        <f t="shared" si="29"/>
        <v>1995000</v>
      </c>
      <c r="Y95">
        <f t="shared" si="30"/>
        <v>4.3</v>
      </c>
      <c r="Z95">
        <f t="shared" si="30"/>
        <v>4.4630544442511741</v>
      </c>
      <c r="AA95">
        <f t="shared" si="31"/>
        <v>8.5784999999999982</v>
      </c>
      <c r="AB95">
        <f t="shared" si="32"/>
        <v>8.9037936162810922</v>
      </c>
    </row>
    <row r="96" spans="1:28" x14ac:dyDescent="0.25">
      <c r="A96" s="16">
        <v>45201</v>
      </c>
      <c r="B96">
        <v>95</v>
      </c>
      <c r="C96">
        <v>3</v>
      </c>
      <c r="D96">
        <v>5</v>
      </c>
      <c r="E96">
        <v>1.1599999999999999</v>
      </c>
      <c r="F96">
        <v>21.89</v>
      </c>
      <c r="G96">
        <v>18.55</v>
      </c>
      <c r="H96">
        <f t="shared" si="17"/>
        <v>20.73</v>
      </c>
      <c r="I96">
        <f t="shared" si="18"/>
        <v>17.39</v>
      </c>
      <c r="J96">
        <f t="shared" si="19"/>
        <v>0.16111915098890495</v>
      </c>
      <c r="K96">
        <v>6</v>
      </c>
      <c r="L96">
        <f t="shared" si="20"/>
        <v>6.0000000000000001E-3</v>
      </c>
      <c r="M96">
        <v>1330</v>
      </c>
      <c r="N96">
        <f t="shared" si="21"/>
        <v>5.8388808490110948</v>
      </c>
      <c r="O96">
        <f t="shared" si="22"/>
        <v>1.0275941837409122</v>
      </c>
      <c r="P96">
        <f t="shared" si="23"/>
        <v>0.03</v>
      </c>
      <c r="Q96" s="10">
        <v>0.02</v>
      </c>
      <c r="R96" s="10">
        <v>0.61</v>
      </c>
      <c r="S96">
        <f t="shared" si="24"/>
        <v>9.9999999999999992E-2</v>
      </c>
      <c r="T96">
        <f t="shared" si="25"/>
        <v>0.10275941837409121</v>
      </c>
      <c r="U96">
        <f t="shared" si="26"/>
        <v>3.05</v>
      </c>
      <c r="V96">
        <f t="shared" si="27"/>
        <v>3.1341622604097821</v>
      </c>
      <c r="W96">
        <f t="shared" si="28"/>
        <v>1500</v>
      </c>
      <c r="X96">
        <f t="shared" si="29"/>
        <v>1995000</v>
      </c>
      <c r="Y96">
        <f t="shared" si="30"/>
        <v>3.15</v>
      </c>
      <c r="Z96">
        <f t="shared" si="30"/>
        <v>3.2369216787838733</v>
      </c>
      <c r="AA96">
        <f t="shared" si="31"/>
        <v>6.2842500000000001</v>
      </c>
      <c r="AB96">
        <f t="shared" si="32"/>
        <v>6.4576587491738273</v>
      </c>
    </row>
    <row r="97" spans="1:34" x14ac:dyDescent="0.25">
      <c r="A97" s="16">
        <v>45201</v>
      </c>
      <c r="B97">
        <v>96</v>
      </c>
      <c r="C97">
        <v>3</v>
      </c>
      <c r="D97">
        <v>6</v>
      </c>
      <c r="E97">
        <v>1.1399999999999999</v>
      </c>
      <c r="F97">
        <v>21.03</v>
      </c>
      <c r="G97">
        <v>17.649999999999999</v>
      </c>
      <c r="H97">
        <f t="shared" si="17"/>
        <v>19.89</v>
      </c>
      <c r="I97">
        <f t="shared" si="18"/>
        <v>16.509999999999998</v>
      </c>
      <c r="J97">
        <f t="shared" si="19"/>
        <v>0.16993464052287593</v>
      </c>
      <c r="K97">
        <v>6</v>
      </c>
      <c r="L97">
        <f t="shared" si="20"/>
        <v>6.0000000000000001E-3</v>
      </c>
      <c r="M97">
        <v>1330</v>
      </c>
      <c r="N97">
        <f t="shared" si="21"/>
        <v>5.8300653594771239</v>
      </c>
      <c r="O97">
        <f t="shared" si="22"/>
        <v>1.0291479820627802</v>
      </c>
      <c r="P97">
        <f t="shared" si="23"/>
        <v>0.03</v>
      </c>
      <c r="Q97" s="10">
        <v>0.03</v>
      </c>
      <c r="R97" s="10">
        <v>0.84</v>
      </c>
      <c r="S97">
        <f t="shared" si="24"/>
        <v>0.15</v>
      </c>
      <c r="T97">
        <f t="shared" si="25"/>
        <v>0.15437219730941704</v>
      </c>
      <c r="U97">
        <f t="shared" si="26"/>
        <v>4.1999999999999993</v>
      </c>
      <c r="V97">
        <f t="shared" si="27"/>
        <v>4.3224215246636764</v>
      </c>
      <c r="W97">
        <f t="shared" si="28"/>
        <v>1500</v>
      </c>
      <c r="X97">
        <f t="shared" si="29"/>
        <v>1995000</v>
      </c>
      <c r="Y97">
        <f t="shared" si="30"/>
        <v>4.3499999999999996</v>
      </c>
      <c r="Z97">
        <f t="shared" si="30"/>
        <v>4.4767937219730936</v>
      </c>
      <c r="AA97">
        <f t="shared" si="31"/>
        <v>8.6782500000000002</v>
      </c>
      <c r="AB97">
        <f t="shared" si="32"/>
        <v>8.9312034753363232</v>
      </c>
    </row>
    <row r="98" spans="1:34" x14ac:dyDescent="0.25">
      <c r="A98" s="16">
        <v>45201</v>
      </c>
      <c r="B98">
        <v>97</v>
      </c>
      <c r="C98">
        <v>3</v>
      </c>
      <c r="D98">
        <v>7</v>
      </c>
      <c r="E98">
        <v>1.1299999999999999</v>
      </c>
      <c r="F98">
        <v>24.33</v>
      </c>
      <c r="G98">
        <v>20.66</v>
      </c>
      <c r="H98">
        <f t="shared" si="17"/>
        <v>23.2</v>
      </c>
      <c r="I98">
        <f t="shared" si="18"/>
        <v>19.53</v>
      </c>
      <c r="J98">
        <f t="shared" si="19"/>
        <v>0.15818965517241371</v>
      </c>
      <c r="K98">
        <v>6</v>
      </c>
      <c r="L98">
        <f t="shared" si="20"/>
        <v>6.0000000000000001E-3</v>
      </c>
      <c r="M98">
        <v>1330</v>
      </c>
      <c r="N98">
        <f t="shared" si="21"/>
        <v>5.8418103448275867</v>
      </c>
      <c r="O98">
        <f t="shared" si="22"/>
        <v>1.0270788755257139</v>
      </c>
      <c r="P98">
        <f t="shared" si="23"/>
        <v>0.03</v>
      </c>
      <c r="Q98" s="10">
        <v>-0.02</v>
      </c>
      <c r="R98" s="10">
        <v>0.66</v>
      </c>
      <c r="S98">
        <f t="shared" si="24"/>
        <v>-9.9999999999999992E-2</v>
      </c>
      <c r="T98">
        <f t="shared" si="25"/>
        <v>-0.10270788755257138</v>
      </c>
      <c r="U98">
        <f t="shared" si="26"/>
        <v>3.3000000000000003</v>
      </c>
      <c r="V98">
        <f t="shared" si="27"/>
        <v>3.389360289234856</v>
      </c>
      <c r="W98">
        <f t="shared" si="28"/>
        <v>1500</v>
      </c>
      <c r="X98">
        <f t="shared" si="29"/>
        <v>1995000</v>
      </c>
      <c r="Y98">
        <f t="shared" si="30"/>
        <v>3.2</v>
      </c>
      <c r="Z98">
        <f t="shared" si="30"/>
        <v>3.2866524016822845</v>
      </c>
      <c r="AA98">
        <f t="shared" si="31"/>
        <v>6.3840000000000003</v>
      </c>
      <c r="AB98">
        <f t="shared" si="32"/>
        <v>6.5568715413561574</v>
      </c>
    </row>
    <row r="99" spans="1:34" x14ac:dyDescent="0.25">
      <c r="A99" s="16">
        <v>45201</v>
      </c>
      <c r="B99">
        <v>98</v>
      </c>
      <c r="C99">
        <v>3</v>
      </c>
      <c r="D99">
        <v>8</v>
      </c>
      <c r="E99">
        <v>1.1200000000000001</v>
      </c>
      <c r="F99">
        <v>23.89</v>
      </c>
      <c r="G99">
        <v>20.3</v>
      </c>
      <c r="H99">
        <f t="shared" si="17"/>
        <v>22.77</v>
      </c>
      <c r="I99">
        <f t="shared" si="18"/>
        <v>19.18</v>
      </c>
      <c r="J99">
        <f t="shared" si="19"/>
        <v>0.15766359244620115</v>
      </c>
      <c r="K99">
        <v>6</v>
      </c>
      <c r="L99">
        <f t="shared" si="20"/>
        <v>6.0000000000000001E-3</v>
      </c>
      <c r="M99">
        <v>1330</v>
      </c>
      <c r="N99">
        <f t="shared" si="21"/>
        <v>5.8423364075537991</v>
      </c>
      <c r="O99">
        <f t="shared" si="22"/>
        <v>1.0269863940464556</v>
      </c>
      <c r="P99">
        <f t="shared" si="23"/>
        <v>0.03</v>
      </c>
      <c r="Q99" s="10">
        <v>0.08</v>
      </c>
      <c r="R99" s="10">
        <v>0.59</v>
      </c>
      <c r="S99">
        <f t="shared" si="24"/>
        <v>0.39999999999999997</v>
      </c>
      <c r="T99">
        <f t="shared" si="25"/>
        <v>0.41079455761858225</v>
      </c>
      <c r="U99">
        <f t="shared" si="26"/>
        <v>2.9499999999999993</v>
      </c>
      <c r="V99">
        <f t="shared" si="27"/>
        <v>3.0296098624370433</v>
      </c>
      <c r="W99">
        <f t="shared" si="28"/>
        <v>1500</v>
      </c>
      <c r="X99">
        <f t="shared" si="29"/>
        <v>1995000</v>
      </c>
      <c r="Y99">
        <f t="shared" si="30"/>
        <v>3.3499999999999992</v>
      </c>
      <c r="Z99">
        <f t="shared" si="30"/>
        <v>3.4404044200556254</v>
      </c>
      <c r="AA99">
        <f t="shared" si="31"/>
        <v>6.6832499999999984</v>
      </c>
      <c r="AB99">
        <f t="shared" si="32"/>
        <v>6.8636068180109726</v>
      </c>
    </row>
    <row r="100" spans="1:34" x14ac:dyDescent="0.25">
      <c r="A100" s="16">
        <v>45201</v>
      </c>
      <c r="B100">
        <v>99</v>
      </c>
      <c r="C100">
        <v>3</v>
      </c>
      <c r="D100">
        <v>9</v>
      </c>
      <c r="E100">
        <v>1.04</v>
      </c>
      <c r="F100">
        <v>21.35</v>
      </c>
      <c r="G100">
        <v>18.21</v>
      </c>
      <c r="H100">
        <f t="shared" si="17"/>
        <v>20.310000000000002</v>
      </c>
      <c r="I100">
        <f t="shared" si="18"/>
        <v>17.170000000000002</v>
      </c>
      <c r="J100">
        <f t="shared" si="19"/>
        <v>0.15460364352535697</v>
      </c>
      <c r="K100">
        <v>6</v>
      </c>
      <c r="L100">
        <f t="shared" si="20"/>
        <v>6.0000000000000001E-3</v>
      </c>
      <c r="M100">
        <v>1330</v>
      </c>
      <c r="N100">
        <f t="shared" si="21"/>
        <v>5.8453963564746427</v>
      </c>
      <c r="O100">
        <f t="shared" si="22"/>
        <v>1.0264487870619947</v>
      </c>
      <c r="P100">
        <f t="shared" si="23"/>
        <v>0.03</v>
      </c>
      <c r="Q100" s="10">
        <v>0.08</v>
      </c>
      <c r="R100" s="10">
        <v>0.66</v>
      </c>
      <c r="S100">
        <f t="shared" si="24"/>
        <v>0.39999999999999997</v>
      </c>
      <c r="T100">
        <f t="shared" si="25"/>
        <v>0.41057951482479788</v>
      </c>
      <c r="U100">
        <f t="shared" si="26"/>
        <v>3.3000000000000003</v>
      </c>
      <c r="V100">
        <f t="shared" si="27"/>
        <v>3.387280997304583</v>
      </c>
      <c r="W100">
        <f t="shared" si="28"/>
        <v>1500</v>
      </c>
      <c r="X100">
        <f t="shared" si="29"/>
        <v>1995000</v>
      </c>
      <c r="Y100">
        <f t="shared" si="30"/>
        <v>3.7</v>
      </c>
      <c r="Z100">
        <f t="shared" si="30"/>
        <v>3.7978605121293807</v>
      </c>
      <c r="AA100">
        <f t="shared" si="31"/>
        <v>7.3815</v>
      </c>
      <c r="AB100">
        <f t="shared" si="32"/>
        <v>7.5767317216981152</v>
      </c>
    </row>
    <row r="101" spans="1:34" x14ac:dyDescent="0.25">
      <c r="A101" s="16">
        <v>45201</v>
      </c>
      <c r="B101">
        <v>100</v>
      </c>
      <c r="C101">
        <v>4</v>
      </c>
      <c r="D101">
        <v>1</v>
      </c>
      <c r="E101">
        <v>1.1100000000000001</v>
      </c>
      <c r="F101">
        <v>20.53</v>
      </c>
      <c r="G101">
        <v>17.149999999999999</v>
      </c>
      <c r="H101">
        <f t="shared" si="17"/>
        <v>19.420000000000002</v>
      </c>
      <c r="I101">
        <f t="shared" si="18"/>
        <v>16.04</v>
      </c>
      <c r="J101">
        <f t="shared" si="19"/>
        <v>0.17404737384140073</v>
      </c>
      <c r="K101">
        <v>6</v>
      </c>
      <c r="L101">
        <f t="shared" si="20"/>
        <v>6.0000000000000001E-3</v>
      </c>
      <c r="M101">
        <v>1330</v>
      </c>
      <c r="N101">
        <f t="shared" si="21"/>
        <v>5.8259526261585997</v>
      </c>
      <c r="O101">
        <f t="shared" si="22"/>
        <v>1.0298744917800955</v>
      </c>
      <c r="P101">
        <f t="shared" si="23"/>
        <v>0.03</v>
      </c>
      <c r="Q101" s="10">
        <v>0.02</v>
      </c>
      <c r="R101" s="10">
        <v>0.43</v>
      </c>
      <c r="S101">
        <f t="shared" si="24"/>
        <v>9.9999999999999992E-2</v>
      </c>
      <c r="T101">
        <f t="shared" si="25"/>
        <v>0.10298744917800955</v>
      </c>
      <c r="U101">
        <f t="shared" si="26"/>
        <v>2.15</v>
      </c>
      <c r="V101">
        <f t="shared" si="27"/>
        <v>2.2142301573272052</v>
      </c>
      <c r="W101">
        <f t="shared" si="28"/>
        <v>1500</v>
      </c>
      <c r="X101">
        <f t="shared" si="29"/>
        <v>1995000</v>
      </c>
      <c r="Y101">
        <f t="shared" si="30"/>
        <v>2.25</v>
      </c>
      <c r="Z101">
        <f t="shared" si="30"/>
        <v>2.3172176065052148</v>
      </c>
      <c r="AA101">
        <f t="shared" si="31"/>
        <v>4.4887500000000005</v>
      </c>
      <c r="AB101">
        <f t="shared" si="32"/>
        <v>4.6228491249779031</v>
      </c>
    </row>
    <row r="102" spans="1:34" x14ac:dyDescent="0.25">
      <c r="A102" s="16">
        <v>45201</v>
      </c>
      <c r="B102">
        <v>101</v>
      </c>
      <c r="C102">
        <v>4</v>
      </c>
      <c r="D102">
        <v>2</v>
      </c>
      <c r="E102">
        <v>1.08</v>
      </c>
      <c r="F102">
        <v>20.23</v>
      </c>
      <c r="G102">
        <v>17.05</v>
      </c>
      <c r="H102">
        <f t="shared" si="17"/>
        <v>19.149999999999999</v>
      </c>
      <c r="I102">
        <f t="shared" si="18"/>
        <v>15.97</v>
      </c>
      <c r="J102">
        <f t="shared" si="19"/>
        <v>0.1660574412532636</v>
      </c>
      <c r="K102">
        <v>6</v>
      </c>
      <c r="L102">
        <f t="shared" si="20"/>
        <v>6.0000000000000001E-3</v>
      </c>
      <c r="M102">
        <v>1330</v>
      </c>
      <c r="N102">
        <f t="shared" si="21"/>
        <v>5.8339425587467364</v>
      </c>
      <c r="O102">
        <f t="shared" si="22"/>
        <v>1.0284640171858217</v>
      </c>
      <c r="P102">
        <f t="shared" si="23"/>
        <v>0.03</v>
      </c>
      <c r="Q102" s="10">
        <v>0.01</v>
      </c>
      <c r="R102" s="10">
        <v>0.8</v>
      </c>
      <c r="S102">
        <f t="shared" si="24"/>
        <v>4.9999999999999996E-2</v>
      </c>
      <c r="T102">
        <f t="shared" si="25"/>
        <v>5.1423200859291078E-2</v>
      </c>
      <c r="U102">
        <f t="shared" si="26"/>
        <v>4</v>
      </c>
      <c r="V102">
        <f t="shared" si="27"/>
        <v>4.1138560687432868</v>
      </c>
      <c r="W102">
        <f t="shared" si="28"/>
        <v>1500</v>
      </c>
      <c r="X102">
        <f t="shared" si="29"/>
        <v>1995000</v>
      </c>
      <c r="Y102">
        <f t="shared" si="30"/>
        <v>4.05</v>
      </c>
      <c r="Z102">
        <f t="shared" si="30"/>
        <v>4.1652792696025775</v>
      </c>
      <c r="AA102">
        <f t="shared" si="31"/>
        <v>8.0797500000000007</v>
      </c>
      <c r="AB102">
        <f t="shared" si="32"/>
        <v>8.3097321428571416</v>
      </c>
    </row>
    <row r="103" spans="1:34" x14ac:dyDescent="0.25">
      <c r="A103" s="16">
        <v>45201</v>
      </c>
      <c r="B103">
        <v>102</v>
      </c>
      <c r="C103">
        <v>4</v>
      </c>
      <c r="D103">
        <v>3</v>
      </c>
      <c r="E103">
        <v>1.08</v>
      </c>
      <c r="F103">
        <v>21</v>
      </c>
      <c r="G103">
        <v>18.489999999999998</v>
      </c>
      <c r="H103">
        <f t="shared" si="17"/>
        <v>19.920000000000002</v>
      </c>
      <c r="I103">
        <f t="shared" si="18"/>
        <v>17.409999999999997</v>
      </c>
      <c r="J103">
        <f t="shared" si="19"/>
        <v>0.12600401606425726</v>
      </c>
      <c r="K103">
        <v>6</v>
      </c>
      <c r="L103">
        <f t="shared" si="20"/>
        <v>6.0000000000000001E-3</v>
      </c>
      <c r="M103">
        <v>1330</v>
      </c>
      <c r="N103">
        <f t="shared" si="21"/>
        <v>5.8739959839357425</v>
      </c>
      <c r="O103">
        <f t="shared" si="22"/>
        <v>1.021451158020682</v>
      </c>
      <c r="P103">
        <f t="shared" si="23"/>
        <v>0.03</v>
      </c>
      <c r="Q103" s="10">
        <v>0.03</v>
      </c>
      <c r="R103" s="10">
        <v>0.79</v>
      </c>
      <c r="S103">
        <f t="shared" si="24"/>
        <v>0.15</v>
      </c>
      <c r="T103">
        <f t="shared" si="25"/>
        <v>0.1532176737031023</v>
      </c>
      <c r="U103">
        <f t="shared" si="26"/>
        <v>3.9499999999999997</v>
      </c>
      <c r="V103">
        <f t="shared" si="27"/>
        <v>4.0347320741816937</v>
      </c>
      <c r="W103">
        <f t="shared" si="28"/>
        <v>1500</v>
      </c>
      <c r="X103">
        <f t="shared" si="29"/>
        <v>1995000</v>
      </c>
      <c r="Y103">
        <f t="shared" si="30"/>
        <v>4.0999999999999996</v>
      </c>
      <c r="Z103">
        <f t="shared" si="30"/>
        <v>4.1879497478847956</v>
      </c>
      <c r="AA103">
        <f t="shared" si="31"/>
        <v>8.1794999999999991</v>
      </c>
      <c r="AB103">
        <f t="shared" si="32"/>
        <v>8.3549597470301666</v>
      </c>
    </row>
    <row r="104" spans="1:34" x14ac:dyDescent="0.25">
      <c r="A104" s="16">
        <v>45201</v>
      </c>
      <c r="B104">
        <v>103</v>
      </c>
      <c r="C104">
        <v>4</v>
      </c>
      <c r="D104">
        <v>4</v>
      </c>
      <c r="E104">
        <v>1.05</v>
      </c>
      <c r="F104">
        <v>22.32</v>
      </c>
      <c r="G104">
        <v>18.690000000000001</v>
      </c>
      <c r="H104">
        <f t="shared" si="17"/>
        <v>21.27</v>
      </c>
      <c r="I104">
        <f t="shared" si="18"/>
        <v>17.64</v>
      </c>
      <c r="J104">
        <f t="shared" si="19"/>
        <v>0.17066290550070518</v>
      </c>
      <c r="K104">
        <v>6</v>
      </c>
      <c r="L104">
        <f t="shared" si="20"/>
        <v>6.0000000000000001E-3</v>
      </c>
      <c r="M104">
        <v>1330</v>
      </c>
      <c r="N104">
        <f t="shared" si="21"/>
        <v>5.8293370944992944</v>
      </c>
      <c r="O104">
        <f t="shared" si="22"/>
        <v>1.0292765545608518</v>
      </c>
      <c r="P104">
        <f t="shared" si="23"/>
        <v>0.03</v>
      </c>
      <c r="Q104" s="10">
        <v>-0.01</v>
      </c>
      <c r="R104" s="10">
        <v>1.01</v>
      </c>
      <c r="S104">
        <f t="shared" si="24"/>
        <v>-4.9999999999999996E-2</v>
      </c>
      <c r="T104">
        <f t="shared" si="25"/>
        <v>-5.1463827728042581E-2</v>
      </c>
      <c r="U104">
        <f t="shared" si="26"/>
        <v>5.05</v>
      </c>
      <c r="V104">
        <f t="shared" si="27"/>
        <v>5.1978466005323014</v>
      </c>
      <c r="W104">
        <f t="shared" si="28"/>
        <v>1500</v>
      </c>
      <c r="X104">
        <f t="shared" si="29"/>
        <v>1995000</v>
      </c>
      <c r="Y104">
        <f t="shared" si="30"/>
        <v>5</v>
      </c>
      <c r="Z104">
        <f t="shared" si="30"/>
        <v>5.1463827728042588</v>
      </c>
      <c r="AA104">
        <f t="shared" si="31"/>
        <v>9.9750000000000014</v>
      </c>
      <c r="AB104">
        <f t="shared" si="32"/>
        <v>10.267033631744496</v>
      </c>
    </row>
    <row r="105" spans="1:34" x14ac:dyDescent="0.25">
      <c r="A105" s="16">
        <v>45201</v>
      </c>
      <c r="B105">
        <v>104</v>
      </c>
      <c r="C105">
        <v>4</v>
      </c>
      <c r="D105">
        <v>5</v>
      </c>
      <c r="E105">
        <v>1.1100000000000001</v>
      </c>
      <c r="F105">
        <v>21.49</v>
      </c>
      <c r="G105">
        <v>17.43</v>
      </c>
      <c r="H105">
        <f t="shared" si="17"/>
        <v>20.38</v>
      </c>
      <c r="I105">
        <f t="shared" si="18"/>
        <v>16.32</v>
      </c>
      <c r="J105">
        <f t="shared" si="19"/>
        <v>0.1992149165848871</v>
      </c>
      <c r="K105">
        <v>6</v>
      </c>
      <c r="L105">
        <f t="shared" si="20"/>
        <v>6.0000000000000001E-3</v>
      </c>
      <c r="M105">
        <v>1330</v>
      </c>
      <c r="N105">
        <f t="shared" si="21"/>
        <v>5.8007850834151125</v>
      </c>
      <c r="O105">
        <f t="shared" si="22"/>
        <v>1.0343427508035865</v>
      </c>
      <c r="P105">
        <f t="shared" si="23"/>
        <v>0.03</v>
      </c>
      <c r="Q105" s="10">
        <v>0.06</v>
      </c>
      <c r="R105" s="10">
        <v>1.07</v>
      </c>
      <c r="S105">
        <f t="shared" si="24"/>
        <v>0.3</v>
      </c>
      <c r="T105">
        <f t="shared" si="25"/>
        <v>0.31030282524107594</v>
      </c>
      <c r="U105">
        <f t="shared" si="26"/>
        <v>5.3500000000000005</v>
      </c>
      <c r="V105">
        <f t="shared" si="27"/>
        <v>5.5337337167991887</v>
      </c>
      <c r="W105">
        <f t="shared" si="28"/>
        <v>1500</v>
      </c>
      <c r="X105">
        <f t="shared" si="29"/>
        <v>1995000</v>
      </c>
      <c r="Y105">
        <f t="shared" si="30"/>
        <v>5.65</v>
      </c>
      <c r="Z105">
        <f t="shared" si="30"/>
        <v>5.8440365420402642</v>
      </c>
      <c r="AA105">
        <f t="shared" si="31"/>
        <v>11.271750000000001</v>
      </c>
      <c r="AB105">
        <f t="shared" si="32"/>
        <v>11.658852901370327</v>
      </c>
    </row>
    <row r="106" spans="1:34" x14ac:dyDescent="0.25">
      <c r="A106" s="16">
        <v>45201</v>
      </c>
      <c r="B106">
        <v>105</v>
      </c>
      <c r="C106">
        <v>4</v>
      </c>
      <c r="D106">
        <v>6</v>
      </c>
      <c r="E106">
        <v>1.1000000000000001</v>
      </c>
      <c r="F106">
        <v>20.51</v>
      </c>
      <c r="G106">
        <v>16.93</v>
      </c>
      <c r="H106">
        <f t="shared" si="17"/>
        <v>19.41</v>
      </c>
      <c r="I106">
        <f t="shared" si="18"/>
        <v>15.83</v>
      </c>
      <c r="J106">
        <f t="shared" si="19"/>
        <v>0.18444100978876868</v>
      </c>
      <c r="K106">
        <v>6</v>
      </c>
      <c r="L106">
        <f t="shared" si="20"/>
        <v>6.0000000000000001E-3</v>
      </c>
      <c r="M106">
        <v>1330</v>
      </c>
      <c r="N106">
        <f t="shared" si="21"/>
        <v>5.8155589902112315</v>
      </c>
      <c r="O106">
        <f t="shared" si="22"/>
        <v>1.0317150956768248</v>
      </c>
      <c r="P106">
        <f t="shared" si="23"/>
        <v>0.03</v>
      </c>
      <c r="Q106" s="10">
        <v>-0.03</v>
      </c>
      <c r="R106" s="10">
        <v>0.97</v>
      </c>
      <c r="S106">
        <f t="shared" si="24"/>
        <v>-0.15</v>
      </c>
      <c r="T106">
        <f t="shared" si="25"/>
        <v>-0.15475726435152373</v>
      </c>
      <c r="U106">
        <f t="shared" si="26"/>
        <v>4.8499999999999996</v>
      </c>
      <c r="V106">
        <f t="shared" si="27"/>
        <v>5.0038182140326004</v>
      </c>
      <c r="W106">
        <f t="shared" si="28"/>
        <v>1500</v>
      </c>
      <c r="X106">
        <f t="shared" si="29"/>
        <v>1995000</v>
      </c>
      <c r="Y106">
        <f t="shared" si="30"/>
        <v>4.6999999999999993</v>
      </c>
      <c r="Z106">
        <f t="shared" si="30"/>
        <v>4.8490609496810766</v>
      </c>
      <c r="AA106">
        <f t="shared" si="31"/>
        <v>9.3764999999999983</v>
      </c>
      <c r="AB106">
        <f t="shared" si="32"/>
        <v>9.6738765946137484</v>
      </c>
    </row>
    <row r="107" spans="1:34" x14ac:dyDescent="0.25">
      <c r="A107" s="16">
        <v>45201</v>
      </c>
      <c r="B107">
        <v>106</v>
      </c>
      <c r="C107">
        <v>4</v>
      </c>
      <c r="D107">
        <v>7</v>
      </c>
      <c r="E107">
        <v>1.07</v>
      </c>
      <c r="F107">
        <v>20.79</v>
      </c>
      <c r="G107">
        <v>17.63</v>
      </c>
      <c r="H107">
        <f t="shared" si="17"/>
        <v>19.72</v>
      </c>
      <c r="I107">
        <f t="shared" si="18"/>
        <v>16.559999999999999</v>
      </c>
      <c r="J107">
        <f t="shared" si="19"/>
        <v>0.16024340770791076</v>
      </c>
      <c r="K107">
        <v>6</v>
      </c>
      <c r="L107">
        <f t="shared" si="20"/>
        <v>6.0000000000000001E-3</v>
      </c>
      <c r="M107">
        <v>1330</v>
      </c>
      <c r="N107">
        <f t="shared" si="21"/>
        <v>5.8397565922920895</v>
      </c>
      <c r="O107">
        <f t="shared" si="22"/>
        <v>1.0274400833622785</v>
      </c>
      <c r="P107">
        <f t="shared" si="23"/>
        <v>0.03</v>
      </c>
      <c r="Q107" s="10">
        <v>0.09</v>
      </c>
      <c r="R107" s="10">
        <v>0.69</v>
      </c>
      <c r="S107">
        <f t="shared" si="24"/>
        <v>0.44999999999999996</v>
      </c>
      <c r="T107">
        <f t="shared" si="25"/>
        <v>0.46234803751302528</v>
      </c>
      <c r="U107">
        <f t="shared" si="26"/>
        <v>3.4499999999999993</v>
      </c>
      <c r="V107">
        <f t="shared" si="27"/>
        <v>3.5446682875998601</v>
      </c>
      <c r="W107">
        <f t="shared" si="28"/>
        <v>1500</v>
      </c>
      <c r="X107">
        <f t="shared" si="29"/>
        <v>1995000</v>
      </c>
      <c r="Y107">
        <f t="shared" si="30"/>
        <v>3.8999999999999995</v>
      </c>
      <c r="Z107">
        <f t="shared" si="30"/>
        <v>4.0070163251128852</v>
      </c>
      <c r="AA107">
        <f t="shared" si="31"/>
        <v>7.7804999999999982</v>
      </c>
      <c r="AB107">
        <f t="shared" si="32"/>
        <v>7.9939975686002063</v>
      </c>
    </row>
    <row r="108" spans="1:34" ht="15.75" x14ac:dyDescent="0.25">
      <c r="A108" s="16">
        <v>45201</v>
      </c>
      <c r="B108">
        <v>107</v>
      </c>
      <c r="C108">
        <v>4</v>
      </c>
      <c r="D108">
        <v>8</v>
      </c>
      <c r="E108">
        <v>1.1100000000000001</v>
      </c>
      <c r="F108">
        <v>20.54</v>
      </c>
      <c r="G108">
        <v>12.3</v>
      </c>
      <c r="H108">
        <f t="shared" si="17"/>
        <v>19.43</v>
      </c>
      <c r="I108">
        <f t="shared" si="18"/>
        <v>11.190000000000001</v>
      </c>
      <c r="J108">
        <f t="shared" si="19"/>
        <v>0.42408646423057123</v>
      </c>
      <c r="K108">
        <v>6</v>
      </c>
      <c r="L108">
        <f t="shared" si="20"/>
        <v>6.0000000000000001E-3</v>
      </c>
      <c r="M108">
        <v>1330</v>
      </c>
      <c r="N108">
        <f t="shared" si="21"/>
        <v>5.5759135357694287</v>
      </c>
      <c r="O108">
        <f t="shared" si="22"/>
        <v>1.0760568580395053</v>
      </c>
      <c r="P108">
        <f t="shared" si="23"/>
        <v>0.03</v>
      </c>
      <c r="Q108" s="10">
        <v>0.14000000000000001</v>
      </c>
      <c r="R108" s="10">
        <v>0.91</v>
      </c>
      <c r="S108">
        <f t="shared" si="24"/>
        <v>0.70000000000000007</v>
      </c>
      <c r="T108">
        <f t="shared" si="25"/>
        <v>0.75323980062765383</v>
      </c>
      <c r="U108">
        <f t="shared" si="26"/>
        <v>4.55</v>
      </c>
      <c r="V108">
        <f t="shared" si="27"/>
        <v>4.8960587040797492</v>
      </c>
      <c r="W108">
        <f t="shared" si="28"/>
        <v>1500</v>
      </c>
      <c r="X108">
        <f t="shared" si="29"/>
        <v>1995000</v>
      </c>
      <c r="Y108">
        <f t="shared" si="30"/>
        <v>5.25</v>
      </c>
      <c r="Z108">
        <f t="shared" si="30"/>
        <v>5.6492985047074029</v>
      </c>
      <c r="AA108">
        <f t="shared" si="31"/>
        <v>10.473749999999999</v>
      </c>
      <c r="AB108">
        <f t="shared" si="32"/>
        <v>11.270350516891268</v>
      </c>
      <c r="AH108" s="13"/>
    </row>
    <row r="109" spans="1:34" s="13" customFormat="1" ht="15.75" x14ac:dyDescent="0.25">
      <c r="A109" s="19">
        <v>45201</v>
      </c>
      <c r="B109" s="20">
        <v>108</v>
      </c>
      <c r="C109" s="13">
        <v>4</v>
      </c>
      <c r="D109" s="13">
        <v>9</v>
      </c>
      <c r="E109" s="13">
        <v>1.1499999999999999</v>
      </c>
      <c r="F109" s="13">
        <v>21.03</v>
      </c>
      <c r="G109" s="13">
        <v>17.79</v>
      </c>
      <c r="H109">
        <f t="shared" si="17"/>
        <v>19.880000000000003</v>
      </c>
      <c r="I109">
        <f t="shared" si="18"/>
        <v>16.64</v>
      </c>
      <c r="J109">
        <f t="shared" si="19"/>
        <v>0.16297786720321938</v>
      </c>
      <c r="K109">
        <v>6</v>
      </c>
      <c r="L109">
        <f t="shared" si="20"/>
        <v>6.0000000000000001E-3</v>
      </c>
      <c r="M109">
        <v>1330</v>
      </c>
      <c r="N109">
        <f t="shared" si="21"/>
        <v>5.8370221327967808</v>
      </c>
      <c r="O109">
        <f t="shared" si="22"/>
        <v>1.0279214064115823</v>
      </c>
      <c r="P109">
        <f t="shared" si="23"/>
        <v>0.03</v>
      </c>
      <c r="Q109" s="21">
        <v>-0.01</v>
      </c>
      <c r="R109" s="21">
        <v>0.94</v>
      </c>
      <c r="S109">
        <f t="shared" si="24"/>
        <v>-4.9999999999999996E-2</v>
      </c>
      <c r="T109">
        <f t="shared" si="25"/>
        <v>-5.1396070320579107E-2</v>
      </c>
      <c r="U109">
        <f t="shared" si="26"/>
        <v>4.6999999999999993</v>
      </c>
      <c r="V109">
        <f t="shared" si="27"/>
        <v>4.831230610134436</v>
      </c>
      <c r="W109">
        <f t="shared" si="28"/>
        <v>1500</v>
      </c>
      <c r="X109">
        <f t="shared" si="29"/>
        <v>1995000</v>
      </c>
      <c r="Y109">
        <f t="shared" si="30"/>
        <v>4.6499999999999995</v>
      </c>
      <c r="Z109">
        <f t="shared" si="30"/>
        <v>4.7798345398138569</v>
      </c>
      <c r="AA109">
        <f t="shared" si="31"/>
        <v>9.2767499999999998</v>
      </c>
      <c r="AB109">
        <f t="shared" si="32"/>
        <v>9.5357699069286443</v>
      </c>
      <c r="AC109"/>
      <c r="AD109"/>
      <c r="AE109"/>
      <c r="AF109"/>
      <c r="AG109"/>
      <c r="AH109"/>
    </row>
    <row r="110" spans="1:34" x14ac:dyDescent="0.25">
      <c r="A110" s="16">
        <v>45091</v>
      </c>
      <c r="B110">
        <v>109</v>
      </c>
      <c r="C110">
        <v>1</v>
      </c>
      <c r="D110">
        <v>1</v>
      </c>
      <c r="E110">
        <v>1.1200000000000001</v>
      </c>
      <c r="F110">
        <v>21.41</v>
      </c>
      <c r="G110">
        <v>17.12</v>
      </c>
      <c r="H110">
        <f t="shared" si="17"/>
        <v>20.29</v>
      </c>
      <c r="I110">
        <f t="shared" si="18"/>
        <v>16</v>
      </c>
      <c r="J110">
        <f t="shared" si="19"/>
        <v>0.21143420404139968</v>
      </c>
      <c r="K110">
        <v>6</v>
      </c>
      <c r="L110">
        <f t="shared" si="20"/>
        <v>6.0000000000000001E-3</v>
      </c>
      <c r="M110">
        <v>1330</v>
      </c>
      <c r="N110">
        <f t="shared" si="21"/>
        <v>5.7885657959586005</v>
      </c>
      <c r="O110">
        <f t="shared" si="22"/>
        <v>1.0365261813537676</v>
      </c>
      <c r="P110">
        <f t="shared" si="23"/>
        <v>0.03</v>
      </c>
      <c r="Q110" s="10">
        <v>0.1</v>
      </c>
      <c r="R110" s="10">
        <v>1.57</v>
      </c>
      <c r="S110">
        <f t="shared" si="24"/>
        <v>0.5</v>
      </c>
      <c r="T110">
        <f t="shared" si="25"/>
        <v>0.51826309067688381</v>
      </c>
      <c r="U110">
        <f t="shared" si="26"/>
        <v>7.8500000000000005</v>
      </c>
      <c r="V110">
        <f t="shared" si="27"/>
        <v>8.1367305236270759</v>
      </c>
      <c r="W110">
        <f t="shared" si="28"/>
        <v>1500</v>
      </c>
      <c r="X110">
        <f t="shared" si="29"/>
        <v>1995000</v>
      </c>
      <c r="Y110">
        <f t="shared" si="30"/>
        <v>8.3500000000000014</v>
      </c>
      <c r="Z110">
        <f t="shared" si="30"/>
        <v>8.6549936143039599</v>
      </c>
      <c r="AA110">
        <f t="shared" si="31"/>
        <v>16.658250000000002</v>
      </c>
      <c r="AB110">
        <f t="shared" si="32"/>
        <v>17.266712260536401</v>
      </c>
    </row>
    <row r="111" spans="1:34" x14ac:dyDescent="0.25">
      <c r="A111" s="16">
        <v>45091</v>
      </c>
      <c r="B111">
        <v>110</v>
      </c>
      <c r="C111">
        <v>1</v>
      </c>
      <c r="D111">
        <v>2</v>
      </c>
      <c r="E111">
        <v>1.1200000000000001</v>
      </c>
      <c r="F111">
        <v>22.74</v>
      </c>
      <c r="G111">
        <v>18.03</v>
      </c>
      <c r="H111">
        <f t="shared" si="17"/>
        <v>21.619999999999997</v>
      </c>
      <c r="I111">
        <f t="shared" si="18"/>
        <v>16.91</v>
      </c>
      <c r="J111">
        <f t="shared" si="19"/>
        <v>0.21785383903792774</v>
      </c>
      <c r="K111">
        <v>6</v>
      </c>
      <c r="L111">
        <f t="shared" si="20"/>
        <v>6.0000000000000001E-3</v>
      </c>
      <c r="M111">
        <v>1330</v>
      </c>
      <c r="N111">
        <f t="shared" si="21"/>
        <v>5.7821461609620721</v>
      </c>
      <c r="O111">
        <f t="shared" si="22"/>
        <v>1.0376769858411328</v>
      </c>
      <c r="P111">
        <f t="shared" si="23"/>
        <v>0.03</v>
      </c>
      <c r="Q111" s="10">
        <v>0.16</v>
      </c>
      <c r="R111" s="10">
        <v>1.43</v>
      </c>
      <c r="S111">
        <f t="shared" si="24"/>
        <v>0.79999999999999993</v>
      </c>
      <c r="T111">
        <f t="shared" si="25"/>
        <v>0.83014158867290611</v>
      </c>
      <c r="U111">
        <f t="shared" si="26"/>
        <v>7.1499999999999986</v>
      </c>
      <c r="V111">
        <f t="shared" si="27"/>
        <v>7.4193904487640978</v>
      </c>
      <c r="W111">
        <f t="shared" si="28"/>
        <v>1500</v>
      </c>
      <c r="X111">
        <f t="shared" si="29"/>
        <v>1995000</v>
      </c>
      <c r="Y111">
        <f t="shared" si="30"/>
        <v>7.9499999999999984</v>
      </c>
      <c r="Z111">
        <f t="shared" si="30"/>
        <v>8.2495320374370031</v>
      </c>
      <c r="AA111">
        <f t="shared" si="31"/>
        <v>15.860249999999997</v>
      </c>
      <c r="AB111">
        <f t="shared" si="32"/>
        <v>16.457816414686821</v>
      </c>
    </row>
    <row r="112" spans="1:34" x14ac:dyDescent="0.25">
      <c r="A112" s="16">
        <v>45091</v>
      </c>
      <c r="B112">
        <v>111</v>
      </c>
      <c r="C112">
        <v>1</v>
      </c>
      <c r="D112">
        <v>3</v>
      </c>
      <c r="E112">
        <v>1.1399999999999999</v>
      </c>
      <c r="F112">
        <v>20.67</v>
      </c>
      <c r="G112">
        <v>16.54</v>
      </c>
      <c r="H112">
        <f t="shared" si="17"/>
        <v>19.53</v>
      </c>
      <c r="I112">
        <f t="shared" si="18"/>
        <v>15.399999999999999</v>
      </c>
      <c r="J112">
        <f t="shared" si="19"/>
        <v>0.21146953405017932</v>
      </c>
      <c r="K112">
        <v>6</v>
      </c>
      <c r="L112">
        <f t="shared" si="20"/>
        <v>6.0000000000000001E-3</v>
      </c>
      <c r="M112">
        <v>1330</v>
      </c>
      <c r="N112">
        <f t="shared" si="21"/>
        <v>5.7885304659498207</v>
      </c>
      <c r="O112">
        <f t="shared" si="22"/>
        <v>1.0365325077399381</v>
      </c>
      <c r="P112">
        <f t="shared" si="23"/>
        <v>0.03</v>
      </c>
      <c r="Q112" s="10">
        <v>0.01</v>
      </c>
      <c r="R112" s="10">
        <v>0.8</v>
      </c>
      <c r="S112">
        <f t="shared" si="24"/>
        <v>4.9999999999999996E-2</v>
      </c>
      <c r="T112">
        <f t="shared" si="25"/>
        <v>5.1826625386996901E-2</v>
      </c>
      <c r="U112">
        <f t="shared" si="26"/>
        <v>4</v>
      </c>
      <c r="V112">
        <f t="shared" si="27"/>
        <v>4.1461300309597524</v>
      </c>
      <c r="W112">
        <f t="shared" si="28"/>
        <v>1500</v>
      </c>
      <c r="X112">
        <f t="shared" si="29"/>
        <v>1995000</v>
      </c>
      <c r="Y112">
        <f t="shared" si="30"/>
        <v>4.05</v>
      </c>
      <c r="Z112">
        <f t="shared" si="30"/>
        <v>4.197956656346749</v>
      </c>
      <c r="AA112">
        <f t="shared" si="31"/>
        <v>8.0797500000000007</v>
      </c>
      <c r="AB112">
        <f t="shared" si="32"/>
        <v>8.3749235294117632</v>
      </c>
    </row>
    <row r="113" spans="1:28" x14ac:dyDescent="0.25">
      <c r="A113" s="16">
        <v>45091</v>
      </c>
      <c r="B113">
        <v>112</v>
      </c>
      <c r="C113">
        <v>1</v>
      </c>
      <c r="D113">
        <v>4</v>
      </c>
      <c r="E113">
        <v>1.1599999999999999</v>
      </c>
      <c r="F113">
        <v>20.77</v>
      </c>
      <c r="G113">
        <v>16.47</v>
      </c>
      <c r="H113">
        <f t="shared" si="17"/>
        <v>19.61</v>
      </c>
      <c r="I113">
        <f t="shared" si="18"/>
        <v>15.309999999999999</v>
      </c>
      <c r="J113">
        <f t="shared" si="19"/>
        <v>0.21927587965323819</v>
      </c>
      <c r="K113">
        <v>6</v>
      </c>
      <c r="L113">
        <f t="shared" si="20"/>
        <v>6.0000000000000001E-3</v>
      </c>
      <c r="M113">
        <v>1330</v>
      </c>
      <c r="N113">
        <f t="shared" si="21"/>
        <v>5.7807241203467621</v>
      </c>
      <c r="O113">
        <f t="shared" si="22"/>
        <v>1.0379322512350035</v>
      </c>
      <c r="P113">
        <f t="shared" si="23"/>
        <v>0.03</v>
      </c>
      <c r="Q113" s="10">
        <v>0.09</v>
      </c>
      <c r="R113" s="10">
        <v>1.99</v>
      </c>
      <c r="S113">
        <f t="shared" si="24"/>
        <v>0.44999999999999996</v>
      </c>
      <c r="T113">
        <f t="shared" si="25"/>
        <v>0.46706951305575156</v>
      </c>
      <c r="U113">
        <f t="shared" si="26"/>
        <v>9.9499999999999993</v>
      </c>
      <c r="V113">
        <f t="shared" si="27"/>
        <v>10.327425899788285</v>
      </c>
      <c r="W113">
        <f t="shared" si="28"/>
        <v>1500</v>
      </c>
      <c r="X113">
        <f t="shared" si="29"/>
        <v>1995000</v>
      </c>
      <c r="Y113">
        <f t="shared" si="30"/>
        <v>10.399999999999999</v>
      </c>
      <c r="Z113">
        <f t="shared" si="30"/>
        <v>10.794495412844036</v>
      </c>
      <c r="AA113">
        <f t="shared" si="31"/>
        <v>20.747999999999998</v>
      </c>
      <c r="AB113">
        <f t="shared" si="32"/>
        <v>21.535018348623851</v>
      </c>
    </row>
    <row r="114" spans="1:28" x14ac:dyDescent="0.25">
      <c r="A114" s="16">
        <v>45091</v>
      </c>
      <c r="B114">
        <v>113</v>
      </c>
      <c r="C114">
        <v>1</v>
      </c>
      <c r="D114">
        <v>5</v>
      </c>
      <c r="E114">
        <v>1.1299999999999999</v>
      </c>
      <c r="F114">
        <v>23.43</v>
      </c>
      <c r="G114">
        <v>18.37</v>
      </c>
      <c r="H114">
        <f t="shared" si="17"/>
        <v>22.3</v>
      </c>
      <c r="I114">
        <f t="shared" si="18"/>
        <v>17.240000000000002</v>
      </c>
      <c r="J114">
        <f t="shared" si="19"/>
        <v>0.22690582959641248</v>
      </c>
      <c r="K114">
        <v>6</v>
      </c>
      <c r="L114">
        <f t="shared" si="20"/>
        <v>6.0000000000000001E-3</v>
      </c>
      <c r="M114">
        <v>1330</v>
      </c>
      <c r="N114">
        <f t="shared" si="21"/>
        <v>5.7730941704035876</v>
      </c>
      <c r="O114">
        <f t="shared" si="22"/>
        <v>1.0393040236134845</v>
      </c>
      <c r="P114">
        <f t="shared" si="23"/>
        <v>0.03</v>
      </c>
      <c r="Q114" s="10">
        <v>0.14000000000000001</v>
      </c>
      <c r="R114" s="10">
        <v>1.61</v>
      </c>
      <c r="S114">
        <f t="shared" si="24"/>
        <v>0.70000000000000007</v>
      </c>
      <c r="T114">
        <f t="shared" si="25"/>
        <v>0.72751281652943922</v>
      </c>
      <c r="U114">
        <f t="shared" si="26"/>
        <v>8.0500000000000007</v>
      </c>
      <c r="V114">
        <f t="shared" si="27"/>
        <v>8.3663973900885509</v>
      </c>
      <c r="W114">
        <f t="shared" si="28"/>
        <v>1500</v>
      </c>
      <c r="X114">
        <f t="shared" si="29"/>
        <v>1995000</v>
      </c>
      <c r="Y114">
        <f t="shared" si="30"/>
        <v>8.75</v>
      </c>
      <c r="Z114">
        <f t="shared" si="30"/>
        <v>9.0939102066179895</v>
      </c>
      <c r="AA114">
        <f t="shared" si="31"/>
        <v>17.456249999999997</v>
      </c>
      <c r="AB114">
        <f t="shared" si="32"/>
        <v>18.142350862202889</v>
      </c>
    </row>
    <row r="115" spans="1:28" x14ac:dyDescent="0.25">
      <c r="A115" s="16">
        <v>45091</v>
      </c>
      <c r="B115">
        <v>114</v>
      </c>
      <c r="C115">
        <v>1</v>
      </c>
      <c r="D115">
        <v>6</v>
      </c>
      <c r="E115">
        <v>1.1399999999999999</v>
      </c>
      <c r="F115">
        <v>21.3</v>
      </c>
      <c r="G115">
        <v>16.93</v>
      </c>
      <c r="H115">
        <f t="shared" si="17"/>
        <v>20.16</v>
      </c>
      <c r="I115">
        <f t="shared" si="18"/>
        <v>15.79</v>
      </c>
      <c r="J115">
        <f t="shared" si="19"/>
        <v>0.21676587301587305</v>
      </c>
      <c r="K115">
        <v>6</v>
      </c>
      <c r="L115">
        <f t="shared" si="20"/>
        <v>6.0000000000000001E-3</v>
      </c>
      <c r="M115">
        <v>1330</v>
      </c>
      <c r="N115">
        <f t="shared" si="21"/>
        <v>5.7832341269841265</v>
      </c>
      <c r="O115">
        <f t="shared" si="22"/>
        <v>1.0374817737370272</v>
      </c>
      <c r="P115">
        <f t="shared" si="23"/>
        <v>0.03</v>
      </c>
      <c r="Q115" s="10">
        <v>0.19</v>
      </c>
      <c r="R115" s="10">
        <v>1.54</v>
      </c>
      <c r="S115">
        <f t="shared" si="24"/>
        <v>0.95000000000000007</v>
      </c>
      <c r="T115">
        <f t="shared" si="25"/>
        <v>0.98560768505017593</v>
      </c>
      <c r="U115">
        <f t="shared" si="26"/>
        <v>7.6999999999999993</v>
      </c>
      <c r="V115">
        <f t="shared" si="27"/>
        <v>7.9886096577751085</v>
      </c>
      <c r="W115">
        <f t="shared" si="28"/>
        <v>1500</v>
      </c>
      <c r="X115">
        <f t="shared" si="29"/>
        <v>1995000</v>
      </c>
      <c r="Y115">
        <f t="shared" si="30"/>
        <v>8.6499999999999986</v>
      </c>
      <c r="Z115">
        <f t="shared" si="30"/>
        <v>8.974217342825284</v>
      </c>
      <c r="AA115">
        <f t="shared" si="31"/>
        <v>17.256749999999997</v>
      </c>
      <c r="AB115">
        <f t="shared" si="32"/>
        <v>17.90356359893644</v>
      </c>
    </row>
    <row r="116" spans="1:28" x14ac:dyDescent="0.25">
      <c r="A116" s="16">
        <v>45091</v>
      </c>
      <c r="B116">
        <v>115</v>
      </c>
      <c r="C116">
        <v>1</v>
      </c>
      <c r="D116">
        <v>7</v>
      </c>
      <c r="E116">
        <v>1.1200000000000001</v>
      </c>
      <c r="F116">
        <v>20.74</v>
      </c>
      <c r="G116">
        <v>17.07</v>
      </c>
      <c r="H116">
        <f t="shared" si="17"/>
        <v>19.619999999999997</v>
      </c>
      <c r="I116">
        <f t="shared" si="18"/>
        <v>15.95</v>
      </c>
      <c r="J116">
        <f t="shared" si="19"/>
        <v>0.18705402650356773</v>
      </c>
      <c r="K116">
        <v>6</v>
      </c>
      <c r="L116">
        <f t="shared" si="20"/>
        <v>6.0000000000000001E-3</v>
      </c>
      <c r="M116">
        <v>1330</v>
      </c>
      <c r="N116">
        <f t="shared" si="21"/>
        <v>5.8129459734964319</v>
      </c>
      <c r="O116">
        <f t="shared" si="22"/>
        <v>1.0321788689171416</v>
      </c>
      <c r="P116">
        <f t="shared" si="23"/>
        <v>0.03</v>
      </c>
      <c r="Q116" s="10">
        <v>0.08</v>
      </c>
      <c r="R116" s="10">
        <v>0.94</v>
      </c>
      <c r="S116">
        <f t="shared" si="24"/>
        <v>0.39999999999999997</v>
      </c>
      <c r="T116">
        <f t="shared" si="25"/>
        <v>0.41287154756685662</v>
      </c>
      <c r="U116">
        <f t="shared" si="26"/>
        <v>4.6999999999999993</v>
      </c>
      <c r="V116">
        <f t="shared" si="27"/>
        <v>4.8512406839105644</v>
      </c>
      <c r="W116">
        <f t="shared" si="28"/>
        <v>1500</v>
      </c>
      <c r="X116">
        <f t="shared" si="29"/>
        <v>1995000</v>
      </c>
      <c r="Y116">
        <f t="shared" si="30"/>
        <v>5.0999999999999996</v>
      </c>
      <c r="Z116">
        <f t="shared" si="30"/>
        <v>5.2641122314774211</v>
      </c>
      <c r="AA116">
        <f t="shared" si="31"/>
        <v>10.174499999999998</v>
      </c>
      <c r="AB116">
        <f t="shared" si="32"/>
        <v>10.501903901797455</v>
      </c>
    </row>
    <row r="117" spans="1:28" x14ac:dyDescent="0.25">
      <c r="A117" s="16">
        <v>45091</v>
      </c>
      <c r="B117">
        <v>116</v>
      </c>
      <c r="C117">
        <v>1</v>
      </c>
      <c r="D117">
        <v>8</v>
      </c>
      <c r="E117">
        <v>1.1599999999999999</v>
      </c>
      <c r="F117">
        <v>23.28</v>
      </c>
      <c r="G117">
        <v>19.04</v>
      </c>
      <c r="H117">
        <f t="shared" si="17"/>
        <v>22.12</v>
      </c>
      <c r="I117">
        <f t="shared" si="18"/>
        <v>17.88</v>
      </c>
      <c r="J117">
        <f t="shared" si="19"/>
        <v>0.19168173598553354</v>
      </c>
      <c r="K117">
        <v>6</v>
      </c>
      <c r="L117">
        <f t="shared" si="20"/>
        <v>6.0000000000000001E-3</v>
      </c>
      <c r="M117">
        <v>1330</v>
      </c>
      <c r="N117">
        <f t="shared" si="21"/>
        <v>5.8083182640144662</v>
      </c>
      <c r="O117">
        <f t="shared" si="22"/>
        <v>1.0330012453300126</v>
      </c>
      <c r="P117">
        <f t="shared" si="23"/>
        <v>0.03</v>
      </c>
      <c r="Q117" s="10">
        <v>0.06</v>
      </c>
      <c r="R117" s="10">
        <v>1.08</v>
      </c>
      <c r="S117">
        <f t="shared" si="24"/>
        <v>0.3</v>
      </c>
      <c r="T117">
        <f t="shared" si="25"/>
        <v>0.30990037359900374</v>
      </c>
      <c r="U117">
        <f t="shared" si="26"/>
        <v>5.3999999999999995</v>
      </c>
      <c r="V117">
        <f t="shared" si="27"/>
        <v>5.578206724782067</v>
      </c>
      <c r="W117">
        <f t="shared" si="28"/>
        <v>1500</v>
      </c>
      <c r="X117">
        <f t="shared" si="29"/>
        <v>1995000</v>
      </c>
      <c r="Y117">
        <f t="shared" si="30"/>
        <v>5.6999999999999993</v>
      </c>
      <c r="Z117">
        <f t="shared" si="30"/>
        <v>5.888107098381071</v>
      </c>
      <c r="AA117">
        <f t="shared" si="31"/>
        <v>11.371499999999999</v>
      </c>
      <c r="AB117">
        <f t="shared" si="32"/>
        <v>11.746773661270238</v>
      </c>
    </row>
    <row r="118" spans="1:28" x14ac:dyDescent="0.25">
      <c r="A118" s="16">
        <v>45091</v>
      </c>
      <c r="B118">
        <v>117</v>
      </c>
      <c r="C118">
        <v>1</v>
      </c>
      <c r="D118">
        <v>9</v>
      </c>
      <c r="E118">
        <v>1.1399999999999999</v>
      </c>
      <c r="F118">
        <v>20.83</v>
      </c>
      <c r="G118">
        <v>17.190000000000001</v>
      </c>
      <c r="H118">
        <f t="shared" si="17"/>
        <v>19.689999999999998</v>
      </c>
      <c r="I118">
        <f t="shared" si="18"/>
        <v>16.05</v>
      </c>
      <c r="J118">
        <f t="shared" si="19"/>
        <v>0.18486541391569311</v>
      </c>
      <c r="K118">
        <v>6</v>
      </c>
      <c r="L118">
        <f t="shared" si="20"/>
        <v>6.0000000000000001E-3</v>
      </c>
      <c r="M118">
        <v>1330</v>
      </c>
      <c r="N118">
        <f t="shared" si="21"/>
        <v>5.8151345860843069</v>
      </c>
      <c r="O118">
        <f t="shared" si="22"/>
        <v>1.0317903930131005</v>
      </c>
      <c r="P118">
        <f t="shared" si="23"/>
        <v>0.03</v>
      </c>
      <c r="Q118" s="10">
        <v>0.12</v>
      </c>
      <c r="R118" s="10">
        <v>1.18</v>
      </c>
      <c r="S118">
        <f t="shared" si="24"/>
        <v>0.6</v>
      </c>
      <c r="T118">
        <f t="shared" si="25"/>
        <v>0.61907423580786025</v>
      </c>
      <c r="U118">
        <f t="shared" si="26"/>
        <v>5.8999999999999986</v>
      </c>
      <c r="V118">
        <f t="shared" si="27"/>
        <v>6.0875633187772911</v>
      </c>
      <c r="W118">
        <f t="shared" si="28"/>
        <v>1500</v>
      </c>
      <c r="X118">
        <f t="shared" si="29"/>
        <v>1995000</v>
      </c>
      <c r="Y118">
        <f t="shared" si="30"/>
        <v>6.4999999999999982</v>
      </c>
      <c r="Z118">
        <f t="shared" si="30"/>
        <v>6.7066375545851518</v>
      </c>
      <c r="AA118">
        <f t="shared" si="31"/>
        <v>12.967499999999996</v>
      </c>
      <c r="AB118">
        <f t="shared" si="32"/>
        <v>13.379741921397377</v>
      </c>
    </row>
    <row r="119" spans="1:28" x14ac:dyDescent="0.25">
      <c r="A119" s="16">
        <v>45091</v>
      </c>
      <c r="B119">
        <v>118</v>
      </c>
      <c r="C119">
        <v>2</v>
      </c>
      <c r="D119">
        <v>1</v>
      </c>
      <c r="E119">
        <v>1.1200000000000001</v>
      </c>
      <c r="F119">
        <v>22.46</v>
      </c>
      <c r="G119">
        <v>18.16</v>
      </c>
      <c r="H119">
        <f t="shared" si="17"/>
        <v>21.34</v>
      </c>
      <c r="I119">
        <f t="shared" si="18"/>
        <v>17.04</v>
      </c>
      <c r="J119">
        <f t="shared" si="19"/>
        <v>0.20149953139643864</v>
      </c>
      <c r="K119">
        <v>6</v>
      </c>
      <c r="L119">
        <f t="shared" si="20"/>
        <v>6.0000000000000001E-3</v>
      </c>
      <c r="M119">
        <v>1330</v>
      </c>
      <c r="N119">
        <f t="shared" si="21"/>
        <v>5.7985004686035611</v>
      </c>
      <c r="O119">
        <f t="shared" si="22"/>
        <v>1.0347502828511395</v>
      </c>
      <c r="P119">
        <f t="shared" si="23"/>
        <v>0.03</v>
      </c>
      <c r="Q119" s="10">
        <v>0.02</v>
      </c>
      <c r="R119" s="10">
        <v>1.45</v>
      </c>
      <c r="S119">
        <f t="shared" si="24"/>
        <v>9.9999999999999992E-2</v>
      </c>
      <c r="T119">
        <f t="shared" si="25"/>
        <v>0.10347502828511394</v>
      </c>
      <c r="U119">
        <f t="shared" si="26"/>
        <v>7.2499999999999991</v>
      </c>
      <c r="V119">
        <f t="shared" si="27"/>
        <v>7.5019395506707598</v>
      </c>
      <c r="W119">
        <f t="shared" si="28"/>
        <v>1500</v>
      </c>
      <c r="X119">
        <f t="shared" si="29"/>
        <v>1995000</v>
      </c>
      <c r="Y119">
        <f t="shared" si="30"/>
        <v>7.3499999999999988</v>
      </c>
      <c r="Z119">
        <f t="shared" si="30"/>
        <v>7.605414578955874</v>
      </c>
      <c r="AA119">
        <f t="shared" si="31"/>
        <v>14.663249999999998</v>
      </c>
      <c r="AB119">
        <f t="shared" si="32"/>
        <v>15.172802085016968</v>
      </c>
    </row>
    <row r="120" spans="1:28" x14ac:dyDescent="0.25">
      <c r="A120" s="16">
        <v>45091</v>
      </c>
      <c r="B120">
        <v>119</v>
      </c>
      <c r="C120">
        <v>2</v>
      </c>
      <c r="D120">
        <v>2</v>
      </c>
      <c r="E120">
        <v>1.1299999999999999</v>
      </c>
      <c r="F120">
        <v>21.18</v>
      </c>
      <c r="G120">
        <v>16.739999999999998</v>
      </c>
      <c r="H120">
        <f t="shared" si="17"/>
        <v>20.05</v>
      </c>
      <c r="I120">
        <f t="shared" si="18"/>
        <v>15.61</v>
      </c>
      <c r="J120">
        <f t="shared" si="19"/>
        <v>0.2214463840399003</v>
      </c>
      <c r="K120">
        <v>6</v>
      </c>
      <c r="L120">
        <f t="shared" si="20"/>
        <v>6.0000000000000001E-3</v>
      </c>
      <c r="M120">
        <v>1330</v>
      </c>
      <c r="N120">
        <f t="shared" si="21"/>
        <v>5.7785536159600994</v>
      </c>
      <c r="O120">
        <f t="shared" si="22"/>
        <v>1.0383221128948732</v>
      </c>
      <c r="P120">
        <f t="shared" si="23"/>
        <v>0.03</v>
      </c>
      <c r="Q120" s="10">
        <v>-0.04</v>
      </c>
      <c r="R120" s="10">
        <v>1.29</v>
      </c>
      <c r="S120">
        <f t="shared" si="24"/>
        <v>-0.19999999999999998</v>
      </c>
      <c r="T120">
        <f t="shared" si="25"/>
        <v>-0.20766442257897463</v>
      </c>
      <c r="U120">
        <f t="shared" si="26"/>
        <v>6.4499999999999993</v>
      </c>
      <c r="V120">
        <f t="shared" si="27"/>
        <v>6.6971776281719313</v>
      </c>
      <c r="W120">
        <f t="shared" si="28"/>
        <v>1500</v>
      </c>
      <c r="X120">
        <f t="shared" si="29"/>
        <v>1995000</v>
      </c>
      <c r="Y120">
        <f t="shared" si="30"/>
        <v>6.2499999999999991</v>
      </c>
      <c r="Z120">
        <f t="shared" si="30"/>
        <v>6.4895132055929565</v>
      </c>
      <c r="AA120">
        <f t="shared" si="31"/>
        <v>12.468749999999998</v>
      </c>
      <c r="AB120">
        <f t="shared" si="32"/>
        <v>12.94657884515795</v>
      </c>
    </row>
    <row r="121" spans="1:28" x14ac:dyDescent="0.25">
      <c r="A121" s="16">
        <v>45091</v>
      </c>
      <c r="B121">
        <v>120</v>
      </c>
      <c r="C121">
        <v>2</v>
      </c>
      <c r="D121">
        <v>3</v>
      </c>
      <c r="E121">
        <v>1.0900000000000001</v>
      </c>
      <c r="F121">
        <v>22.05</v>
      </c>
      <c r="G121">
        <v>17.260000000000002</v>
      </c>
      <c r="H121">
        <f t="shared" si="17"/>
        <v>20.96</v>
      </c>
      <c r="I121">
        <f t="shared" si="18"/>
        <v>16.170000000000002</v>
      </c>
      <c r="J121">
        <f t="shared" si="19"/>
        <v>0.22853053435114498</v>
      </c>
      <c r="K121">
        <v>6</v>
      </c>
      <c r="L121">
        <f t="shared" si="20"/>
        <v>6.0000000000000001E-3</v>
      </c>
      <c r="M121">
        <v>1330</v>
      </c>
      <c r="N121">
        <f t="shared" si="21"/>
        <v>5.7714694656488552</v>
      </c>
      <c r="O121">
        <f t="shared" si="22"/>
        <v>1.0395965941969083</v>
      </c>
      <c r="P121">
        <f t="shared" si="23"/>
        <v>0.03</v>
      </c>
      <c r="Q121" s="10">
        <v>0.1</v>
      </c>
      <c r="R121" s="10">
        <v>1.64</v>
      </c>
      <c r="S121">
        <f t="shared" si="24"/>
        <v>0.5</v>
      </c>
      <c r="T121">
        <f t="shared" si="25"/>
        <v>0.51979829709845415</v>
      </c>
      <c r="U121">
        <f t="shared" si="26"/>
        <v>8.1999999999999993</v>
      </c>
      <c r="V121">
        <f t="shared" si="27"/>
        <v>8.5246920724146467</v>
      </c>
      <c r="W121">
        <f t="shared" si="28"/>
        <v>1500</v>
      </c>
      <c r="X121">
        <f t="shared" si="29"/>
        <v>1995000</v>
      </c>
      <c r="Y121">
        <f t="shared" si="30"/>
        <v>8.6999999999999993</v>
      </c>
      <c r="Z121">
        <f t="shared" si="30"/>
        <v>9.0444903695131007</v>
      </c>
      <c r="AA121">
        <f t="shared" si="31"/>
        <v>17.3565</v>
      </c>
      <c r="AB121">
        <f t="shared" si="32"/>
        <v>18.043758287178637</v>
      </c>
    </row>
    <row r="122" spans="1:28" x14ac:dyDescent="0.25">
      <c r="A122" s="16">
        <v>45091</v>
      </c>
      <c r="B122">
        <v>121</v>
      </c>
      <c r="C122">
        <v>2</v>
      </c>
      <c r="D122">
        <v>4</v>
      </c>
      <c r="E122">
        <v>1.1399999999999999</v>
      </c>
      <c r="F122">
        <v>20.21</v>
      </c>
      <c r="G122">
        <v>16.14</v>
      </c>
      <c r="H122">
        <f t="shared" si="17"/>
        <v>19.07</v>
      </c>
      <c r="I122">
        <f t="shared" si="18"/>
        <v>15</v>
      </c>
      <c r="J122">
        <f t="shared" si="19"/>
        <v>0.21342422653382276</v>
      </c>
      <c r="K122">
        <v>6</v>
      </c>
      <c r="L122">
        <f t="shared" si="20"/>
        <v>6.0000000000000001E-3</v>
      </c>
      <c r="M122">
        <v>1330</v>
      </c>
      <c r="N122">
        <f t="shared" si="21"/>
        <v>5.7865757734661774</v>
      </c>
      <c r="O122">
        <f t="shared" si="22"/>
        <v>1.0368826461259628</v>
      </c>
      <c r="P122">
        <f t="shared" si="23"/>
        <v>0.03</v>
      </c>
      <c r="Q122">
        <v>7.0000000000000007E-2</v>
      </c>
      <c r="R122">
        <v>1.61</v>
      </c>
      <c r="S122">
        <f t="shared" si="24"/>
        <v>0.35000000000000003</v>
      </c>
      <c r="T122">
        <f t="shared" si="25"/>
        <v>0.36290892614408704</v>
      </c>
      <c r="U122">
        <f t="shared" si="26"/>
        <v>8.0500000000000007</v>
      </c>
      <c r="V122">
        <f t="shared" si="27"/>
        <v>8.3469053013140009</v>
      </c>
      <c r="W122">
        <f t="shared" si="28"/>
        <v>1500</v>
      </c>
      <c r="X122">
        <f t="shared" si="29"/>
        <v>1995000</v>
      </c>
      <c r="Y122">
        <f t="shared" si="30"/>
        <v>8.4</v>
      </c>
      <c r="Z122">
        <f t="shared" si="30"/>
        <v>8.7098142274580876</v>
      </c>
      <c r="AA122">
        <f t="shared" si="31"/>
        <v>16.758000000000003</v>
      </c>
      <c r="AB122">
        <f t="shared" si="32"/>
        <v>17.376079383778887</v>
      </c>
    </row>
    <row r="123" spans="1:28" x14ac:dyDescent="0.25">
      <c r="A123" s="16">
        <v>45091</v>
      </c>
      <c r="B123">
        <v>122</v>
      </c>
      <c r="C123">
        <v>2</v>
      </c>
      <c r="D123">
        <v>5</v>
      </c>
      <c r="E123">
        <v>1.17</v>
      </c>
      <c r="F123">
        <v>20.420000000000002</v>
      </c>
      <c r="G123">
        <v>16.61</v>
      </c>
      <c r="H123">
        <f t="shared" si="17"/>
        <v>19.25</v>
      </c>
      <c r="I123">
        <f t="shared" si="18"/>
        <v>15.44</v>
      </c>
      <c r="J123">
        <f t="shared" si="19"/>
        <v>0.19792207792207794</v>
      </c>
      <c r="K123">
        <v>6</v>
      </c>
      <c r="L123">
        <f t="shared" si="20"/>
        <v>6.0000000000000001E-3</v>
      </c>
      <c r="M123">
        <v>1330</v>
      </c>
      <c r="N123">
        <f t="shared" si="21"/>
        <v>5.8020779220779222</v>
      </c>
      <c r="O123">
        <f t="shared" si="22"/>
        <v>1.0341122750470051</v>
      </c>
      <c r="P123">
        <f t="shared" si="23"/>
        <v>0.03</v>
      </c>
      <c r="Q123">
        <v>0.01</v>
      </c>
      <c r="R123">
        <v>1.62</v>
      </c>
      <c r="S123">
        <f t="shared" si="24"/>
        <v>4.9999999999999996E-2</v>
      </c>
      <c r="T123">
        <f t="shared" si="25"/>
        <v>5.1705613752350249E-2</v>
      </c>
      <c r="U123">
        <f t="shared" si="26"/>
        <v>8.1000000000000014</v>
      </c>
      <c r="V123">
        <f t="shared" si="27"/>
        <v>8.3763094278807433</v>
      </c>
      <c r="W123">
        <f t="shared" si="28"/>
        <v>1500</v>
      </c>
      <c r="X123">
        <f t="shared" si="29"/>
        <v>1995000</v>
      </c>
      <c r="Y123">
        <f t="shared" si="30"/>
        <v>8.1500000000000021</v>
      </c>
      <c r="Z123">
        <f t="shared" si="30"/>
        <v>8.4280150416330937</v>
      </c>
      <c r="AA123">
        <f t="shared" si="31"/>
        <v>16.259250000000002</v>
      </c>
      <c r="AB123">
        <f t="shared" si="32"/>
        <v>16.813890008058021</v>
      </c>
    </row>
    <row r="124" spans="1:28" x14ac:dyDescent="0.25">
      <c r="A124" s="16">
        <v>45091</v>
      </c>
      <c r="B124">
        <v>123</v>
      </c>
      <c r="C124">
        <v>2</v>
      </c>
      <c r="D124">
        <v>6</v>
      </c>
      <c r="E124">
        <v>1.1299999999999999</v>
      </c>
      <c r="F124">
        <v>23.54</v>
      </c>
      <c r="G124">
        <v>19.100000000000001</v>
      </c>
      <c r="H124">
        <f t="shared" si="17"/>
        <v>22.41</v>
      </c>
      <c r="I124">
        <f t="shared" si="18"/>
        <v>17.970000000000002</v>
      </c>
      <c r="J124">
        <f t="shared" si="19"/>
        <v>0.19812583668005346</v>
      </c>
      <c r="K124">
        <v>6</v>
      </c>
      <c r="L124">
        <f t="shared" si="20"/>
        <v>6.0000000000000001E-3</v>
      </c>
      <c r="M124">
        <v>1330</v>
      </c>
      <c r="N124">
        <f t="shared" si="21"/>
        <v>5.8018741633199467</v>
      </c>
      <c r="O124">
        <f t="shared" si="22"/>
        <v>1.0341485925242271</v>
      </c>
      <c r="P124">
        <f t="shared" si="23"/>
        <v>0.03</v>
      </c>
      <c r="Q124">
        <v>-0.05</v>
      </c>
      <c r="R124">
        <v>1.65</v>
      </c>
      <c r="S124">
        <f t="shared" si="24"/>
        <v>-0.25</v>
      </c>
      <c r="T124">
        <f t="shared" si="25"/>
        <v>-0.25853714813105677</v>
      </c>
      <c r="U124">
        <f t="shared" si="26"/>
        <v>8.2499999999999982</v>
      </c>
      <c r="V124">
        <f t="shared" si="27"/>
        <v>8.5317258883248712</v>
      </c>
      <c r="W124">
        <f t="shared" si="28"/>
        <v>1500</v>
      </c>
      <c r="X124">
        <f t="shared" si="29"/>
        <v>1995000</v>
      </c>
      <c r="Y124">
        <f t="shared" si="30"/>
        <v>7.9999999999999982</v>
      </c>
      <c r="Z124">
        <f t="shared" si="30"/>
        <v>8.2731887401938149</v>
      </c>
      <c r="AA124">
        <f t="shared" si="31"/>
        <v>15.959999999999996</v>
      </c>
      <c r="AB124">
        <f t="shared" si="32"/>
        <v>16.505011536686659</v>
      </c>
    </row>
    <row r="125" spans="1:28" x14ac:dyDescent="0.25">
      <c r="A125" s="16">
        <v>45091</v>
      </c>
      <c r="B125">
        <v>124</v>
      </c>
      <c r="C125">
        <v>2</v>
      </c>
      <c r="D125">
        <v>7</v>
      </c>
      <c r="E125">
        <v>1.1100000000000001</v>
      </c>
      <c r="F125">
        <v>24.36</v>
      </c>
      <c r="G125">
        <v>19.690000000000001</v>
      </c>
      <c r="H125">
        <f t="shared" si="17"/>
        <v>23.25</v>
      </c>
      <c r="I125">
        <f t="shared" si="18"/>
        <v>18.580000000000002</v>
      </c>
      <c r="J125">
        <f t="shared" si="19"/>
        <v>0.20086021505376336</v>
      </c>
      <c r="K125">
        <v>6</v>
      </c>
      <c r="L125">
        <f t="shared" si="20"/>
        <v>6.0000000000000001E-3</v>
      </c>
      <c r="M125">
        <v>1330</v>
      </c>
      <c r="N125">
        <f t="shared" si="21"/>
        <v>5.7991397849462363</v>
      </c>
      <c r="O125">
        <f t="shared" si="22"/>
        <v>1.034636208558926</v>
      </c>
      <c r="P125">
        <f t="shared" si="23"/>
        <v>0.03</v>
      </c>
      <c r="Q125">
        <v>0.05</v>
      </c>
      <c r="R125">
        <v>1.24</v>
      </c>
      <c r="S125">
        <f t="shared" si="24"/>
        <v>0.25</v>
      </c>
      <c r="T125">
        <f t="shared" si="25"/>
        <v>0.2586590521397315</v>
      </c>
      <c r="U125">
        <f t="shared" si="26"/>
        <v>6.1999999999999993</v>
      </c>
      <c r="V125">
        <f t="shared" si="27"/>
        <v>6.4147444930653403</v>
      </c>
      <c r="W125">
        <f t="shared" si="28"/>
        <v>1500</v>
      </c>
      <c r="X125">
        <f t="shared" si="29"/>
        <v>1995000</v>
      </c>
      <c r="Y125">
        <f t="shared" si="30"/>
        <v>6.4499999999999993</v>
      </c>
      <c r="Z125">
        <f t="shared" si="30"/>
        <v>6.6734035452050717</v>
      </c>
      <c r="AA125">
        <f t="shared" si="31"/>
        <v>12.867749999999999</v>
      </c>
      <c r="AB125">
        <f t="shared" si="32"/>
        <v>13.313440072684118</v>
      </c>
    </row>
    <row r="126" spans="1:28" x14ac:dyDescent="0.25">
      <c r="A126" s="16">
        <v>45091</v>
      </c>
      <c r="B126">
        <v>125</v>
      </c>
      <c r="C126">
        <v>2</v>
      </c>
      <c r="D126">
        <v>8</v>
      </c>
      <c r="E126">
        <v>1.18</v>
      </c>
      <c r="F126">
        <v>20.88</v>
      </c>
      <c r="G126">
        <v>16.8</v>
      </c>
      <c r="H126">
        <f t="shared" si="17"/>
        <v>19.7</v>
      </c>
      <c r="I126">
        <f t="shared" si="18"/>
        <v>15.620000000000001</v>
      </c>
      <c r="J126">
        <f t="shared" si="19"/>
        <v>0.20710659898477149</v>
      </c>
      <c r="K126">
        <v>6</v>
      </c>
      <c r="L126">
        <f t="shared" si="20"/>
        <v>6.0000000000000001E-3</v>
      </c>
      <c r="M126">
        <v>1330</v>
      </c>
      <c r="N126">
        <f t="shared" si="21"/>
        <v>5.7928934010152284</v>
      </c>
      <c r="O126">
        <f t="shared" si="22"/>
        <v>1.035751840168244</v>
      </c>
      <c r="P126">
        <f t="shared" si="23"/>
        <v>0.03</v>
      </c>
      <c r="Q126">
        <v>0.13</v>
      </c>
      <c r="R126">
        <v>1.1599999999999999</v>
      </c>
      <c r="S126">
        <f t="shared" si="24"/>
        <v>0.64999999999999991</v>
      </c>
      <c r="T126">
        <f t="shared" si="25"/>
        <v>0.67323869610935849</v>
      </c>
      <c r="U126">
        <f t="shared" si="26"/>
        <v>5.8</v>
      </c>
      <c r="V126">
        <f t="shared" si="27"/>
        <v>6.0073606729758149</v>
      </c>
      <c r="W126">
        <f t="shared" si="28"/>
        <v>1500</v>
      </c>
      <c r="X126">
        <f t="shared" si="29"/>
        <v>1995000</v>
      </c>
      <c r="Y126">
        <f t="shared" si="30"/>
        <v>6.4499999999999993</v>
      </c>
      <c r="Z126">
        <f t="shared" si="30"/>
        <v>6.680599369085173</v>
      </c>
      <c r="AA126">
        <f t="shared" si="31"/>
        <v>12.867749999999999</v>
      </c>
      <c r="AB126">
        <f t="shared" si="32"/>
        <v>13.32779574132492</v>
      </c>
    </row>
    <row r="127" spans="1:28" x14ac:dyDescent="0.25">
      <c r="A127" s="16">
        <v>45091</v>
      </c>
      <c r="B127">
        <v>126</v>
      </c>
      <c r="C127">
        <v>2</v>
      </c>
      <c r="D127">
        <v>9</v>
      </c>
      <c r="E127">
        <v>1.17</v>
      </c>
      <c r="F127">
        <v>20.77</v>
      </c>
      <c r="G127">
        <v>16.600000000000001</v>
      </c>
      <c r="H127">
        <f t="shared" si="17"/>
        <v>19.600000000000001</v>
      </c>
      <c r="I127">
        <f t="shared" si="18"/>
        <v>15.430000000000001</v>
      </c>
      <c r="J127">
        <f t="shared" si="19"/>
        <v>0.2127551020408163</v>
      </c>
      <c r="K127">
        <v>6</v>
      </c>
      <c r="L127">
        <f t="shared" si="20"/>
        <v>6.0000000000000001E-3</v>
      </c>
      <c r="M127">
        <v>1330</v>
      </c>
      <c r="N127">
        <f t="shared" si="21"/>
        <v>5.7872448979591837</v>
      </c>
      <c r="O127">
        <f t="shared" si="22"/>
        <v>1.0367627611742924</v>
      </c>
      <c r="P127">
        <f t="shared" si="23"/>
        <v>0.03</v>
      </c>
      <c r="Q127">
        <v>0.08</v>
      </c>
      <c r="R127">
        <v>1.61</v>
      </c>
      <c r="S127">
        <f t="shared" si="24"/>
        <v>0.39999999999999997</v>
      </c>
      <c r="T127">
        <f t="shared" si="25"/>
        <v>0.41470510446971692</v>
      </c>
      <c r="U127">
        <f t="shared" si="26"/>
        <v>8.0500000000000007</v>
      </c>
      <c r="V127">
        <f t="shared" si="27"/>
        <v>8.3459402274530543</v>
      </c>
      <c r="W127">
        <f t="shared" si="28"/>
        <v>1500</v>
      </c>
      <c r="X127">
        <f t="shared" si="29"/>
        <v>1995000</v>
      </c>
      <c r="Y127">
        <f t="shared" si="30"/>
        <v>8.4500000000000011</v>
      </c>
      <c r="Z127">
        <f t="shared" si="30"/>
        <v>8.7606453319227704</v>
      </c>
      <c r="AA127">
        <f t="shared" si="31"/>
        <v>16.857749999999999</v>
      </c>
      <c r="AB127">
        <f t="shared" si="32"/>
        <v>17.477487437185928</v>
      </c>
    </row>
    <row r="128" spans="1:28" x14ac:dyDescent="0.25">
      <c r="A128" s="16">
        <v>45091</v>
      </c>
      <c r="B128">
        <v>127</v>
      </c>
      <c r="C128">
        <v>3</v>
      </c>
      <c r="D128">
        <v>1</v>
      </c>
      <c r="E128">
        <v>1.1499999999999999</v>
      </c>
      <c r="F128">
        <v>20.149999999999999</v>
      </c>
      <c r="G128">
        <v>16.71</v>
      </c>
      <c r="H128">
        <f t="shared" si="17"/>
        <v>19</v>
      </c>
      <c r="I128">
        <f t="shared" si="18"/>
        <v>15.56</v>
      </c>
      <c r="J128">
        <f t="shared" si="19"/>
        <v>0.18105263157894735</v>
      </c>
      <c r="K128">
        <v>6</v>
      </c>
      <c r="L128">
        <f t="shared" si="20"/>
        <v>6.0000000000000001E-3</v>
      </c>
      <c r="M128">
        <v>1330</v>
      </c>
      <c r="N128">
        <f t="shared" si="21"/>
        <v>5.8189473684210524</v>
      </c>
      <c r="O128">
        <f t="shared" si="22"/>
        <v>1.0311143270622287</v>
      </c>
      <c r="P128">
        <f t="shared" si="23"/>
        <v>0.03</v>
      </c>
      <c r="Q128">
        <v>0.92</v>
      </c>
      <c r="R128">
        <v>2.04</v>
      </c>
      <c r="S128">
        <f t="shared" si="24"/>
        <v>4.5999999999999996</v>
      </c>
      <c r="T128">
        <f t="shared" si="25"/>
        <v>4.7431259044862522</v>
      </c>
      <c r="U128">
        <f t="shared" si="26"/>
        <v>10.199999999999999</v>
      </c>
      <c r="V128">
        <f t="shared" si="27"/>
        <v>10.517366136034733</v>
      </c>
      <c r="W128">
        <f t="shared" si="28"/>
        <v>1500</v>
      </c>
      <c r="X128">
        <f t="shared" si="29"/>
        <v>1995000</v>
      </c>
      <c r="Y128">
        <f t="shared" si="30"/>
        <v>14.799999999999999</v>
      </c>
      <c r="Z128">
        <f t="shared" si="30"/>
        <v>15.260492040520985</v>
      </c>
      <c r="AA128">
        <f t="shared" si="31"/>
        <v>29.525999999999996</v>
      </c>
      <c r="AB128">
        <f t="shared" si="32"/>
        <v>30.444681620839365</v>
      </c>
    </row>
    <row r="129" spans="1:34" x14ac:dyDescent="0.25">
      <c r="A129" s="16">
        <v>45091</v>
      </c>
      <c r="B129">
        <v>128</v>
      </c>
      <c r="C129">
        <v>3</v>
      </c>
      <c r="D129">
        <v>2</v>
      </c>
      <c r="E129">
        <v>1.1499999999999999</v>
      </c>
      <c r="F129">
        <v>20.7</v>
      </c>
      <c r="G129">
        <v>16.670000000000002</v>
      </c>
      <c r="H129">
        <f t="shared" si="17"/>
        <v>19.55</v>
      </c>
      <c r="I129">
        <f t="shared" si="18"/>
        <v>15.520000000000001</v>
      </c>
      <c r="J129">
        <f t="shared" si="19"/>
        <v>0.20613810741687977</v>
      </c>
      <c r="K129">
        <v>6</v>
      </c>
      <c r="L129">
        <f t="shared" si="20"/>
        <v>6.0000000000000001E-3</v>
      </c>
      <c r="M129">
        <v>1330</v>
      </c>
      <c r="N129">
        <f t="shared" si="21"/>
        <v>5.79386189258312</v>
      </c>
      <c r="O129">
        <f t="shared" si="22"/>
        <v>1.0355787057473294</v>
      </c>
      <c r="P129">
        <f t="shared" si="23"/>
        <v>0.03</v>
      </c>
      <c r="Q129">
        <v>0.83</v>
      </c>
      <c r="R129">
        <v>1.96</v>
      </c>
      <c r="S129">
        <f t="shared" si="24"/>
        <v>4.1499999999999995</v>
      </c>
      <c r="T129">
        <f t="shared" si="25"/>
        <v>4.2976516288514164</v>
      </c>
      <c r="U129">
        <f t="shared" si="26"/>
        <v>9.7999999999999989</v>
      </c>
      <c r="V129">
        <f t="shared" si="27"/>
        <v>10.148671316323826</v>
      </c>
      <c r="W129">
        <f t="shared" si="28"/>
        <v>1500</v>
      </c>
      <c r="X129">
        <f t="shared" si="29"/>
        <v>1995000</v>
      </c>
      <c r="Y129">
        <f t="shared" si="30"/>
        <v>13.95</v>
      </c>
      <c r="Z129">
        <f t="shared" si="30"/>
        <v>14.446322945175243</v>
      </c>
      <c r="AA129">
        <f t="shared" si="31"/>
        <v>27.830249999999996</v>
      </c>
      <c r="AB129">
        <f t="shared" si="32"/>
        <v>28.820414275624611</v>
      </c>
    </row>
    <row r="130" spans="1:34" x14ac:dyDescent="0.25">
      <c r="A130" s="16">
        <v>45091</v>
      </c>
      <c r="B130">
        <v>129</v>
      </c>
      <c r="C130">
        <v>3</v>
      </c>
      <c r="D130">
        <v>3</v>
      </c>
      <c r="E130">
        <v>1.1200000000000001</v>
      </c>
      <c r="F130">
        <v>21.74</v>
      </c>
      <c r="G130">
        <v>17.52</v>
      </c>
      <c r="H130">
        <f t="shared" si="17"/>
        <v>20.619999999999997</v>
      </c>
      <c r="I130">
        <f t="shared" si="18"/>
        <v>16.399999999999999</v>
      </c>
      <c r="J130">
        <f t="shared" si="19"/>
        <v>0.20465567410281277</v>
      </c>
      <c r="K130">
        <v>6</v>
      </c>
      <c r="L130">
        <f t="shared" si="20"/>
        <v>6.0000000000000001E-3</v>
      </c>
      <c r="M130">
        <v>1330</v>
      </c>
      <c r="N130">
        <f t="shared" si="21"/>
        <v>5.7953443258971875</v>
      </c>
      <c r="O130">
        <f t="shared" si="22"/>
        <v>1.0353138075313808</v>
      </c>
      <c r="P130">
        <f t="shared" si="23"/>
        <v>0.03</v>
      </c>
      <c r="Q130">
        <v>1.34</v>
      </c>
      <c r="R130">
        <v>3.09</v>
      </c>
      <c r="S130">
        <f t="shared" si="24"/>
        <v>6.7</v>
      </c>
      <c r="T130">
        <f t="shared" si="25"/>
        <v>6.9366025104602516</v>
      </c>
      <c r="U130">
        <f t="shared" si="26"/>
        <v>15.449999999999998</v>
      </c>
      <c r="V130">
        <f t="shared" si="27"/>
        <v>15.995598326359831</v>
      </c>
      <c r="W130">
        <f t="shared" si="28"/>
        <v>1500</v>
      </c>
      <c r="X130">
        <f t="shared" si="29"/>
        <v>1995000</v>
      </c>
      <c r="Y130">
        <f t="shared" si="30"/>
        <v>22.15</v>
      </c>
      <c r="Z130">
        <f t="shared" si="30"/>
        <v>22.932200836820083</v>
      </c>
      <c r="AA130">
        <f t="shared" si="31"/>
        <v>44.189250000000001</v>
      </c>
      <c r="AB130">
        <f t="shared" si="32"/>
        <v>45.74974066945606</v>
      </c>
    </row>
    <row r="131" spans="1:34" x14ac:dyDescent="0.25">
      <c r="A131" s="16">
        <v>45091</v>
      </c>
      <c r="B131">
        <v>130</v>
      </c>
      <c r="C131">
        <v>3</v>
      </c>
      <c r="D131">
        <v>4</v>
      </c>
      <c r="E131">
        <v>1.21</v>
      </c>
      <c r="F131">
        <v>22.71</v>
      </c>
      <c r="G131">
        <v>17.940000000000001</v>
      </c>
      <c r="H131">
        <f t="shared" ref="H131:H194" si="33">F131-E131</f>
        <v>21.5</v>
      </c>
      <c r="I131">
        <f t="shared" ref="I131:I194" si="34">G131-E131</f>
        <v>16.73</v>
      </c>
      <c r="J131">
        <f t="shared" ref="J131:J194" si="35">((H131-I131)/H131)</f>
        <v>0.22186046511627905</v>
      </c>
      <c r="K131">
        <v>6</v>
      </c>
      <c r="L131">
        <f t="shared" ref="L131:L194" si="36">K131/1000</f>
        <v>6.0000000000000001E-3</v>
      </c>
      <c r="M131">
        <v>1330</v>
      </c>
      <c r="N131">
        <f t="shared" ref="N131:N194" si="37">K131-J131</f>
        <v>5.7781395348837208</v>
      </c>
      <c r="O131">
        <f t="shared" ref="O131:O194" si="38">K131/N131</f>
        <v>1.0383965225790872</v>
      </c>
      <c r="P131">
        <f t="shared" ref="P131:P194" si="39">30/1000</f>
        <v>0.03</v>
      </c>
      <c r="Q131">
        <v>0.67</v>
      </c>
      <c r="R131">
        <v>1.83</v>
      </c>
      <c r="S131">
        <f t="shared" ref="S131:S194" si="40">(Q131*P131)/L131</f>
        <v>3.35</v>
      </c>
      <c r="T131">
        <f t="shared" ref="T131:T194" si="41">S131*O131</f>
        <v>3.4786283506399425</v>
      </c>
      <c r="U131">
        <f t="shared" ref="U131:U194" si="42">(R131*P131)/(L131)</f>
        <v>9.1499999999999986</v>
      </c>
      <c r="V131">
        <f t="shared" ref="V131:V194" si="43">U131*O131</f>
        <v>9.5013281815986463</v>
      </c>
      <c r="W131">
        <f t="shared" ref="W131:W194" si="44">0.15*10000</f>
        <v>1500</v>
      </c>
      <c r="X131">
        <f t="shared" ref="X131:X194" si="45">W131*M131</f>
        <v>1995000</v>
      </c>
      <c r="Y131">
        <f t="shared" ref="Y131:Z194" si="46">S131+U131</f>
        <v>12.499999999999998</v>
      </c>
      <c r="Z131">
        <f t="shared" si="46"/>
        <v>12.979956532238589</v>
      </c>
      <c r="AA131">
        <f t="shared" ref="AA131:AA194" si="47">Y131/1000000*X131</f>
        <v>24.937499999999996</v>
      </c>
      <c r="AB131">
        <f t="shared" ref="AB131:AB194" si="48">Z131/1000000*X131</f>
        <v>25.895013281815984</v>
      </c>
    </row>
    <row r="132" spans="1:34" x14ac:dyDescent="0.25">
      <c r="A132" s="16">
        <v>45091</v>
      </c>
      <c r="B132">
        <v>131</v>
      </c>
      <c r="C132">
        <v>3</v>
      </c>
      <c r="D132">
        <v>5</v>
      </c>
      <c r="E132">
        <v>1.18</v>
      </c>
      <c r="F132">
        <v>22.49</v>
      </c>
      <c r="G132">
        <v>18.09</v>
      </c>
      <c r="H132">
        <f t="shared" si="33"/>
        <v>21.31</v>
      </c>
      <c r="I132">
        <f t="shared" si="34"/>
        <v>16.91</v>
      </c>
      <c r="J132">
        <f t="shared" si="35"/>
        <v>0.20647583294228056</v>
      </c>
      <c r="K132">
        <v>6</v>
      </c>
      <c r="L132">
        <f t="shared" si="36"/>
        <v>6.0000000000000001E-3</v>
      </c>
      <c r="M132">
        <v>1330</v>
      </c>
      <c r="N132">
        <f t="shared" si="37"/>
        <v>5.7935241670577193</v>
      </c>
      <c r="O132">
        <f t="shared" si="38"/>
        <v>1.0356390733840921</v>
      </c>
      <c r="P132">
        <f t="shared" si="39"/>
        <v>0.03</v>
      </c>
      <c r="Q132">
        <v>0.92</v>
      </c>
      <c r="R132">
        <v>2.2000000000000002</v>
      </c>
      <c r="S132">
        <f t="shared" si="40"/>
        <v>4.5999999999999996</v>
      </c>
      <c r="T132">
        <f t="shared" si="41"/>
        <v>4.7639397375668233</v>
      </c>
      <c r="U132">
        <f t="shared" si="42"/>
        <v>11</v>
      </c>
      <c r="V132">
        <f t="shared" si="43"/>
        <v>11.392029807225013</v>
      </c>
      <c r="W132">
        <f t="shared" si="44"/>
        <v>1500</v>
      </c>
      <c r="X132">
        <f t="shared" si="45"/>
        <v>1995000</v>
      </c>
      <c r="Y132">
        <f t="shared" si="46"/>
        <v>15.6</v>
      </c>
      <c r="Z132">
        <f t="shared" si="46"/>
        <v>16.155969544791837</v>
      </c>
      <c r="AA132">
        <f t="shared" si="47"/>
        <v>31.122</v>
      </c>
      <c r="AB132">
        <f t="shared" si="48"/>
        <v>32.231159241859714</v>
      </c>
    </row>
    <row r="133" spans="1:34" x14ac:dyDescent="0.25">
      <c r="A133" s="16">
        <v>45091</v>
      </c>
      <c r="B133">
        <v>132</v>
      </c>
      <c r="C133">
        <v>3</v>
      </c>
      <c r="D133">
        <v>6</v>
      </c>
      <c r="E133">
        <v>1.1200000000000001</v>
      </c>
      <c r="F133">
        <v>22.19</v>
      </c>
      <c r="G133">
        <v>17.45</v>
      </c>
      <c r="H133">
        <f t="shared" si="33"/>
        <v>21.07</v>
      </c>
      <c r="I133">
        <f t="shared" si="34"/>
        <v>16.329999999999998</v>
      </c>
      <c r="J133">
        <f t="shared" si="35"/>
        <v>0.22496440436639781</v>
      </c>
      <c r="K133">
        <v>6</v>
      </c>
      <c r="L133">
        <f t="shared" si="36"/>
        <v>6.0000000000000001E-3</v>
      </c>
      <c r="M133">
        <v>1330</v>
      </c>
      <c r="N133">
        <f t="shared" si="37"/>
        <v>5.7750355956336019</v>
      </c>
      <c r="O133">
        <f t="shared" si="38"/>
        <v>1.0389546351084813</v>
      </c>
      <c r="P133">
        <f t="shared" si="39"/>
        <v>0.03</v>
      </c>
      <c r="Q133">
        <v>1.53</v>
      </c>
      <c r="R133">
        <v>4.1100000000000003</v>
      </c>
      <c r="S133">
        <f t="shared" si="40"/>
        <v>7.6499999999999995</v>
      </c>
      <c r="T133">
        <f t="shared" si="41"/>
        <v>7.948002958579881</v>
      </c>
      <c r="U133">
        <f t="shared" si="42"/>
        <v>20.55</v>
      </c>
      <c r="V133">
        <f t="shared" si="43"/>
        <v>21.350517751479291</v>
      </c>
      <c r="W133">
        <f t="shared" si="44"/>
        <v>1500</v>
      </c>
      <c r="X133">
        <f t="shared" si="45"/>
        <v>1995000</v>
      </c>
      <c r="Y133">
        <f t="shared" si="46"/>
        <v>28.2</v>
      </c>
      <c r="Z133">
        <f t="shared" si="46"/>
        <v>29.298520710059172</v>
      </c>
      <c r="AA133">
        <f t="shared" si="47"/>
        <v>56.258999999999993</v>
      </c>
      <c r="AB133">
        <f t="shared" si="48"/>
        <v>58.450548816568052</v>
      </c>
    </row>
    <row r="134" spans="1:34" x14ac:dyDescent="0.25">
      <c r="A134" s="16">
        <v>45091</v>
      </c>
      <c r="B134">
        <v>133</v>
      </c>
      <c r="C134">
        <v>3</v>
      </c>
      <c r="D134">
        <v>7</v>
      </c>
      <c r="E134">
        <v>1.1200000000000001</v>
      </c>
      <c r="F134">
        <v>24.21</v>
      </c>
      <c r="G134">
        <v>19.43</v>
      </c>
      <c r="H134">
        <f t="shared" si="33"/>
        <v>23.09</v>
      </c>
      <c r="I134">
        <f t="shared" si="34"/>
        <v>18.309999999999999</v>
      </c>
      <c r="J134">
        <f t="shared" si="35"/>
        <v>0.2070160242529234</v>
      </c>
      <c r="K134">
        <v>6</v>
      </c>
      <c r="L134">
        <f t="shared" si="36"/>
        <v>6.0000000000000001E-3</v>
      </c>
      <c r="M134">
        <v>1330</v>
      </c>
      <c r="N134">
        <f t="shared" si="37"/>
        <v>5.7929839757470765</v>
      </c>
      <c r="O134">
        <f t="shared" si="38"/>
        <v>1.0357356459330145</v>
      </c>
      <c r="P134">
        <f t="shared" si="39"/>
        <v>0.03</v>
      </c>
      <c r="Q134">
        <v>0.83</v>
      </c>
      <c r="R134">
        <v>2.5499999999999998</v>
      </c>
      <c r="S134">
        <f t="shared" si="40"/>
        <v>4.1499999999999995</v>
      </c>
      <c r="T134">
        <f t="shared" si="41"/>
        <v>4.2983029306220093</v>
      </c>
      <c r="U134">
        <f t="shared" si="42"/>
        <v>12.75</v>
      </c>
      <c r="V134">
        <f t="shared" si="43"/>
        <v>13.205629485645934</v>
      </c>
      <c r="W134">
        <f t="shared" si="44"/>
        <v>1500</v>
      </c>
      <c r="X134">
        <f t="shared" si="45"/>
        <v>1995000</v>
      </c>
      <c r="Y134">
        <f t="shared" si="46"/>
        <v>16.899999999999999</v>
      </c>
      <c r="Z134">
        <f t="shared" si="46"/>
        <v>17.503932416267943</v>
      </c>
      <c r="AA134">
        <f t="shared" si="47"/>
        <v>33.715499999999992</v>
      </c>
      <c r="AB134">
        <f t="shared" si="48"/>
        <v>34.920345170454546</v>
      </c>
    </row>
    <row r="135" spans="1:34" x14ac:dyDescent="0.25">
      <c r="A135" s="16">
        <v>45091</v>
      </c>
      <c r="B135">
        <v>134</v>
      </c>
      <c r="C135">
        <v>3</v>
      </c>
      <c r="D135">
        <v>8</v>
      </c>
      <c r="E135">
        <v>1.1100000000000001</v>
      </c>
      <c r="F135">
        <v>20.440000000000001</v>
      </c>
      <c r="G135">
        <v>16.46</v>
      </c>
      <c r="H135">
        <f t="shared" si="33"/>
        <v>19.330000000000002</v>
      </c>
      <c r="I135">
        <f t="shared" si="34"/>
        <v>15.350000000000001</v>
      </c>
      <c r="J135">
        <f t="shared" si="35"/>
        <v>0.20589756854630109</v>
      </c>
      <c r="K135">
        <v>6</v>
      </c>
      <c r="L135">
        <f t="shared" si="36"/>
        <v>6.0000000000000001E-3</v>
      </c>
      <c r="M135">
        <v>1330</v>
      </c>
      <c r="N135">
        <f t="shared" si="37"/>
        <v>5.7941024314536991</v>
      </c>
      <c r="O135">
        <f t="shared" si="38"/>
        <v>1.0355357142857142</v>
      </c>
      <c r="P135">
        <f t="shared" si="39"/>
        <v>0.03</v>
      </c>
      <c r="Q135">
        <v>0.64</v>
      </c>
      <c r="R135">
        <v>1.94</v>
      </c>
      <c r="S135">
        <f t="shared" si="40"/>
        <v>3.1999999999999997</v>
      </c>
      <c r="T135">
        <f t="shared" si="41"/>
        <v>3.3137142857142852</v>
      </c>
      <c r="U135">
        <f t="shared" si="42"/>
        <v>9.6999999999999993</v>
      </c>
      <c r="V135">
        <f t="shared" si="43"/>
        <v>10.044696428571427</v>
      </c>
      <c r="W135">
        <f t="shared" si="44"/>
        <v>1500</v>
      </c>
      <c r="X135">
        <f t="shared" si="45"/>
        <v>1995000</v>
      </c>
      <c r="Y135">
        <f t="shared" si="46"/>
        <v>12.899999999999999</v>
      </c>
      <c r="Z135">
        <f t="shared" si="46"/>
        <v>13.358410714285712</v>
      </c>
      <c r="AA135">
        <f t="shared" si="47"/>
        <v>25.735499999999998</v>
      </c>
      <c r="AB135">
        <f t="shared" si="48"/>
        <v>26.650029374999999</v>
      </c>
    </row>
    <row r="136" spans="1:34" x14ac:dyDescent="0.25">
      <c r="A136" s="16">
        <v>45091</v>
      </c>
      <c r="B136">
        <v>135</v>
      </c>
      <c r="C136">
        <v>3</v>
      </c>
      <c r="D136">
        <v>9</v>
      </c>
      <c r="E136">
        <v>1.18</v>
      </c>
      <c r="F136">
        <v>22.2</v>
      </c>
      <c r="G136">
        <v>17.93</v>
      </c>
      <c r="H136">
        <f t="shared" si="33"/>
        <v>21.02</v>
      </c>
      <c r="I136">
        <f t="shared" si="34"/>
        <v>16.75</v>
      </c>
      <c r="J136">
        <f t="shared" si="35"/>
        <v>0.20313986679352997</v>
      </c>
      <c r="K136">
        <v>6</v>
      </c>
      <c r="L136">
        <f t="shared" si="36"/>
        <v>6.0000000000000001E-3</v>
      </c>
      <c r="M136">
        <v>1330</v>
      </c>
      <c r="N136">
        <f t="shared" si="37"/>
        <v>5.7968601332064704</v>
      </c>
      <c r="O136">
        <f t="shared" si="38"/>
        <v>1.0350430857611816</v>
      </c>
      <c r="P136">
        <f t="shared" si="39"/>
        <v>0.03</v>
      </c>
      <c r="Q136">
        <v>0.98</v>
      </c>
      <c r="R136">
        <v>1.94</v>
      </c>
      <c r="S136">
        <f t="shared" si="40"/>
        <v>4.8999999999999995</v>
      </c>
      <c r="T136">
        <f t="shared" si="41"/>
        <v>5.0717111202297893</v>
      </c>
      <c r="U136">
        <f t="shared" si="42"/>
        <v>9.6999999999999993</v>
      </c>
      <c r="V136">
        <f t="shared" si="43"/>
        <v>10.039917931883462</v>
      </c>
      <c r="W136">
        <f t="shared" si="44"/>
        <v>1500</v>
      </c>
      <c r="X136">
        <f t="shared" si="45"/>
        <v>1995000</v>
      </c>
      <c r="Y136">
        <f t="shared" si="46"/>
        <v>14.599999999999998</v>
      </c>
      <c r="Z136">
        <f t="shared" si="46"/>
        <v>15.111629052113251</v>
      </c>
      <c r="AA136">
        <f t="shared" si="47"/>
        <v>29.126999999999995</v>
      </c>
      <c r="AB136">
        <f t="shared" si="48"/>
        <v>30.147699958965937</v>
      </c>
    </row>
    <row r="137" spans="1:34" x14ac:dyDescent="0.25">
      <c r="A137" s="16">
        <v>45091</v>
      </c>
      <c r="B137">
        <v>136</v>
      </c>
      <c r="C137">
        <v>4</v>
      </c>
      <c r="D137">
        <v>1</v>
      </c>
      <c r="E137">
        <v>1.1499999999999999</v>
      </c>
      <c r="F137">
        <v>22.55</v>
      </c>
      <c r="G137">
        <v>17.98</v>
      </c>
      <c r="H137">
        <f t="shared" si="33"/>
        <v>21.400000000000002</v>
      </c>
      <c r="I137">
        <f t="shared" si="34"/>
        <v>16.830000000000002</v>
      </c>
      <c r="J137">
        <f t="shared" si="35"/>
        <v>0.21355140186915886</v>
      </c>
      <c r="K137">
        <v>6</v>
      </c>
      <c r="L137">
        <f t="shared" si="36"/>
        <v>6.0000000000000001E-3</v>
      </c>
      <c r="M137">
        <v>1330</v>
      </c>
      <c r="N137">
        <f t="shared" si="37"/>
        <v>5.7864485981308409</v>
      </c>
      <c r="O137">
        <f t="shared" si="38"/>
        <v>1.0369054348703868</v>
      </c>
      <c r="P137">
        <f t="shared" si="39"/>
        <v>0.03</v>
      </c>
      <c r="Q137">
        <v>1.26</v>
      </c>
      <c r="R137">
        <v>2.2799999999999998</v>
      </c>
      <c r="S137">
        <f t="shared" si="40"/>
        <v>6.3</v>
      </c>
      <c r="T137">
        <f t="shared" si="41"/>
        <v>6.5325042396834361</v>
      </c>
      <c r="U137">
        <f t="shared" si="42"/>
        <v>11.399999999999999</v>
      </c>
      <c r="V137">
        <f t="shared" si="43"/>
        <v>11.820721957522407</v>
      </c>
      <c r="W137">
        <f t="shared" si="44"/>
        <v>1500</v>
      </c>
      <c r="X137">
        <f t="shared" si="45"/>
        <v>1995000</v>
      </c>
      <c r="Y137">
        <f t="shared" si="46"/>
        <v>17.7</v>
      </c>
      <c r="Z137">
        <f t="shared" si="46"/>
        <v>18.353226197205842</v>
      </c>
      <c r="AA137">
        <f t="shared" si="47"/>
        <v>35.311500000000002</v>
      </c>
      <c r="AB137">
        <f t="shared" si="48"/>
        <v>36.614686263425654</v>
      </c>
    </row>
    <row r="138" spans="1:34" x14ac:dyDescent="0.25">
      <c r="A138" s="16">
        <v>45091</v>
      </c>
      <c r="B138">
        <v>137</v>
      </c>
      <c r="C138">
        <v>4</v>
      </c>
      <c r="D138">
        <v>2</v>
      </c>
      <c r="E138">
        <v>1.1499999999999999</v>
      </c>
      <c r="F138">
        <v>22.97</v>
      </c>
      <c r="G138">
        <v>18.41</v>
      </c>
      <c r="H138">
        <f t="shared" si="33"/>
        <v>21.82</v>
      </c>
      <c r="I138">
        <f t="shared" si="34"/>
        <v>17.260000000000002</v>
      </c>
      <c r="J138">
        <f t="shared" si="35"/>
        <v>0.20898258478460122</v>
      </c>
      <c r="K138">
        <v>6</v>
      </c>
      <c r="L138">
        <f t="shared" si="36"/>
        <v>6.0000000000000001E-3</v>
      </c>
      <c r="M138">
        <v>1330</v>
      </c>
      <c r="N138">
        <f t="shared" si="37"/>
        <v>5.791017415215399</v>
      </c>
      <c r="O138">
        <f t="shared" si="38"/>
        <v>1.0360873694207027</v>
      </c>
      <c r="P138">
        <f t="shared" si="39"/>
        <v>0.03</v>
      </c>
      <c r="Q138">
        <v>1.34</v>
      </c>
      <c r="R138">
        <v>2.61</v>
      </c>
      <c r="S138">
        <f t="shared" si="40"/>
        <v>6.7</v>
      </c>
      <c r="T138">
        <f t="shared" si="41"/>
        <v>6.941785375118708</v>
      </c>
      <c r="U138">
        <f t="shared" si="42"/>
        <v>13.049999999999999</v>
      </c>
      <c r="V138">
        <f t="shared" si="43"/>
        <v>13.520940170940168</v>
      </c>
      <c r="W138">
        <f t="shared" si="44"/>
        <v>1500</v>
      </c>
      <c r="X138">
        <f t="shared" si="45"/>
        <v>1995000</v>
      </c>
      <c r="Y138">
        <f t="shared" si="46"/>
        <v>19.75</v>
      </c>
      <c r="Z138">
        <f t="shared" si="46"/>
        <v>20.462725546058877</v>
      </c>
      <c r="AA138">
        <f t="shared" si="47"/>
        <v>39.401249999999997</v>
      </c>
      <c r="AB138">
        <f t="shared" si="48"/>
        <v>40.823137464387457</v>
      </c>
    </row>
    <row r="139" spans="1:34" x14ac:dyDescent="0.25">
      <c r="A139" s="16">
        <v>45091</v>
      </c>
      <c r="B139">
        <v>138</v>
      </c>
      <c r="C139">
        <v>4</v>
      </c>
      <c r="D139">
        <v>3</v>
      </c>
      <c r="E139">
        <v>1.1499999999999999</v>
      </c>
      <c r="F139">
        <v>22.6</v>
      </c>
      <c r="G139">
        <v>18.38</v>
      </c>
      <c r="H139">
        <f t="shared" si="33"/>
        <v>21.450000000000003</v>
      </c>
      <c r="I139">
        <f t="shared" si="34"/>
        <v>17.23</v>
      </c>
      <c r="J139">
        <f t="shared" si="35"/>
        <v>0.19673659673659682</v>
      </c>
      <c r="K139">
        <v>6</v>
      </c>
      <c r="L139">
        <f t="shared" si="36"/>
        <v>6.0000000000000001E-3</v>
      </c>
      <c r="M139">
        <v>1330</v>
      </c>
      <c r="N139">
        <f t="shared" si="37"/>
        <v>5.8032634032634034</v>
      </c>
      <c r="O139">
        <f t="shared" si="38"/>
        <v>1.0339010282776349</v>
      </c>
      <c r="P139">
        <f t="shared" si="39"/>
        <v>0.03</v>
      </c>
      <c r="Q139">
        <v>0.81</v>
      </c>
      <c r="R139">
        <v>2.15</v>
      </c>
      <c r="S139">
        <f t="shared" si="40"/>
        <v>4.0500000000000007</v>
      </c>
      <c r="T139">
        <f t="shared" si="41"/>
        <v>4.187299164524422</v>
      </c>
      <c r="U139">
        <f t="shared" si="42"/>
        <v>10.75</v>
      </c>
      <c r="V139">
        <f t="shared" si="43"/>
        <v>11.114436053984575</v>
      </c>
      <c r="W139">
        <f t="shared" si="44"/>
        <v>1500</v>
      </c>
      <c r="X139">
        <f t="shared" si="45"/>
        <v>1995000</v>
      </c>
      <c r="Y139">
        <f t="shared" si="46"/>
        <v>14.8</v>
      </c>
      <c r="Z139">
        <f t="shared" si="46"/>
        <v>15.301735218508997</v>
      </c>
      <c r="AA139">
        <f t="shared" si="47"/>
        <v>29.526</v>
      </c>
      <c r="AB139">
        <f t="shared" si="48"/>
        <v>30.526961760925449</v>
      </c>
    </row>
    <row r="140" spans="1:34" x14ac:dyDescent="0.25">
      <c r="A140" s="16">
        <v>45091</v>
      </c>
      <c r="B140">
        <v>139</v>
      </c>
      <c r="C140">
        <v>4</v>
      </c>
      <c r="D140">
        <v>4</v>
      </c>
      <c r="E140">
        <v>1.1299999999999999</v>
      </c>
      <c r="F140">
        <v>20.81</v>
      </c>
      <c r="G140">
        <v>16.579999999999998</v>
      </c>
      <c r="H140">
        <f t="shared" si="33"/>
        <v>19.68</v>
      </c>
      <c r="I140">
        <f t="shared" si="34"/>
        <v>15.45</v>
      </c>
      <c r="J140">
        <f t="shared" si="35"/>
        <v>0.21493902439024393</v>
      </c>
      <c r="K140">
        <v>6</v>
      </c>
      <c r="L140">
        <f t="shared" si="36"/>
        <v>6.0000000000000001E-3</v>
      </c>
      <c r="M140">
        <v>1330</v>
      </c>
      <c r="N140">
        <f t="shared" si="37"/>
        <v>5.7850609756097562</v>
      </c>
      <c r="O140">
        <f t="shared" si="38"/>
        <v>1.0371541501976285</v>
      </c>
      <c r="P140">
        <f t="shared" si="39"/>
        <v>0.03</v>
      </c>
      <c r="Q140">
        <v>0.44</v>
      </c>
      <c r="R140">
        <v>2.1800000000000002</v>
      </c>
      <c r="S140">
        <f t="shared" si="40"/>
        <v>2.1999999999999997</v>
      </c>
      <c r="T140">
        <f t="shared" si="41"/>
        <v>2.2817391304347825</v>
      </c>
      <c r="U140">
        <f t="shared" si="42"/>
        <v>10.9</v>
      </c>
      <c r="V140">
        <f t="shared" si="43"/>
        <v>11.304980237154151</v>
      </c>
      <c r="W140">
        <f t="shared" si="44"/>
        <v>1500</v>
      </c>
      <c r="X140">
        <f t="shared" si="45"/>
        <v>1995000</v>
      </c>
      <c r="Y140">
        <f t="shared" si="46"/>
        <v>13.1</v>
      </c>
      <c r="Z140">
        <f t="shared" si="46"/>
        <v>13.586719367588934</v>
      </c>
      <c r="AA140">
        <f t="shared" si="47"/>
        <v>26.134499999999999</v>
      </c>
      <c r="AB140">
        <f t="shared" si="48"/>
        <v>27.105505138339925</v>
      </c>
    </row>
    <row r="141" spans="1:34" x14ac:dyDescent="0.25">
      <c r="A141" s="16">
        <v>45091</v>
      </c>
      <c r="B141">
        <v>140</v>
      </c>
      <c r="C141">
        <v>4</v>
      </c>
      <c r="D141">
        <v>5</v>
      </c>
      <c r="E141">
        <v>1.18</v>
      </c>
      <c r="F141">
        <v>20.73</v>
      </c>
      <c r="G141">
        <v>16.28</v>
      </c>
      <c r="H141">
        <f t="shared" si="33"/>
        <v>19.55</v>
      </c>
      <c r="I141">
        <f t="shared" si="34"/>
        <v>15.100000000000001</v>
      </c>
      <c r="J141">
        <f t="shared" si="35"/>
        <v>0.22762148337595903</v>
      </c>
      <c r="K141">
        <v>6</v>
      </c>
      <c r="L141">
        <f t="shared" si="36"/>
        <v>6.0000000000000001E-3</v>
      </c>
      <c r="M141">
        <v>1330</v>
      </c>
      <c r="N141">
        <f t="shared" si="37"/>
        <v>5.7723785166240411</v>
      </c>
      <c r="O141">
        <f t="shared" si="38"/>
        <v>1.0394328754984492</v>
      </c>
      <c r="P141">
        <f t="shared" si="39"/>
        <v>0.03</v>
      </c>
      <c r="Q141">
        <v>0.64</v>
      </c>
      <c r="R141">
        <v>2.4900000000000002</v>
      </c>
      <c r="S141">
        <f t="shared" si="40"/>
        <v>3.1999999999999997</v>
      </c>
      <c r="T141">
        <f t="shared" si="41"/>
        <v>3.3261852015950373</v>
      </c>
      <c r="U141">
        <f t="shared" si="42"/>
        <v>12.45</v>
      </c>
      <c r="V141">
        <f t="shared" si="43"/>
        <v>12.940939299955692</v>
      </c>
      <c r="W141">
        <f t="shared" si="44"/>
        <v>1500</v>
      </c>
      <c r="X141">
        <f t="shared" si="45"/>
        <v>1995000</v>
      </c>
      <c r="Y141">
        <f t="shared" si="46"/>
        <v>15.649999999999999</v>
      </c>
      <c r="Z141">
        <f t="shared" si="46"/>
        <v>16.267124501550729</v>
      </c>
      <c r="AA141">
        <f t="shared" si="47"/>
        <v>31.221749999999997</v>
      </c>
      <c r="AB141">
        <f t="shared" si="48"/>
        <v>32.452913380593706</v>
      </c>
    </row>
    <row r="142" spans="1:34" x14ac:dyDescent="0.25">
      <c r="A142" s="16">
        <v>45091</v>
      </c>
      <c r="B142">
        <v>141</v>
      </c>
      <c r="C142">
        <v>4</v>
      </c>
      <c r="D142">
        <v>6</v>
      </c>
      <c r="E142">
        <v>1.17</v>
      </c>
      <c r="F142">
        <v>20.12</v>
      </c>
      <c r="G142">
        <v>16.05</v>
      </c>
      <c r="H142">
        <f t="shared" si="33"/>
        <v>18.950000000000003</v>
      </c>
      <c r="I142">
        <f t="shared" si="34"/>
        <v>14.88</v>
      </c>
      <c r="J142">
        <f t="shared" si="35"/>
        <v>0.21477572559366762</v>
      </c>
      <c r="K142">
        <v>6</v>
      </c>
      <c r="L142">
        <f t="shared" si="36"/>
        <v>6.0000000000000001E-3</v>
      </c>
      <c r="M142">
        <v>1330</v>
      </c>
      <c r="N142">
        <f t="shared" si="37"/>
        <v>5.7852242744063327</v>
      </c>
      <c r="O142">
        <f t="shared" si="38"/>
        <v>1.0371248745781263</v>
      </c>
      <c r="P142">
        <f t="shared" si="39"/>
        <v>0.03</v>
      </c>
      <c r="Q142">
        <v>0.67</v>
      </c>
      <c r="R142">
        <v>2.08</v>
      </c>
      <c r="S142">
        <f t="shared" si="40"/>
        <v>3.35</v>
      </c>
      <c r="T142">
        <f t="shared" si="41"/>
        <v>3.4743683298367234</v>
      </c>
      <c r="U142">
        <f t="shared" si="42"/>
        <v>10.399999999999999</v>
      </c>
      <c r="V142">
        <f t="shared" si="43"/>
        <v>10.786098695612512</v>
      </c>
      <c r="W142">
        <f t="shared" si="44"/>
        <v>1500</v>
      </c>
      <c r="X142">
        <f t="shared" si="45"/>
        <v>1995000</v>
      </c>
      <c r="Y142">
        <f t="shared" si="46"/>
        <v>13.749999999999998</v>
      </c>
      <c r="Z142">
        <f t="shared" si="46"/>
        <v>14.260467025449236</v>
      </c>
      <c r="AA142">
        <f t="shared" si="47"/>
        <v>27.431249999999999</v>
      </c>
      <c r="AB142">
        <f t="shared" si="48"/>
        <v>28.449631715771226</v>
      </c>
    </row>
    <row r="143" spans="1:34" x14ac:dyDescent="0.25">
      <c r="A143" s="16">
        <v>45091</v>
      </c>
      <c r="B143">
        <v>142</v>
      </c>
      <c r="C143">
        <v>4</v>
      </c>
      <c r="D143">
        <v>7</v>
      </c>
      <c r="E143">
        <v>1.17</v>
      </c>
      <c r="F143">
        <v>24.92</v>
      </c>
      <c r="G143">
        <v>19.84</v>
      </c>
      <c r="H143">
        <f t="shared" si="33"/>
        <v>23.75</v>
      </c>
      <c r="I143">
        <f t="shared" si="34"/>
        <v>18.670000000000002</v>
      </c>
      <c r="J143">
        <f t="shared" si="35"/>
        <v>0.21389473684210519</v>
      </c>
      <c r="K143">
        <v>6</v>
      </c>
      <c r="L143">
        <f t="shared" si="36"/>
        <v>6.0000000000000001E-3</v>
      </c>
      <c r="M143">
        <v>1330</v>
      </c>
      <c r="N143">
        <f t="shared" si="37"/>
        <v>5.7861052631578946</v>
      </c>
      <c r="O143">
        <f t="shared" si="38"/>
        <v>1.0369669625964197</v>
      </c>
      <c r="P143">
        <f t="shared" si="39"/>
        <v>0.03</v>
      </c>
      <c r="Q143">
        <v>0.79</v>
      </c>
      <c r="R143">
        <v>2.14</v>
      </c>
      <c r="S143">
        <f t="shared" si="40"/>
        <v>3.9499999999999997</v>
      </c>
      <c r="T143">
        <f t="shared" si="41"/>
        <v>4.0960195022558574</v>
      </c>
      <c r="U143">
        <f t="shared" si="42"/>
        <v>10.700000000000001</v>
      </c>
      <c r="V143">
        <f t="shared" si="43"/>
        <v>11.095546499781692</v>
      </c>
      <c r="W143">
        <f t="shared" si="44"/>
        <v>1500</v>
      </c>
      <c r="X143">
        <f t="shared" si="45"/>
        <v>1995000</v>
      </c>
      <c r="Y143">
        <f t="shared" si="46"/>
        <v>14.65</v>
      </c>
      <c r="Z143">
        <f t="shared" si="46"/>
        <v>15.19156600203755</v>
      </c>
      <c r="AA143">
        <f t="shared" si="47"/>
        <v>29.226749999999999</v>
      </c>
      <c r="AB143">
        <f t="shared" si="48"/>
        <v>30.307174174064912</v>
      </c>
    </row>
    <row r="144" spans="1:34" ht="15.75" x14ac:dyDescent="0.25">
      <c r="A144" s="16">
        <v>45091</v>
      </c>
      <c r="B144">
        <v>143</v>
      </c>
      <c r="C144">
        <v>4</v>
      </c>
      <c r="D144">
        <v>8</v>
      </c>
      <c r="E144">
        <v>1.07</v>
      </c>
      <c r="F144">
        <v>20.6</v>
      </c>
      <c r="G144">
        <v>16.29</v>
      </c>
      <c r="H144">
        <f t="shared" si="33"/>
        <v>19.53</v>
      </c>
      <c r="I144">
        <f t="shared" si="34"/>
        <v>15.219999999999999</v>
      </c>
      <c r="J144">
        <f t="shared" si="35"/>
        <v>0.22068612391193046</v>
      </c>
      <c r="K144">
        <v>6</v>
      </c>
      <c r="L144">
        <f t="shared" si="36"/>
        <v>6.0000000000000001E-3</v>
      </c>
      <c r="M144">
        <v>1330</v>
      </c>
      <c r="N144">
        <f t="shared" si="37"/>
        <v>5.7793138760880698</v>
      </c>
      <c r="O144">
        <f t="shared" si="38"/>
        <v>1.0381855231682466</v>
      </c>
      <c r="P144">
        <f t="shared" si="39"/>
        <v>0.03</v>
      </c>
      <c r="Q144">
        <v>0.77</v>
      </c>
      <c r="R144">
        <v>2.37</v>
      </c>
      <c r="S144">
        <f t="shared" si="40"/>
        <v>3.8499999999999996</v>
      </c>
      <c r="T144">
        <f t="shared" si="41"/>
        <v>3.9970142641977491</v>
      </c>
      <c r="U144">
        <f t="shared" si="42"/>
        <v>11.85</v>
      </c>
      <c r="V144">
        <f t="shared" si="43"/>
        <v>12.302498449543723</v>
      </c>
      <c r="W144">
        <f t="shared" si="44"/>
        <v>1500</v>
      </c>
      <c r="X144">
        <f t="shared" si="45"/>
        <v>1995000</v>
      </c>
      <c r="Y144">
        <f t="shared" si="46"/>
        <v>15.7</v>
      </c>
      <c r="Z144">
        <f t="shared" si="46"/>
        <v>16.299512713741471</v>
      </c>
      <c r="AA144">
        <f t="shared" si="47"/>
        <v>31.321499999999997</v>
      </c>
      <c r="AB144">
        <f t="shared" si="48"/>
        <v>32.517527863914239</v>
      </c>
      <c r="AH144" s="13"/>
    </row>
    <row r="145" spans="1:34" s="13" customFormat="1" ht="15.75" x14ac:dyDescent="0.25">
      <c r="A145" s="19">
        <v>45091</v>
      </c>
      <c r="B145" s="20">
        <v>144</v>
      </c>
      <c r="C145" s="13">
        <v>4</v>
      </c>
      <c r="D145" s="13">
        <v>9</v>
      </c>
      <c r="E145" s="13">
        <v>1.1299999999999999</v>
      </c>
      <c r="F145" s="13">
        <v>22.68</v>
      </c>
      <c r="G145" s="13">
        <v>18.059999999999999</v>
      </c>
      <c r="H145">
        <f t="shared" si="33"/>
        <v>21.55</v>
      </c>
      <c r="I145">
        <f t="shared" si="34"/>
        <v>16.93</v>
      </c>
      <c r="J145">
        <f t="shared" si="35"/>
        <v>0.214385150812065</v>
      </c>
      <c r="K145">
        <v>6</v>
      </c>
      <c r="L145">
        <f t="shared" si="36"/>
        <v>6.0000000000000001E-3</v>
      </c>
      <c r="M145">
        <v>1330</v>
      </c>
      <c r="N145">
        <f t="shared" si="37"/>
        <v>5.7856148491879349</v>
      </c>
      <c r="O145">
        <f t="shared" si="38"/>
        <v>1.0370548604427334</v>
      </c>
      <c r="P145">
        <f t="shared" si="39"/>
        <v>0.03</v>
      </c>
      <c r="Q145" s="13">
        <v>0.45</v>
      </c>
      <c r="R145" s="13">
        <v>0.83</v>
      </c>
      <c r="S145">
        <f t="shared" si="40"/>
        <v>2.25</v>
      </c>
      <c r="T145">
        <f t="shared" si="41"/>
        <v>2.3333734359961502</v>
      </c>
      <c r="U145">
        <f t="shared" si="42"/>
        <v>4.1499999999999995</v>
      </c>
      <c r="V145">
        <f t="shared" si="43"/>
        <v>4.3037776708373432</v>
      </c>
      <c r="W145">
        <f t="shared" si="44"/>
        <v>1500</v>
      </c>
      <c r="X145">
        <f t="shared" si="45"/>
        <v>1995000</v>
      </c>
      <c r="Y145">
        <f t="shared" si="46"/>
        <v>6.3999999999999995</v>
      </c>
      <c r="Z145">
        <f t="shared" si="46"/>
        <v>6.6371511068334934</v>
      </c>
      <c r="AA145">
        <f t="shared" si="47"/>
        <v>12.767999999999999</v>
      </c>
      <c r="AB145">
        <f t="shared" si="48"/>
        <v>13.241116458132819</v>
      </c>
      <c r="AC145"/>
      <c r="AD145"/>
      <c r="AE145"/>
      <c r="AF145"/>
      <c r="AG145"/>
      <c r="AH145"/>
    </row>
    <row r="146" spans="1:34" x14ac:dyDescent="0.25">
      <c r="A146" s="16">
        <v>45083</v>
      </c>
      <c r="B146">
        <v>145</v>
      </c>
      <c r="C146">
        <v>1</v>
      </c>
      <c r="D146">
        <v>1</v>
      </c>
      <c r="E146">
        <v>1.1100000000000001</v>
      </c>
      <c r="F146">
        <v>20.190000000000001</v>
      </c>
      <c r="G146">
        <v>17.239999999999998</v>
      </c>
      <c r="H146">
        <f t="shared" si="33"/>
        <v>19.080000000000002</v>
      </c>
      <c r="I146">
        <f t="shared" si="34"/>
        <v>16.13</v>
      </c>
      <c r="J146">
        <f t="shared" si="35"/>
        <v>0.1546121593291406</v>
      </c>
      <c r="K146">
        <v>6</v>
      </c>
      <c r="L146">
        <f t="shared" si="36"/>
        <v>6.0000000000000001E-3</v>
      </c>
      <c r="M146">
        <v>1330</v>
      </c>
      <c r="N146">
        <f t="shared" si="37"/>
        <v>5.8453878406708597</v>
      </c>
      <c r="O146">
        <f t="shared" si="38"/>
        <v>1.0264502824352193</v>
      </c>
      <c r="P146">
        <f t="shared" si="39"/>
        <v>0.03</v>
      </c>
      <c r="Q146">
        <v>-0.02</v>
      </c>
      <c r="R146">
        <v>2.1800000000000002</v>
      </c>
      <c r="S146">
        <f t="shared" si="40"/>
        <v>-9.9999999999999992E-2</v>
      </c>
      <c r="T146">
        <f t="shared" si="41"/>
        <v>-0.10264502824352192</v>
      </c>
      <c r="U146">
        <f t="shared" si="42"/>
        <v>10.9</v>
      </c>
      <c r="V146">
        <f t="shared" si="43"/>
        <v>11.188308078543891</v>
      </c>
      <c r="W146">
        <f t="shared" si="44"/>
        <v>1500</v>
      </c>
      <c r="X146">
        <f t="shared" si="45"/>
        <v>1995000</v>
      </c>
      <c r="Y146">
        <f t="shared" si="46"/>
        <v>10.8</v>
      </c>
      <c r="Z146">
        <f t="shared" si="46"/>
        <v>11.085663050300369</v>
      </c>
      <c r="AA146">
        <f t="shared" si="47"/>
        <v>21.545999999999999</v>
      </c>
      <c r="AB146">
        <f t="shared" si="48"/>
        <v>22.115897785349237</v>
      </c>
    </row>
    <row r="147" spans="1:34" x14ac:dyDescent="0.25">
      <c r="A147" s="16">
        <v>45083</v>
      </c>
      <c r="B147">
        <v>146</v>
      </c>
      <c r="C147">
        <v>1</v>
      </c>
      <c r="D147">
        <v>2</v>
      </c>
      <c r="E147">
        <v>1.17</v>
      </c>
      <c r="F147">
        <v>20.5</v>
      </c>
      <c r="G147">
        <v>17.190000000000001</v>
      </c>
      <c r="H147">
        <f t="shared" si="33"/>
        <v>19.329999999999998</v>
      </c>
      <c r="I147">
        <f t="shared" si="34"/>
        <v>16.020000000000003</v>
      </c>
      <c r="J147">
        <f t="shared" si="35"/>
        <v>0.17123642007242604</v>
      </c>
      <c r="K147">
        <v>6</v>
      </c>
      <c r="L147">
        <f t="shared" si="36"/>
        <v>6.0000000000000001E-3</v>
      </c>
      <c r="M147">
        <v>1330</v>
      </c>
      <c r="N147">
        <f t="shared" si="37"/>
        <v>5.8287635799275739</v>
      </c>
      <c r="O147">
        <f t="shared" si="38"/>
        <v>1.0293778290583118</v>
      </c>
      <c r="P147">
        <f t="shared" si="39"/>
        <v>0.03</v>
      </c>
      <c r="Q147">
        <v>-0.03</v>
      </c>
      <c r="R147">
        <v>2.39</v>
      </c>
      <c r="S147">
        <f t="shared" si="40"/>
        <v>-0.15</v>
      </c>
      <c r="T147">
        <f t="shared" si="41"/>
        <v>-0.15440667435874675</v>
      </c>
      <c r="U147">
        <f t="shared" si="42"/>
        <v>11.95</v>
      </c>
      <c r="V147">
        <f t="shared" si="43"/>
        <v>12.301065057246825</v>
      </c>
      <c r="W147">
        <f t="shared" si="44"/>
        <v>1500</v>
      </c>
      <c r="X147">
        <f t="shared" si="45"/>
        <v>1995000</v>
      </c>
      <c r="Y147">
        <f t="shared" si="46"/>
        <v>11.799999999999999</v>
      </c>
      <c r="Z147">
        <f t="shared" si="46"/>
        <v>12.146658382888079</v>
      </c>
      <c r="AA147">
        <f t="shared" si="47"/>
        <v>23.540999999999997</v>
      </c>
      <c r="AB147">
        <f t="shared" si="48"/>
        <v>24.23258347386172</v>
      </c>
    </row>
    <row r="148" spans="1:34" x14ac:dyDescent="0.25">
      <c r="A148" s="16">
        <v>45083</v>
      </c>
      <c r="B148">
        <v>147</v>
      </c>
      <c r="C148">
        <v>1</v>
      </c>
      <c r="D148">
        <v>3</v>
      </c>
      <c r="E148">
        <v>1.1100000000000001</v>
      </c>
      <c r="F148">
        <v>21.11</v>
      </c>
      <c r="G148">
        <v>17.78</v>
      </c>
      <c r="H148">
        <f t="shared" si="33"/>
        <v>20</v>
      </c>
      <c r="I148">
        <f t="shared" si="34"/>
        <v>16.670000000000002</v>
      </c>
      <c r="J148">
        <f t="shared" si="35"/>
        <v>0.16649999999999993</v>
      </c>
      <c r="K148">
        <v>6</v>
      </c>
      <c r="L148">
        <f t="shared" si="36"/>
        <v>6.0000000000000001E-3</v>
      </c>
      <c r="M148">
        <v>1330</v>
      </c>
      <c r="N148">
        <f t="shared" si="37"/>
        <v>5.8334999999999999</v>
      </c>
      <c r="O148">
        <f t="shared" si="38"/>
        <v>1.0285420416559528</v>
      </c>
      <c r="P148">
        <f t="shared" si="39"/>
        <v>0.03</v>
      </c>
      <c r="Q148">
        <v>0</v>
      </c>
      <c r="R148">
        <v>2.35</v>
      </c>
      <c r="S148">
        <f t="shared" si="40"/>
        <v>0</v>
      </c>
      <c r="T148">
        <f t="shared" si="41"/>
        <v>0</v>
      </c>
      <c r="U148">
        <f t="shared" si="42"/>
        <v>11.749999999999998</v>
      </c>
      <c r="V148">
        <f t="shared" si="43"/>
        <v>12.085368989457443</v>
      </c>
      <c r="W148">
        <f t="shared" si="44"/>
        <v>1500</v>
      </c>
      <c r="X148">
        <f t="shared" si="45"/>
        <v>1995000</v>
      </c>
      <c r="Y148">
        <f t="shared" si="46"/>
        <v>11.749999999999998</v>
      </c>
      <c r="Z148">
        <f t="shared" si="46"/>
        <v>12.085368989457443</v>
      </c>
      <c r="AA148">
        <f t="shared" si="47"/>
        <v>23.441249999999997</v>
      </c>
      <c r="AB148">
        <f t="shared" si="48"/>
        <v>24.110311133967599</v>
      </c>
    </row>
    <row r="149" spans="1:34" x14ac:dyDescent="0.25">
      <c r="A149" s="16">
        <v>45083</v>
      </c>
      <c r="B149">
        <v>148</v>
      </c>
      <c r="C149">
        <v>1</v>
      </c>
      <c r="D149">
        <v>4</v>
      </c>
      <c r="E149">
        <v>1.1599999999999999</v>
      </c>
      <c r="F149">
        <v>23.56</v>
      </c>
      <c r="G149">
        <v>19.73</v>
      </c>
      <c r="H149">
        <f t="shared" si="33"/>
        <v>22.4</v>
      </c>
      <c r="I149">
        <f t="shared" si="34"/>
        <v>18.57</v>
      </c>
      <c r="J149">
        <f t="shared" si="35"/>
        <v>0.1709821428571428</v>
      </c>
      <c r="K149">
        <v>6</v>
      </c>
      <c r="L149">
        <f t="shared" si="36"/>
        <v>6.0000000000000001E-3</v>
      </c>
      <c r="M149">
        <v>1330</v>
      </c>
      <c r="N149">
        <f t="shared" si="37"/>
        <v>5.8290178571428575</v>
      </c>
      <c r="O149">
        <f t="shared" si="38"/>
        <v>1.0293329248678869</v>
      </c>
      <c r="P149">
        <f t="shared" si="39"/>
        <v>0.03</v>
      </c>
      <c r="Q149">
        <v>-0.02</v>
      </c>
      <c r="R149">
        <v>2.36</v>
      </c>
      <c r="S149">
        <f t="shared" si="40"/>
        <v>-9.9999999999999992E-2</v>
      </c>
      <c r="T149">
        <f t="shared" si="41"/>
        <v>-0.10293329248678867</v>
      </c>
      <c r="U149">
        <f t="shared" si="42"/>
        <v>11.799999999999997</v>
      </c>
      <c r="V149">
        <f t="shared" si="43"/>
        <v>12.146128513441061</v>
      </c>
      <c r="W149">
        <f t="shared" si="44"/>
        <v>1500</v>
      </c>
      <c r="X149">
        <f t="shared" si="45"/>
        <v>1995000</v>
      </c>
      <c r="Y149">
        <f t="shared" si="46"/>
        <v>11.699999999999998</v>
      </c>
      <c r="Z149">
        <f t="shared" si="46"/>
        <v>12.043195220954273</v>
      </c>
      <c r="AA149">
        <f t="shared" si="47"/>
        <v>23.341499999999996</v>
      </c>
      <c r="AB149">
        <f t="shared" si="48"/>
        <v>24.026174465803773</v>
      </c>
    </row>
    <row r="150" spans="1:34" x14ac:dyDescent="0.25">
      <c r="A150" s="16">
        <v>45083</v>
      </c>
      <c r="B150">
        <v>149</v>
      </c>
      <c r="C150">
        <v>1</v>
      </c>
      <c r="D150">
        <v>5</v>
      </c>
      <c r="E150">
        <v>1.1399999999999999</v>
      </c>
      <c r="F150">
        <v>21.96</v>
      </c>
      <c r="G150">
        <v>18.5</v>
      </c>
      <c r="H150">
        <f t="shared" si="33"/>
        <v>20.82</v>
      </c>
      <c r="I150">
        <f t="shared" si="34"/>
        <v>17.36</v>
      </c>
      <c r="J150">
        <f t="shared" si="35"/>
        <v>0.1661863592699328</v>
      </c>
      <c r="K150">
        <v>6</v>
      </c>
      <c r="L150">
        <f t="shared" si="36"/>
        <v>6.0000000000000001E-3</v>
      </c>
      <c r="M150">
        <v>1330</v>
      </c>
      <c r="N150">
        <f t="shared" si="37"/>
        <v>5.8338136407300674</v>
      </c>
      <c r="O150">
        <f t="shared" si="38"/>
        <v>1.0284867446072781</v>
      </c>
      <c r="P150">
        <f t="shared" si="39"/>
        <v>0.03</v>
      </c>
      <c r="Q150">
        <v>0.04</v>
      </c>
      <c r="R150">
        <v>2.3199999999999998</v>
      </c>
      <c r="S150">
        <f t="shared" si="40"/>
        <v>0.19999999999999998</v>
      </c>
      <c r="T150">
        <f t="shared" si="41"/>
        <v>0.20569734892145561</v>
      </c>
      <c r="U150">
        <f t="shared" si="42"/>
        <v>11.6</v>
      </c>
      <c r="V150">
        <f t="shared" si="43"/>
        <v>11.930446237444425</v>
      </c>
      <c r="W150">
        <f t="shared" si="44"/>
        <v>1500</v>
      </c>
      <c r="X150">
        <f t="shared" si="45"/>
        <v>1995000</v>
      </c>
      <c r="Y150">
        <f t="shared" si="46"/>
        <v>11.799999999999999</v>
      </c>
      <c r="Z150">
        <f t="shared" si="46"/>
        <v>12.136143586365881</v>
      </c>
      <c r="AA150">
        <f t="shared" si="47"/>
        <v>23.540999999999997</v>
      </c>
      <c r="AB150">
        <f t="shared" si="48"/>
        <v>24.211606454799934</v>
      </c>
    </row>
    <row r="151" spans="1:34" x14ac:dyDescent="0.25">
      <c r="A151" s="16">
        <v>45083</v>
      </c>
      <c r="B151">
        <v>150</v>
      </c>
      <c r="C151">
        <v>1</v>
      </c>
      <c r="D151">
        <v>6</v>
      </c>
      <c r="E151">
        <v>1.1000000000000001</v>
      </c>
      <c r="F151">
        <v>21.04</v>
      </c>
      <c r="G151">
        <v>17.670000000000002</v>
      </c>
      <c r="H151">
        <f t="shared" si="33"/>
        <v>19.939999999999998</v>
      </c>
      <c r="I151">
        <f t="shared" si="34"/>
        <v>16.57</v>
      </c>
      <c r="J151">
        <f t="shared" si="35"/>
        <v>0.16900702106318946</v>
      </c>
      <c r="K151">
        <v>6</v>
      </c>
      <c r="L151">
        <f t="shared" si="36"/>
        <v>6.0000000000000001E-3</v>
      </c>
      <c r="M151">
        <v>1330</v>
      </c>
      <c r="N151">
        <f t="shared" si="37"/>
        <v>5.8309929789368109</v>
      </c>
      <c r="O151">
        <f t="shared" si="38"/>
        <v>1.0289842607723401</v>
      </c>
      <c r="P151">
        <f t="shared" si="39"/>
        <v>0.03</v>
      </c>
      <c r="Q151">
        <v>-0.04</v>
      </c>
      <c r="R151">
        <v>2.4700000000000002</v>
      </c>
      <c r="S151">
        <f t="shared" si="40"/>
        <v>-0.19999999999999998</v>
      </c>
      <c r="T151">
        <f t="shared" si="41"/>
        <v>-0.205796852154468</v>
      </c>
      <c r="U151">
        <f t="shared" si="42"/>
        <v>12.35</v>
      </c>
      <c r="V151">
        <f t="shared" si="43"/>
        <v>12.707955620538399</v>
      </c>
      <c r="W151">
        <f t="shared" si="44"/>
        <v>1500</v>
      </c>
      <c r="X151">
        <f t="shared" si="45"/>
        <v>1995000</v>
      </c>
      <c r="Y151">
        <f t="shared" si="46"/>
        <v>12.15</v>
      </c>
      <c r="Z151">
        <f t="shared" si="46"/>
        <v>12.502158768383932</v>
      </c>
      <c r="AA151">
        <f t="shared" si="47"/>
        <v>24.239250000000002</v>
      </c>
      <c r="AB151">
        <f t="shared" si="48"/>
        <v>24.941806742925944</v>
      </c>
    </row>
    <row r="152" spans="1:34" x14ac:dyDescent="0.25">
      <c r="A152" s="16">
        <v>45083</v>
      </c>
      <c r="B152">
        <v>151</v>
      </c>
      <c r="C152">
        <v>1</v>
      </c>
      <c r="D152">
        <v>7</v>
      </c>
      <c r="E152">
        <v>1.1200000000000001</v>
      </c>
      <c r="F152">
        <v>24.5</v>
      </c>
      <c r="G152">
        <v>21.02</v>
      </c>
      <c r="H152">
        <f t="shared" si="33"/>
        <v>23.38</v>
      </c>
      <c r="I152">
        <f t="shared" si="34"/>
        <v>19.899999999999999</v>
      </c>
      <c r="J152">
        <f t="shared" si="35"/>
        <v>0.14884516680923868</v>
      </c>
      <c r="K152">
        <v>6</v>
      </c>
      <c r="L152">
        <f t="shared" si="36"/>
        <v>6.0000000000000001E-3</v>
      </c>
      <c r="M152">
        <v>1330</v>
      </c>
      <c r="N152">
        <f t="shared" si="37"/>
        <v>5.851154833190761</v>
      </c>
      <c r="O152">
        <f t="shared" si="38"/>
        <v>1.025438596491228</v>
      </c>
      <c r="P152">
        <f t="shared" si="39"/>
        <v>0.03</v>
      </c>
      <c r="Q152">
        <v>-7.0000000000000007E-2</v>
      </c>
      <c r="R152">
        <v>2.19</v>
      </c>
      <c r="S152">
        <f t="shared" si="40"/>
        <v>-0.35000000000000003</v>
      </c>
      <c r="T152">
        <f t="shared" si="41"/>
        <v>-0.35890350877192984</v>
      </c>
      <c r="U152">
        <f t="shared" si="42"/>
        <v>10.95</v>
      </c>
      <c r="V152">
        <f t="shared" si="43"/>
        <v>11.228552631578946</v>
      </c>
      <c r="W152">
        <f t="shared" si="44"/>
        <v>1500</v>
      </c>
      <c r="X152">
        <f t="shared" si="45"/>
        <v>1995000</v>
      </c>
      <c r="Y152">
        <f t="shared" si="46"/>
        <v>10.6</v>
      </c>
      <c r="Z152">
        <f t="shared" si="46"/>
        <v>10.869649122807017</v>
      </c>
      <c r="AA152">
        <f t="shared" si="47"/>
        <v>21.147000000000002</v>
      </c>
      <c r="AB152">
        <f t="shared" si="48"/>
        <v>21.684949999999997</v>
      </c>
    </row>
    <row r="153" spans="1:34" x14ac:dyDescent="0.25">
      <c r="A153" s="16">
        <v>45083</v>
      </c>
      <c r="B153">
        <v>152</v>
      </c>
      <c r="C153">
        <v>1</v>
      </c>
      <c r="D153">
        <v>8</v>
      </c>
      <c r="E153">
        <v>1.1299999999999999</v>
      </c>
      <c r="F153">
        <v>23.51</v>
      </c>
      <c r="G153">
        <v>20.39</v>
      </c>
      <c r="H153">
        <f t="shared" si="33"/>
        <v>22.380000000000003</v>
      </c>
      <c r="I153">
        <f t="shared" si="34"/>
        <v>19.260000000000002</v>
      </c>
      <c r="J153">
        <f t="shared" si="35"/>
        <v>0.13941018766756036</v>
      </c>
      <c r="K153">
        <v>6</v>
      </c>
      <c r="L153">
        <f t="shared" si="36"/>
        <v>6.0000000000000001E-3</v>
      </c>
      <c r="M153">
        <v>1330</v>
      </c>
      <c r="N153">
        <f t="shared" si="37"/>
        <v>5.8605898123324396</v>
      </c>
      <c r="O153">
        <f t="shared" si="38"/>
        <v>1.0237877401646844</v>
      </c>
      <c r="P153">
        <f t="shared" si="39"/>
        <v>0.03</v>
      </c>
      <c r="Q153">
        <v>0.28999999999999998</v>
      </c>
      <c r="R153">
        <v>1.97</v>
      </c>
      <c r="S153">
        <f t="shared" si="40"/>
        <v>1.45</v>
      </c>
      <c r="T153">
        <f t="shared" si="41"/>
        <v>1.4844922232387925</v>
      </c>
      <c r="U153">
        <f t="shared" si="42"/>
        <v>9.85</v>
      </c>
      <c r="V153">
        <f t="shared" si="43"/>
        <v>10.084309240622142</v>
      </c>
      <c r="W153">
        <f t="shared" si="44"/>
        <v>1500</v>
      </c>
      <c r="X153">
        <f t="shared" si="45"/>
        <v>1995000</v>
      </c>
      <c r="Y153">
        <f t="shared" si="46"/>
        <v>11.299999999999999</v>
      </c>
      <c r="Z153">
        <f t="shared" si="46"/>
        <v>11.568801463860934</v>
      </c>
      <c r="AA153">
        <f t="shared" si="47"/>
        <v>22.543499999999998</v>
      </c>
      <c r="AB153">
        <f t="shared" si="48"/>
        <v>23.079758920402561</v>
      </c>
    </row>
    <row r="154" spans="1:34" x14ac:dyDescent="0.25">
      <c r="A154" s="16">
        <v>45083</v>
      </c>
      <c r="B154">
        <v>153</v>
      </c>
      <c r="C154">
        <v>1</v>
      </c>
      <c r="D154">
        <v>9</v>
      </c>
      <c r="E154">
        <v>1.1399999999999999</v>
      </c>
      <c r="F154">
        <v>22.83</v>
      </c>
      <c r="G154">
        <v>19.64</v>
      </c>
      <c r="H154">
        <f t="shared" si="33"/>
        <v>21.689999999999998</v>
      </c>
      <c r="I154">
        <f t="shared" si="34"/>
        <v>18.5</v>
      </c>
      <c r="J154">
        <f t="shared" si="35"/>
        <v>0.14707238358690633</v>
      </c>
      <c r="K154">
        <v>6</v>
      </c>
      <c r="L154">
        <f t="shared" si="36"/>
        <v>6.0000000000000001E-3</v>
      </c>
      <c r="M154">
        <v>1330</v>
      </c>
      <c r="N154">
        <f t="shared" si="37"/>
        <v>5.8529276164130941</v>
      </c>
      <c r="O154">
        <f t="shared" si="38"/>
        <v>1.0251280031508467</v>
      </c>
      <c r="P154">
        <f t="shared" si="39"/>
        <v>0.03</v>
      </c>
      <c r="Q154">
        <v>0.14000000000000001</v>
      </c>
      <c r="R154">
        <v>2.2599999999999998</v>
      </c>
      <c r="S154">
        <f t="shared" si="40"/>
        <v>0.70000000000000007</v>
      </c>
      <c r="T154">
        <f t="shared" si="41"/>
        <v>0.71758960220559276</v>
      </c>
      <c r="U154">
        <f t="shared" si="42"/>
        <v>11.299999999999997</v>
      </c>
      <c r="V154">
        <f t="shared" si="43"/>
        <v>11.583946435604565</v>
      </c>
      <c r="W154">
        <f t="shared" si="44"/>
        <v>1500</v>
      </c>
      <c r="X154">
        <f t="shared" si="45"/>
        <v>1995000</v>
      </c>
      <c r="Y154">
        <f t="shared" si="46"/>
        <v>11.999999999999996</v>
      </c>
      <c r="Z154">
        <f t="shared" si="46"/>
        <v>12.301536037810157</v>
      </c>
      <c r="AA154">
        <f t="shared" si="47"/>
        <v>23.939999999999994</v>
      </c>
      <c r="AB154">
        <f t="shared" si="48"/>
        <v>24.541564395431266</v>
      </c>
    </row>
    <row r="155" spans="1:34" x14ac:dyDescent="0.25">
      <c r="A155" s="16">
        <v>45083</v>
      </c>
      <c r="B155">
        <v>154</v>
      </c>
      <c r="C155">
        <v>2</v>
      </c>
      <c r="D155">
        <v>1</v>
      </c>
      <c r="E155">
        <v>1.1100000000000001</v>
      </c>
      <c r="F155">
        <v>21.78</v>
      </c>
      <c r="G155">
        <v>18.55</v>
      </c>
      <c r="H155">
        <f t="shared" si="33"/>
        <v>20.67</v>
      </c>
      <c r="I155">
        <f t="shared" si="34"/>
        <v>17.440000000000001</v>
      </c>
      <c r="J155">
        <f t="shared" si="35"/>
        <v>0.15626511852926947</v>
      </c>
      <c r="K155">
        <v>6</v>
      </c>
      <c r="L155">
        <f t="shared" si="36"/>
        <v>6.0000000000000001E-3</v>
      </c>
      <c r="M155">
        <v>1330</v>
      </c>
      <c r="N155">
        <f t="shared" si="37"/>
        <v>5.8437348814707306</v>
      </c>
      <c r="O155">
        <f t="shared" si="38"/>
        <v>1.0267406242238595</v>
      </c>
      <c r="P155">
        <f t="shared" si="39"/>
        <v>0.03</v>
      </c>
      <c r="Q155">
        <v>-0.04</v>
      </c>
      <c r="R155">
        <v>2.3199999999999998</v>
      </c>
      <c r="S155">
        <f t="shared" si="40"/>
        <v>-0.19999999999999998</v>
      </c>
      <c r="T155">
        <f t="shared" si="41"/>
        <v>-0.20534812484477188</v>
      </c>
      <c r="U155">
        <f t="shared" si="42"/>
        <v>11.6</v>
      </c>
      <c r="V155">
        <f t="shared" si="43"/>
        <v>11.91019124099677</v>
      </c>
      <c r="W155">
        <f t="shared" si="44"/>
        <v>1500</v>
      </c>
      <c r="X155">
        <f t="shared" si="45"/>
        <v>1995000</v>
      </c>
      <c r="Y155">
        <f t="shared" si="46"/>
        <v>11.4</v>
      </c>
      <c r="Z155">
        <f t="shared" si="46"/>
        <v>11.704843116151999</v>
      </c>
      <c r="AA155">
        <f t="shared" si="47"/>
        <v>22.743000000000002</v>
      </c>
      <c r="AB155">
        <f t="shared" si="48"/>
        <v>23.351162016723237</v>
      </c>
    </row>
    <row r="156" spans="1:34" x14ac:dyDescent="0.25">
      <c r="A156" s="16">
        <v>45083</v>
      </c>
      <c r="B156">
        <v>155</v>
      </c>
      <c r="C156">
        <v>2</v>
      </c>
      <c r="D156">
        <v>2</v>
      </c>
      <c r="E156">
        <v>1.1299999999999999</v>
      </c>
      <c r="F156">
        <v>22.52</v>
      </c>
      <c r="G156">
        <v>19.09</v>
      </c>
      <c r="H156">
        <f t="shared" si="33"/>
        <v>21.39</v>
      </c>
      <c r="I156">
        <f t="shared" si="34"/>
        <v>17.96</v>
      </c>
      <c r="J156">
        <f t="shared" si="35"/>
        <v>0.16035530621785879</v>
      </c>
      <c r="K156">
        <v>6</v>
      </c>
      <c r="L156">
        <f t="shared" si="36"/>
        <v>6.0000000000000001E-3</v>
      </c>
      <c r="M156">
        <v>1330</v>
      </c>
      <c r="N156">
        <f t="shared" si="37"/>
        <v>5.8396446937821409</v>
      </c>
      <c r="O156">
        <f t="shared" si="38"/>
        <v>1.0274597710351454</v>
      </c>
      <c r="P156">
        <f t="shared" si="39"/>
        <v>0.03</v>
      </c>
      <c r="Q156">
        <v>-0.06</v>
      </c>
      <c r="R156">
        <v>2.42</v>
      </c>
      <c r="S156">
        <f t="shared" si="40"/>
        <v>-0.3</v>
      </c>
      <c r="T156">
        <f t="shared" si="41"/>
        <v>-0.30823793131054361</v>
      </c>
      <c r="U156">
        <f t="shared" si="42"/>
        <v>12.1</v>
      </c>
      <c r="V156">
        <f t="shared" si="43"/>
        <v>12.432263229525258</v>
      </c>
      <c r="W156">
        <f t="shared" si="44"/>
        <v>1500</v>
      </c>
      <c r="X156">
        <f t="shared" si="45"/>
        <v>1995000</v>
      </c>
      <c r="Y156">
        <f t="shared" si="46"/>
        <v>11.799999999999999</v>
      </c>
      <c r="Z156">
        <f t="shared" si="46"/>
        <v>12.124025298214715</v>
      </c>
      <c r="AA156">
        <f t="shared" si="47"/>
        <v>23.540999999999997</v>
      </c>
      <c r="AB156">
        <f t="shared" si="48"/>
        <v>24.187430469938356</v>
      </c>
    </row>
    <row r="157" spans="1:34" x14ac:dyDescent="0.25">
      <c r="A157" s="16">
        <v>45083</v>
      </c>
      <c r="B157">
        <v>156</v>
      </c>
      <c r="C157">
        <v>2</v>
      </c>
      <c r="D157">
        <v>3</v>
      </c>
      <c r="E157">
        <v>1.04</v>
      </c>
      <c r="F157">
        <v>23.21</v>
      </c>
      <c r="G157">
        <v>19.39</v>
      </c>
      <c r="H157">
        <f t="shared" si="33"/>
        <v>22.17</v>
      </c>
      <c r="I157">
        <f t="shared" si="34"/>
        <v>18.350000000000001</v>
      </c>
      <c r="J157">
        <f t="shared" si="35"/>
        <v>0.17230491655390168</v>
      </c>
      <c r="K157">
        <v>6</v>
      </c>
      <c r="L157">
        <f t="shared" si="36"/>
        <v>6.0000000000000001E-3</v>
      </c>
      <c r="M157">
        <v>1330</v>
      </c>
      <c r="N157">
        <f t="shared" si="37"/>
        <v>5.8276950834460983</v>
      </c>
      <c r="O157">
        <f t="shared" si="38"/>
        <v>1.0295665634674922</v>
      </c>
      <c r="P157">
        <f t="shared" si="39"/>
        <v>0.03</v>
      </c>
      <c r="Q157">
        <v>-0.02</v>
      </c>
      <c r="R157">
        <v>2.0499999999999998</v>
      </c>
      <c r="S157">
        <f t="shared" si="40"/>
        <v>-9.9999999999999992E-2</v>
      </c>
      <c r="T157">
        <f t="shared" si="41"/>
        <v>-0.10295665634674921</v>
      </c>
      <c r="U157">
        <f t="shared" si="42"/>
        <v>10.249999999999998</v>
      </c>
      <c r="V157">
        <f t="shared" si="43"/>
        <v>10.553057275541793</v>
      </c>
      <c r="W157">
        <f t="shared" si="44"/>
        <v>1500</v>
      </c>
      <c r="X157">
        <f t="shared" si="45"/>
        <v>1995000</v>
      </c>
      <c r="Y157">
        <f t="shared" si="46"/>
        <v>10.149999999999999</v>
      </c>
      <c r="Z157">
        <f t="shared" si="46"/>
        <v>10.450100619195045</v>
      </c>
      <c r="AA157">
        <f t="shared" si="47"/>
        <v>20.24925</v>
      </c>
      <c r="AB157">
        <f t="shared" si="48"/>
        <v>20.847950735294116</v>
      </c>
    </row>
    <row r="158" spans="1:34" x14ac:dyDescent="0.25">
      <c r="A158" s="16">
        <v>45083</v>
      </c>
      <c r="B158">
        <v>157</v>
      </c>
      <c r="C158">
        <v>2</v>
      </c>
      <c r="D158">
        <v>4</v>
      </c>
      <c r="E158">
        <v>1.08</v>
      </c>
      <c r="F158">
        <v>23.71</v>
      </c>
      <c r="G158">
        <v>19.84</v>
      </c>
      <c r="H158">
        <f t="shared" si="33"/>
        <v>22.630000000000003</v>
      </c>
      <c r="I158">
        <f t="shared" si="34"/>
        <v>18.759999999999998</v>
      </c>
      <c r="J158">
        <f t="shared" si="35"/>
        <v>0.17101193106495821</v>
      </c>
      <c r="K158">
        <v>6</v>
      </c>
      <c r="L158">
        <f t="shared" si="36"/>
        <v>6.0000000000000001E-3</v>
      </c>
      <c r="M158">
        <v>1330</v>
      </c>
      <c r="N158">
        <f t="shared" si="37"/>
        <v>5.8289880689350415</v>
      </c>
      <c r="O158">
        <f t="shared" si="38"/>
        <v>1.0293381851262224</v>
      </c>
      <c r="P158">
        <f t="shared" si="39"/>
        <v>0.03</v>
      </c>
      <c r="Q158">
        <v>-7.0000000000000007E-2</v>
      </c>
      <c r="R158">
        <v>2.42</v>
      </c>
      <c r="S158">
        <f t="shared" si="40"/>
        <v>-0.35000000000000003</v>
      </c>
      <c r="T158">
        <f t="shared" si="41"/>
        <v>-0.3602683647941779</v>
      </c>
      <c r="U158">
        <f t="shared" si="42"/>
        <v>12.1</v>
      </c>
      <c r="V158">
        <f t="shared" si="43"/>
        <v>12.454992040027291</v>
      </c>
      <c r="W158">
        <f t="shared" si="44"/>
        <v>1500</v>
      </c>
      <c r="X158">
        <f t="shared" si="45"/>
        <v>1995000</v>
      </c>
      <c r="Y158">
        <f t="shared" si="46"/>
        <v>11.75</v>
      </c>
      <c r="Z158">
        <f t="shared" si="46"/>
        <v>12.094723675233112</v>
      </c>
      <c r="AA158">
        <f t="shared" si="47"/>
        <v>23.44125</v>
      </c>
      <c r="AB158">
        <f t="shared" si="48"/>
        <v>24.12897373209006</v>
      </c>
    </row>
    <row r="159" spans="1:34" x14ac:dyDescent="0.25">
      <c r="A159" s="16">
        <v>45083</v>
      </c>
      <c r="B159">
        <v>158</v>
      </c>
      <c r="C159">
        <v>2</v>
      </c>
      <c r="D159">
        <v>5</v>
      </c>
      <c r="E159">
        <v>1.1100000000000001</v>
      </c>
      <c r="F159">
        <v>20.440000000000001</v>
      </c>
      <c r="G159">
        <v>18.059999999999999</v>
      </c>
      <c r="H159">
        <f t="shared" si="33"/>
        <v>19.330000000000002</v>
      </c>
      <c r="I159">
        <f t="shared" si="34"/>
        <v>16.95</v>
      </c>
      <c r="J159">
        <f t="shared" si="35"/>
        <v>0.12312467666839122</v>
      </c>
      <c r="K159">
        <v>6</v>
      </c>
      <c r="L159">
        <f t="shared" si="36"/>
        <v>6.0000000000000001E-3</v>
      </c>
      <c r="M159">
        <v>1330</v>
      </c>
      <c r="N159">
        <f t="shared" si="37"/>
        <v>5.8768753233316087</v>
      </c>
      <c r="O159">
        <f t="shared" si="38"/>
        <v>1.0209507042253521</v>
      </c>
      <c r="P159">
        <f t="shared" si="39"/>
        <v>0.03</v>
      </c>
      <c r="Q159">
        <v>-0.08</v>
      </c>
      <c r="R159">
        <v>2.12</v>
      </c>
      <c r="S159">
        <f t="shared" si="40"/>
        <v>-0.39999999999999997</v>
      </c>
      <c r="T159">
        <f t="shared" si="41"/>
        <v>-0.40838028169014079</v>
      </c>
      <c r="U159">
        <f t="shared" si="42"/>
        <v>10.6</v>
      </c>
      <c r="V159">
        <f t="shared" si="43"/>
        <v>10.822077464788732</v>
      </c>
      <c r="W159">
        <f t="shared" si="44"/>
        <v>1500</v>
      </c>
      <c r="X159">
        <f t="shared" si="45"/>
        <v>1995000</v>
      </c>
      <c r="Y159">
        <f t="shared" si="46"/>
        <v>10.199999999999999</v>
      </c>
      <c r="Z159">
        <f t="shared" si="46"/>
        <v>10.413697183098591</v>
      </c>
      <c r="AA159">
        <f t="shared" si="47"/>
        <v>20.348999999999997</v>
      </c>
      <c r="AB159">
        <f t="shared" si="48"/>
        <v>20.775325880281688</v>
      </c>
    </row>
    <row r="160" spans="1:34" x14ac:dyDescent="0.25">
      <c r="A160" s="16">
        <v>45083</v>
      </c>
      <c r="B160">
        <v>159</v>
      </c>
      <c r="C160">
        <v>2</v>
      </c>
      <c r="D160">
        <v>6</v>
      </c>
      <c r="E160">
        <v>1.07</v>
      </c>
      <c r="F160">
        <v>22.55</v>
      </c>
      <c r="G160">
        <v>19.16</v>
      </c>
      <c r="H160">
        <f t="shared" si="33"/>
        <v>21.48</v>
      </c>
      <c r="I160">
        <f t="shared" si="34"/>
        <v>18.09</v>
      </c>
      <c r="J160">
        <f t="shared" si="35"/>
        <v>0.15782122905027934</v>
      </c>
      <c r="K160">
        <v>6</v>
      </c>
      <c r="L160">
        <f t="shared" si="36"/>
        <v>6.0000000000000001E-3</v>
      </c>
      <c r="M160">
        <v>1330</v>
      </c>
      <c r="N160">
        <f t="shared" si="37"/>
        <v>5.8421787709497206</v>
      </c>
      <c r="O160">
        <f t="shared" si="38"/>
        <v>1.0270141047095387</v>
      </c>
      <c r="P160">
        <f t="shared" si="39"/>
        <v>0.03</v>
      </c>
      <c r="Q160">
        <v>-7.0000000000000007E-2</v>
      </c>
      <c r="R160">
        <v>2.0299999999999998</v>
      </c>
      <c r="S160">
        <f t="shared" si="40"/>
        <v>-0.35000000000000003</v>
      </c>
      <c r="T160">
        <f t="shared" si="41"/>
        <v>-0.35945493664833855</v>
      </c>
      <c r="U160">
        <f t="shared" si="42"/>
        <v>10.149999999999999</v>
      </c>
      <c r="V160">
        <f t="shared" si="43"/>
        <v>10.424193162801815</v>
      </c>
      <c r="W160">
        <f t="shared" si="44"/>
        <v>1500</v>
      </c>
      <c r="X160">
        <f t="shared" si="45"/>
        <v>1995000</v>
      </c>
      <c r="Y160">
        <f t="shared" si="46"/>
        <v>9.7999999999999989</v>
      </c>
      <c r="Z160">
        <f t="shared" si="46"/>
        <v>10.064738226153477</v>
      </c>
      <c r="AA160">
        <f t="shared" si="47"/>
        <v>19.550999999999998</v>
      </c>
      <c r="AB160">
        <f t="shared" si="48"/>
        <v>20.079152761176186</v>
      </c>
    </row>
    <row r="161" spans="1:28" x14ac:dyDescent="0.25">
      <c r="A161" s="16">
        <v>45083</v>
      </c>
      <c r="B161">
        <v>160</v>
      </c>
      <c r="C161">
        <v>2</v>
      </c>
      <c r="D161">
        <v>7</v>
      </c>
      <c r="E161">
        <v>1.0900000000000001</v>
      </c>
      <c r="F161">
        <v>23.84</v>
      </c>
      <c r="G161">
        <v>20.23</v>
      </c>
      <c r="H161">
        <f t="shared" si="33"/>
        <v>22.75</v>
      </c>
      <c r="I161">
        <f t="shared" si="34"/>
        <v>19.14</v>
      </c>
      <c r="J161">
        <f t="shared" si="35"/>
        <v>0.15868131868131866</v>
      </c>
      <c r="K161">
        <v>6</v>
      </c>
      <c r="L161">
        <f t="shared" si="36"/>
        <v>6.0000000000000001E-3</v>
      </c>
      <c r="M161">
        <v>1330</v>
      </c>
      <c r="N161">
        <f t="shared" si="37"/>
        <v>5.8413186813186817</v>
      </c>
      <c r="O161">
        <f t="shared" si="38"/>
        <v>1.0271653247046428</v>
      </c>
      <c r="P161">
        <f t="shared" si="39"/>
        <v>0.03</v>
      </c>
      <c r="Q161">
        <v>-7.0000000000000007E-2</v>
      </c>
      <c r="R161">
        <v>1.97</v>
      </c>
      <c r="S161">
        <f t="shared" si="40"/>
        <v>-0.35000000000000003</v>
      </c>
      <c r="T161">
        <f t="shared" si="41"/>
        <v>-0.35950786364662501</v>
      </c>
      <c r="U161">
        <f t="shared" si="42"/>
        <v>9.85</v>
      </c>
      <c r="V161">
        <f t="shared" si="43"/>
        <v>10.117578448340732</v>
      </c>
      <c r="W161">
        <f t="shared" si="44"/>
        <v>1500</v>
      </c>
      <c r="X161">
        <f t="shared" si="45"/>
        <v>1995000</v>
      </c>
      <c r="Y161">
        <f t="shared" si="46"/>
        <v>9.5</v>
      </c>
      <c r="Z161">
        <f t="shared" si="46"/>
        <v>9.7580705846941065</v>
      </c>
      <c r="AA161">
        <f t="shared" si="47"/>
        <v>18.952500000000001</v>
      </c>
      <c r="AB161">
        <f t="shared" si="48"/>
        <v>19.467350816464741</v>
      </c>
    </row>
    <row r="162" spans="1:28" x14ac:dyDescent="0.25">
      <c r="A162" s="16">
        <v>45083</v>
      </c>
      <c r="B162">
        <v>161</v>
      </c>
      <c r="C162">
        <v>2</v>
      </c>
      <c r="D162">
        <v>8</v>
      </c>
      <c r="E162">
        <v>1.0900000000000001</v>
      </c>
      <c r="F162">
        <v>20.38</v>
      </c>
      <c r="G162">
        <v>17.16</v>
      </c>
      <c r="H162">
        <f t="shared" si="33"/>
        <v>19.29</v>
      </c>
      <c r="I162">
        <f t="shared" si="34"/>
        <v>16.07</v>
      </c>
      <c r="J162">
        <f t="shared" si="35"/>
        <v>0.16692586832555723</v>
      </c>
      <c r="K162">
        <v>6</v>
      </c>
      <c r="L162">
        <f t="shared" si="36"/>
        <v>6.0000000000000001E-3</v>
      </c>
      <c r="M162">
        <v>1330</v>
      </c>
      <c r="N162">
        <f t="shared" si="37"/>
        <v>5.8330741316744428</v>
      </c>
      <c r="O162">
        <f t="shared" si="38"/>
        <v>1.0286171347316033</v>
      </c>
      <c r="P162">
        <f t="shared" si="39"/>
        <v>0.03</v>
      </c>
      <c r="Q162">
        <v>-0.03</v>
      </c>
      <c r="R162">
        <v>1.75</v>
      </c>
      <c r="S162">
        <f t="shared" si="40"/>
        <v>-0.15</v>
      </c>
      <c r="T162">
        <f t="shared" si="41"/>
        <v>-0.15429257020974049</v>
      </c>
      <c r="U162">
        <f t="shared" si="42"/>
        <v>8.75</v>
      </c>
      <c r="V162">
        <f t="shared" si="43"/>
        <v>9.0003999289015297</v>
      </c>
      <c r="W162">
        <f t="shared" si="44"/>
        <v>1500</v>
      </c>
      <c r="X162">
        <f t="shared" si="45"/>
        <v>1995000</v>
      </c>
      <c r="Y162">
        <f t="shared" si="46"/>
        <v>8.6</v>
      </c>
      <c r="Z162">
        <f t="shared" si="46"/>
        <v>8.8461073586917891</v>
      </c>
      <c r="AA162">
        <f t="shared" si="47"/>
        <v>17.156999999999996</v>
      </c>
      <c r="AB162">
        <f t="shared" si="48"/>
        <v>17.647984180590118</v>
      </c>
    </row>
    <row r="163" spans="1:28" x14ac:dyDescent="0.25">
      <c r="A163" s="16">
        <v>45083</v>
      </c>
      <c r="B163">
        <v>162</v>
      </c>
      <c r="C163">
        <v>2</v>
      </c>
      <c r="D163">
        <v>9</v>
      </c>
      <c r="E163">
        <v>1.06</v>
      </c>
      <c r="F163">
        <v>20.6</v>
      </c>
      <c r="G163">
        <v>17.25</v>
      </c>
      <c r="H163">
        <f t="shared" si="33"/>
        <v>19.540000000000003</v>
      </c>
      <c r="I163">
        <f t="shared" si="34"/>
        <v>16.190000000000001</v>
      </c>
      <c r="J163">
        <f t="shared" si="35"/>
        <v>0.17144319344933476</v>
      </c>
      <c r="K163">
        <v>6</v>
      </c>
      <c r="L163">
        <f t="shared" si="36"/>
        <v>6.0000000000000001E-3</v>
      </c>
      <c r="M163">
        <v>1330</v>
      </c>
      <c r="N163">
        <f t="shared" si="37"/>
        <v>5.8285568065506652</v>
      </c>
      <c r="O163">
        <f t="shared" si="38"/>
        <v>1.0294143471771007</v>
      </c>
      <c r="P163">
        <f t="shared" si="39"/>
        <v>0.03</v>
      </c>
      <c r="Q163">
        <v>-0.05</v>
      </c>
      <c r="R163">
        <v>2.5</v>
      </c>
      <c r="S163">
        <f t="shared" si="40"/>
        <v>-0.25</v>
      </c>
      <c r="T163">
        <f t="shared" si="41"/>
        <v>-0.25735358679427517</v>
      </c>
      <c r="U163">
        <f t="shared" si="42"/>
        <v>12.5</v>
      </c>
      <c r="V163">
        <f t="shared" si="43"/>
        <v>12.867679339713758</v>
      </c>
      <c r="W163">
        <f t="shared" si="44"/>
        <v>1500</v>
      </c>
      <c r="X163">
        <f t="shared" si="45"/>
        <v>1995000</v>
      </c>
      <c r="Y163">
        <f t="shared" si="46"/>
        <v>12.25</v>
      </c>
      <c r="Z163">
        <f t="shared" si="46"/>
        <v>12.610325752919483</v>
      </c>
      <c r="AA163">
        <f t="shared" si="47"/>
        <v>24.438749999999999</v>
      </c>
      <c r="AB163">
        <f t="shared" si="48"/>
        <v>25.157599877074368</v>
      </c>
    </row>
    <row r="164" spans="1:28" x14ac:dyDescent="0.25">
      <c r="A164" s="16">
        <v>45083</v>
      </c>
      <c r="B164">
        <v>163</v>
      </c>
      <c r="C164">
        <v>3</v>
      </c>
      <c r="D164">
        <v>1</v>
      </c>
      <c r="E164">
        <v>1.07</v>
      </c>
      <c r="F164">
        <v>20.079999999999998</v>
      </c>
      <c r="G164">
        <v>17.82</v>
      </c>
      <c r="H164">
        <f t="shared" si="33"/>
        <v>19.009999999999998</v>
      </c>
      <c r="I164">
        <f t="shared" si="34"/>
        <v>16.75</v>
      </c>
      <c r="J164">
        <f t="shared" si="35"/>
        <v>0.11888479747501306</v>
      </c>
      <c r="K164">
        <v>6</v>
      </c>
      <c r="L164">
        <f t="shared" si="36"/>
        <v>6.0000000000000001E-3</v>
      </c>
      <c r="M164">
        <v>1330</v>
      </c>
      <c r="N164">
        <f t="shared" si="37"/>
        <v>5.8811152025249873</v>
      </c>
      <c r="O164">
        <f t="shared" si="38"/>
        <v>1.0202146690518783</v>
      </c>
      <c r="P164">
        <f t="shared" si="39"/>
        <v>0.03</v>
      </c>
      <c r="Q164">
        <v>0.69</v>
      </c>
      <c r="R164">
        <v>2.91</v>
      </c>
      <c r="S164">
        <f t="shared" si="40"/>
        <v>3.4499999999999993</v>
      </c>
      <c r="T164">
        <f t="shared" si="41"/>
        <v>3.5197406082289793</v>
      </c>
      <c r="U164">
        <f t="shared" si="42"/>
        <v>14.55</v>
      </c>
      <c r="V164">
        <f t="shared" si="43"/>
        <v>14.84412343470483</v>
      </c>
      <c r="W164">
        <f t="shared" si="44"/>
        <v>1500</v>
      </c>
      <c r="X164">
        <f t="shared" si="45"/>
        <v>1995000</v>
      </c>
      <c r="Y164">
        <f t="shared" si="46"/>
        <v>18</v>
      </c>
      <c r="Z164">
        <f t="shared" si="46"/>
        <v>18.363864042933809</v>
      </c>
      <c r="AA164">
        <f t="shared" si="47"/>
        <v>35.910000000000004</v>
      </c>
      <c r="AB164">
        <f t="shared" si="48"/>
        <v>36.63590876565295</v>
      </c>
    </row>
    <row r="165" spans="1:28" x14ac:dyDescent="0.25">
      <c r="A165" s="16">
        <v>45083</v>
      </c>
      <c r="B165">
        <v>164</v>
      </c>
      <c r="C165">
        <v>3</v>
      </c>
      <c r="D165">
        <v>2</v>
      </c>
      <c r="E165">
        <v>1.1100000000000001</v>
      </c>
      <c r="F165">
        <v>21.02</v>
      </c>
      <c r="G165">
        <v>18.93</v>
      </c>
      <c r="H165">
        <f t="shared" si="33"/>
        <v>19.91</v>
      </c>
      <c r="I165">
        <f t="shared" si="34"/>
        <v>17.82</v>
      </c>
      <c r="J165">
        <f t="shared" si="35"/>
        <v>0.10497237569060773</v>
      </c>
      <c r="K165">
        <v>6</v>
      </c>
      <c r="L165">
        <f t="shared" si="36"/>
        <v>6.0000000000000001E-3</v>
      </c>
      <c r="M165">
        <v>1330</v>
      </c>
      <c r="N165">
        <f t="shared" si="37"/>
        <v>5.8950276243093924</v>
      </c>
      <c r="O165">
        <f t="shared" si="38"/>
        <v>1.0178069353327086</v>
      </c>
      <c r="P165">
        <f t="shared" si="39"/>
        <v>0.03</v>
      </c>
      <c r="Q165">
        <v>0.83</v>
      </c>
      <c r="R165">
        <v>2.48</v>
      </c>
      <c r="S165">
        <f t="shared" si="40"/>
        <v>4.1499999999999995</v>
      </c>
      <c r="T165">
        <f t="shared" si="41"/>
        <v>4.2238987816307398</v>
      </c>
      <c r="U165">
        <f t="shared" si="42"/>
        <v>12.399999999999999</v>
      </c>
      <c r="V165">
        <f t="shared" si="43"/>
        <v>12.620805998125585</v>
      </c>
      <c r="W165">
        <f t="shared" si="44"/>
        <v>1500</v>
      </c>
      <c r="X165">
        <f t="shared" si="45"/>
        <v>1995000</v>
      </c>
      <c r="Y165">
        <f t="shared" si="46"/>
        <v>16.549999999999997</v>
      </c>
      <c r="Z165">
        <f t="shared" si="46"/>
        <v>16.844704779756324</v>
      </c>
      <c r="AA165">
        <f t="shared" si="47"/>
        <v>33.01724999999999</v>
      </c>
      <c r="AB165">
        <f t="shared" si="48"/>
        <v>33.605186035613869</v>
      </c>
    </row>
    <row r="166" spans="1:28" x14ac:dyDescent="0.25">
      <c r="A166" s="16">
        <v>45083</v>
      </c>
      <c r="B166">
        <v>165</v>
      </c>
      <c r="C166">
        <v>3</v>
      </c>
      <c r="D166">
        <v>3</v>
      </c>
      <c r="E166">
        <v>1.1100000000000001</v>
      </c>
      <c r="F166">
        <v>20.239999999999998</v>
      </c>
      <c r="G166">
        <v>18.309999999999999</v>
      </c>
      <c r="H166">
        <f t="shared" si="33"/>
        <v>19.13</v>
      </c>
      <c r="I166">
        <f t="shared" si="34"/>
        <v>17.2</v>
      </c>
      <c r="J166">
        <f t="shared" si="35"/>
        <v>0.10088865656037636</v>
      </c>
      <c r="K166">
        <v>6</v>
      </c>
      <c r="L166">
        <f t="shared" si="36"/>
        <v>6.0000000000000001E-3</v>
      </c>
      <c r="M166">
        <v>1330</v>
      </c>
      <c r="N166">
        <f t="shared" si="37"/>
        <v>5.8991113434396238</v>
      </c>
      <c r="O166">
        <f t="shared" si="38"/>
        <v>1.0171023482498891</v>
      </c>
      <c r="P166">
        <f t="shared" si="39"/>
        <v>0.03</v>
      </c>
      <c r="Q166">
        <v>0.44</v>
      </c>
      <c r="R166">
        <v>2.4</v>
      </c>
      <c r="S166">
        <f t="shared" si="40"/>
        <v>2.1999999999999997</v>
      </c>
      <c r="T166">
        <f t="shared" si="41"/>
        <v>2.2376251661497557</v>
      </c>
      <c r="U166">
        <f t="shared" si="42"/>
        <v>11.999999999999998</v>
      </c>
      <c r="V166">
        <f t="shared" si="43"/>
        <v>12.205228178998667</v>
      </c>
      <c r="W166">
        <f t="shared" si="44"/>
        <v>1500</v>
      </c>
      <c r="X166">
        <f t="shared" si="45"/>
        <v>1995000</v>
      </c>
      <c r="Y166">
        <f t="shared" si="46"/>
        <v>14.199999999999998</v>
      </c>
      <c r="Z166">
        <f t="shared" si="46"/>
        <v>14.442853345148421</v>
      </c>
      <c r="AA166">
        <f t="shared" si="47"/>
        <v>28.328999999999997</v>
      </c>
      <c r="AB166">
        <f t="shared" si="48"/>
        <v>28.813492423571102</v>
      </c>
    </row>
    <row r="167" spans="1:28" x14ac:dyDescent="0.25">
      <c r="A167" s="16">
        <v>45083</v>
      </c>
      <c r="B167">
        <v>166</v>
      </c>
      <c r="C167">
        <v>3</v>
      </c>
      <c r="D167">
        <v>4</v>
      </c>
      <c r="E167">
        <v>1.1299999999999999</v>
      </c>
      <c r="F167">
        <v>21.04</v>
      </c>
      <c r="G167">
        <v>18.63</v>
      </c>
      <c r="H167">
        <f t="shared" si="33"/>
        <v>19.91</v>
      </c>
      <c r="I167">
        <f t="shared" si="34"/>
        <v>17.5</v>
      </c>
      <c r="J167">
        <f t="shared" si="35"/>
        <v>0.1210447011551984</v>
      </c>
      <c r="K167">
        <v>6</v>
      </c>
      <c r="L167">
        <f t="shared" si="36"/>
        <v>6.0000000000000001E-3</v>
      </c>
      <c r="M167">
        <v>1330</v>
      </c>
      <c r="N167">
        <f t="shared" si="37"/>
        <v>5.8789552988448017</v>
      </c>
      <c r="O167">
        <f t="shared" si="38"/>
        <v>1.0205894916702263</v>
      </c>
      <c r="P167">
        <f t="shared" si="39"/>
        <v>0.03</v>
      </c>
      <c r="Q167">
        <v>0.49</v>
      </c>
      <c r="R167">
        <v>2.2799999999999998</v>
      </c>
      <c r="S167">
        <f t="shared" si="40"/>
        <v>2.4499999999999997</v>
      </c>
      <c r="T167">
        <f t="shared" si="41"/>
        <v>2.500444254592054</v>
      </c>
      <c r="U167">
        <f t="shared" si="42"/>
        <v>11.399999999999999</v>
      </c>
      <c r="V167">
        <f t="shared" si="43"/>
        <v>11.634720205040578</v>
      </c>
      <c r="W167">
        <f t="shared" si="44"/>
        <v>1500</v>
      </c>
      <c r="X167">
        <f t="shared" si="45"/>
        <v>1995000</v>
      </c>
      <c r="Y167">
        <f t="shared" si="46"/>
        <v>13.849999999999998</v>
      </c>
      <c r="Z167">
        <f t="shared" si="46"/>
        <v>14.135164459632632</v>
      </c>
      <c r="AA167">
        <f t="shared" si="47"/>
        <v>27.630749999999995</v>
      </c>
      <c r="AB167">
        <f t="shared" si="48"/>
        <v>28.199653096967101</v>
      </c>
    </row>
    <row r="168" spans="1:28" x14ac:dyDescent="0.25">
      <c r="A168" s="16">
        <v>45083</v>
      </c>
      <c r="B168">
        <v>167</v>
      </c>
      <c r="C168">
        <v>3</v>
      </c>
      <c r="D168">
        <v>5</v>
      </c>
      <c r="E168">
        <v>1.17</v>
      </c>
      <c r="F168">
        <v>21.2</v>
      </c>
      <c r="G168">
        <v>18.96</v>
      </c>
      <c r="H168">
        <f t="shared" si="33"/>
        <v>20.03</v>
      </c>
      <c r="I168">
        <f t="shared" si="34"/>
        <v>17.79</v>
      </c>
      <c r="J168">
        <f t="shared" si="35"/>
        <v>0.11183225162256624</v>
      </c>
      <c r="K168">
        <v>6</v>
      </c>
      <c r="L168">
        <f t="shared" si="36"/>
        <v>6.0000000000000001E-3</v>
      </c>
      <c r="M168">
        <v>1330</v>
      </c>
      <c r="N168">
        <f t="shared" si="37"/>
        <v>5.888167748377434</v>
      </c>
      <c r="O168">
        <f t="shared" si="38"/>
        <v>1.0189927081566899</v>
      </c>
      <c r="P168">
        <f t="shared" si="39"/>
        <v>0.03</v>
      </c>
      <c r="Q168">
        <v>1.46</v>
      </c>
      <c r="R168">
        <v>2.77</v>
      </c>
      <c r="S168">
        <f t="shared" si="40"/>
        <v>7.3</v>
      </c>
      <c r="T168">
        <f t="shared" si="41"/>
        <v>7.4386467695438361</v>
      </c>
      <c r="U168">
        <f t="shared" si="42"/>
        <v>13.849999999999998</v>
      </c>
      <c r="V168">
        <f t="shared" si="43"/>
        <v>14.113049007970153</v>
      </c>
      <c r="W168">
        <f t="shared" si="44"/>
        <v>1500</v>
      </c>
      <c r="X168">
        <f t="shared" si="45"/>
        <v>1995000</v>
      </c>
      <c r="Y168">
        <f t="shared" si="46"/>
        <v>21.15</v>
      </c>
      <c r="Z168">
        <f t="shared" si="46"/>
        <v>21.551695777513988</v>
      </c>
      <c r="AA168">
        <f t="shared" si="47"/>
        <v>42.194249999999997</v>
      </c>
      <c r="AB168">
        <f t="shared" si="48"/>
        <v>42.995633076140408</v>
      </c>
    </row>
    <row r="169" spans="1:28" x14ac:dyDescent="0.25">
      <c r="A169" s="16">
        <v>45083</v>
      </c>
      <c r="B169">
        <v>168</v>
      </c>
      <c r="C169">
        <v>3</v>
      </c>
      <c r="D169">
        <v>6</v>
      </c>
      <c r="E169">
        <v>1.1399999999999999</v>
      </c>
      <c r="F169">
        <v>20.190000000000001</v>
      </c>
      <c r="G169">
        <v>17.829999999999998</v>
      </c>
      <c r="H169">
        <f t="shared" si="33"/>
        <v>19.05</v>
      </c>
      <c r="I169">
        <f t="shared" si="34"/>
        <v>16.689999999999998</v>
      </c>
      <c r="J169">
        <f t="shared" si="35"/>
        <v>0.12388451443569569</v>
      </c>
      <c r="K169">
        <v>6</v>
      </c>
      <c r="L169">
        <f t="shared" si="36"/>
        <v>6.0000000000000001E-3</v>
      </c>
      <c r="M169">
        <v>1330</v>
      </c>
      <c r="N169">
        <f t="shared" si="37"/>
        <v>5.8761154855643047</v>
      </c>
      <c r="O169">
        <f t="shared" si="38"/>
        <v>1.021082722887261</v>
      </c>
      <c r="P169">
        <f t="shared" si="39"/>
        <v>0.03</v>
      </c>
      <c r="Q169">
        <v>2.38</v>
      </c>
      <c r="R169">
        <v>3.41</v>
      </c>
      <c r="S169">
        <f t="shared" si="40"/>
        <v>11.899999999999999</v>
      </c>
      <c r="T169">
        <f t="shared" si="41"/>
        <v>12.150884402358404</v>
      </c>
      <c r="U169">
        <f t="shared" si="42"/>
        <v>17.05</v>
      </c>
      <c r="V169">
        <f t="shared" si="43"/>
        <v>17.409460425227799</v>
      </c>
      <c r="W169">
        <f t="shared" si="44"/>
        <v>1500</v>
      </c>
      <c r="X169">
        <f t="shared" si="45"/>
        <v>1995000</v>
      </c>
      <c r="Y169">
        <f t="shared" si="46"/>
        <v>28.95</v>
      </c>
      <c r="Z169">
        <f t="shared" si="46"/>
        <v>29.560344827586203</v>
      </c>
      <c r="AA169">
        <f t="shared" si="47"/>
        <v>57.755249999999997</v>
      </c>
      <c r="AB169">
        <f t="shared" si="48"/>
        <v>58.972887931034471</v>
      </c>
    </row>
    <row r="170" spans="1:28" x14ac:dyDescent="0.25">
      <c r="A170" s="16">
        <v>45083</v>
      </c>
      <c r="B170">
        <v>169</v>
      </c>
      <c r="C170">
        <v>3</v>
      </c>
      <c r="D170">
        <v>7</v>
      </c>
      <c r="E170">
        <v>1.1100000000000001</v>
      </c>
      <c r="F170">
        <v>21.63</v>
      </c>
      <c r="G170">
        <v>19.420000000000002</v>
      </c>
      <c r="H170">
        <f t="shared" si="33"/>
        <v>20.52</v>
      </c>
      <c r="I170">
        <f t="shared" si="34"/>
        <v>18.310000000000002</v>
      </c>
      <c r="J170">
        <f t="shared" si="35"/>
        <v>0.10769980506822599</v>
      </c>
      <c r="K170">
        <v>6</v>
      </c>
      <c r="L170">
        <f t="shared" si="36"/>
        <v>6.0000000000000001E-3</v>
      </c>
      <c r="M170">
        <v>1330</v>
      </c>
      <c r="N170">
        <f t="shared" si="37"/>
        <v>5.8923001949317744</v>
      </c>
      <c r="O170">
        <f t="shared" si="38"/>
        <v>1.0182780580597137</v>
      </c>
      <c r="P170">
        <f t="shared" si="39"/>
        <v>0.03</v>
      </c>
      <c r="Q170">
        <v>1.06</v>
      </c>
      <c r="R170">
        <v>2.4900000000000002</v>
      </c>
      <c r="S170">
        <f t="shared" si="40"/>
        <v>5.3</v>
      </c>
      <c r="T170">
        <f t="shared" si="41"/>
        <v>5.3968737077164821</v>
      </c>
      <c r="U170">
        <f t="shared" si="42"/>
        <v>12.45</v>
      </c>
      <c r="V170">
        <f t="shared" si="43"/>
        <v>12.677561822843435</v>
      </c>
      <c r="W170">
        <f t="shared" si="44"/>
        <v>1500</v>
      </c>
      <c r="X170">
        <f t="shared" si="45"/>
        <v>1995000</v>
      </c>
      <c r="Y170">
        <f t="shared" si="46"/>
        <v>17.75</v>
      </c>
      <c r="Z170">
        <f t="shared" si="46"/>
        <v>18.074435530559917</v>
      </c>
      <c r="AA170">
        <f t="shared" si="47"/>
        <v>35.411250000000003</v>
      </c>
      <c r="AB170">
        <f t="shared" si="48"/>
        <v>36.058498883467031</v>
      </c>
    </row>
    <row r="171" spans="1:28" x14ac:dyDescent="0.25">
      <c r="A171" s="16">
        <v>45083</v>
      </c>
      <c r="B171">
        <v>170</v>
      </c>
      <c r="C171">
        <v>3</v>
      </c>
      <c r="D171">
        <v>8</v>
      </c>
      <c r="E171">
        <v>1.1200000000000001</v>
      </c>
      <c r="F171">
        <v>21.72</v>
      </c>
      <c r="G171">
        <v>19.46</v>
      </c>
      <c r="H171">
        <f t="shared" si="33"/>
        <v>20.599999999999998</v>
      </c>
      <c r="I171">
        <f t="shared" si="34"/>
        <v>18.34</v>
      </c>
      <c r="J171">
        <f t="shared" si="35"/>
        <v>0.10970873786407759</v>
      </c>
      <c r="K171">
        <v>6</v>
      </c>
      <c r="L171">
        <f t="shared" si="36"/>
        <v>6.0000000000000001E-3</v>
      </c>
      <c r="M171">
        <v>1330</v>
      </c>
      <c r="N171">
        <f t="shared" si="37"/>
        <v>5.8902912621359222</v>
      </c>
      <c r="O171">
        <f t="shared" si="38"/>
        <v>1.0186253502554805</v>
      </c>
      <c r="P171">
        <f t="shared" si="39"/>
        <v>0.03</v>
      </c>
      <c r="Q171">
        <v>0.41</v>
      </c>
      <c r="R171">
        <v>2.57</v>
      </c>
      <c r="S171">
        <f t="shared" si="40"/>
        <v>2.0499999999999998</v>
      </c>
      <c r="T171">
        <f t="shared" si="41"/>
        <v>2.088181968023735</v>
      </c>
      <c r="U171">
        <f t="shared" si="42"/>
        <v>12.849999999999998</v>
      </c>
      <c r="V171">
        <f t="shared" si="43"/>
        <v>13.089335750782922</v>
      </c>
      <c r="W171">
        <f t="shared" si="44"/>
        <v>1500</v>
      </c>
      <c r="X171">
        <f t="shared" si="45"/>
        <v>1995000</v>
      </c>
      <c r="Y171">
        <f t="shared" si="46"/>
        <v>14.899999999999999</v>
      </c>
      <c r="Z171">
        <f t="shared" si="46"/>
        <v>15.177517718806657</v>
      </c>
      <c r="AA171">
        <f t="shared" si="47"/>
        <v>29.725499999999997</v>
      </c>
      <c r="AB171">
        <f t="shared" si="48"/>
        <v>30.279147849019282</v>
      </c>
    </row>
    <row r="172" spans="1:28" x14ac:dyDescent="0.25">
      <c r="A172" s="16">
        <v>45083</v>
      </c>
      <c r="B172">
        <v>171</v>
      </c>
      <c r="C172">
        <v>3</v>
      </c>
      <c r="D172">
        <v>9</v>
      </c>
      <c r="E172">
        <v>1.07</v>
      </c>
      <c r="F172">
        <v>21.33</v>
      </c>
      <c r="G172">
        <v>19.22</v>
      </c>
      <c r="H172">
        <f t="shared" si="33"/>
        <v>20.259999999999998</v>
      </c>
      <c r="I172">
        <f t="shared" si="34"/>
        <v>18.149999999999999</v>
      </c>
      <c r="J172">
        <f t="shared" si="35"/>
        <v>0.10414610069101676</v>
      </c>
      <c r="K172">
        <v>6</v>
      </c>
      <c r="L172">
        <f t="shared" si="36"/>
        <v>6.0000000000000001E-3</v>
      </c>
      <c r="M172">
        <v>1330</v>
      </c>
      <c r="N172">
        <f t="shared" si="37"/>
        <v>5.8958538993089835</v>
      </c>
      <c r="O172">
        <f t="shared" si="38"/>
        <v>1.0176642946839682</v>
      </c>
      <c r="P172">
        <f t="shared" si="39"/>
        <v>0.03</v>
      </c>
      <c r="Q172">
        <v>0.4</v>
      </c>
      <c r="R172">
        <v>0.93</v>
      </c>
      <c r="S172">
        <f t="shared" si="40"/>
        <v>2</v>
      </c>
      <c r="T172">
        <f t="shared" si="41"/>
        <v>2.0353285893679365</v>
      </c>
      <c r="U172">
        <f t="shared" si="42"/>
        <v>4.6500000000000004</v>
      </c>
      <c r="V172">
        <f t="shared" si="43"/>
        <v>4.7321389702804524</v>
      </c>
      <c r="W172">
        <f t="shared" si="44"/>
        <v>1500</v>
      </c>
      <c r="X172">
        <f t="shared" si="45"/>
        <v>1995000</v>
      </c>
      <c r="Y172">
        <f t="shared" si="46"/>
        <v>6.65</v>
      </c>
      <c r="Z172">
        <f t="shared" si="46"/>
        <v>6.7674675596483889</v>
      </c>
      <c r="AA172">
        <f t="shared" si="47"/>
        <v>13.266750000000002</v>
      </c>
      <c r="AB172">
        <f t="shared" si="48"/>
        <v>13.501097781498537</v>
      </c>
    </row>
    <row r="173" spans="1:28" x14ac:dyDescent="0.25">
      <c r="A173" s="16">
        <v>45083</v>
      </c>
      <c r="B173">
        <v>172</v>
      </c>
      <c r="C173">
        <v>4</v>
      </c>
      <c r="D173">
        <v>1</v>
      </c>
      <c r="E173">
        <v>1.1000000000000001</v>
      </c>
      <c r="F173">
        <v>20.63</v>
      </c>
      <c r="G173">
        <v>18.36</v>
      </c>
      <c r="H173">
        <f t="shared" si="33"/>
        <v>19.529999999999998</v>
      </c>
      <c r="I173">
        <f t="shared" si="34"/>
        <v>17.259999999999998</v>
      </c>
      <c r="J173">
        <f t="shared" si="35"/>
        <v>0.11623143881208396</v>
      </c>
      <c r="K173">
        <v>6</v>
      </c>
      <c r="L173">
        <f t="shared" si="36"/>
        <v>6.0000000000000001E-3</v>
      </c>
      <c r="M173">
        <v>1330</v>
      </c>
      <c r="N173">
        <f t="shared" si="37"/>
        <v>5.8837685611879165</v>
      </c>
      <c r="O173">
        <f t="shared" si="38"/>
        <v>1.0197545905491254</v>
      </c>
      <c r="P173">
        <f t="shared" si="39"/>
        <v>0.03</v>
      </c>
      <c r="Q173">
        <v>0.41</v>
      </c>
      <c r="R173">
        <v>2.56</v>
      </c>
      <c r="S173">
        <f t="shared" si="40"/>
        <v>2.0499999999999998</v>
      </c>
      <c r="T173">
        <f t="shared" si="41"/>
        <v>2.0904969106257068</v>
      </c>
      <c r="U173">
        <f t="shared" si="42"/>
        <v>12.799999999999999</v>
      </c>
      <c r="V173">
        <f t="shared" si="43"/>
        <v>13.052858759028805</v>
      </c>
      <c r="W173">
        <f t="shared" si="44"/>
        <v>1500</v>
      </c>
      <c r="X173">
        <f t="shared" si="45"/>
        <v>1995000</v>
      </c>
      <c r="Y173">
        <f t="shared" si="46"/>
        <v>14.849999999999998</v>
      </c>
      <c r="Z173">
        <f t="shared" si="46"/>
        <v>15.143355669654511</v>
      </c>
      <c r="AA173">
        <f t="shared" si="47"/>
        <v>29.625749999999996</v>
      </c>
      <c r="AB173">
        <f t="shared" si="48"/>
        <v>30.210994560960749</v>
      </c>
    </row>
    <row r="174" spans="1:28" x14ac:dyDescent="0.25">
      <c r="A174" s="16">
        <v>45083</v>
      </c>
      <c r="B174">
        <v>173</v>
      </c>
      <c r="C174">
        <v>4</v>
      </c>
      <c r="D174">
        <v>2</v>
      </c>
      <c r="E174">
        <v>1.07</v>
      </c>
      <c r="F174">
        <v>23.39</v>
      </c>
      <c r="G174">
        <v>20.88</v>
      </c>
      <c r="H174">
        <f t="shared" si="33"/>
        <v>22.32</v>
      </c>
      <c r="I174">
        <f t="shared" si="34"/>
        <v>19.809999999999999</v>
      </c>
      <c r="J174">
        <f t="shared" si="35"/>
        <v>0.11245519713261655</v>
      </c>
      <c r="K174">
        <v>6</v>
      </c>
      <c r="L174">
        <f t="shared" si="36"/>
        <v>6.0000000000000001E-3</v>
      </c>
      <c r="M174">
        <v>1330</v>
      </c>
      <c r="N174">
        <f t="shared" si="37"/>
        <v>5.8875448028673834</v>
      </c>
      <c r="O174">
        <f t="shared" si="38"/>
        <v>1.0191005250741954</v>
      </c>
      <c r="P174">
        <f t="shared" si="39"/>
        <v>0.03</v>
      </c>
      <c r="Q174">
        <v>0.87</v>
      </c>
      <c r="R174">
        <v>4.01</v>
      </c>
      <c r="S174">
        <f t="shared" si="40"/>
        <v>4.3499999999999996</v>
      </c>
      <c r="T174">
        <f t="shared" si="41"/>
        <v>4.4330872840727498</v>
      </c>
      <c r="U174">
        <f t="shared" si="42"/>
        <v>20.049999999999997</v>
      </c>
      <c r="V174">
        <f t="shared" si="43"/>
        <v>20.432965527737615</v>
      </c>
      <c r="W174">
        <f t="shared" si="44"/>
        <v>1500</v>
      </c>
      <c r="X174">
        <f t="shared" si="45"/>
        <v>1995000</v>
      </c>
      <c r="Y174">
        <f t="shared" si="46"/>
        <v>24.4</v>
      </c>
      <c r="Z174">
        <f t="shared" si="46"/>
        <v>24.866052811810363</v>
      </c>
      <c r="AA174">
        <f t="shared" si="47"/>
        <v>48.677999999999997</v>
      </c>
      <c r="AB174">
        <f t="shared" si="48"/>
        <v>49.607775359561678</v>
      </c>
    </row>
    <row r="175" spans="1:28" x14ac:dyDescent="0.25">
      <c r="A175" s="16">
        <v>45083</v>
      </c>
      <c r="B175">
        <v>174</v>
      </c>
      <c r="C175">
        <v>4</v>
      </c>
      <c r="D175">
        <v>3</v>
      </c>
      <c r="E175">
        <v>1.08</v>
      </c>
      <c r="F175">
        <v>24.54</v>
      </c>
      <c r="G175">
        <v>22.09</v>
      </c>
      <c r="H175">
        <f t="shared" si="33"/>
        <v>23.46</v>
      </c>
      <c r="I175">
        <f t="shared" si="34"/>
        <v>21.009999999999998</v>
      </c>
      <c r="J175">
        <f t="shared" si="35"/>
        <v>0.10443307757885775</v>
      </c>
      <c r="K175">
        <v>6</v>
      </c>
      <c r="L175">
        <f t="shared" si="36"/>
        <v>6.0000000000000001E-3</v>
      </c>
      <c r="M175">
        <v>1330</v>
      </c>
      <c r="N175">
        <f t="shared" si="37"/>
        <v>5.8955669224211427</v>
      </c>
      <c r="O175">
        <f t="shared" si="38"/>
        <v>1.0177138312486442</v>
      </c>
      <c r="P175">
        <f t="shared" si="39"/>
        <v>0.03</v>
      </c>
      <c r="Q175">
        <v>0.42</v>
      </c>
      <c r="R175">
        <v>2.42</v>
      </c>
      <c r="S175">
        <f t="shared" si="40"/>
        <v>2.0999999999999996</v>
      </c>
      <c r="T175">
        <f t="shared" si="41"/>
        <v>2.1371990456221526</v>
      </c>
      <c r="U175">
        <f t="shared" si="42"/>
        <v>12.1</v>
      </c>
      <c r="V175">
        <f t="shared" si="43"/>
        <v>12.314337358108595</v>
      </c>
      <c r="W175">
        <f t="shared" si="44"/>
        <v>1500</v>
      </c>
      <c r="X175">
        <f t="shared" si="45"/>
        <v>1995000</v>
      </c>
      <c r="Y175">
        <f t="shared" si="46"/>
        <v>14.2</v>
      </c>
      <c r="Z175">
        <f t="shared" si="46"/>
        <v>14.451536403730747</v>
      </c>
      <c r="AA175">
        <f t="shared" si="47"/>
        <v>28.329000000000001</v>
      </c>
      <c r="AB175">
        <f t="shared" si="48"/>
        <v>28.83081512544284</v>
      </c>
    </row>
    <row r="176" spans="1:28" x14ac:dyDescent="0.25">
      <c r="A176" s="16">
        <v>45083</v>
      </c>
      <c r="B176">
        <v>175</v>
      </c>
      <c r="C176">
        <v>4</v>
      </c>
      <c r="D176">
        <v>4</v>
      </c>
      <c r="E176">
        <v>1.08</v>
      </c>
      <c r="F176">
        <v>20.260000000000002</v>
      </c>
      <c r="G176">
        <v>18.03</v>
      </c>
      <c r="H176">
        <f t="shared" si="33"/>
        <v>19.18</v>
      </c>
      <c r="I176">
        <f t="shared" si="34"/>
        <v>16.950000000000003</v>
      </c>
      <c r="J176">
        <f t="shared" si="35"/>
        <v>0.11626694473409786</v>
      </c>
      <c r="K176">
        <v>6</v>
      </c>
      <c r="L176">
        <f t="shared" si="36"/>
        <v>6.0000000000000001E-3</v>
      </c>
      <c r="M176">
        <v>1330</v>
      </c>
      <c r="N176">
        <f t="shared" si="37"/>
        <v>5.8837330552659024</v>
      </c>
      <c r="O176">
        <f t="shared" si="38"/>
        <v>1.0197607443509082</v>
      </c>
      <c r="P176">
        <f t="shared" si="39"/>
        <v>0.03</v>
      </c>
      <c r="Q176">
        <v>0.47</v>
      </c>
      <c r="R176">
        <v>2.54</v>
      </c>
      <c r="S176">
        <f t="shared" si="40"/>
        <v>2.3499999999999996</v>
      </c>
      <c r="T176">
        <f t="shared" si="41"/>
        <v>2.396437749224634</v>
      </c>
      <c r="U176">
        <f t="shared" si="42"/>
        <v>12.700000000000001</v>
      </c>
      <c r="V176">
        <f t="shared" si="43"/>
        <v>12.950961453256536</v>
      </c>
      <c r="W176">
        <f t="shared" si="44"/>
        <v>1500</v>
      </c>
      <c r="X176">
        <f t="shared" si="45"/>
        <v>1995000</v>
      </c>
      <c r="Y176">
        <f t="shared" si="46"/>
        <v>15.05</v>
      </c>
      <c r="Z176">
        <f t="shared" si="46"/>
        <v>15.347399202481171</v>
      </c>
      <c r="AA176">
        <f t="shared" si="47"/>
        <v>30.024750000000001</v>
      </c>
      <c r="AB176">
        <f t="shared" si="48"/>
        <v>30.618061408949938</v>
      </c>
    </row>
    <row r="177" spans="1:34" x14ac:dyDescent="0.25">
      <c r="A177" s="16">
        <v>45083</v>
      </c>
      <c r="B177">
        <v>176</v>
      </c>
      <c r="C177">
        <v>4</v>
      </c>
      <c r="D177">
        <v>5</v>
      </c>
      <c r="E177">
        <v>1.1000000000000001</v>
      </c>
      <c r="F177">
        <v>20.239999999999998</v>
      </c>
      <c r="G177">
        <v>17.7</v>
      </c>
      <c r="H177">
        <f t="shared" si="33"/>
        <v>19.139999999999997</v>
      </c>
      <c r="I177">
        <f t="shared" si="34"/>
        <v>16.599999999999998</v>
      </c>
      <c r="J177">
        <f t="shared" si="35"/>
        <v>0.13270637408568442</v>
      </c>
      <c r="K177">
        <v>6</v>
      </c>
      <c r="L177">
        <f t="shared" si="36"/>
        <v>6.0000000000000001E-3</v>
      </c>
      <c r="M177">
        <v>1330</v>
      </c>
      <c r="N177">
        <f t="shared" si="37"/>
        <v>5.867293625914316</v>
      </c>
      <c r="O177">
        <f t="shared" si="38"/>
        <v>1.0226179875333927</v>
      </c>
      <c r="P177">
        <f t="shared" si="39"/>
        <v>0.03</v>
      </c>
      <c r="Q177">
        <v>0.67</v>
      </c>
      <c r="R177">
        <v>2.73</v>
      </c>
      <c r="S177">
        <f t="shared" si="40"/>
        <v>3.35</v>
      </c>
      <c r="T177">
        <f t="shared" si="41"/>
        <v>3.4257702582368657</v>
      </c>
      <c r="U177">
        <f t="shared" si="42"/>
        <v>13.65</v>
      </c>
      <c r="V177">
        <f t="shared" si="43"/>
        <v>13.958735529830811</v>
      </c>
      <c r="W177">
        <f t="shared" si="44"/>
        <v>1500</v>
      </c>
      <c r="X177">
        <f t="shared" si="45"/>
        <v>1995000</v>
      </c>
      <c r="Y177">
        <f t="shared" si="46"/>
        <v>17</v>
      </c>
      <c r="Z177">
        <f t="shared" si="46"/>
        <v>17.384505788067678</v>
      </c>
      <c r="AA177">
        <f t="shared" si="47"/>
        <v>33.914999999999999</v>
      </c>
      <c r="AB177">
        <f t="shared" si="48"/>
        <v>34.682089047195014</v>
      </c>
    </row>
    <row r="178" spans="1:34" x14ac:dyDescent="0.25">
      <c r="A178" s="16">
        <v>45083</v>
      </c>
      <c r="B178">
        <v>177</v>
      </c>
      <c r="C178">
        <v>4</v>
      </c>
      <c r="D178">
        <v>6</v>
      </c>
      <c r="E178">
        <v>1.1000000000000001</v>
      </c>
      <c r="F178">
        <v>20.6</v>
      </c>
      <c r="G178">
        <v>18.34</v>
      </c>
      <c r="H178">
        <f t="shared" si="33"/>
        <v>19.5</v>
      </c>
      <c r="I178">
        <f t="shared" si="34"/>
        <v>17.239999999999998</v>
      </c>
      <c r="J178">
        <f t="shared" si="35"/>
        <v>0.11589743589743598</v>
      </c>
      <c r="K178">
        <v>6</v>
      </c>
      <c r="L178">
        <f t="shared" si="36"/>
        <v>6.0000000000000001E-3</v>
      </c>
      <c r="M178">
        <v>1330</v>
      </c>
      <c r="N178">
        <f t="shared" si="37"/>
        <v>5.8841025641025642</v>
      </c>
      <c r="O178">
        <f t="shared" si="38"/>
        <v>1.0196967055952588</v>
      </c>
      <c r="P178">
        <f t="shared" si="39"/>
        <v>0.03</v>
      </c>
      <c r="Q178">
        <v>0.54</v>
      </c>
      <c r="R178">
        <v>2.76</v>
      </c>
      <c r="S178">
        <f t="shared" si="40"/>
        <v>2.6999999999999997</v>
      </c>
      <c r="T178">
        <f t="shared" si="41"/>
        <v>2.7531811051071986</v>
      </c>
      <c r="U178">
        <f t="shared" si="42"/>
        <v>13.799999999999997</v>
      </c>
      <c r="V178">
        <f t="shared" si="43"/>
        <v>14.07181453721457</v>
      </c>
      <c r="W178">
        <f t="shared" si="44"/>
        <v>1500</v>
      </c>
      <c r="X178">
        <f t="shared" si="45"/>
        <v>1995000</v>
      </c>
      <c r="Y178">
        <f t="shared" si="46"/>
        <v>16.499999999999996</v>
      </c>
      <c r="Z178">
        <f t="shared" si="46"/>
        <v>16.824995642321767</v>
      </c>
      <c r="AA178">
        <f t="shared" si="47"/>
        <v>32.917499999999997</v>
      </c>
      <c r="AB178">
        <f t="shared" si="48"/>
        <v>33.565866306431921</v>
      </c>
    </row>
    <row r="179" spans="1:34" x14ac:dyDescent="0.25">
      <c r="A179" s="16">
        <v>45083</v>
      </c>
      <c r="B179">
        <v>178</v>
      </c>
      <c r="C179">
        <v>4</v>
      </c>
      <c r="D179">
        <v>7</v>
      </c>
      <c r="E179">
        <v>1.04</v>
      </c>
      <c r="F179">
        <v>21.25</v>
      </c>
      <c r="G179">
        <v>19.22</v>
      </c>
      <c r="H179">
        <f t="shared" si="33"/>
        <v>20.21</v>
      </c>
      <c r="I179">
        <f t="shared" si="34"/>
        <v>18.18</v>
      </c>
      <c r="J179">
        <f t="shared" si="35"/>
        <v>0.10044532409698174</v>
      </c>
      <c r="K179">
        <v>6</v>
      </c>
      <c r="L179">
        <f t="shared" si="36"/>
        <v>6.0000000000000001E-3</v>
      </c>
      <c r="M179">
        <v>1330</v>
      </c>
      <c r="N179">
        <f t="shared" si="37"/>
        <v>5.8995546759030182</v>
      </c>
      <c r="O179">
        <f t="shared" si="38"/>
        <v>1.0170259162962343</v>
      </c>
      <c r="P179">
        <f t="shared" si="39"/>
        <v>0.03</v>
      </c>
      <c r="Q179">
        <v>1.2</v>
      </c>
      <c r="R179">
        <v>3.47</v>
      </c>
      <c r="S179">
        <f t="shared" si="40"/>
        <v>5.9999999999999991</v>
      </c>
      <c r="T179">
        <f t="shared" si="41"/>
        <v>6.1021554977774048</v>
      </c>
      <c r="U179">
        <f t="shared" si="42"/>
        <v>17.349999999999998</v>
      </c>
      <c r="V179">
        <f t="shared" si="43"/>
        <v>17.645399647739662</v>
      </c>
      <c r="W179">
        <f t="shared" si="44"/>
        <v>1500</v>
      </c>
      <c r="X179">
        <f t="shared" si="45"/>
        <v>1995000</v>
      </c>
      <c r="Y179">
        <f t="shared" si="46"/>
        <v>23.349999999999998</v>
      </c>
      <c r="Z179">
        <f t="shared" si="46"/>
        <v>23.747555145517069</v>
      </c>
      <c r="AA179">
        <f t="shared" si="47"/>
        <v>46.58325</v>
      </c>
      <c r="AB179">
        <f t="shared" si="48"/>
        <v>47.376372515306549</v>
      </c>
    </row>
    <row r="180" spans="1:34" ht="15.75" x14ac:dyDescent="0.25">
      <c r="A180" s="16">
        <v>45083</v>
      </c>
      <c r="B180">
        <v>179</v>
      </c>
      <c r="C180">
        <v>4</v>
      </c>
      <c r="D180">
        <v>8</v>
      </c>
      <c r="E180">
        <v>1.1299999999999999</v>
      </c>
      <c r="F180">
        <v>21.6</v>
      </c>
      <c r="G180">
        <v>19.079999999999998</v>
      </c>
      <c r="H180">
        <f t="shared" si="33"/>
        <v>20.470000000000002</v>
      </c>
      <c r="I180">
        <f t="shared" si="34"/>
        <v>17.95</v>
      </c>
      <c r="J180">
        <f t="shared" si="35"/>
        <v>0.12310698583292637</v>
      </c>
      <c r="K180">
        <v>6</v>
      </c>
      <c r="L180">
        <f t="shared" si="36"/>
        <v>6.0000000000000001E-3</v>
      </c>
      <c r="M180">
        <v>1330</v>
      </c>
      <c r="N180">
        <f t="shared" si="37"/>
        <v>5.8768930141670737</v>
      </c>
      <c r="O180">
        <f t="shared" si="38"/>
        <v>1.0209476309226932</v>
      </c>
      <c r="P180">
        <f t="shared" si="39"/>
        <v>0.03</v>
      </c>
      <c r="Q180">
        <v>1.01</v>
      </c>
      <c r="R180">
        <v>2.44</v>
      </c>
      <c r="S180">
        <f t="shared" si="40"/>
        <v>5.05</v>
      </c>
      <c r="T180">
        <f t="shared" si="41"/>
        <v>5.155785536159601</v>
      </c>
      <c r="U180">
        <f t="shared" si="42"/>
        <v>12.2</v>
      </c>
      <c r="V180">
        <f t="shared" si="43"/>
        <v>12.455561097256856</v>
      </c>
      <c r="W180">
        <f t="shared" si="44"/>
        <v>1500</v>
      </c>
      <c r="X180">
        <f t="shared" si="45"/>
        <v>1995000</v>
      </c>
      <c r="Y180">
        <f t="shared" si="46"/>
        <v>17.25</v>
      </c>
      <c r="Z180">
        <f t="shared" si="46"/>
        <v>17.611346633416456</v>
      </c>
      <c r="AA180">
        <f t="shared" si="47"/>
        <v>34.41375</v>
      </c>
      <c r="AB180">
        <f t="shared" si="48"/>
        <v>35.134636533665834</v>
      </c>
      <c r="AH180" s="13"/>
    </row>
    <row r="181" spans="1:34" s="13" customFormat="1" ht="15.75" x14ac:dyDescent="0.25">
      <c r="A181" s="19">
        <v>45083</v>
      </c>
      <c r="B181" s="20">
        <v>180</v>
      </c>
      <c r="C181" s="13">
        <v>4</v>
      </c>
      <c r="D181" s="13">
        <v>9</v>
      </c>
      <c r="E181" s="13">
        <v>1.1499999999999999</v>
      </c>
      <c r="F181" s="13">
        <v>21.42</v>
      </c>
      <c r="G181" s="13">
        <v>19.13</v>
      </c>
      <c r="H181">
        <f t="shared" si="33"/>
        <v>20.270000000000003</v>
      </c>
      <c r="I181">
        <f t="shared" si="34"/>
        <v>17.98</v>
      </c>
      <c r="J181">
        <f t="shared" si="35"/>
        <v>0.11297483966452898</v>
      </c>
      <c r="K181">
        <v>6</v>
      </c>
      <c r="L181">
        <f t="shared" si="36"/>
        <v>6.0000000000000001E-3</v>
      </c>
      <c r="M181">
        <v>1330</v>
      </c>
      <c r="N181">
        <f t="shared" si="37"/>
        <v>5.8870251603354706</v>
      </c>
      <c r="O181">
        <f t="shared" si="38"/>
        <v>1.0191904801810108</v>
      </c>
      <c r="P181">
        <f t="shared" si="39"/>
        <v>0.03</v>
      </c>
      <c r="Q181" s="13">
        <v>0.97</v>
      </c>
      <c r="R181" s="13">
        <v>3.77</v>
      </c>
      <c r="S181">
        <f t="shared" si="40"/>
        <v>4.8499999999999996</v>
      </c>
      <c r="T181">
        <f t="shared" si="41"/>
        <v>4.9430738288779015</v>
      </c>
      <c r="U181">
        <f t="shared" si="42"/>
        <v>18.849999999999998</v>
      </c>
      <c r="V181">
        <f t="shared" si="43"/>
        <v>19.211740551412049</v>
      </c>
      <c r="W181">
        <f t="shared" si="44"/>
        <v>1500</v>
      </c>
      <c r="X181">
        <f t="shared" si="45"/>
        <v>1995000</v>
      </c>
      <c r="Y181">
        <f t="shared" si="46"/>
        <v>23.699999999999996</v>
      </c>
      <c r="Z181">
        <f t="shared" si="46"/>
        <v>24.154814380289949</v>
      </c>
      <c r="AA181">
        <f t="shared" si="47"/>
        <v>47.281499999999994</v>
      </c>
      <c r="AB181">
        <f t="shared" si="48"/>
        <v>48.188854688678447</v>
      </c>
      <c r="AC181"/>
      <c r="AD181"/>
      <c r="AE181"/>
      <c r="AF181"/>
      <c r="AG181"/>
      <c r="AH181"/>
    </row>
    <row r="182" spans="1:34" x14ac:dyDescent="0.25">
      <c r="A182" s="16">
        <v>45117</v>
      </c>
      <c r="B182">
        <v>181</v>
      </c>
      <c r="C182">
        <v>1</v>
      </c>
      <c r="D182">
        <v>1</v>
      </c>
      <c r="E182">
        <v>1.1200000000000001</v>
      </c>
      <c r="F182">
        <v>15.54</v>
      </c>
      <c r="G182">
        <v>12.88</v>
      </c>
      <c r="H182">
        <f t="shared" si="33"/>
        <v>14.419999999999998</v>
      </c>
      <c r="I182">
        <f t="shared" si="34"/>
        <v>11.760000000000002</v>
      </c>
      <c r="J182">
        <f t="shared" si="35"/>
        <v>0.18446601941747551</v>
      </c>
      <c r="K182">
        <v>6</v>
      </c>
      <c r="L182">
        <f t="shared" si="36"/>
        <v>6.0000000000000001E-3</v>
      </c>
      <c r="M182">
        <v>1330</v>
      </c>
      <c r="N182">
        <f t="shared" si="37"/>
        <v>5.8155339805825248</v>
      </c>
      <c r="O182">
        <f t="shared" si="38"/>
        <v>1.031719532554257</v>
      </c>
      <c r="P182">
        <f t="shared" si="39"/>
        <v>0.03</v>
      </c>
      <c r="Q182">
        <v>0.18</v>
      </c>
      <c r="R182">
        <v>1.32</v>
      </c>
      <c r="S182">
        <f t="shared" si="40"/>
        <v>0.89999999999999991</v>
      </c>
      <c r="T182">
        <f t="shared" si="41"/>
        <v>0.92854757929883114</v>
      </c>
      <c r="U182">
        <f t="shared" si="42"/>
        <v>6.6000000000000005</v>
      </c>
      <c r="V182">
        <f t="shared" si="43"/>
        <v>6.8093489148580968</v>
      </c>
      <c r="W182">
        <f t="shared" si="44"/>
        <v>1500</v>
      </c>
      <c r="X182">
        <f t="shared" si="45"/>
        <v>1995000</v>
      </c>
      <c r="Y182">
        <f t="shared" si="46"/>
        <v>7.5</v>
      </c>
      <c r="Z182">
        <f t="shared" si="46"/>
        <v>7.7378964941569279</v>
      </c>
      <c r="AA182">
        <f t="shared" si="47"/>
        <v>14.9625</v>
      </c>
      <c r="AB182">
        <f t="shared" si="48"/>
        <v>15.437103505843071</v>
      </c>
    </row>
    <row r="183" spans="1:34" x14ac:dyDescent="0.25">
      <c r="A183" s="16">
        <v>45117</v>
      </c>
      <c r="B183">
        <v>182</v>
      </c>
      <c r="C183">
        <v>1</v>
      </c>
      <c r="D183">
        <v>2</v>
      </c>
      <c r="E183">
        <v>1.1000000000000001</v>
      </c>
      <c r="F183">
        <v>18.940000000000001</v>
      </c>
      <c r="G183">
        <v>15.77</v>
      </c>
      <c r="H183">
        <f t="shared" si="33"/>
        <v>17.84</v>
      </c>
      <c r="I183">
        <f t="shared" si="34"/>
        <v>14.67</v>
      </c>
      <c r="J183">
        <f t="shared" si="35"/>
        <v>0.17769058295964124</v>
      </c>
      <c r="K183">
        <v>6</v>
      </c>
      <c r="L183">
        <f t="shared" si="36"/>
        <v>6.0000000000000001E-3</v>
      </c>
      <c r="M183">
        <v>1330</v>
      </c>
      <c r="N183">
        <f t="shared" si="37"/>
        <v>5.8223094170403584</v>
      </c>
      <c r="O183">
        <f t="shared" si="38"/>
        <v>1.0305189178781169</v>
      </c>
      <c r="P183">
        <f t="shared" si="39"/>
        <v>0.03</v>
      </c>
      <c r="Q183">
        <v>0.08</v>
      </c>
      <c r="R183">
        <v>1.37</v>
      </c>
      <c r="S183">
        <f t="shared" si="40"/>
        <v>0.39999999999999997</v>
      </c>
      <c r="T183">
        <f t="shared" si="41"/>
        <v>0.41220756715124673</v>
      </c>
      <c r="U183">
        <f t="shared" si="42"/>
        <v>6.8500000000000005</v>
      </c>
      <c r="V183">
        <f t="shared" si="43"/>
        <v>7.0590545874651012</v>
      </c>
      <c r="W183">
        <f t="shared" si="44"/>
        <v>1500</v>
      </c>
      <c r="X183">
        <f t="shared" si="45"/>
        <v>1995000</v>
      </c>
      <c r="Y183">
        <f t="shared" si="46"/>
        <v>7.2500000000000009</v>
      </c>
      <c r="Z183">
        <f t="shared" si="46"/>
        <v>7.4712621546163476</v>
      </c>
      <c r="AA183">
        <f t="shared" si="47"/>
        <v>14.463750000000001</v>
      </c>
      <c r="AB183">
        <f t="shared" si="48"/>
        <v>14.905167998459612</v>
      </c>
    </row>
    <row r="184" spans="1:34" x14ac:dyDescent="0.25">
      <c r="A184" s="16">
        <v>45117</v>
      </c>
      <c r="B184">
        <v>183</v>
      </c>
      <c r="C184">
        <v>1</v>
      </c>
      <c r="D184">
        <v>3</v>
      </c>
      <c r="E184">
        <v>1.1399999999999999</v>
      </c>
      <c r="F184">
        <v>17.53</v>
      </c>
      <c r="G184">
        <v>14.7</v>
      </c>
      <c r="H184">
        <f t="shared" si="33"/>
        <v>16.39</v>
      </c>
      <c r="I184">
        <f t="shared" si="34"/>
        <v>13.559999999999999</v>
      </c>
      <c r="J184">
        <f t="shared" si="35"/>
        <v>0.17266625991458218</v>
      </c>
      <c r="K184">
        <v>6</v>
      </c>
      <c r="L184">
        <f t="shared" si="36"/>
        <v>6.0000000000000001E-3</v>
      </c>
      <c r="M184">
        <v>1330</v>
      </c>
      <c r="N184">
        <f t="shared" si="37"/>
        <v>5.8273337400854182</v>
      </c>
      <c r="O184">
        <f t="shared" si="38"/>
        <v>1.0296304051931735</v>
      </c>
      <c r="P184">
        <f t="shared" si="39"/>
        <v>0.03</v>
      </c>
      <c r="Q184">
        <v>0.13</v>
      </c>
      <c r="R184">
        <v>1.39</v>
      </c>
      <c r="S184">
        <f t="shared" si="40"/>
        <v>0.64999999999999991</v>
      </c>
      <c r="T184">
        <f t="shared" si="41"/>
        <v>0.6692597633755627</v>
      </c>
      <c r="U184">
        <f t="shared" si="42"/>
        <v>6.9499999999999993</v>
      </c>
      <c r="V184">
        <f t="shared" si="43"/>
        <v>7.1559313160925555</v>
      </c>
      <c r="W184">
        <f t="shared" si="44"/>
        <v>1500</v>
      </c>
      <c r="X184">
        <f t="shared" si="45"/>
        <v>1995000</v>
      </c>
      <c r="Y184">
        <f t="shared" si="46"/>
        <v>7.6</v>
      </c>
      <c r="Z184">
        <f t="shared" si="46"/>
        <v>7.8251910794681185</v>
      </c>
      <c r="AA184">
        <f t="shared" si="47"/>
        <v>15.161999999999999</v>
      </c>
      <c r="AB184">
        <f t="shared" si="48"/>
        <v>15.611256203538897</v>
      </c>
    </row>
    <row r="185" spans="1:34" x14ac:dyDescent="0.25">
      <c r="A185" s="16">
        <v>45117</v>
      </c>
      <c r="B185">
        <v>184</v>
      </c>
      <c r="C185">
        <v>1</v>
      </c>
      <c r="D185">
        <v>4</v>
      </c>
      <c r="E185">
        <v>1.1399999999999999</v>
      </c>
      <c r="F185">
        <v>15.67</v>
      </c>
      <c r="G185">
        <v>13</v>
      </c>
      <c r="H185">
        <f t="shared" si="33"/>
        <v>14.53</v>
      </c>
      <c r="I185">
        <f t="shared" si="34"/>
        <v>11.86</v>
      </c>
      <c r="J185">
        <f t="shared" si="35"/>
        <v>0.18375774260151412</v>
      </c>
      <c r="K185">
        <v>6</v>
      </c>
      <c r="L185">
        <f t="shared" si="36"/>
        <v>6.0000000000000001E-3</v>
      </c>
      <c r="M185">
        <v>1330</v>
      </c>
      <c r="N185">
        <f t="shared" si="37"/>
        <v>5.8162422573984855</v>
      </c>
      <c r="O185">
        <f t="shared" si="38"/>
        <v>1.0315938942137026</v>
      </c>
      <c r="P185">
        <f t="shared" si="39"/>
        <v>0.03</v>
      </c>
      <c r="Q185">
        <v>-0.02</v>
      </c>
      <c r="R185">
        <v>1.62</v>
      </c>
      <c r="S185">
        <f t="shared" si="40"/>
        <v>-9.9999999999999992E-2</v>
      </c>
      <c r="T185">
        <f t="shared" si="41"/>
        <v>-0.10315938942137025</v>
      </c>
      <c r="U185">
        <f t="shared" si="42"/>
        <v>8.1000000000000014</v>
      </c>
      <c r="V185">
        <f t="shared" si="43"/>
        <v>8.3559105431309924</v>
      </c>
      <c r="W185">
        <f t="shared" si="44"/>
        <v>1500</v>
      </c>
      <c r="X185">
        <f t="shared" si="45"/>
        <v>1995000</v>
      </c>
      <c r="Y185">
        <f t="shared" si="46"/>
        <v>8.0000000000000018</v>
      </c>
      <c r="Z185">
        <f t="shared" si="46"/>
        <v>8.2527511537096228</v>
      </c>
      <c r="AA185">
        <f t="shared" si="47"/>
        <v>15.960000000000003</v>
      </c>
      <c r="AB185">
        <f t="shared" si="48"/>
        <v>16.464238551650698</v>
      </c>
    </row>
    <row r="186" spans="1:34" x14ac:dyDescent="0.25">
      <c r="A186" s="16">
        <v>45117</v>
      </c>
      <c r="B186">
        <v>185</v>
      </c>
      <c r="C186">
        <v>1</v>
      </c>
      <c r="D186">
        <v>5</v>
      </c>
      <c r="E186">
        <v>1.1299999999999999</v>
      </c>
      <c r="F186">
        <v>13.44</v>
      </c>
      <c r="G186">
        <v>11.1</v>
      </c>
      <c r="H186">
        <f t="shared" si="33"/>
        <v>12.309999999999999</v>
      </c>
      <c r="I186">
        <f t="shared" si="34"/>
        <v>9.9699999999999989</v>
      </c>
      <c r="J186">
        <f t="shared" si="35"/>
        <v>0.19008935824532902</v>
      </c>
      <c r="K186">
        <v>6</v>
      </c>
      <c r="L186">
        <f t="shared" si="36"/>
        <v>6.0000000000000001E-3</v>
      </c>
      <c r="M186">
        <v>1330</v>
      </c>
      <c r="N186">
        <f t="shared" si="37"/>
        <v>5.8099106417546711</v>
      </c>
      <c r="O186">
        <f t="shared" si="38"/>
        <v>1.0327181208053691</v>
      </c>
      <c r="P186">
        <f t="shared" si="39"/>
        <v>0.03</v>
      </c>
      <c r="Q186">
        <v>0.16</v>
      </c>
      <c r="R186">
        <v>1.67</v>
      </c>
      <c r="S186">
        <f t="shared" si="40"/>
        <v>0.79999999999999993</v>
      </c>
      <c r="T186">
        <f t="shared" si="41"/>
        <v>0.82617449664429521</v>
      </c>
      <c r="U186">
        <f t="shared" si="42"/>
        <v>8.35</v>
      </c>
      <c r="V186">
        <f t="shared" si="43"/>
        <v>8.6231963087248307</v>
      </c>
      <c r="W186">
        <f t="shared" si="44"/>
        <v>1500</v>
      </c>
      <c r="X186">
        <f t="shared" si="45"/>
        <v>1995000</v>
      </c>
      <c r="Y186">
        <f t="shared" si="46"/>
        <v>9.15</v>
      </c>
      <c r="Z186">
        <f t="shared" si="46"/>
        <v>9.4493708053691261</v>
      </c>
      <c r="AA186">
        <f t="shared" si="47"/>
        <v>18.254250000000003</v>
      </c>
      <c r="AB186">
        <f t="shared" si="48"/>
        <v>18.851494756711407</v>
      </c>
    </row>
    <row r="187" spans="1:34" x14ac:dyDescent="0.25">
      <c r="A187" s="16">
        <v>45117</v>
      </c>
      <c r="B187">
        <v>186</v>
      </c>
      <c r="C187">
        <v>1</v>
      </c>
      <c r="D187">
        <v>6</v>
      </c>
      <c r="E187">
        <v>1.1399999999999999</v>
      </c>
      <c r="F187">
        <v>14.32</v>
      </c>
      <c r="G187">
        <v>11.94</v>
      </c>
      <c r="H187">
        <f t="shared" si="33"/>
        <v>13.18</v>
      </c>
      <c r="I187">
        <f t="shared" si="34"/>
        <v>10.799999999999999</v>
      </c>
      <c r="J187">
        <f t="shared" si="35"/>
        <v>0.18057663125948414</v>
      </c>
      <c r="K187">
        <v>6</v>
      </c>
      <c r="L187">
        <f t="shared" si="36"/>
        <v>6.0000000000000001E-3</v>
      </c>
      <c r="M187">
        <v>1330</v>
      </c>
      <c r="N187">
        <f t="shared" si="37"/>
        <v>5.8194233687405159</v>
      </c>
      <c r="O187">
        <f t="shared" si="38"/>
        <v>1.0310299869621904</v>
      </c>
      <c r="P187">
        <f t="shared" si="39"/>
        <v>0.03</v>
      </c>
      <c r="Q187">
        <v>0</v>
      </c>
      <c r="R187">
        <v>1.51</v>
      </c>
      <c r="S187">
        <f t="shared" si="40"/>
        <v>0</v>
      </c>
      <c r="T187">
        <f t="shared" si="41"/>
        <v>0</v>
      </c>
      <c r="U187">
        <f t="shared" si="42"/>
        <v>7.55</v>
      </c>
      <c r="V187">
        <f t="shared" si="43"/>
        <v>7.7842764015645374</v>
      </c>
      <c r="W187">
        <f t="shared" si="44"/>
        <v>1500</v>
      </c>
      <c r="X187">
        <f t="shared" si="45"/>
        <v>1995000</v>
      </c>
      <c r="Y187">
        <f t="shared" si="46"/>
        <v>7.55</v>
      </c>
      <c r="Z187">
        <f t="shared" si="46"/>
        <v>7.7842764015645374</v>
      </c>
      <c r="AA187">
        <f t="shared" si="47"/>
        <v>15.062249999999999</v>
      </c>
      <c r="AB187">
        <f t="shared" si="48"/>
        <v>15.529631421121254</v>
      </c>
    </row>
    <row r="188" spans="1:34" x14ac:dyDescent="0.25">
      <c r="A188" s="16">
        <v>45117</v>
      </c>
      <c r="B188">
        <v>187</v>
      </c>
      <c r="C188">
        <v>1</v>
      </c>
      <c r="D188">
        <v>7</v>
      </c>
      <c r="E188">
        <v>1.1100000000000001</v>
      </c>
      <c r="F188">
        <v>15.83</v>
      </c>
      <c r="G188">
        <v>13.19</v>
      </c>
      <c r="H188">
        <f t="shared" si="33"/>
        <v>14.72</v>
      </c>
      <c r="I188">
        <f t="shared" si="34"/>
        <v>12.08</v>
      </c>
      <c r="J188">
        <f t="shared" si="35"/>
        <v>0.17934782608695654</v>
      </c>
      <c r="K188">
        <v>6</v>
      </c>
      <c r="L188">
        <f t="shared" si="36"/>
        <v>6.0000000000000001E-3</v>
      </c>
      <c r="M188">
        <v>1330</v>
      </c>
      <c r="N188">
        <f t="shared" si="37"/>
        <v>5.820652173913043</v>
      </c>
      <c r="O188">
        <f t="shared" si="38"/>
        <v>1.0308123249299721</v>
      </c>
      <c r="P188">
        <f t="shared" si="39"/>
        <v>0.03</v>
      </c>
      <c r="Q188">
        <v>-0.03</v>
      </c>
      <c r="R188">
        <v>1.33</v>
      </c>
      <c r="S188">
        <f t="shared" si="40"/>
        <v>-0.15</v>
      </c>
      <c r="T188">
        <f t="shared" si="41"/>
        <v>-0.1546218487394958</v>
      </c>
      <c r="U188">
        <f t="shared" si="42"/>
        <v>6.6499999999999995</v>
      </c>
      <c r="V188">
        <f t="shared" si="43"/>
        <v>6.8549019607843142</v>
      </c>
      <c r="W188">
        <f t="shared" si="44"/>
        <v>1500</v>
      </c>
      <c r="X188">
        <f t="shared" si="45"/>
        <v>1995000</v>
      </c>
      <c r="Y188">
        <f t="shared" si="46"/>
        <v>6.4999999999999991</v>
      </c>
      <c r="Z188">
        <f t="shared" si="46"/>
        <v>6.7002801120448181</v>
      </c>
      <c r="AA188">
        <f t="shared" si="47"/>
        <v>12.967499999999998</v>
      </c>
      <c r="AB188">
        <f t="shared" si="48"/>
        <v>13.367058823529412</v>
      </c>
    </row>
    <row r="189" spans="1:34" x14ac:dyDescent="0.25">
      <c r="A189" s="16">
        <v>45117</v>
      </c>
      <c r="B189">
        <v>188</v>
      </c>
      <c r="C189">
        <v>1</v>
      </c>
      <c r="D189">
        <v>8</v>
      </c>
      <c r="E189">
        <v>1.1399999999999999</v>
      </c>
      <c r="F189">
        <v>12.32</v>
      </c>
      <c r="G189">
        <v>10.4</v>
      </c>
      <c r="H189">
        <f t="shared" si="33"/>
        <v>11.18</v>
      </c>
      <c r="I189">
        <f t="shared" si="34"/>
        <v>9.26</v>
      </c>
      <c r="J189">
        <f t="shared" si="35"/>
        <v>0.17173524150268335</v>
      </c>
      <c r="K189">
        <v>6</v>
      </c>
      <c r="L189">
        <f t="shared" si="36"/>
        <v>6.0000000000000001E-3</v>
      </c>
      <c r="M189">
        <v>1330</v>
      </c>
      <c r="N189">
        <f t="shared" si="37"/>
        <v>5.8282647584973164</v>
      </c>
      <c r="O189">
        <f t="shared" si="38"/>
        <v>1.0294659300184164</v>
      </c>
      <c r="P189">
        <f t="shared" si="39"/>
        <v>0.03</v>
      </c>
      <c r="Q189">
        <v>-0.05</v>
      </c>
      <c r="R189">
        <v>1.02</v>
      </c>
      <c r="S189">
        <f t="shared" si="40"/>
        <v>-0.25</v>
      </c>
      <c r="T189">
        <f t="shared" si="41"/>
        <v>-0.25736648250460409</v>
      </c>
      <c r="U189">
        <f t="shared" si="42"/>
        <v>5.0999999999999996</v>
      </c>
      <c r="V189">
        <f t="shared" si="43"/>
        <v>5.2502762430939232</v>
      </c>
      <c r="W189">
        <f t="shared" si="44"/>
        <v>1500</v>
      </c>
      <c r="X189">
        <f t="shared" si="45"/>
        <v>1995000</v>
      </c>
      <c r="Y189">
        <f t="shared" si="46"/>
        <v>4.8499999999999996</v>
      </c>
      <c r="Z189">
        <f t="shared" si="46"/>
        <v>4.9929097605893187</v>
      </c>
      <c r="AA189">
        <f t="shared" si="47"/>
        <v>9.675749999999999</v>
      </c>
      <c r="AB189">
        <f t="shared" si="48"/>
        <v>9.9608549723756905</v>
      </c>
    </row>
    <row r="190" spans="1:34" x14ac:dyDescent="0.25">
      <c r="A190" s="16">
        <v>45117</v>
      </c>
      <c r="B190">
        <v>189</v>
      </c>
      <c r="C190">
        <v>1</v>
      </c>
      <c r="D190">
        <v>9</v>
      </c>
      <c r="E190">
        <v>1.1399999999999999</v>
      </c>
      <c r="F190">
        <v>14.93</v>
      </c>
      <c r="G190">
        <v>12.37</v>
      </c>
      <c r="H190">
        <f t="shared" si="33"/>
        <v>13.79</v>
      </c>
      <c r="I190">
        <f t="shared" si="34"/>
        <v>11.229999999999999</v>
      </c>
      <c r="J190">
        <f t="shared" si="35"/>
        <v>0.18564176939811464</v>
      </c>
      <c r="K190">
        <v>6</v>
      </c>
      <c r="L190">
        <f t="shared" si="36"/>
        <v>6.0000000000000001E-3</v>
      </c>
      <c r="M190">
        <v>1330</v>
      </c>
      <c r="N190">
        <f t="shared" si="37"/>
        <v>5.8143582306018855</v>
      </c>
      <c r="O190">
        <f t="shared" si="38"/>
        <v>1.0319281616363183</v>
      </c>
      <c r="P190">
        <f t="shared" si="39"/>
        <v>0.03</v>
      </c>
      <c r="Q190">
        <v>-0.05</v>
      </c>
      <c r="R190">
        <v>1.17</v>
      </c>
      <c r="S190">
        <f t="shared" si="40"/>
        <v>-0.25</v>
      </c>
      <c r="T190">
        <f t="shared" si="41"/>
        <v>-0.25798204040907957</v>
      </c>
      <c r="U190">
        <f t="shared" si="42"/>
        <v>5.85</v>
      </c>
      <c r="V190">
        <f t="shared" si="43"/>
        <v>6.0367797455724617</v>
      </c>
      <c r="W190">
        <f t="shared" si="44"/>
        <v>1500</v>
      </c>
      <c r="X190">
        <f t="shared" si="45"/>
        <v>1995000</v>
      </c>
      <c r="Y190">
        <f t="shared" si="46"/>
        <v>5.6</v>
      </c>
      <c r="Z190">
        <f t="shared" si="46"/>
        <v>5.7787977051633819</v>
      </c>
      <c r="AA190">
        <f t="shared" si="47"/>
        <v>11.171999999999999</v>
      </c>
      <c r="AB190">
        <f t="shared" si="48"/>
        <v>11.528701421800946</v>
      </c>
    </row>
    <row r="191" spans="1:34" x14ac:dyDescent="0.25">
      <c r="A191" s="16">
        <v>45117</v>
      </c>
      <c r="B191">
        <v>190</v>
      </c>
      <c r="C191">
        <v>2</v>
      </c>
      <c r="D191">
        <v>1</v>
      </c>
      <c r="E191">
        <v>1.17</v>
      </c>
      <c r="F191">
        <v>14.8</v>
      </c>
      <c r="G191">
        <v>12.37</v>
      </c>
      <c r="H191">
        <f t="shared" si="33"/>
        <v>13.63</v>
      </c>
      <c r="I191">
        <f t="shared" si="34"/>
        <v>11.2</v>
      </c>
      <c r="J191">
        <f t="shared" si="35"/>
        <v>0.17828319882611895</v>
      </c>
      <c r="K191">
        <v>6</v>
      </c>
      <c r="L191">
        <f t="shared" si="36"/>
        <v>6.0000000000000001E-3</v>
      </c>
      <c r="M191">
        <v>1330</v>
      </c>
      <c r="N191">
        <f t="shared" si="37"/>
        <v>5.8217168011738814</v>
      </c>
      <c r="O191">
        <f t="shared" si="38"/>
        <v>1.0306238185255199</v>
      </c>
      <c r="P191">
        <f t="shared" si="39"/>
        <v>0.03</v>
      </c>
      <c r="Q191">
        <v>-0.01</v>
      </c>
      <c r="R191">
        <v>1.36</v>
      </c>
      <c r="S191">
        <f t="shared" si="40"/>
        <v>-4.9999999999999996E-2</v>
      </c>
      <c r="T191">
        <f t="shared" si="41"/>
        <v>-5.1531190926275991E-2</v>
      </c>
      <c r="U191">
        <f t="shared" si="42"/>
        <v>6.8000000000000007</v>
      </c>
      <c r="V191">
        <f t="shared" si="43"/>
        <v>7.0082419659735358</v>
      </c>
      <c r="W191">
        <f t="shared" si="44"/>
        <v>1500</v>
      </c>
      <c r="X191">
        <f t="shared" si="45"/>
        <v>1995000</v>
      </c>
      <c r="Y191">
        <f t="shared" si="46"/>
        <v>6.7500000000000009</v>
      </c>
      <c r="Z191">
        <f t="shared" si="46"/>
        <v>6.9567107750472594</v>
      </c>
      <c r="AA191">
        <f t="shared" si="47"/>
        <v>13.46625</v>
      </c>
      <c r="AB191">
        <f t="shared" si="48"/>
        <v>13.878637996219283</v>
      </c>
    </row>
    <row r="192" spans="1:34" x14ac:dyDescent="0.25">
      <c r="A192" s="16">
        <v>45117</v>
      </c>
      <c r="B192">
        <v>191</v>
      </c>
      <c r="C192">
        <v>2</v>
      </c>
      <c r="D192">
        <v>2</v>
      </c>
      <c r="E192">
        <v>1.1399999999999999</v>
      </c>
      <c r="F192">
        <v>16.68</v>
      </c>
      <c r="G192">
        <v>13.87</v>
      </c>
      <c r="H192">
        <f t="shared" si="33"/>
        <v>15.54</v>
      </c>
      <c r="I192">
        <f t="shared" si="34"/>
        <v>12.729999999999999</v>
      </c>
      <c r="J192">
        <f t="shared" si="35"/>
        <v>0.18082368082368086</v>
      </c>
      <c r="K192">
        <v>6</v>
      </c>
      <c r="L192">
        <f t="shared" si="36"/>
        <v>6.0000000000000001E-3</v>
      </c>
      <c r="M192">
        <v>1330</v>
      </c>
      <c r="N192">
        <f t="shared" si="37"/>
        <v>5.8191763191763188</v>
      </c>
      <c r="O192">
        <f t="shared" si="38"/>
        <v>1.0310737587083934</v>
      </c>
      <c r="P192">
        <f t="shared" si="39"/>
        <v>0.03</v>
      </c>
      <c r="Q192">
        <v>0.17</v>
      </c>
      <c r="R192">
        <v>1.06</v>
      </c>
      <c r="S192">
        <f t="shared" si="40"/>
        <v>0.85000000000000009</v>
      </c>
      <c r="T192">
        <f t="shared" si="41"/>
        <v>0.87641269490213447</v>
      </c>
      <c r="U192">
        <f t="shared" si="42"/>
        <v>5.3</v>
      </c>
      <c r="V192">
        <f t="shared" si="43"/>
        <v>5.4646909211544843</v>
      </c>
      <c r="W192">
        <f t="shared" si="44"/>
        <v>1500</v>
      </c>
      <c r="X192">
        <f t="shared" si="45"/>
        <v>1995000</v>
      </c>
      <c r="Y192">
        <f t="shared" si="46"/>
        <v>6.15</v>
      </c>
      <c r="Z192">
        <f t="shared" si="46"/>
        <v>6.3411036160566185</v>
      </c>
      <c r="AA192">
        <f t="shared" si="47"/>
        <v>12.269250000000001</v>
      </c>
      <c r="AB192">
        <f t="shared" si="48"/>
        <v>12.650501714032954</v>
      </c>
    </row>
    <row r="193" spans="1:28" x14ac:dyDescent="0.25">
      <c r="A193" s="16">
        <v>45117</v>
      </c>
      <c r="B193">
        <v>192</v>
      </c>
      <c r="C193">
        <v>2</v>
      </c>
      <c r="D193">
        <v>3</v>
      </c>
      <c r="E193">
        <v>1.0900000000000001</v>
      </c>
      <c r="F193">
        <v>12.93</v>
      </c>
      <c r="G193">
        <v>10.86</v>
      </c>
      <c r="H193">
        <f t="shared" si="33"/>
        <v>11.84</v>
      </c>
      <c r="I193">
        <f t="shared" si="34"/>
        <v>9.77</v>
      </c>
      <c r="J193">
        <f t="shared" si="35"/>
        <v>0.17483108108108111</v>
      </c>
      <c r="K193">
        <v>6</v>
      </c>
      <c r="L193">
        <f t="shared" si="36"/>
        <v>6.0000000000000001E-3</v>
      </c>
      <c r="M193">
        <v>1330</v>
      </c>
      <c r="N193">
        <f t="shared" si="37"/>
        <v>5.8251689189189193</v>
      </c>
      <c r="O193">
        <f t="shared" si="38"/>
        <v>1.0300130491518051</v>
      </c>
      <c r="P193">
        <f t="shared" si="39"/>
        <v>0.03</v>
      </c>
      <c r="Q193">
        <v>0.01</v>
      </c>
      <c r="R193">
        <v>1.02</v>
      </c>
      <c r="S193">
        <f t="shared" si="40"/>
        <v>4.9999999999999996E-2</v>
      </c>
      <c r="T193">
        <f t="shared" si="41"/>
        <v>5.1500652457590251E-2</v>
      </c>
      <c r="U193">
        <f t="shared" si="42"/>
        <v>5.0999999999999996</v>
      </c>
      <c r="V193">
        <f t="shared" si="43"/>
        <v>5.2530665506742062</v>
      </c>
      <c r="W193">
        <f t="shared" si="44"/>
        <v>1500</v>
      </c>
      <c r="X193">
        <f t="shared" si="45"/>
        <v>1995000</v>
      </c>
      <c r="Y193">
        <f t="shared" si="46"/>
        <v>5.1499999999999995</v>
      </c>
      <c r="Z193">
        <f t="shared" si="46"/>
        <v>5.3045672031317963</v>
      </c>
      <c r="AA193">
        <f t="shared" si="47"/>
        <v>10.27425</v>
      </c>
      <c r="AB193">
        <f t="shared" si="48"/>
        <v>10.582611570247934</v>
      </c>
    </row>
    <row r="194" spans="1:28" x14ac:dyDescent="0.25">
      <c r="A194" s="16">
        <v>45117</v>
      </c>
      <c r="B194">
        <v>193</v>
      </c>
      <c r="C194">
        <v>2</v>
      </c>
      <c r="D194">
        <v>4</v>
      </c>
      <c r="E194">
        <v>1.1299999999999999</v>
      </c>
      <c r="F194">
        <v>16.489999999999998</v>
      </c>
      <c r="G194">
        <v>13.61</v>
      </c>
      <c r="H194">
        <f t="shared" si="33"/>
        <v>15.36</v>
      </c>
      <c r="I194">
        <f t="shared" si="34"/>
        <v>12.48</v>
      </c>
      <c r="J194">
        <f t="shared" si="35"/>
        <v>0.18749999999999994</v>
      </c>
      <c r="K194">
        <v>6</v>
      </c>
      <c r="L194">
        <f t="shared" si="36"/>
        <v>6.0000000000000001E-3</v>
      </c>
      <c r="M194">
        <v>1330</v>
      </c>
      <c r="N194">
        <f t="shared" si="37"/>
        <v>5.8125</v>
      </c>
      <c r="O194">
        <f t="shared" si="38"/>
        <v>1.032258064516129</v>
      </c>
      <c r="P194">
        <f t="shared" si="39"/>
        <v>0.03</v>
      </c>
      <c r="Q194">
        <v>0.02</v>
      </c>
      <c r="R194">
        <v>1.35</v>
      </c>
      <c r="S194">
        <f t="shared" si="40"/>
        <v>9.9999999999999992E-2</v>
      </c>
      <c r="T194">
        <f t="shared" si="41"/>
        <v>0.10322580645161289</v>
      </c>
      <c r="U194">
        <f t="shared" si="42"/>
        <v>6.75</v>
      </c>
      <c r="V194">
        <f t="shared" si="43"/>
        <v>6.967741935483871</v>
      </c>
      <c r="W194">
        <f t="shared" si="44"/>
        <v>1500</v>
      </c>
      <c r="X194">
        <f t="shared" si="45"/>
        <v>1995000</v>
      </c>
      <c r="Y194">
        <f t="shared" si="46"/>
        <v>6.85</v>
      </c>
      <c r="Z194">
        <f t="shared" si="46"/>
        <v>7.0709677419354842</v>
      </c>
      <c r="AA194">
        <f t="shared" si="47"/>
        <v>13.665749999999999</v>
      </c>
      <c r="AB194">
        <f t="shared" si="48"/>
        <v>14.106580645161291</v>
      </c>
    </row>
    <row r="195" spans="1:28" x14ac:dyDescent="0.25">
      <c r="A195" s="16">
        <v>45117</v>
      </c>
      <c r="B195">
        <v>194</v>
      </c>
      <c r="C195">
        <v>2</v>
      </c>
      <c r="D195">
        <v>5</v>
      </c>
      <c r="E195">
        <v>1.1399999999999999</v>
      </c>
      <c r="F195">
        <v>18.190000000000001</v>
      </c>
      <c r="G195">
        <v>15.1</v>
      </c>
      <c r="H195">
        <f t="shared" ref="H195:H258" si="49">F195-E195</f>
        <v>17.05</v>
      </c>
      <c r="I195">
        <f t="shared" ref="I195:I258" si="50">G195-E195</f>
        <v>13.959999999999999</v>
      </c>
      <c r="J195">
        <f t="shared" ref="J195:J258" si="51">((H195-I195)/H195)</f>
        <v>0.18123167155425229</v>
      </c>
      <c r="K195">
        <v>6</v>
      </c>
      <c r="L195">
        <f t="shared" ref="L195:L258" si="52">K195/1000</f>
        <v>6.0000000000000001E-3</v>
      </c>
      <c r="M195">
        <v>1330</v>
      </c>
      <c r="N195">
        <f t="shared" ref="N195:N258" si="53">K195-J195</f>
        <v>5.8187683284457474</v>
      </c>
      <c r="O195">
        <f t="shared" ref="O195:O258" si="54">K195/N195</f>
        <v>1.0311460538252193</v>
      </c>
      <c r="P195">
        <f t="shared" ref="P195:P258" si="55">30/1000</f>
        <v>0.03</v>
      </c>
      <c r="Q195">
        <v>0</v>
      </c>
      <c r="R195">
        <v>1.1299999999999999</v>
      </c>
      <c r="S195">
        <f t="shared" ref="S195:S258" si="56">(Q195*P195)/L195</f>
        <v>0</v>
      </c>
      <c r="T195">
        <f t="shared" ref="T195:T258" si="57">S195*O195</f>
        <v>0</v>
      </c>
      <c r="U195">
        <f t="shared" ref="U195:U258" si="58">(R195*P195)/(L195)</f>
        <v>5.6499999999999986</v>
      </c>
      <c r="V195">
        <f t="shared" ref="V195:V258" si="59">U195*O195</f>
        <v>5.8259752041124875</v>
      </c>
      <c r="W195">
        <f t="shared" ref="W195:W258" si="60">0.15*10000</f>
        <v>1500</v>
      </c>
      <c r="X195">
        <f t="shared" ref="X195:X258" si="61">W195*M195</f>
        <v>1995000</v>
      </c>
      <c r="Y195">
        <f t="shared" ref="Y195:Z258" si="62">S195+U195</f>
        <v>5.6499999999999986</v>
      </c>
      <c r="Z195">
        <f t="shared" si="62"/>
        <v>5.8259752041124875</v>
      </c>
      <c r="AA195">
        <f t="shared" ref="AA195:AA258" si="63">Y195/1000000*X195</f>
        <v>11.271749999999997</v>
      </c>
      <c r="AB195">
        <f t="shared" ref="AB195:AB258" si="64">Z195/1000000*X195</f>
        <v>11.622820532204413</v>
      </c>
    </row>
    <row r="196" spans="1:28" x14ac:dyDescent="0.25">
      <c r="A196" s="16">
        <v>45117</v>
      </c>
      <c r="B196">
        <v>195</v>
      </c>
      <c r="C196">
        <v>2</v>
      </c>
      <c r="D196">
        <v>6</v>
      </c>
      <c r="E196">
        <v>1.1100000000000001</v>
      </c>
      <c r="F196">
        <v>21.32</v>
      </c>
      <c r="G196">
        <v>17.29</v>
      </c>
      <c r="H196">
        <f t="shared" si="49"/>
        <v>20.21</v>
      </c>
      <c r="I196">
        <f t="shared" si="50"/>
        <v>16.18</v>
      </c>
      <c r="J196">
        <f t="shared" si="51"/>
        <v>0.19940623453735778</v>
      </c>
      <c r="K196">
        <v>6</v>
      </c>
      <c r="L196">
        <f t="shared" si="52"/>
        <v>6.0000000000000001E-3</v>
      </c>
      <c r="M196">
        <v>1330</v>
      </c>
      <c r="N196">
        <f t="shared" si="53"/>
        <v>5.8005937654626418</v>
      </c>
      <c r="O196">
        <f t="shared" si="54"/>
        <v>1.0343768659899344</v>
      </c>
      <c r="P196">
        <f t="shared" si="55"/>
        <v>0.03</v>
      </c>
      <c r="Q196">
        <v>0.21</v>
      </c>
      <c r="R196">
        <v>1.82</v>
      </c>
      <c r="S196">
        <f t="shared" si="56"/>
        <v>1.0499999999999998</v>
      </c>
      <c r="T196">
        <f t="shared" si="57"/>
        <v>1.086095709289431</v>
      </c>
      <c r="U196">
        <f t="shared" si="58"/>
        <v>9.1</v>
      </c>
      <c r="V196">
        <f t="shared" si="59"/>
        <v>9.4128294805084032</v>
      </c>
      <c r="W196">
        <f t="shared" si="60"/>
        <v>1500</v>
      </c>
      <c r="X196">
        <f t="shared" si="61"/>
        <v>1995000</v>
      </c>
      <c r="Y196">
        <f t="shared" si="62"/>
        <v>10.149999999999999</v>
      </c>
      <c r="Z196">
        <f t="shared" si="62"/>
        <v>10.498925189797834</v>
      </c>
      <c r="AA196">
        <f t="shared" si="63"/>
        <v>20.24925</v>
      </c>
      <c r="AB196">
        <f t="shared" si="64"/>
        <v>20.94535575364668</v>
      </c>
    </row>
    <row r="197" spans="1:28" x14ac:dyDescent="0.25">
      <c r="A197" s="16">
        <v>45117</v>
      </c>
      <c r="B197">
        <v>196</v>
      </c>
      <c r="C197">
        <v>2</v>
      </c>
      <c r="D197">
        <v>7</v>
      </c>
      <c r="E197">
        <v>1.1000000000000001</v>
      </c>
      <c r="F197">
        <v>15.37</v>
      </c>
      <c r="G197">
        <v>12.96</v>
      </c>
      <c r="H197">
        <f t="shared" si="49"/>
        <v>14.27</v>
      </c>
      <c r="I197">
        <f t="shared" si="50"/>
        <v>11.860000000000001</v>
      </c>
      <c r="J197">
        <f t="shared" si="51"/>
        <v>0.16888577435178687</v>
      </c>
      <c r="K197">
        <v>6</v>
      </c>
      <c r="L197">
        <f t="shared" si="52"/>
        <v>6.0000000000000001E-3</v>
      </c>
      <c r="M197">
        <v>1330</v>
      </c>
      <c r="N197">
        <f t="shared" si="53"/>
        <v>5.8311142256482134</v>
      </c>
      <c r="O197">
        <f t="shared" si="54"/>
        <v>1.0289628650402596</v>
      </c>
      <c r="P197">
        <f t="shared" si="55"/>
        <v>0.03</v>
      </c>
      <c r="Q197">
        <v>-0.03</v>
      </c>
      <c r="R197">
        <v>1.07</v>
      </c>
      <c r="S197">
        <f t="shared" si="56"/>
        <v>-0.15</v>
      </c>
      <c r="T197">
        <f t="shared" si="57"/>
        <v>-0.15434442975603893</v>
      </c>
      <c r="U197">
        <f t="shared" si="58"/>
        <v>5.3500000000000005</v>
      </c>
      <c r="V197">
        <f t="shared" si="59"/>
        <v>5.5049513279653892</v>
      </c>
      <c r="W197">
        <f t="shared" si="60"/>
        <v>1500</v>
      </c>
      <c r="X197">
        <f t="shared" si="61"/>
        <v>1995000</v>
      </c>
      <c r="Y197">
        <f t="shared" si="62"/>
        <v>5.2</v>
      </c>
      <c r="Z197">
        <f t="shared" si="62"/>
        <v>5.3506068982093504</v>
      </c>
      <c r="AA197">
        <f t="shared" si="63"/>
        <v>10.374000000000001</v>
      </c>
      <c r="AB197">
        <f t="shared" si="64"/>
        <v>10.674460761927653</v>
      </c>
    </row>
    <row r="198" spans="1:28" x14ac:dyDescent="0.25">
      <c r="A198" s="16">
        <v>45117</v>
      </c>
      <c r="B198">
        <v>197</v>
      </c>
      <c r="C198">
        <v>2</v>
      </c>
      <c r="D198">
        <v>8</v>
      </c>
      <c r="E198">
        <v>1.18</v>
      </c>
      <c r="F198">
        <v>22.09</v>
      </c>
      <c r="G198">
        <v>18.420000000000002</v>
      </c>
      <c r="H198">
        <f t="shared" si="49"/>
        <v>20.91</v>
      </c>
      <c r="I198">
        <f t="shared" si="50"/>
        <v>17.240000000000002</v>
      </c>
      <c r="J198">
        <f t="shared" si="51"/>
        <v>0.1755141080822572</v>
      </c>
      <c r="K198">
        <v>6</v>
      </c>
      <c r="L198">
        <f t="shared" si="52"/>
        <v>6.0000000000000001E-3</v>
      </c>
      <c r="M198">
        <v>1330</v>
      </c>
      <c r="N198">
        <f t="shared" si="53"/>
        <v>5.8244858919177425</v>
      </c>
      <c r="O198">
        <f t="shared" si="54"/>
        <v>1.0301338369324247</v>
      </c>
      <c r="P198">
        <f t="shared" si="55"/>
        <v>0.03</v>
      </c>
      <c r="Q198">
        <v>0.09</v>
      </c>
      <c r="R198">
        <v>1.6</v>
      </c>
      <c r="S198">
        <f t="shared" si="56"/>
        <v>0.44999999999999996</v>
      </c>
      <c r="T198">
        <f t="shared" si="57"/>
        <v>0.46356022661959106</v>
      </c>
      <c r="U198">
        <f t="shared" si="58"/>
        <v>8</v>
      </c>
      <c r="V198">
        <f t="shared" si="59"/>
        <v>8.2410706954593973</v>
      </c>
      <c r="W198">
        <f t="shared" si="60"/>
        <v>1500</v>
      </c>
      <c r="X198">
        <f t="shared" si="61"/>
        <v>1995000</v>
      </c>
      <c r="Y198">
        <f t="shared" si="62"/>
        <v>8.4499999999999993</v>
      </c>
      <c r="Z198">
        <f t="shared" si="62"/>
        <v>8.704630922078989</v>
      </c>
      <c r="AA198">
        <f t="shared" si="63"/>
        <v>16.857749999999996</v>
      </c>
      <c r="AB198">
        <f t="shared" si="64"/>
        <v>17.365738689547584</v>
      </c>
    </row>
    <row r="199" spans="1:28" x14ac:dyDescent="0.25">
      <c r="A199" s="16">
        <v>45117</v>
      </c>
      <c r="B199">
        <v>198</v>
      </c>
      <c r="C199">
        <v>2</v>
      </c>
      <c r="D199">
        <v>9</v>
      </c>
      <c r="E199">
        <v>1.18</v>
      </c>
      <c r="F199">
        <v>15.71</v>
      </c>
      <c r="G199">
        <v>13.05</v>
      </c>
      <c r="H199">
        <f t="shared" si="49"/>
        <v>14.530000000000001</v>
      </c>
      <c r="I199">
        <f t="shared" si="50"/>
        <v>11.870000000000001</v>
      </c>
      <c r="J199">
        <f t="shared" si="51"/>
        <v>0.18306951135581556</v>
      </c>
      <c r="K199">
        <v>6</v>
      </c>
      <c r="L199">
        <f t="shared" si="52"/>
        <v>6.0000000000000001E-3</v>
      </c>
      <c r="M199">
        <v>1330</v>
      </c>
      <c r="N199">
        <f t="shared" si="53"/>
        <v>5.8169304886441848</v>
      </c>
      <c r="O199">
        <f t="shared" si="54"/>
        <v>1.0314718409843824</v>
      </c>
      <c r="P199">
        <f t="shared" si="55"/>
        <v>0.03</v>
      </c>
      <c r="Q199">
        <v>0</v>
      </c>
      <c r="R199">
        <v>1.1599999999999999</v>
      </c>
      <c r="S199">
        <f t="shared" si="56"/>
        <v>0</v>
      </c>
      <c r="T199">
        <f t="shared" si="57"/>
        <v>0</v>
      </c>
      <c r="U199">
        <f t="shared" si="58"/>
        <v>5.8</v>
      </c>
      <c r="V199">
        <f t="shared" si="59"/>
        <v>5.982536677709418</v>
      </c>
      <c r="W199">
        <f t="shared" si="60"/>
        <v>1500</v>
      </c>
      <c r="X199">
        <f t="shared" si="61"/>
        <v>1995000</v>
      </c>
      <c r="Y199">
        <f t="shared" si="62"/>
        <v>5.8</v>
      </c>
      <c r="Z199">
        <f t="shared" si="62"/>
        <v>5.982536677709418</v>
      </c>
      <c r="AA199">
        <f t="shared" si="63"/>
        <v>11.571</v>
      </c>
      <c r="AB199">
        <f t="shared" si="64"/>
        <v>11.935160672030289</v>
      </c>
    </row>
    <row r="200" spans="1:28" x14ac:dyDescent="0.25">
      <c r="A200" s="16">
        <v>45117</v>
      </c>
      <c r="B200">
        <v>199</v>
      </c>
      <c r="C200">
        <v>3</v>
      </c>
      <c r="D200">
        <v>1</v>
      </c>
      <c r="E200">
        <v>1.1399999999999999</v>
      </c>
      <c r="F200">
        <v>11.26</v>
      </c>
      <c r="G200">
        <v>9.26</v>
      </c>
      <c r="H200">
        <f t="shared" si="49"/>
        <v>10.119999999999999</v>
      </c>
      <c r="I200">
        <f t="shared" si="50"/>
        <v>8.1199999999999992</v>
      </c>
      <c r="J200">
        <f t="shared" si="51"/>
        <v>0.19762845849802374</v>
      </c>
      <c r="K200">
        <v>6</v>
      </c>
      <c r="L200">
        <f t="shared" si="52"/>
        <v>6.0000000000000001E-3</v>
      </c>
      <c r="M200">
        <v>1330</v>
      </c>
      <c r="N200">
        <f t="shared" si="53"/>
        <v>5.8023715415019765</v>
      </c>
      <c r="O200">
        <f t="shared" si="54"/>
        <v>1.0340599455040871</v>
      </c>
      <c r="P200">
        <f t="shared" si="55"/>
        <v>0.03</v>
      </c>
      <c r="Q200">
        <v>-0.02</v>
      </c>
      <c r="R200">
        <v>1.18</v>
      </c>
      <c r="S200">
        <f t="shared" si="56"/>
        <v>-9.9999999999999992E-2</v>
      </c>
      <c r="T200">
        <f t="shared" si="57"/>
        <v>-0.10340599455040871</v>
      </c>
      <c r="U200">
        <f t="shared" si="58"/>
        <v>5.8999999999999986</v>
      </c>
      <c r="V200">
        <f t="shared" si="59"/>
        <v>6.1009536784741121</v>
      </c>
      <c r="W200">
        <f t="shared" si="60"/>
        <v>1500</v>
      </c>
      <c r="X200">
        <f t="shared" si="61"/>
        <v>1995000</v>
      </c>
      <c r="Y200">
        <f t="shared" si="62"/>
        <v>5.7999999999999989</v>
      </c>
      <c r="Z200">
        <f t="shared" si="62"/>
        <v>5.9975476839237034</v>
      </c>
      <c r="AA200">
        <f t="shared" si="63"/>
        <v>11.570999999999998</v>
      </c>
      <c r="AB200">
        <f t="shared" si="64"/>
        <v>11.965107629427788</v>
      </c>
    </row>
    <row r="201" spans="1:28" x14ac:dyDescent="0.25">
      <c r="A201" s="16">
        <v>45117</v>
      </c>
      <c r="B201">
        <v>200</v>
      </c>
      <c r="C201">
        <v>3</v>
      </c>
      <c r="D201">
        <v>2</v>
      </c>
      <c r="E201">
        <v>1.1499999999999999</v>
      </c>
      <c r="F201">
        <v>11.69</v>
      </c>
      <c r="G201">
        <v>9.58</v>
      </c>
      <c r="H201">
        <f t="shared" si="49"/>
        <v>10.54</v>
      </c>
      <c r="I201">
        <f t="shared" si="50"/>
        <v>8.43</v>
      </c>
      <c r="J201">
        <f t="shared" si="51"/>
        <v>0.20018975332068306</v>
      </c>
      <c r="K201">
        <v>6</v>
      </c>
      <c r="L201">
        <f t="shared" si="52"/>
        <v>6.0000000000000001E-3</v>
      </c>
      <c r="M201">
        <v>1330</v>
      </c>
      <c r="N201">
        <f t="shared" si="53"/>
        <v>5.7998102466793169</v>
      </c>
      <c r="O201">
        <f t="shared" si="54"/>
        <v>1.0345166039587763</v>
      </c>
      <c r="P201">
        <f t="shared" si="55"/>
        <v>0.03</v>
      </c>
      <c r="Q201">
        <v>-0.04</v>
      </c>
      <c r="R201">
        <v>1.1499999999999999</v>
      </c>
      <c r="S201">
        <f t="shared" si="56"/>
        <v>-0.19999999999999998</v>
      </c>
      <c r="T201">
        <f t="shared" si="57"/>
        <v>-0.20690332079175525</v>
      </c>
      <c r="U201">
        <f t="shared" si="58"/>
        <v>5.7499999999999991</v>
      </c>
      <c r="V201">
        <f t="shared" si="59"/>
        <v>5.9484704727629625</v>
      </c>
      <c r="W201">
        <f t="shared" si="60"/>
        <v>1500</v>
      </c>
      <c r="X201">
        <f t="shared" si="61"/>
        <v>1995000</v>
      </c>
      <c r="Y201">
        <f t="shared" si="62"/>
        <v>5.5499999999999989</v>
      </c>
      <c r="Z201">
        <f t="shared" si="62"/>
        <v>5.741567151971207</v>
      </c>
      <c r="AA201">
        <f t="shared" si="63"/>
        <v>11.072249999999997</v>
      </c>
      <c r="AB201">
        <f t="shared" si="64"/>
        <v>11.454426468182559</v>
      </c>
    </row>
    <row r="202" spans="1:28" x14ac:dyDescent="0.25">
      <c r="A202" s="16">
        <v>45117</v>
      </c>
      <c r="B202">
        <v>201</v>
      </c>
      <c r="C202">
        <v>3</v>
      </c>
      <c r="D202">
        <v>3</v>
      </c>
      <c r="E202">
        <v>1.1200000000000001</v>
      </c>
      <c r="F202">
        <v>13.43</v>
      </c>
      <c r="G202">
        <v>11.12</v>
      </c>
      <c r="H202">
        <f t="shared" si="49"/>
        <v>12.309999999999999</v>
      </c>
      <c r="I202">
        <f t="shared" si="50"/>
        <v>10</v>
      </c>
      <c r="J202">
        <f t="shared" si="51"/>
        <v>0.18765231519090161</v>
      </c>
      <c r="K202">
        <v>6</v>
      </c>
      <c r="L202">
        <f t="shared" si="52"/>
        <v>6.0000000000000001E-3</v>
      </c>
      <c r="M202">
        <v>1330</v>
      </c>
      <c r="N202">
        <f t="shared" si="53"/>
        <v>5.8123476848090982</v>
      </c>
      <c r="O202">
        <f t="shared" si="54"/>
        <v>1.0322851153039831</v>
      </c>
      <c r="P202">
        <f t="shared" si="55"/>
        <v>0.03</v>
      </c>
      <c r="Q202">
        <v>0.04</v>
      </c>
      <c r="R202">
        <v>1.1499999999999999</v>
      </c>
      <c r="S202">
        <f t="shared" si="56"/>
        <v>0.19999999999999998</v>
      </c>
      <c r="T202">
        <f t="shared" si="57"/>
        <v>0.20645702306079661</v>
      </c>
      <c r="U202">
        <f t="shared" si="58"/>
        <v>5.7499999999999991</v>
      </c>
      <c r="V202">
        <f t="shared" si="59"/>
        <v>5.9356394129979018</v>
      </c>
      <c r="W202">
        <f t="shared" si="60"/>
        <v>1500</v>
      </c>
      <c r="X202">
        <f t="shared" si="61"/>
        <v>1995000</v>
      </c>
      <c r="Y202">
        <f t="shared" si="62"/>
        <v>5.9499999999999993</v>
      </c>
      <c r="Z202">
        <f t="shared" si="62"/>
        <v>6.142096436058698</v>
      </c>
      <c r="AA202">
        <f t="shared" si="63"/>
        <v>11.870249999999999</v>
      </c>
      <c r="AB202">
        <f t="shared" si="64"/>
        <v>12.253482389937103</v>
      </c>
    </row>
    <row r="203" spans="1:28" x14ac:dyDescent="0.25">
      <c r="A203" s="16">
        <v>45117</v>
      </c>
      <c r="B203">
        <v>202</v>
      </c>
      <c r="C203">
        <v>3</v>
      </c>
      <c r="D203">
        <v>4</v>
      </c>
      <c r="E203">
        <v>1.2</v>
      </c>
      <c r="F203">
        <v>14.04</v>
      </c>
      <c r="G203">
        <v>11.49</v>
      </c>
      <c r="H203">
        <f t="shared" si="49"/>
        <v>12.84</v>
      </c>
      <c r="I203">
        <f t="shared" si="50"/>
        <v>10.290000000000001</v>
      </c>
      <c r="J203">
        <f t="shared" si="51"/>
        <v>0.19859813084112141</v>
      </c>
      <c r="K203">
        <v>6</v>
      </c>
      <c r="L203">
        <f t="shared" si="52"/>
        <v>6.0000000000000001E-3</v>
      </c>
      <c r="M203">
        <v>1330</v>
      </c>
      <c r="N203">
        <f t="shared" si="53"/>
        <v>5.8014018691588785</v>
      </c>
      <c r="O203">
        <f t="shared" si="54"/>
        <v>1.0342327829238824</v>
      </c>
      <c r="P203">
        <f t="shared" si="55"/>
        <v>0.03</v>
      </c>
      <c r="Q203">
        <v>-0.04</v>
      </c>
      <c r="R203">
        <v>1.21</v>
      </c>
      <c r="S203">
        <f t="shared" si="56"/>
        <v>-0.19999999999999998</v>
      </c>
      <c r="T203">
        <f t="shared" si="57"/>
        <v>-0.20684655658477646</v>
      </c>
      <c r="U203">
        <f t="shared" si="58"/>
        <v>6.05</v>
      </c>
      <c r="V203">
        <f t="shared" si="59"/>
        <v>6.2571083366894884</v>
      </c>
      <c r="W203">
        <f t="shared" si="60"/>
        <v>1500</v>
      </c>
      <c r="X203">
        <f t="shared" si="61"/>
        <v>1995000</v>
      </c>
      <c r="Y203">
        <f t="shared" si="62"/>
        <v>5.85</v>
      </c>
      <c r="Z203">
        <f t="shared" si="62"/>
        <v>6.0502617801047123</v>
      </c>
      <c r="AA203">
        <f t="shared" si="63"/>
        <v>11.67075</v>
      </c>
      <c r="AB203">
        <f t="shared" si="64"/>
        <v>12.0702722513089</v>
      </c>
    </row>
    <row r="204" spans="1:28" x14ac:dyDescent="0.25">
      <c r="A204" s="16">
        <v>45117</v>
      </c>
      <c r="B204">
        <v>203</v>
      </c>
      <c r="C204">
        <v>3</v>
      </c>
      <c r="D204">
        <v>5</v>
      </c>
      <c r="E204">
        <v>1.18</v>
      </c>
      <c r="F204">
        <v>11.48</v>
      </c>
      <c r="G204">
        <v>9.5</v>
      </c>
      <c r="H204">
        <f t="shared" si="49"/>
        <v>10.3</v>
      </c>
      <c r="I204">
        <f t="shared" si="50"/>
        <v>8.32</v>
      </c>
      <c r="J204">
        <f t="shared" si="51"/>
        <v>0.19223300970873788</v>
      </c>
      <c r="K204">
        <v>6</v>
      </c>
      <c r="L204">
        <f t="shared" si="52"/>
        <v>6.0000000000000001E-3</v>
      </c>
      <c r="M204">
        <v>1330</v>
      </c>
      <c r="N204">
        <f t="shared" si="53"/>
        <v>5.8077669902912623</v>
      </c>
      <c r="O204">
        <f t="shared" si="54"/>
        <v>1.033099297893681</v>
      </c>
      <c r="P204">
        <f t="shared" si="55"/>
        <v>0.03</v>
      </c>
      <c r="Q204">
        <v>-0.01</v>
      </c>
      <c r="R204">
        <v>1.27</v>
      </c>
      <c r="S204">
        <f t="shared" si="56"/>
        <v>-4.9999999999999996E-2</v>
      </c>
      <c r="T204">
        <f t="shared" si="57"/>
        <v>-5.1654964894684047E-2</v>
      </c>
      <c r="U204">
        <f t="shared" si="58"/>
        <v>6.3500000000000005</v>
      </c>
      <c r="V204">
        <f t="shared" si="59"/>
        <v>6.5601805416248755</v>
      </c>
      <c r="W204">
        <f t="shared" si="60"/>
        <v>1500</v>
      </c>
      <c r="X204">
        <f t="shared" si="61"/>
        <v>1995000</v>
      </c>
      <c r="Y204">
        <f t="shared" si="62"/>
        <v>6.3000000000000007</v>
      </c>
      <c r="Z204">
        <f t="shared" si="62"/>
        <v>6.5085255767301913</v>
      </c>
      <c r="AA204">
        <f t="shared" si="63"/>
        <v>12.568500000000002</v>
      </c>
      <c r="AB204">
        <f t="shared" si="64"/>
        <v>12.984508525576732</v>
      </c>
    </row>
    <row r="205" spans="1:28" x14ac:dyDescent="0.25">
      <c r="A205" s="16">
        <v>45117</v>
      </c>
      <c r="B205">
        <v>204</v>
      </c>
      <c r="C205">
        <v>3</v>
      </c>
      <c r="D205">
        <v>6</v>
      </c>
      <c r="E205">
        <v>1.1200000000000001</v>
      </c>
      <c r="F205">
        <v>12.21</v>
      </c>
      <c r="G205">
        <v>10.02</v>
      </c>
      <c r="H205">
        <f t="shared" si="49"/>
        <v>11.09</v>
      </c>
      <c r="I205">
        <f t="shared" si="50"/>
        <v>8.8999999999999986</v>
      </c>
      <c r="J205">
        <f t="shared" si="51"/>
        <v>0.19747520288548254</v>
      </c>
      <c r="K205">
        <v>6</v>
      </c>
      <c r="L205">
        <f t="shared" si="52"/>
        <v>6.0000000000000001E-3</v>
      </c>
      <c r="M205">
        <v>1330</v>
      </c>
      <c r="N205">
        <f t="shared" si="53"/>
        <v>5.8025247971145175</v>
      </c>
      <c r="O205">
        <f t="shared" si="54"/>
        <v>1.034032634032634</v>
      </c>
      <c r="P205">
        <f t="shared" si="55"/>
        <v>0.03</v>
      </c>
      <c r="Q205">
        <v>7.0000000000000007E-2</v>
      </c>
      <c r="R205">
        <v>1.23</v>
      </c>
      <c r="S205">
        <f t="shared" si="56"/>
        <v>0.35000000000000003</v>
      </c>
      <c r="T205">
        <f t="shared" si="57"/>
        <v>0.36191142191142195</v>
      </c>
      <c r="U205">
        <f t="shared" si="58"/>
        <v>6.1499999999999995</v>
      </c>
      <c r="V205">
        <f t="shared" si="59"/>
        <v>6.3593006993006984</v>
      </c>
      <c r="W205">
        <f t="shared" si="60"/>
        <v>1500</v>
      </c>
      <c r="X205">
        <f t="shared" si="61"/>
        <v>1995000</v>
      </c>
      <c r="Y205">
        <f t="shared" si="62"/>
        <v>6.4999999999999991</v>
      </c>
      <c r="Z205">
        <f t="shared" si="62"/>
        <v>6.7212121212121207</v>
      </c>
      <c r="AA205">
        <f t="shared" si="63"/>
        <v>12.967499999999998</v>
      </c>
      <c r="AB205">
        <f t="shared" si="64"/>
        <v>13.408818181818182</v>
      </c>
    </row>
    <row r="206" spans="1:28" x14ac:dyDescent="0.25">
      <c r="A206" s="16">
        <v>45117</v>
      </c>
      <c r="B206">
        <v>205</v>
      </c>
      <c r="C206">
        <v>3</v>
      </c>
      <c r="D206">
        <v>7</v>
      </c>
      <c r="E206">
        <v>1.1299999999999999</v>
      </c>
      <c r="F206">
        <v>16.8</v>
      </c>
      <c r="G206">
        <v>14.16</v>
      </c>
      <c r="H206">
        <f t="shared" si="49"/>
        <v>15.670000000000002</v>
      </c>
      <c r="I206">
        <f t="shared" si="50"/>
        <v>13.030000000000001</v>
      </c>
      <c r="J206">
        <f t="shared" si="51"/>
        <v>0.16847479259731973</v>
      </c>
      <c r="K206">
        <v>6</v>
      </c>
      <c r="L206">
        <f t="shared" si="52"/>
        <v>6.0000000000000001E-3</v>
      </c>
      <c r="M206">
        <v>1330</v>
      </c>
      <c r="N206">
        <f t="shared" si="53"/>
        <v>5.83152520740268</v>
      </c>
      <c r="O206">
        <f t="shared" si="54"/>
        <v>1.0288903479973737</v>
      </c>
      <c r="P206">
        <f t="shared" si="55"/>
        <v>0.03</v>
      </c>
      <c r="Q206">
        <v>0.2</v>
      </c>
      <c r="R206">
        <v>1.88</v>
      </c>
      <c r="S206">
        <f t="shared" si="56"/>
        <v>1</v>
      </c>
      <c r="T206">
        <f t="shared" si="57"/>
        <v>1.0288903479973737</v>
      </c>
      <c r="U206">
        <f t="shared" si="58"/>
        <v>9.3999999999999986</v>
      </c>
      <c r="V206">
        <f t="shared" si="59"/>
        <v>9.6715692711753114</v>
      </c>
      <c r="W206">
        <f t="shared" si="60"/>
        <v>1500</v>
      </c>
      <c r="X206">
        <f t="shared" si="61"/>
        <v>1995000</v>
      </c>
      <c r="Y206">
        <f t="shared" si="62"/>
        <v>10.399999999999999</v>
      </c>
      <c r="Z206">
        <f t="shared" si="62"/>
        <v>10.700459619172685</v>
      </c>
      <c r="AA206">
        <f t="shared" si="63"/>
        <v>20.747999999999998</v>
      </c>
      <c r="AB206">
        <f t="shared" si="64"/>
        <v>21.347416940249506</v>
      </c>
    </row>
    <row r="207" spans="1:28" x14ac:dyDescent="0.25">
      <c r="A207" s="16">
        <v>45117</v>
      </c>
      <c r="B207">
        <v>206</v>
      </c>
      <c r="C207">
        <v>3</v>
      </c>
      <c r="D207">
        <v>8</v>
      </c>
      <c r="E207">
        <v>1.1200000000000001</v>
      </c>
      <c r="F207">
        <v>14.4</v>
      </c>
      <c r="G207">
        <v>12.11</v>
      </c>
      <c r="H207">
        <f t="shared" si="49"/>
        <v>13.280000000000001</v>
      </c>
      <c r="I207">
        <f t="shared" si="50"/>
        <v>10.989999999999998</v>
      </c>
      <c r="J207">
        <f t="shared" si="51"/>
        <v>0.17243975903614478</v>
      </c>
      <c r="K207">
        <v>6</v>
      </c>
      <c r="L207">
        <f t="shared" si="52"/>
        <v>6.0000000000000001E-3</v>
      </c>
      <c r="M207">
        <v>1330</v>
      </c>
      <c r="N207">
        <f t="shared" si="53"/>
        <v>5.8275602409638552</v>
      </c>
      <c r="O207">
        <f t="shared" si="54"/>
        <v>1.0295903863548264</v>
      </c>
      <c r="P207">
        <f t="shared" si="55"/>
        <v>0.03</v>
      </c>
      <c r="Q207">
        <v>0.13</v>
      </c>
      <c r="R207">
        <v>1.19</v>
      </c>
      <c r="S207">
        <f t="shared" si="56"/>
        <v>0.64999999999999991</v>
      </c>
      <c r="T207">
        <f t="shared" si="57"/>
        <v>0.66923375113063699</v>
      </c>
      <c r="U207">
        <f t="shared" si="58"/>
        <v>5.9499999999999993</v>
      </c>
      <c r="V207">
        <f t="shared" si="59"/>
        <v>6.1260627988112164</v>
      </c>
      <c r="W207">
        <f t="shared" si="60"/>
        <v>1500</v>
      </c>
      <c r="X207">
        <f t="shared" si="61"/>
        <v>1995000</v>
      </c>
      <c r="Y207">
        <f t="shared" si="62"/>
        <v>6.6</v>
      </c>
      <c r="Z207">
        <f t="shared" si="62"/>
        <v>6.7952965499418534</v>
      </c>
      <c r="AA207">
        <f t="shared" si="63"/>
        <v>13.167</v>
      </c>
      <c r="AB207">
        <f t="shared" si="64"/>
        <v>13.556616617133997</v>
      </c>
    </row>
    <row r="208" spans="1:28" x14ac:dyDescent="0.25">
      <c r="A208" s="16">
        <v>45117</v>
      </c>
      <c r="B208">
        <v>207</v>
      </c>
      <c r="C208">
        <v>3</v>
      </c>
      <c r="D208">
        <v>9</v>
      </c>
      <c r="E208">
        <v>1.17</v>
      </c>
      <c r="F208">
        <v>19.18</v>
      </c>
      <c r="G208">
        <v>16.14</v>
      </c>
      <c r="H208">
        <f t="shared" si="49"/>
        <v>18.009999999999998</v>
      </c>
      <c r="I208">
        <f t="shared" si="50"/>
        <v>14.97</v>
      </c>
      <c r="J208">
        <f t="shared" si="51"/>
        <v>0.16879511382565229</v>
      </c>
      <c r="K208">
        <v>6</v>
      </c>
      <c r="L208">
        <f t="shared" si="52"/>
        <v>6.0000000000000001E-3</v>
      </c>
      <c r="M208">
        <v>1330</v>
      </c>
      <c r="N208">
        <f t="shared" si="53"/>
        <v>5.8312048861743477</v>
      </c>
      <c r="O208">
        <f t="shared" si="54"/>
        <v>1.0289468672633784</v>
      </c>
      <c r="P208">
        <f t="shared" si="55"/>
        <v>0.03</v>
      </c>
      <c r="Q208">
        <v>0.01</v>
      </c>
      <c r="R208">
        <v>0.92</v>
      </c>
      <c r="S208">
        <f t="shared" si="56"/>
        <v>4.9999999999999996E-2</v>
      </c>
      <c r="T208">
        <f t="shared" si="57"/>
        <v>5.1447343363168911E-2</v>
      </c>
      <c r="U208">
        <f t="shared" si="58"/>
        <v>4.5999999999999996</v>
      </c>
      <c r="V208">
        <f t="shared" si="59"/>
        <v>4.73315558941154</v>
      </c>
      <c r="W208">
        <f t="shared" si="60"/>
        <v>1500</v>
      </c>
      <c r="X208">
        <f t="shared" si="61"/>
        <v>1995000</v>
      </c>
      <c r="Y208">
        <f t="shared" si="62"/>
        <v>4.6499999999999995</v>
      </c>
      <c r="Z208">
        <f t="shared" si="62"/>
        <v>4.7846029327747086</v>
      </c>
      <c r="AA208">
        <f t="shared" si="63"/>
        <v>9.2767499999999998</v>
      </c>
      <c r="AB208">
        <f t="shared" si="64"/>
        <v>9.5452828508855436</v>
      </c>
    </row>
    <row r="209" spans="1:28" x14ac:dyDescent="0.25">
      <c r="A209" s="16">
        <v>45117</v>
      </c>
      <c r="B209">
        <v>208</v>
      </c>
      <c r="C209">
        <v>4</v>
      </c>
      <c r="D209">
        <v>1</v>
      </c>
      <c r="E209">
        <v>1.1399999999999999</v>
      </c>
      <c r="F209">
        <v>14.95</v>
      </c>
      <c r="G209">
        <v>12.5</v>
      </c>
      <c r="H209">
        <f t="shared" si="49"/>
        <v>13.809999999999999</v>
      </c>
      <c r="I209">
        <f t="shared" si="50"/>
        <v>11.36</v>
      </c>
      <c r="J209">
        <f t="shared" si="51"/>
        <v>0.17740767559739315</v>
      </c>
      <c r="K209">
        <v>6</v>
      </c>
      <c r="L209">
        <f t="shared" si="52"/>
        <v>6.0000000000000001E-3</v>
      </c>
      <c r="M209">
        <v>1330</v>
      </c>
      <c r="N209">
        <f t="shared" si="53"/>
        <v>5.8225923244026072</v>
      </c>
      <c r="O209">
        <f t="shared" si="54"/>
        <v>1.0304688471583137</v>
      </c>
      <c r="P209">
        <f t="shared" si="55"/>
        <v>0.03</v>
      </c>
      <c r="Q209">
        <v>-0.03</v>
      </c>
      <c r="R209">
        <v>1.0900000000000001</v>
      </c>
      <c r="S209">
        <f t="shared" si="56"/>
        <v>-0.15</v>
      </c>
      <c r="T209">
        <f t="shared" si="57"/>
        <v>-0.15457032707374704</v>
      </c>
      <c r="U209">
        <f t="shared" si="58"/>
        <v>5.45</v>
      </c>
      <c r="V209">
        <f t="shared" si="59"/>
        <v>5.6160552170128097</v>
      </c>
      <c r="W209">
        <f t="shared" si="60"/>
        <v>1500</v>
      </c>
      <c r="X209">
        <f t="shared" si="61"/>
        <v>1995000</v>
      </c>
      <c r="Y209">
        <f t="shared" si="62"/>
        <v>5.3</v>
      </c>
      <c r="Z209">
        <f t="shared" si="62"/>
        <v>5.4614848899390624</v>
      </c>
      <c r="AA209">
        <f t="shared" si="63"/>
        <v>10.573500000000001</v>
      </c>
      <c r="AB209">
        <f t="shared" si="64"/>
        <v>10.89566235542843</v>
      </c>
    </row>
    <row r="210" spans="1:28" x14ac:dyDescent="0.25">
      <c r="A210" s="16">
        <v>45117</v>
      </c>
      <c r="B210">
        <v>209</v>
      </c>
      <c r="C210">
        <v>4</v>
      </c>
      <c r="D210">
        <v>2</v>
      </c>
      <c r="E210">
        <v>1.1299999999999999</v>
      </c>
      <c r="F210">
        <v>14.75</v>
      </c>
      <c r="G210">
        <v>12.59</v>
      </c>
      <c r="H210">
        <f t="shared" si="49"/>
        <v>13.620000000000001</v>
      </c>
      <c r="I210">
        <f t="shared" si="50"/>
        <v>11.46</v>
      </c>
      <c r="J210">
        <f t="shared" si="51"/>
        <v>0.15859030837004406</v>
      </c>
      <c r="K210">
        <v>6</v>
      </c>
      <c r="L210">
        <f t="shared" si="52"/>
        <v>6.0000000000000001E-3</v>
      </c>
      <c r="M210">
        <v>1330</v>
      </c>
      <c r="N210">
        <f t="shared" si="53"/>
        <v>5.8414096916299556</v>
      </c>
      <c r="O210">
        <f t="shared" si="54"/>
        <v>1.0271493212669685</v>
      </c>
      <c r="P210">
        <f t="shared" si="55"/>
        <v>0.03</v>
      </c>
      <c r="Q210">
        <v>0.01</v>
      </c>
      <c r="R210">
        <v>1.2</v>
      </c>
      <c r="S210">
        <f t="shared" si="56"/>
        <v>4.9999999999999996E-2</v>
      </c>
      <c r="T210">
        <f t="shared" si="57"/>
        <v>5.1357466063348421E-2</v>
      </c>
      <c r="U210">
        <f t="shared" si="58"/>
        <v>5.9999999999999991</v>
      </c>
      <c r="V210">
        <f t="shared" si="59"/>
        <v>6.1628959276018094</v>
      </c>
      <c r="W210">
        <f t="shared" si="60"/>
        <v>1500</v>
      </c>
      <c r="X210">
        <f t="shared" si="61"/>
        <v>1995000</v>
      </c>
      <c r="Y210">
        <f t="shared" si="62"/>
        <v>6.0499999999999989</v>
      </c>
      <c r="Z210">
        <f t="shared" si="62"/>
        <v>6.2142533936651576</v>
      </c>
      <c r="AA210">
        <f t="shared" si="63"/>
        <v>12.069749999999997</v>
      </c>
      <c r="AB210">
        <f t="shared" si="64"/>
        <v>12.39743552036199</v>
      </c>
    </row>
    <row r="211" spans="1:28" x14ac:dyDescent="0.25">
      <c r="A211" s="16">
        <v>45117</v>
      </c>
      <c r="B211">
        <v>210</v>
      </c>
      <c r="C211">
        <v>4</v>
      </c>
      <c r="D211">
        <v>3</v>
      </c>
      <c r="E211">
        <v>1.1399999999999999</v>
      </c>
      <c r="F211">
        <v>13.59</v>
      </c>
      <c r="G211">
        <v>11.05</v>
      </c>
      <c r="H211">
        <f t="shared" si="49"/>
        <v>12.45</v>
      </c>
      <c r="I211">
        <f t="shared" si="50"/>
        <v>9.91</v>
      </c>
      <c r="J211">
        <f t="shared" si="51"/>
        <v>0.20401606425702806</v>
      </c>
      <c r="K211">
        <v>6</v>
      </c>
      <c r="L211">
        <f t="shared" si="52"/>
        <v>6.0000000000000001E-3</v>
      </c>
      <c r="M211">
        <v>1330</v>
      </c>
      <c r="N211">
        <f t="shared" si="53"/>
        <v>5.7959839357429717</v>
      </c>
      <c r="O211">
        <f t="shared" si="54"/>
        <v>1.0351995565410199</v>
      </c>
      <c r="P211">
        <f t="shared" si="55"/>
        <v>0.03</v>
      </c>
      <c r="Q211">
        <v>0.1</v>
      </c>
      <c r="R211">
        <v>1.1299999999999999</v>
      </c>
      <c r="S211">
        <f t="shared" si="56"/>
        <v>0.5</v>
      </c>
      <c r="T211">
        <f t="shared" si="57"/>
        <v>0.51759977827050996</v>
      </c>
      <c r="U211">
        <f t="shared" si="58"/>
        <v>5.6499999999999986</v>
      </c>
      <c r="V211">
        <f t="shared" si="59"/>
        <v>5.8488774944567608</v>
      </c>
      <c r="W211">
        <f t="shared" si="60"/>
        <v>1500</v>
      </c>
      <c r="X211">
        <f t="shared" si="61"/>
        <v>1995000</v>
      </c>
      <c r="Y211">
        <f t="shared" si="62"/>
        <v>6.1499999999999986</v>
      </c>
      <c r="Z211">
        <f t="shared" si="62"/>
        <v>6.3664772727272707</v>
      </c>
      <c r="AA211">
        <f t="shared" si="63"/>
        <v>12.269249999999998</v>
      </c>
      <c r="AB211">
        <f t="shared" si="64"/>
        <v>12.701122159090906</v>
      </c>
    </row>
    <row r="212" spans="1:28" x14ac:dyDescent="0.25">
      <c r="A212" s="16">
        <v>45117</v>
      </c>
      <c r="B212">
        <v>211</v>
      </c>
      <c r="C212">
        <v>4</v>
      </c>
      <c r="D212">
        <v>4</v>
      </c>
      <c r="E212">
        <v>1.1200000000000001</v>
      </c>
      <c r="F212">
        <v>11.69</v>
      </c>
      <c r="G212">
        <v>9.61</v>
      </c>
      <c r="H212">
        <f t="shared" si="49"/>
        <v>10.57</v>
      </c>
      <c r="I212">
        <f t="shared" si="50"/>
        <v>8.4899999999999984</v>
      </c>
      <c r="J212">
        <f t="shared" si="51"/>
        <v>0.19678334910123008</v>
      </c>
      <c r="K212">
        <v>6</v>
      </c>
      <c r="L212">
        <f t="shared" si="52"/>
        <v>6.0000000000000001E-3</v>
      </c>
      <c r="M212">
        <v>1330</v>
      </c>
      <c r="N212">
        <f t="shared" si="53"/>
        <v>5.8032166508987704</v>
      </c>
      <c r="O212">
        <f t="shared" si="54"/>
        <v>1.0339093576785132</v>
      </c>
      <c r="P212">
        <f t="shared" si="55"/>
        <v>0.03</v>
      </c>
      <c r="Q212">
        <v>0.04</v>
      </c>
      <c r="R212">
        <v>1.38</v>
      </c>
      <c r="S212">
        <f t="shared" si="56"/>
        <v>0.19999999999999998</v>
      </c>
      <c r="T212">
        <f t="shared" si="57"/>
        <v>0.20678187153570263</v>
      </c>
      <c r="U212">
        <f t="shared" si="58"/>
        <v>6.8999999999999986</v>
      </c>
      <c r="V212">
        <f t="shared" si="59"/>
        <v>7.1339745679817401</v>
      </c>
      <c r="W212">
        <f t="shared" si="60"/>
        <v>1500</v>
      </c>
      <c r="X212">
        <f t="shared" si="61"/>
        <v>1995000</v>
      </c>
      <c r="Y212">
        <f t="shared" si="62"/>
        <v>7.0999999999999988</v>
      </c>
      <c r="Z212">
        <f t="shared" si="62"/>
        <v>7.3407564395174427</v>
      </c>
      <c r="AA212">
        <f t="shared" si="63"/>
        <v>14.164499999999999</v>
      </c>
      <c r="AB212">
        <f t="shared" si="64"/>
        <v>14.644809096837298</v>
      </c>
    </row>
    <row r="213" spans="1:28" x14ac:dyDescent="0.25">
      <c r="A213" s="16">
        <v>45117</v>
      </c>
      <c r="B213">
        <v>212</v>
      </c>
      <c r="C213">
        <v>4</v>
      </c>
      <c r="D213">
        <v>5</v>
      </c>
      <c r="E213">
        <v>1.19</v>
      </c>
      <c r="F213">
        <v>21.7</v>
      </c>
      <c r="G213">
        <v>17.91</v>
      </c>
      <c r="H213">
        <f t="shared" si="49"/>
        <v>20.509999999999998</v>
      </c>
      <c r="I213">
        <f t="shared" si="50"/>
        <v>16.72</v>
      </c>
      <c r="J213">
        <f t="shared" si="51"/>
        <v>0.18478790833739636</v>
      </c>
      <c r="K213">
        <v>6</v>
      </c>
      <c r="L213">
        <f t="shared" si="52"/>
        <v>6.0000000000000001E-3</v>
      </c>
      <c r="M213">
        <v>1330</v>
      </c>
      <c r="N213">
        <f t="shared" si="53"/>
        <v>5.8152120916626036</v>
      </c>
      <c r="O213">
        <f t="shared" si="54"/>
        <v>1.0317766412341747</v>
      </c>
      <c r="P213">
        <f t="shared" si="55"/>
        <v>0.03</v>
      </c>
      <c r="Q213">
        <v>0.08</v>
      </c>
      <c r="R213">
        <v>1.1299999999999999</v>
      </c>
      <c r="S213">
        <f t="shared" si="56"/>
        <v>0.39999999999999997</v>
      </c>
      <c r="T213">
        <f t="shared" si="57"/>
        <v>0.41271065649366984</v>
      </c>
      <c r="U213">
        <f t="shared" si="58"/>
        <v>5.6499999999999986</v>
      </c>
      <c r="V213">
        <f t="shared" si="59"/>
        <v>5.8295380229730851</v>
      </c>
      <c r="W213">
        <f t="shared" si="60"/>
        <v>1500</v>
      </c>
      <c r="X213">
        <f t="shared" si="61"/>
        <v>1995000</v>
      </c>
      <c r="Y213">
        <f t="shared" si="62"/>
        <v>6.0499999999999989</v>
      </c>
      <c r="Z213">
        <f t="shared" si="62"/>
        <v>6.2422486794667549</v>
      </c>
      <c r="AA213">
        <f t="shared" si="63"/>
        <v>12.069749999999997</v>
      </c>
      <c r="AB213">
        <f t="shared" si="64"/>
        <v>12.453286115536176</v>
      </c>
    </row>
    <row r="214" spans="1:28" x14ac:dyDescent="0.25">
      <c r="A214" s="16">
        <v>45117</v>
      </c>
      <c r="B214">
        <v>213</v>
      </c>
      <c r="C214">
        <v>4</v>
      </c>
      <c r="D214">
        <v>6</v>
      </c>
      <c r="E214">
        <v>1.1599999999999999</v>
      </c>
      <c r="F214">
        <v>19.39</v>
      </c>
      <c r="G214">
        <v>16.11</v>
      </c>
      <c r="H214">
        <f t="shared" si="49"/>
        <v>18.23</v>
      </c>
      <c r="I214">
        <f t="shared" si="50"/>
        <v>14.95</v>
      </c>
      <c r="J214">
        <f t="shared" si="51"/>
        <v>0.17992320351069671</v>
      </c>
      <c r="K214">
        <v>6</v>
      </c>
      <c r="L214">
        <f t="shared" si="52"/>
        <v>6.0000000000000001E-3</v>
      </c>
      <c r="M214">
        <v>1330</v>
      </c>
      <c r="N214">
        <f t="shared" si="53"/>
        <v>5.8200767964893032</v>
      </c>
      <c r="O214">
        <f t="shared" si="54"/>
        <v>1.030914231856739</v>
      </c>
      <c r="P214">
        <f t="shared" si="55"/>
        <v>0.03</v>
      </c>
      <c r="Q214">
        <v>0</v>
      </c>
      <c r="R214">
        <v>0.59</v>
      </c>
      <c r="S214">
        <f t="shared" si="56"/>
        <v>0</v>
      </c>
      <c r="T214">
        <f t="shared" si="57"/>
        <v>0</v>
      </c>
      <c r="U214">
        <f t="shared" si="58"/>
        <v>2.9499999999999993</v>
      </c>
      <c r="V214">
        <f t="shared" si="59"/>
        <v>3.0411969839773794</v>
      </c>
      <c r="W214">
        <f t="shared" si="60"/>
        <v>1500</v>
      </c>
      <c r="X214">
        <f t="shared" si="61"/>
        <v>1995000</v>
      </c>
      <c r="Y214">
        <f t="shared" si="62"/>
        <v>2.9499999999999993</v>
      </c>
      <c r="Z214">
        <f t="shared" si="62"/>
        <v>3.0411969839773794</v>
      </c>
      <c r="AA214">
        <f t="shared" si="63"/>
        <v>5.8852499999999983</v>
      </c>
      <c r="AB214">
        <f t="shared" si="64"/>
        <v>6.0671879830348718</v>
      </c>
    </row>
    <row r="215" spans="1:28" x14ac:dyDescent="0.25">
      <c r="A215" s="16">
        <v>45117</v>
      </c>
      <c r="B215">
        <v>214</v>
      </c>
      <c r="C215">
        <v>4</v>
      </c>
      <c r="D215">
        <v>7</v>
      </c>
      <c r="E215">
        <v>1.1499999999999999</v>
      </c>
      <c r="F215">
        <v>19.63</v>
      </c>
      <c r="G215">
        <v>15.47</v>
      </c>
      <c r="H215">
        <f t="shared" si="49"/>
        <v>18.48</v>
      </c>
      <c r="I215">
        <f t="shared" si="50"/>
        <v>14.32</v>
      </c>
      <c r="J215">
        <f t="shared" si="51"/>
        <v>0.22510822510822512</v>
      </c>
      <c r="K215">
        <v>6</v>
      </c>
      <c r="L215">
        <f t="shared" si="52"/>
        <v>6.0000000000000001E-3</v>
      </c>
      <c r="M215">
        <v>1330</v>
      </c>
      <c r="N215">
        <f t="shared" si="53"/>
        <v>5.774891774891775</v>
      </c>
      <c r="O215">
        <f t="shared" si="54"/>
        <v>1.0389805097451275</v>
      </c>
      <c r="P215">
        <f t="shared" si="55"/>
        <v>0.03</v>
      </c>
      <c r="Q215">
        <v>0.14000000000000001</v>
      </c>
      <c r="R215">
        <v>0.55000000000000004</v>
      </c>
      <c r="S215">
        <f t="shared" si="56"/>
        <v>0.70000000000000007</v>
      </c>
      <c r="T215">
        <f t="shared" si="57"/>
        <v>0.72728635682158926</v>
      </c>
      <c r="U215">
        <f t="shared" si="58"/>
        <v>2.75</v>
      </c>
      <c r="V215">
        <f t="shared" si="59"/>
        <v>2.8571964017991007</v>
      </c>
      <c r="W215">
        <f t="shared" si="60"/>
        <v>1500</v>
      </c>
      <c r="X215">
        <f t="shared" si="61"/>
        <v>1995000</v>
      </c>
      <c r="Y215">
        <f t="shared" si="62"/>
        <v>3.45</v>
      </c>
      <c r="Z215">
        <f t="shared" si="62"/>
        <v>3.5844827586206902</v>
      </c>
      <c r="AA215">
        <f t="shared" si="63"/>
        <v>6.8827499999999997</v>
      </c>
      <c r="AB215">
        <f t="shared" si="64"/>
        <v>7.1510431034482771</v>
      </c>
    </row>
    <row r="216" spans="1:28" x14ac:dyDescent="0.25">
      <c r="A216" s="16">
        <v>45117</v>
      </c>
      <c r="B216">
        <v>215</v>
      </c>
      <c r="C216">
        <v>4</v>
      </c>
      <c r="D216">
        <v>8</v>
      </c>
      <c r="E216">
        <v>1.07</v>
      </c>
      <c r="F216">
        <v>18.93</v>
      </c>
      <c r="G216">
        <v>15.54</v>
      </c>
      <c r="H216">
        <f t="shared" si="49"/>
        <v>17.86</v>
      </c>
      <c r="I216">
        <f t="shared" si="50"/>
        <v>14.469999999999999</v>
      </c>
      <c r="J216">
        <f t="shared" si="51"/>
        <v>0.18980963045912658</v>
      </c>
      <c r="K216">
        <v>6</v>
      </c>
      <c r="L216">
        <f t="shared" si="52"/>
        <v>6.0000000000000001E-3</v>
      </c>
      <c r="M216">
        <v>1330</v>
      </c>
      <c r="N216">
        <f t="shared" si="53"/>
        <v>5.810190369540873</v>
      </c>
      <c r="O216">
        <f t="shared" si="54"/>
        <v>1.032668401272044</v>
      </c>
      <c r="P216">
        <f t="shared" si="55"/>
        <v>0.03</v>
      </c>
      <c r="Q216">
        <v>0.05</v>
      </c>
      <c r="R216">
        <v>1.1200000000000001</v>
      </c>
      <c r="S216">
        <f t="shared" si="56"/>
        <v>0.25</v>
      </c>
      <c r="T216">
        <f t="shared" si="57"/>
        <v>0.25816710031801099</v>
      </c>
      <c r="U216">
        <f t="shared" si="58"/>
        <v>5.6000000000000005</v>
      </c>
      <c r="V216">
        <f t="shared" si="59"/>
        <v>5.7829430471234469</v>
      </c>
      <c r="W216">
        <f t="shared" si="60"/>
        <v>1500</v>
      </c>
      <c r="X216">
        <f t="shared" si="61"/>
        <v>1995000</v>
      </c>
      <c r="Y216">
        <f t="shared" si="62"/>
        <v>5.8500000000000005</v>
      </c>
      <c r="Z216">
        <f t="shared" si="62"/>
        <v>6.0411101474414579</v>
      </c>
      <c r="AA216">
        <f t="shared" si="63"/>
        <v>11.670750000000002</v>
      </c>
      <c r="AB216">
        <f t="shared" si="64"/>
        <v>12.052014744145708</v>
      </c>
    </row>
    <row r="217" spans="1:28" x14ac:dyDescent="0.25">
      <c r="A217" s="16">
        <v>45117</v>
      </c>
      <c r="B217">
        <v>216</v>
      </c>
      <c r="C217">
        <v>4</v>
      </c>
      <c r="D217">
        <v>9</v>
      </c>
      <c r="E217">
        <v>1.1200000000000001</v>
      </c>
      <c r="F217">
        <v>14.43</v>
      </c>
      <c r="G217">
        <v>11.94</v>
      </c>
      <c r="H217">
        <f t="shared" si="49"/>
        <v>13.309999999999999</v>
      </c>
      <c r="I217">
        <f t="shared" si="50"/>
        <v>10.82</v>
      </c>
      <c r="J217">
        <f t="shared" si="51"/>
        <v>0.18707738542449276</v>
      </c>
      <c r="K217">
        <v>6</v>
      </c>
      <c r="L217">
        <f t="shared" si="52"/>
        <v>6.0000000000000001E-3</v>
      </c>
      <c r="M217">
        <v>1330</v>
      </c>
      <c r="N217">
        <f t="shared" si="53"/>
        <v>5.8129226145755073</v>
      </c>
      <c r="O217">
        <f t="shared" si="54"/>
        <v>1.0321830166731292</v>
      </c>
      <c r="P217">
        <f t="shared" si="55"/>
        <v>0.03</v>
      </c>
      <c r="Q217">
        <v>0.12</v>
      </c>
      <c r="R217">
        <v>1.34</v>
      </c>
      <c r="S217">
        <f t="shared" si="56"/>
        <v>0.6</v>
      </c>
      <c r="T217">
        <f t="shared" si="57"/>
        <v>0.61930981000387753</v>
      </c>
      <c r="U217">
        <f t="shared" si="58"/>
        <v>6.7</v>
      </c>
      <c r="V217">
        <f t="shared" si="59"/>
        <v>6.9156262117099656</v>
      </c>
      <c r="W217">
        <f t="shared" si="60"/>
        <v>1500</v>
      </c>
      <c r="X217">
        <f t="shared" si="61"/>
        <v>1995000</v>
      </c>
      <c r="Y217">
        <f t="shared" si="62"/>
        <v>7.3</v>
      </c>
      <c r="Z217">
        <f t="shared" si="62"/>
        <v>7.5349360217138432</v>
      </c>
      <c r="AA217">
        <f t="shared" si="63"/>
        <v>14.563499999999999</v>
      </c>
      <c r="AB217">
        <f t="shared" si="64"/>
        <v>15.032197363319117</v>
      </c>
    </row>
    <row r="218" spans="1:28" x14ac:dyDescent="0.25">
      <c r="A218" s="16">
        <v>45124</v>
      </c>
      <c r="B218">
        <v>217</v>
      </c>
      <c r="C218">
        <v>1</v>
      </c>
      <c r="D218">
        <v>1</v>
      </c>
      <c r="E218">
        <v>1.1399999999999999</v>
      </c>
      <c r="F218">
        <v>14.57</v>
      </c>
      <c r="G218">
        <v>11.7</v>
      </c>
      <c r="H218">
        <f t="shared" si="49"/>
        <v>13.43</v>
      </c>
      <c r="I218">
        <f t="shared" si="50"/>
        <v>10.559999999999999</v>
      </c>
      <c r="J218">
        <f t="shared" si="51"/>
        <v>0.2137006701414744</v>
      </c>
      <c r="K218">
        <v>6</v>
      </c>
      <c r="L218">
        <f t="shared" si="52"/>
        <v>6.0000000000000001E-3</v>
      </c>
      <c r="M218">
        <v>1330</v>
      </c>
      <c r="N218">
        <f t="shared" si="53"/>
        <v>5.7862993298585259</v>
      </c>
      <c r="O218">
        <f t="shared" si="54"/>
        <v>1.0369321837601337</v>
      </c>
      <c r="P218">
        <f t="shared" si="55"/>
        <v>0.03</v>
      </c>
      <c r="Q218">
        <v>7.0000000000000007E-2</v>
      </c>
      <c r="R218">
        <v>1.01</v>
      </c>
      <c r="S218">
        <f t="shared" si="56"/>
        <v>0.35000000000000003</v>
      </c>
      <c r="T218">
        <f t="shared" si="57"/>
        <v>0.36292626431604685</v>
      </c>
      <c r="U218">
        <f t="shared" si="58"/>
        <v>5.05</v>
      </c>
      <c r="V218">
        <f t="shared" si="59"/>
        <v>5.2365075279886755</v>
      </c>
      <c r="W218">
        <f t="shared" si="60"/>
        <v>1500</v>
      </c>
      <c r="X218">
        <f t="shared" si="61"/>
        <v>1995000</v>
      </c>
      <c r="Y218">
        <f t="shared" si="62"/>
        <v>5.3999999999999995</v>
      </c>
      <c r="Z218">
        <f t="shared" si="62"/>
        <v>5.5994337923047226</v>
      </c>
      <c r="AA218">
        <f t="shared" si="63"/>
        <v>10.772999999999998</v>
      </c>
      <c r="AB218">
        <f t="shared" si="64"/>
        <v>11.170870415647922</v>
      </c>
    </row>
    <row r="219" spans="1:28" x14ac:dyDescent="0.25">
      <c r="A219" s="16">
        <v>45124</v>
      </c>
      <c r="B219">
        <v>218</v>
      </c>
      <c r="C219">
        <v>1</v>
      </c>
      <c r="D219">
        <v>2</v>
      </c>
      <c r="E219">
        <v>1.19</v>
      </c>
      <c r="F219">
        <v>17.29</v>
      </c>
      <c r="G219">
        <v>13.8</v>
      </c>
      <c r="H219">
        <f t="shared" si="49"/>
        <v>16.099999999999998</v>
      </c>
      <c r="I219">
        <f t="shared" si="50"/>
        <v>12.610000000000001</v>
      </c>
      <c r="J219">
        <f t="shared" si="51"/>
        <v>0.21677018633540354</v>
      </c>
      <c r="K219">
        <v>6</v>
      </c>
      <c r="L219">
        <f t="shared" si="52"/>
        <v>6.0000000000000001E-3</v>
      </c>
      <c r="M219">
        <v>1330</v>
      </c>
      <c r="N219">
        <f t="shared" si="53"/>
        <v>5.7832298136645965</v>
      </c>
      <c r="O219">
        <f t="shared" si="54"/>
        <v>1.0374825475244334</v>
      </c>
      <c r="P219">
        <f t="shared" si="55"/>
        <v>0.03</v>
      </c>
      <c r="Q219">
        <v>0.28000000000000003</v>
      </c>
      <c r="R219">
        <v>1.17</v>
      </c>
      <c r="S219">
        <f t="shared" si="56"/>
        <v>1.4000000000000001</v>
      </c>
      <c r="T219">
        <f t="shared" si="57"/>
        <v>1.4524755665342068</v>
      </c>
      <c r="U219">
        <f t="shared" si="58"/>
        <v>5.85</v>
      </c>
      <c r="V219">
        <f t="shared" si="59"/>
        <v>6.0692729030179349</v>
      </c>
      <c r="W219">
        <f t="shared" si="60"/>
        <v>1500</v>
      </c>
      <c r="X219">
        <f t="shared" si="61"/>
        <v>1995000</v>
      </c>
      <c r="Y219">
        <f t="shared" si="62"/>
        <v>7.25</v>
      </c>
      <c r="Z219">
        <f t="shared" si="62"/>
        <v>7.5217484695521417</v>
      </c>
      <c r="AA219">
        <f t="shared" si="63"/>
        <v>14.463749999999999</v>
      </c>
      <c r="AB219">
        <f t="shared" si="64"/>
        <v>15.005888196756523</v>
      </c>
    </row>
    <row r="220" spans="1:28" x14ac:dyDescent="0.25">
      <c r="A220" s="16">
        <v>45124</v>
      </c>
      <c r="B220">
        <v>219</v>
      </c>
      <c r="C220">
        <v>1</v>
      </c>
      <c r="D220">
        <v>3</v>
      </c>
      <c r="E220">
        <v>1.1399999999999999</v>
      </c>
      <c r="F220">
        <v>15.7</v>
      </c>
      <c r="G220">
        <v>12.6</v>
      </c>
      <c r="H220">
        <f t="shared" si="49"/>
        <v>14.559999999999999</v>
      </c>
      <c r="I220">
        <f t="shared" si="50"/>
        <v>11.459999999999999</v>
      </c>
      <c r="J220">
        <f t="shared" si="51"/>
        <v>0.21291208791208791</v>
      </c>
      <c r="K220">
        <v>6</v>
      </c>
      <c r="L220">
        <f t="shared" si="52"/>
        <v>6.0000000000000001E-3</v>
      </c>
      <c r="M220">
        <v>1330</v>
      </c>
      <c r="N220">
        <f t="shared" si="53"/>
        <v>5.7870879120879124</v>
      </c>
      <c r="O220">
        <f t="shared" si="54"/>
        <v>1.036790885354854</v>
      </c>
      <c r="P220">
        <f t="shared" si="55"/>
        <v>0.03</v>
      </c>
      <c r="Q220">
        <v>0.28999999999999998</v>
      </c>
      <c r="R220">
        <v>1.1399999999999999</v>
      </c>
      <c r="S220">
        <f t="shared" si="56"/>
        <v>1.45</v>
      </c>
      <c r="T220">
        <f t="shared" si="57"/>
        <v>1.5033467837645382</v>
      </c>
      <c r="U220">
        <f t="shared" si="58"/>
        <v>5.6999999999999993</v>
      </c>
      <c r="V220">
        <f t="shared" si="59"/>
        <v>5.9097080465226668</v>
      </c>
      <c r="W220">
        <f t="shared" si="60"/>
        <v>1500</v>
      </c>
      <c r="X220">
        <f t="shared" si="61"/>
        <v>1995000</v>
      </c>
      <c r="Y220">
        <f t="shared" si="62"/>
        <v>7.1499999999999995</v>
      </c>
      <c r="Z220">
        <f t="shared" si="62"/>
        <v>7.413054830287205</v>
      </c>
      <c r="AA220">
        <f t="shared" si="63"/>
        <v>14.264249999999999</v>
      </c>
      <c r="AB220">
        <f t="shared" si="64"/>
        <v>14.789044386422974</v>
      </c>
    </row>
    <row r="221" spans="1:28" x14ac:dyDescent="0.25">
      <c r="A221" s="16">
        <v>45124</v>
      </c>
      <c r="B221">
        <v>220</v>
      </c>
      <c r="C221">
        <v>1</v>
      </c>
      <c r="D221">
        <v>4</v>
      </c>
      <c r="E221">
        <v>1.17</v>
      </c>
      <c r="F221">
        <v>25.6</v>
      </c>
      <c r="G221">
        <v>20.3</v>
      </c>
      <c r="H221">
        <f t="shared" si="49"/>
        <v>24.43</v>
      </c>
      <c r="I221">
        <f t="shared" si="50"/>
        <v>19.130000000000003</v>
      </c>
      <c r="J221">
        <f t="shared" si="51"/>
        <v>0.21694637740483003</v>
      </c>
      <c r="K221">
        <v>6</v>
      </c>
      <c r="L221">
        <f t="shared" si="52"/>
        <v>6.0000000000000001E-3</v>
      </c>
      <c r="M221">
        <v>1330</v>
      </c>
      <c r="N221">
        <f t="shared" si="53"/>
        <v>5.7830536225951699</v>
      </c>
      <c r="O221">
        <f t="shared" si="54"/>
        <v>1.0375141562853907</v>
      </c>
      <c r="P221">
        <f t="shared" si="55"/>
        <v>0.03</v>
      </c>
      <c r="Q221">
        <v>0.36</v>
      </c>
      <c r="R221">
        <v>0.73</v>
      </c>
      <c r="S221">
        <f t="shared" si="56"/>
        <v>1.7999999999999998</v>
      </c>
      <c r="T221">
        <f t="shared" si="57"/>
        <v>1.867525481313703</v>
      </c>
      <c r="U221">
        <f t="shared" si="58"/>
        <v>3.65</v>
      </c>
      <c r="V221">
        <f t="shared" si="59"/>
        <v>3.7869266704416757</v>
      </c>
      <c r="W221">
        <f t="shared" si="60"/>
        <v>1500</v>
      </c>
      <c r="X221">
        <f t="shared" si="61"/>
        <v>1995000</v>
      </c>
      <c r="Y221">
        <f t="shared" si="62"/>
        <v>5.4499999999999993</v>
      </c>
      <c r="Z221">
        <f t="shared" si="62"/>
        <v>5.654452151755379</v>
      </c>
      <c r="AA221">
        <f t="shared" si="63"/>
        <v>10.872749999999998</v>
      </c>
      <c r="AB221">
        <f t="shared" si="64"/>
        <v>11.280632042751982</v>
      </c>
    </row>
    <row r="222" spans="1:28" x14ac:dyDescent="0.25">
      <c r="A222" s="16">
        <v>45124</v>
      </c>
      <c r="B222">
        <v>221</v>
      </c>
      <c r="C222">
        <v>1</v>
      </c>
      <c r="D222">
        <v>5</v>
      </c>
      <c r="E222">
        <v>1.1499999999999999</v>
      </c>
      <c r="F222">
        <v>18.11</v>
      </c>
      <c r="G222">
        <v>14.6</v>
      </c>
      <c r="H222">
        <f t="shared" si="49"/>
        <v>16.96</v>
      </c>
      <c r="I222">
        <f t="shared" si="50"/>
        <v>13.45</v>
      </c>
      <c r="J222">
        <f t="shared" si="51"/>
        <v>0.20695754716981141</v>
      </c>
      <c r="K222">
        <v>6</v>
      </c>
      <c r="L222">
        <f t="shared" si="52"/>
        <v>6.0000000000000001E-3</v>
      </c>
      <c r="M222">
        <v>1330</v>
      </c>
      <c r="N222">
        <f t="shared" si="53"/>
        <v>5.7930424528301883</v>
      </c>
      <c r="O222">
        <f t="shared" si="54"/>
        <v>1.0357251908396947</v>
      </c>
      <c r="P222">
        <f t="shared" si="55"/>
        <v>0.03</v>
      </c>
      <c r="Q222">
        <v>0.31</v>
      </c>
      <c r="R222">
        <v>1.07</v>
      </c>
      <c r="S222">
        <f t="shared" si="56"/>
        <v>1.5499999999999998</v>
      </c>
      <c r="T222">
        <f t="shared" si="57"/>
        <v>1.6053740458015267</v>
      </c>
      <c r="U222">
        <f t="shared" si="58"/>
        <v>5.3500000000000005</v>
      </c>
      <c r="V222">
        <f t="shared" si="59"/>
        <v>5.5411297709923675</v>
      </c>
      <c r="W222">
        <f t="shared" si="60"/>
        <v>1500</v>
      </c>
      <c r="X222">
        <f t="shared" si="61"/>
        <v>1995000</v>
      </c>
      <c r="Y222">
        <f t="shared" si="62"/>
        <v>6.9</v>
      </c>
      <c r="Z222">
        <f t="shared" si="62"/>
        <v>7.1465038167938939</v>
      </c>
      <c r="AA222">
        <f t="shared" si="63"/>
        <v>13.765499999999999</v>
      </c>
      <c r="AB222">
        <f t="shared" si="64"/>
        <v>14.257275114503818</v>
      </c>
    </row>
    <row r="223" spans="1:28" x14ac:dyDescent="0.25">
      <c r="A223" s="16">
        <v>45124</v>
      </c>
      <c r="B223">
        <v>222</v>
      </c>
      <c r="C223">
        <v>1</v>
      </c>
      <c r="D223">
        <v>6</v>
      </c>
      <c r="E223">
        <v>1.1200000000000001</v>
      </c>
      <c r="F223">
        <v>23.6</v>
      </c>
      <c r="H223">
        <f t="shared" si="49"/>
        <v>22.48</v>
      </c>
      <c r="I223">
        <f t="shared" si="50"/>
        <v>-1.1200000000000001</v>
      </c>
      <c r="J223">
        <f t="shared" si="51"/>
        <v>1.0498220640569396</v>
      </c>
      <c r="K223">
        <v>6</v>
      </c>
      <c r="L223">
        <f t="shared" si="52"/>
        <v>6.0000000000000001E-3</v>
      </c>
      <c r="M223">
        <v>1330</v>
      </c>
      <c r="N223">
        <f t="shared" si="53"/>
        <v>4.95017793594306</v>
      </c>
      <c r="O223">
        <f t="shared" si="54"/>
        <v>1.2120776419841841</v>
      </c>
      <c r="P223">
        <f t="shared" si="55"/>
        <v>0.03</v>
      </c>
      <c r="Q223">
        <v>0.15</v>
      </c>
      <c r="R223">
        <v>0.84</v>
      </c>
      <c r="S223">
        <f t="shared" si="56"/>
        <v>0.74999999999999989</v>
      </c>
      <c r="T223">
        <f t="shared" si="57"/>
        <v>0.90905823148813791</v>
      </c>
      <c r="U223">
        <f t="shared" si="58"/>
        <v>4.1999999999999993</v>
      </c>
      <c r="V223">
        <f t="shared" si="59"/>
        <v>5.0907260963335723</v>
      </c>
      <c r="W223">
        <f t="shared" si="60"/>
        <v>1500</v>
      </c>
      <c r="X223">
        <f t="shared" si="61"/>
        <v>1995000</v>
      </c>
      <c r="Y223">
        <f t="shared" si="62"/>
        <v>4.9499999999999993</v>
      </c>
      <c r="Z223">
        <f t="shared" si="62"/>
        <v>5.9997843278217102</v>
      </c>
      <c r="AA223">
        <f t="shared" si="63"/>
        <v>9.8752499999999976</v>
      </c>
      <c r="AB223">
        <f t="shared" si="64"/>
        <v>11.969569734004311</v>
      </c>
    </row>
    <row r="224" spans="1:28" x14ac:dyDescent="0.25">
      <c r="A224" s="16">
        <v>45124</v>
      </c>
      <c r="B224">
        <v>223</v>
      </c>
      <c r="C224">
        <v>1</v>
      </c>
      <c r="D224">
        <v>7</v>
      </c>
      <c r="E224">
        <v>1.1200000000000001</v>
      </c>
      <c r="F224">
        <v>18</v>
      </c>
      <c r="G224">
        <v>14.9</v>
      </c>
      <c r="H224">
        <f t="shared" si="49"/>
        <v>16.88</v>
      </c>
      <c r="I224">
        <f t="shared" si="50"/>
        <v>13.780000000000001</v>
      </c>
      <c r="J224">
        <f t="shared" si="51"/>
        <v>0.18364928909952596</v>
      </c>
      <c r="K224">
        <v>6</v>
      </c>
      <c r="L224">
        <f t="shared" si="52"/>
        <v>6.0000000000000001E-3</v>
      </c>
      <c r="M224">
        <v>1330</v>
      </c>
      <c r="N224">
        <f t="shared" si="53"/>
        <v>5.8163507109004744</v>
      </c>
      <c r="O224">
        <f t="shared" si="54"/>
        <v>1.0315746587899775</v>
      </c>
      <c r="P224">
        <f t="shared" si="55"/>
        <v>0.03</v>
      </c>
      <c r="Q224">
        <v>0.21</v>
      </c>
      <c r="R224">
        <v>0.56000000000000005</v>
      </c>
      <c r="S224">
        <f t="shared" si="56"/>
        <v>1.0499999999999998</v>
      </c>
      <c r="T224">
        <f t="shared" si="57"/>
        <v>1.0831533917294762</v>
      </c>
      <c r="U224">
        <f t="shared" si="58"/>
        <v>2.8000000000000003</v>
      </c>
      <c r="V224">
        <f t="shared" si="59"/>
        <v>2.888409044611937</v>
      </c>
      <c r="W224">
        <f t="shared" si="60"/>
        <v>1500</v>
      </c>
      <c r="X224">
        <f t="shared" si="61"/>
        <v>1995000</v>
      </c>
      <c r="Y224">
        <f t="shared" si="62"/>
        <v>3.85</v>
      </c>
      <c r="Z224">
        <f t="shared" si="62"/>
        <v>3.9715624363414133</v>
      </c>
      <c r="AA224">
        <f t="shared" si="63"/>
        <v>7.6807500000000006</v>
      </c>
      <c r="AB224">
        <f t="shared" si="64"/>
        <v>7.9232670605011197</v>
      </c>
    </row>
    <row r="225" spans="1:28" x14ac:dyDescent="0.25">
      <c r="A225" s="16">
        <v>45124</v>
      </c>
      <c r="B225">
        <v>224</v>
      </c>
      <c r="C225">
        <v>1</v>
      </c>
      <c r="D225">
        <v>8</v>
      </c>
      <c r="E225">
        <v>1.1200000000000001</v>
      </c>
      <c r="F225">
        <v>23.17</v>
      </c>
      <c r="G225">
        <v>18.5</v>
      </c>
      <c r="H225">
        <f t="shared" si="49"/>
        <v>22.05</v>
      </c>
      <c r="I225">
        <f t="shared" si="50"/>
        <v>17.38</v>
      </c>
      <c r="J225">
        <f t="shared" si="51"/>
        <v>0.21179138321995472</v>
      </c>
      <c r="K225">
        <v>6</v>
      </c>
      <c r="L225">
        <f t="shared" si="52"/>
        <v>6.0000000000000001E-3</v>
      </c>
      <c r="M225">
        <v>1330</v>
      </c>
      <c r="N225">
        <f t="shared" si="53"/>
        <v>5.7882086167800448</v>
      </c>
      <c r="O225">
        <f t="shared" si="54"/>
        <v>1.0365901433832172</v>
      </c>
      <c r="P225">
        <f t="shared" si="55"/>
        <v>0.03</v>
      </c>
      <c r="Q225">
        <v>-0.15</v>
      </c>
      <c r="R225">
        <v>-0.25</v>
      </c>
      <c r="S225">
        <f t="shared" si="56"/>
        <v>-0.74999999999999989</v>
      </c>
      <c r="T225">
        <f t="shared" si="57"/>
        <v>-0.77744260753741279</v>
      </c>
      <c r="U225">
        <f t="shared" si="58"/>
        <v>-1.25</v>
      </c>
      <c r="V225">
        <f t="shared" si="59"/>
        <v>-1.2957376792290214</v>
      </c>
      <c r="W225">
        <f t="shared" si="60"/>
        <v>1500</v>
      </c>
      <c r="X225">
        <f t="shared" si="61"/>
        <v>1995000</v>
      </c>
      <c r="Y225">
        <f t="shared" si="62"/>
        <v>-2</v>
      </c>
      <c r="Z225">
        <f t="shared" si="62"/>
        <v>-2.0731802867664344</v>
      </c>
      <c r="AA225">
        <f t="shared" si="63"/>
        <v>-3.9899999999999998</v>
      </c>
      <c r="AB225">
        <f t="shared" si="64"/>
        <v>-4.135994672099037</v>
      </c>
    </row>
    <row r="226" spans="1:28" x14ac:dyDescent="0.25">
      <c r="A226" s="16">
        <v>45124</v>
      </c>
      <c r="B226">
        <v>225</v>
      </c>
      <c r="C226">
        <v>1</v>
      </c>
      <c r="D226">
        <v>9</v>
      </c>
      <c r="E226">
        <v>1.1599999999999999</v>
      </c>
      <c r="F226">
        <v>15.28</v>
      </c>
      <c r="G226">
        <v>12.7</v>
      </c>
      <c r="H226">
        <f t="shared" si="49"/>
        <v>14.12</v>
      </c>
      <c r="I226">
        <f t="shared" si="50"/>
        <v>11.54</v>
      </c>
      <c r="J226">
        <f t="shared" si="51"/>
        <v>0.18271954674220964</v>
      </c>
      <c r="K226">
        <v>6</v>
      </c>
      <c r="L226">
        <f t="shared" si="52"/>
        <v>6.0000000000000001E-3</v>
      </c>
      <c r="M226">
        <v>1330</v>
      </c>
      <c r="N226">
        <f t="shared" si="53"/>
        <v>5.8172804532577906</v>
      </c>
      <c r="O226">
        <f t="shared" si="54"/>
        <v>1.0314097881665449</v>
      </c>
      <c r="P226">
        <f t="shared" si="55"/>
        <v>0.03</v>
      </c>
      <c r="Q226">
        <v>0.02</v>
      </c>
      <c r="R226">
        <v>0.68</v>
      </c>
      <c r="S226">
        <f t="shared" si="56"/>
        <v>9.9999999999999992E-2</v>
      </c>
      <c r="T226">
        <f t="shared" si="57"/>
        <v>0.10314097881665449</v>
      </c>
      <c r="U226">
        <f t="shared" si="58"/>
        <v>3.4000000000000004</v>
      </c>
      <c r="V226">
        <f t="shared" si="59"/>
        <v>3.5067932797662533</v>
      </c>
      <c r="W226">
        <f t="shared" si="60"/>
        <v>1500</v>
      </c>
      <c r="X226">
        <f t="shared" si="61"/>
        <v>1995000</v>
      </c>
      <c r="Y226">
        <f t="shared" si="62"/>
        <v>3.5000000000000004</v>
      </c>
      <c r="Z226">
        <f t="shared" si="62"/>
        <v>3.609934258582908</v>
      </c>
      <c r="AA226">
        <f t="shared" si="63"/>
        <v>6.9825000000000008</v>
      </c>
      <c r="AB226">
        <f t="shared" si="64"/>
        <v>7.2018188458729018</v>
      </c>
    </row>
    <row r="227" spans="1:28" x14ac:dyDescent="0.25">
      <c r="A227" s="16">
        <v>45124</v>
      </c>
      <c r="B227">
        <v>226</v>
      </c>
      <c r="C227">
        <v>2</v>
      </c>
      <c r="D227">
        <v>1</v>
      </c>
      <c r="E227">
        <v>1.1100000000000001</v>
      </c>
      <c r="F227">
        <v>14.69</v>
      </c>
      <c r="G227">
        <v>12</v>
      </c>
      <c r="H227">
        <f t="shared" si="49"/>
        <v>13.58</v>
      </c>
      <c r="I227">
        <f t="shared" si="50"/>
        <v>10.89</v>
      </c>
      <c r="J227">
        <f t="shared" si="51"/>
        <v>0.19808541973490423</v>
      </c>
      <c r="K227">
        <v>6</v>
      </c>
      <c r="L227">
        <f t="shared" si="52"/>
        <v>6.0000000000000001E-3</v>
      </c>
      <c r="M227">
        <v>1330</v>
      </c>
      <c r="N227">
        <f t="shared" si="53"/>
        <v>5.8019145802650955</v>
      </c>
      <c r="O227">
        <f t="shared" si="54"/>
        <v>1.0341413885010788</v>
      </c>
      <c r="P227">
        <f t="shared" si="55"/>
        <v>0.03</v>
      </c>
      <c r="Q227">
        <v>0</v>
      </c>
      <c r="R227">
        <v>1.08</v>
      </c>
      <c r="S227">
        <f t="shared" si="56"/>
        <v>0</v>
      </c>
      <c r="T227">
        <f t="shared" si="57"/>
        <v>0</v>
      </c>
      <c r="U227">
        <f t="shared" si="58"/>
        <v>5.3999999999999995</v>
      </c>
      <c r="V227">
        <f t="shared" si="59"/>
        <v>5.5843634979058248</v>
      </c>
      <c r="W227">
        <f t="shared" si="60"/>
        <v>1500</v>
      </c>
      <c r="X227">
        <f t="shared" si="61"/>
        <v>1995000</v>
      </c>
      <c r="Y227">
        <f t="shared" si="62"/>
        <v>5.3999999999999995</v>
      </c>
      <c r="Z227">
        <f t="shared" si="62"/>
        <v>5.5843634979058248</v>
      </c>
      <c r="AA227">
        <f t="shared" si="63"/>
        <v>10.772999999999998</v>
      </c>
      <c r="AB227">
        <f t="shared" si="64"/>
        <v>11.14080517832212</v>
      </c>
    </row>
    <row r="228" spans="1:28" x14ac:dyDescent="0.25">
      <c r="A228" s="16">
        <v>45124</v>
      </c>
      <c r="B228">
        <v>227</v>
      </c>
      <c r="C228">
        <v>2</v>
      </c>
      <c r="D228">
        <v>2</v>
      </c>
      <c r="E228">
        <v>1.1100000000000001</v>
      </c>
      <c r="F228">
        <v>14.07</v>
      </c>
      <c r="G228">
        <v>11.3</v>
      </c>
      <c r="H228">
        <f t="shared" si="49"/>
        <v>12.96</v>
      </c>
      <c r="I228">
        <f t="shared" si="50"/>
        <v>10.190000000000001</v>
      </c>
      <c r="J228">
        <f t="shared" si="51"/>
        <v>0.21373456790123452</v>
      </c>
      <c r="K228">
        <v>6</v>
      </c>
      <c r="L228">
        <f t="shared" si="52"/>
        <v>6.0000000000000001E-3</v>
      </c>
      <c r="M228">
        <v>1330</v>
      </c>
      <c r="N228">
        <f t="shared" si="53"/>
        <v>5.7862654320987659</v>
      </c>
      <c r="O228">
        <f t="shared" si="54"/>
        <v>1.0369382584344577</v>
      </c>
      <c r="P228">
        <f t="shared" si="55"/>
        <v>0.03</v>
      </c>
      <c r="Q228">
        <v>0.49</v>
      </c>
      <c r="R228">
        <v>0.7</v>
      </c>
      <c r="S228">
        <f t="shared" si="56"/>
        <v>2.4499999999999997</v>
      </c>
      <c r="T228">
        <f t="shared" si="57"/>
        <v>2.5404987331644211</v>
      </c>
      <c r="U228">
        <f t="shared" si="58"/>
        <v>3.4999999999999996</v>
      </c>
      <c r="V228">
        <f t="shared" si="59"/>
        <v>3.6292839045206016</v>
      </c>
      <c r="W228">
        <f t="shared" si="60"/>
        <v>1500</v>
      </c>
      <c r="X228">
        <f t="shared" si="61"/>
        <v>1995000</v>
      </c>
      <c r="Y228">
        <f t="shared" si="62"/>
        <v>5.9499999999999993</v>
      </c>
      <c r="Z228">
        <f t="shared" si="62"/>
        <v>6.1697826376850227</v>
      </c>
      <c r="AA228">
        <f t="shared" si="63"/>
        <v>11.870249999999999</v>
      </c>
      <c r="AB228">
        <f t="shared" si="64"/>
        <v>12.30871636218162</v>
      </c>
    </row>
    <row r="229" spans="1:28" x14ac:dyDescent="0.25">
      <c r="A229" s="16">
        <v>45124</v>
      </c>
      <c r="B229">
        <v>228</v>
      </c>
      <c r="C229">
        <v>2</v>
      </c>
      <c r="D229">
        <v>3</v>
      </c>
      <c r="E229">
        <v>1.1499999999999999</v>
      </c>
      <c r="F229">
        <v>16.8</v>
      </c>
      <c r="H229">
        <f t="shared" si="49"/>
        <v>15.65</v>
      </c>
      <c r="I229">
        <f t="shared" si="50"/>
        <v>-1.1499999999999999</v>
      </c>
      <c r="J229">
        <f t="shared" si="51"/>
        <v>1.0734824281150159</v>
      </c>
      <c r="K229">
        <v>6</v>
      </c>
      <c r="L229">
        <f t="shared" si="52"/>
        <v>6.0000000000000001E-3</v>
      </c>
      <c r="M229">
        <v>1330</v>
      </c>
      <c r="N229">
        <f t="shared" si="53"/>
        <v>4.9265175718849843</v>
      </c>
      <c r="O229">
        <f t="shared" si="54"/>
        <v>1.2178988326848248</v>
      </c>
      <c r="P229">
        <f t="shared" si="55"/>
        <v>0.03</v>
      </c>
      <c r="Q229">
        <v>-0.15</v>
      </c>
      <c r="R229">
        <v>-0.24</v>
      </c>
      <c r="S229">
        <f t="shared" si="56"/>
        <v>-0.74999999999999989</v>
      </c>
      <c r="T229">
        <f t="shared" si="57"/>
        <v>-0.91342412451361843</v>
      </c>
      <c r="U229">
        <f t="shared" si="58"/>
        <v>-1.2</v>
      </c>
      <c r="V229">
        <f t="shared" si="59"/>
        <v>-1.4614785992217898</v>
      </c>
      <c r="W229">
        <f t="shared" si="60"/>
        <v>1500</v>
      </c>
      <c r="X229">
        <f t="shared" si="61"/>
        <v>1995000</v>
      </c>
      <c r="Y229">
        <f t="shared" si="62"/>
        <v>-1.9499999999999997</v>
      </c>
      <c r="Z229">
        <f t="shared" si="62"/>
        <v>-2.3749027237354081</v>
      </c>
      <c r="AA229">
        <f t="shared" si="63"/>
        <v>-3.8902499999999991</v>
      </c>
      <c r="AB229">
        <f t="shared" si="64"/>
        <v>-4.7379309338521391</v>
      </c>
    </row>
    <row r="230" spans="1:28" x14ac:dyDescent="0.25">
      <c r="A230" s="16">
        <v>45124</v>
      </c>
      <c r="B230">
        <v>229</v>
      </c>
      <c r="C230">
        <v>2</v>
      </c>
      <c r="D230">
        <v>4</v>
      </c>
      <c r="E230">
        <v>1.0900000000000001</v>
      </c>
      <c r="F230">
        <v>14.81</v>
      </c>
      <c r="G230">
        <v>11.9</v>
      </c>
      <c r="H230">
        <f t="shared" si="49"/>
        <v>13.72</v>
      </c>
      <c r="I230">
        <f t="shared" si="50"/>
        <v>10.81</v>
      </c>
      <c r="J230">
        <f t="shared" si="51"/>
        <v>0.21209912536443148</v>
      </c>
      <c r="K230">
        <v>6</v>
      </c>
      <c r="L230">
        <f t="shared" si="52"/>
        <v>6.0000000000000001E-3</v>
      </c>
      <c r="M230">
        <v>1330</v>
      </c>
      <c r="N230">
        <f t="shared" si="53"/>
        <v>5.7879008746355689</v>
      </c>
      <c r="O230">
        <f t="shared" si="54"/>
        <v>1.0366452587835284</v>
      </c>
      <c r="P230">
        <f t="shared" si="55"/>
        <v>0.03</v>
      </c>
      <c r="Q230">
        <v>0.11</v>
      </c>
      <c r="R230">
        <v>1.0900000000000001</v>
      </c>
      <c r="S230">
        <f t="shared" si="56"/>
        <v>0.54999999999999993</v>
      </c>
      <c r="T230">
        <f t="shared" si="57"/>
        <v>0.57015489233094052</v>
      </c>
      <c r="U230">
        <f t="shared" si="58"/>
        <v>5.45</v>
      </c>
      <c r="V230">
        <f t="shared" si="59"/>
        <v>5.6497166603702302</v>
      </c>
      <c r="W230">
        <f t="shared" si="60"/>
        <v>1500</v>
      </c>
      <c r="X230">
        <f t="shared" si="61"/>
        <v>1995000</v>
      </c>
      <c r="Y230">
        <f t="shared" si="62"/>
        <v>6</v>
      </c>
      <c r="Z230">
        <f t="shared" si="62"/>
        <v>6.2198715527011705</v>
      </c>
      <c r="AA230">
        <f t="shared" si="63"/>
        <v>11.97</v>
      </c>
      <c r="AB230">
        <f t="shared" si="64"/>
        <v>12.408643747638834</v>
      </c>
    </row>
    <row r="231" spans="1:28" x14ac:dyDescent="0.25">
      <c r="A231" s="16">
        <v>45124</v>
      </c>
      <c r="B231">
        <v>230</v>
      </c>
      <c r="C231">
        <v>2</v>
      </c>
      <c r="D231">
        <v>5</v>
      </c>
      <c r="E231">
        <v>1.1200000000000001</v>
      </c>
      <c r="F231">
        <v>14.62</v>
      </c>
      <c r="G231">
        <v>12</v>
      </c>
      <c r="H231">
        <f t="shared" si="49"/>
        <v>13.5</v>
      </c>
      <c r="I231">
        <f t="shared" si="50"/>
        <v>10.879999999999999</v>
      </c>
      <c r="J231">
        <f t="shared" si="51"/>
        <v>0.19407407407407415</v>
      </c>
      <c r="K231">
        <v>6</v>
      </c>
      <c r="L231">
        <f t="shared" si="52"/>
        <v>6.0000000000000001E-3</v>
      </c>
      <c r="M231">
        <v>1330</v>
      </c>
      <c r="N231">
        <f t="shared" si="53"/>
        <v>5.8059259259259255</v>
      </c>
      <c r="O231">
        <f t="shared" si="54"/>
        <v>1.0334268946159735</v>
      </c>
      <c r="P231">
        <f t="shared" si="55"/>
        <v>0.03</v>
      </c>
      <c r="Q231">
        <v>0.14000000000000001</v>
      </c>
      <c r="R231">
        <v>0.92</v>
      </c>
      <c r="S231">
        <f t="shared" si="56"/>
        <v>0.70000000000000007</v>
      </c>
      <c r="T231">
        <f t="shared" si="57"/>
        <v>0.72339882623118146</v>
      </c>
      <c r="U231">
        <f t="shared" si="58"/>
        <v>4.5999999999999996</v>
      </c>
      <c r="V231">
        <f t="shared" si="59"/>
        <v>4.753763715233478</v>
      </c>
      <c r="W231">
        <f t="shared" si="60"/>
        <v>1500</v>
      </c>
      <c r="X231">
        <f t="shared" si="61"/>
        <v>1995000</v>
      </c>
      <c r="Y231">
        <f t="shared" si="62"/>
        <v>5.3</v>
      </c>
      <c r="Z231">
        <f t="shared" si="62"/>
        <v>5.4771625414646596</v>
      </c>
      <c r="AA231">
        <f t="shared" si="63"/>
        <v>10.573500000000001</v>
      </c>
      <c r="AB231">
        <f t="shared" si="64"/>
        <v>10.926939270221997</v>
      </c>
    </row>
    <row r="232" spans="1:28" x14ac:dyDescent="0.25">
      <c r="A232" s="16">
        <v>45124</v>
      </c>
      <c r="B232">
        <v>231</v>
      </c>
      <c r="C232">
        <v>2</v>
      </c>
      <c r="D232">
        <v>6</v>
      </c>
      <c r="E232">
        <v>1.08</v>
      </c>
      <c r="F232">
        <v>15.37</v>
      </c>
      <c r="G232">
        <v>12.7</v>
      </c>
      <c r="H232">
        <f t="shared" si="49"/>
        <v>14.29</v>
      </c>
      <c r="I232">
        <f t="shared" si="50"/>
        <v>11.62</v>
      </c>
      <c r="J232">
        <f t="shared" si="51"/>
        <v>0.18684394681595523</v>
      </c>
      <c r="K232">
        <v>6</v>
      </c>
      <c r="L232">
        <f t="shared" si="52"/>
        <v>6.0000000000000001E-3</v>
      </c>
      <c r="M232">
        <v>1330</v>
      </c>
      <c r="N232">
        <f t="shared" si="53"/>
        <v>5.8131560531840449</v>
      </c>
      <c r="O232">
        <f t="shared" si="54"/>
        <v>1.0321415673528349</v>
      </c>
      <c r="P232">
        <f t="shared" si="55"/>
        <v>0.03</v>
      </c>
      <c r="Q232">
        <v>0.03</v>
      </c>
      <c r="R232">
        <v>1.1399999999999999</v>
      </c>
      <c r="S232">
        <f t="shared" si="56"/>
        <v>0.15</v>
      </c>
      <c r="T232">
        <f t="shared" si="57"/>
        <v>0.15482123510292523</v>
      </c>
      <c r="U232">
        <f t="shared" si="58"/>
        <v>5.6999999999999993</v>
      </c>
      <c r="V232">
        <f t="shared" si="59"/>
        <v>5.8832069339111586</v>
      </c>
      <c r="W232">
        <f t="shared" si="60"/>
        <v>1500</v>
      </c>
      <c r="X232">
        <f t="shared" si="61"/>
        <v>1995000</v>
      </c>
      <c r="Y232">
        <f t="shared" si="62"/>
        <v>5.85</v>
      </c>
      <c r="Z232">
        <f t="shared" si="62"/>
        <v>6.0380281690140833</v>
      </c>
      <c r="AA232">
        <f t="shared" si="63"/>
        <v>11.67075</v>
      </c>
      <c r="AB232">
        <f t="shared" si="64"/>
        <v>12.045866197183097</v>
      </c>
    </row>
    <row r="233" spans="1:28" x14ac:dyDescent="0.25">
      <c r="A233" s="16">
        <v>45124</v>
      </c>
      <c r="B233">
        <v>232</v>
      </c>
      <c r="C233">
        <v>2</v>
      </c>
      <c r="D233">
        <v>7</v>
      </c>
      <c r="E233">
        <v>1.08</v>
      </c>
      <c r="F233">
        <v>19.45</v>
      </c>
      <c r="G233">
        <v>15.7</v>
      </c>
      <c r="H233">
        <f t="shared" si="49"/>
        <v>18.369999999999997</v>
      </c>
      <c r="I233">
        <f t="shared" si="50"/>
        <v>14.62</v>
      </c>
      <c r="J233">
        <f t="shared" si="51"/>
        <v>0.20413718018508431</v>
      </c>
      <c r="K233">
        <v>6</v>
      </c>
      <c r="L233">
        <f t="shared" si="52"/>
        <v>6.0000000000000001E-3</v>
      </c>
      <c r="M233">
        <v>1330</v>
      </c>
      <c r="N233">
        <f t="shared" si="53"/>
        <v>5.795862819814916</v>
      </c>
      <c r="O233">
        <f t="shared" si="54"/>
        <v>1.0352211890673428</v>
      </c>
      <c r="P233">
        <f t="shared" si="55"/>
        <v>0.03</v>
      </c>
      <c r="Q233">
        <v>0.11</v>
      </c>
      <c r="R233">
        <v>0.92</v>
      </c>
      <c r="S233">
        <f t="shared" si="56"/>
        <v>0.54999999999999993</v>
      </c>
      <c r="T233">
        <f t="shared" si="57"/>
        <v>0.56937165398703848</v>
      </c>
      <c r="U233">
        <f t="shared" si="58"/>
        <v>4.5999999999999996</v>
      </c>
      <c r="V233">
        <f t="shared" si="59"/>
        <v>4.762017469709777</v>
      </c>
      <c r="W233">
        <f t="shared" si="60"/>
        <v>1500</v>
      </c>
      <c r="X233">
        <f t="shared" si="61"/>
        <v>1995000</v>
      </c>
      <c r="Y233">
        <f t="shared" si="62"/>
        <v>5.1499999999999995</v>
      </c>
      <c r="Z233">
        <f t="shared" si="62"/>
        <v>5.3313891236968152</v>
      </c>
      <c r="AA233">
        <f t="shared" si="63"/>
        <v>10.27425</v>
      </c>
      <c r="AB233">
        <f t="shared" si="64"/>
        <v>10.636121301775146</v>
      </c>
    </row>
    <row r="234" spans="1:28" x14ac:dyDescent="0.25">
      <c r="A234" s="16">
        <v>45124</v>
      </c>
      <c r="B234">
        <v>233</v>
      </c>
      <c r="C234">
        <v>2</v>
      </c>
      <c r="D234">
        <v>8</v>
      </c>
      <c r="E234">
        <v>1.0900000000000001</v>
      </c>
      <c r="F234">
        <v>18.45</v>
      </c>
      <c r="G234">
        <v>14.9</v>
      </c>
      <c r="H234">
        <f t="shared" si="49"/>
        <v>17.36</v>
      </c>
      <c r="I234">
        <f t="shared" si="50"/>
        <v>13.81</v>
      </c>
      <c r="J234">
        <f t="shared" si="51"/>
        <v>0.20449308755760362</v>
      </c>
      <c r="K234">
        <v>6</v>
      </c>
      <c r="L234">
        <f t="shared" si="52"/>
        <v>6.0000000000000001E-3</v>
      </c>
      <c r="M234">
        <v>1330</v>
      </c>
      <c r="N234">
        <f t="shared" si="53"/>
        <v>5.7955069124423968</v>
      </c>
      <c r="O234">
        <f t="shared" si="54"/>
        <v>1.0352847629460291</v>
      </c>
      <c r="P234">
        <f t="shared" si="55"/>
        <v>0.03</v>
      </c>
      <c r="Q234">
        <v>-0.05</v>
      </c>
      <c r="R234">
        <v>0.47</v>
      </c>
      <c r="S234">
        <f t="shared" si="56"/>
        <v>-0.25</v>
      </c>
      <c r="T234">
        <f t="shared" si="57"/>
        <v>-0.25882119073650728</v>
      </c>
      <c r="U234">
        <f t="shared" si="58"/>
        <v>2.3499999999999996</v>
      </c>
      <c r="V234">
        <f t="shared" si="59"/>
        <v>2.4329191929231682</v>
      </c>
      <c r="W234">
        <f t="shared" si="60"/>
        <v>1500</v>
      </c>
      <c r="X234">
        <f t="shared" si="61"/>
        <v>1995000</v>
      </c>
      <c r="Y234">
        <f t="shared" si="62"/>
        <v>2.0999999999999996</v>
      </c>
      <c r="Z234">
        <f t="shared" si="62"/>
        <v>2.1740980021866609</v>
      </c>
      <c r="AA234">
        <f t="shared" si="63"/>
        <v>4.1894999999999998</v>
      </c>
      <c r="AB234">
        <f t="shared" si="64"/>
        <v>4.3373255143623881</v>
      </c>
    </row>
    <row r="235" spans="1:28" x14ac:dyDescent="0.25">
      <c r="A235" s="16">
        <v>45124</v>
      </c>
      <c r="B235">
        <v>234</v>
      </c>
      <c r="C235">
        <v>2</v>
      </c>
      <c r="D235">
        <v>9</v>
      </c>
      <c r="E235">
        <v>1.06</v>
      </c>
      <c r="F235">
        <v>14.71</v>
      </c>
      <c r="G235">
        <v>11.9</v>
      </c>
      <c r="H235">
        <f t="shared" si="49"/>
        <v>13.65</v>
      </c>
      <c r="I235">
        <f t="shared" si="50"/>
        <v>10.84</v>
      </c>
      <c r="J235">
        <f t="shared" si="51"/>
        <v>0.20586080586080588</v>
      </c>
      <c r="K235">
        <v>6</v>
      </c>
      <c r="L235">
        <f t="shared" si="52"/>
        <v>6.0000000000000001E-3</v>
      </c>
      <c r="M235">
        <v>1330</v>
      </c>
      <c r="N235">
        <f t="shared" si="53"/>
        <v>5.794139194139194</v>
      </c>
      <c r="O235">
        <f t="shared" si="54"/>
        <v>1.0355291440131495</v>
      </c>
      <c r="P235">
        <f t="shared" si="55"/>
        <v>0.03</v>
      </c>
      <c r="Q235">
        <v>0.14000000000000001</v>
      </c>
      <c r="R235">
        <v>1.1599999999999999</v>
      </c>
      <c r="S235">
        <f t="shared" si="56"/>
        <v>0.70000000000000007</v>
      </c>
      <c r="T235">
        <f t="shared" si="57"/>
        <v>0.72487040080920473</v>
      </c>
      <c r="U235">
        <f t="shared" si="58"/>
        <v>5.8</v>
      </c>
      <c r="V235">
        <f t="shared" si="59"/>
        <v>6.0060690352762673</v>
      </c>
      <c r="W235">
        <f t="shared" si="60"/>
        <v>1500</v>
      </c>
      <c r="X235">
        <f t="shared" si="61"/>
        <v>1995000</v>
      </c>
      <c r="Y235">
        <f t="shared" si="62"/>
        <v>6.5</v>
      </c>
      <c r="Z235">
        <f t="shared" si="62"/>
        <v>6.730939436085472</v>
      </c>
      <c r="AA235">
        <f t="shared" si="63"/>
        <v>12.967499999999999</v>
      </c>
      <c r="AB235">
        <f t="shared" si="64"/>
        <v>13.428224174990516</v>
      </c>
    </row>
    <row r="236" spans="1:28" x14ac:dyDescent="0.25">
      <c r="A236" s="16">
        <v>45124</v>
      </c>
      <c r="B236">
        <v>235</v>
      </c>
      <c r="C236">
        <v>3</v>
      </c>
      <c r="D236">
        <v>1</v>
      </c>
      <c r="E236">
        <v>1.1200000000000001</v>
      </c>
      <c r="F236">
        <v>18.399999999999999</v>
      </c>
      <c r="H236">
        <f t="shared" si="49"/>
        <v>17.279999999999998</v>
      </c>
      <c r="I236">
        <f t="shared" si="50"/>
        <v>-1.1200000000000001</v>
      </c>
      <c r="J236">
        <f t="shared" si="51"/>
        <v>1.0648148148148149</v>
      </c>
      <c r="K236">
        <v>6</v>
      </c>
      <c r="L236">
        <f t="shared" si="52"/>
        <v>6.0000000000000001E-3</v>
      </c>
      <c r="M236">
        <v>1330</v>
      </c>
      <c r="N236">
        <f t="shared" si="53"/>
        <v>4.9351851851851851</v>
      </c>
      <c r="O236">
        <f t="shared" si="54"/>
        <v>1.2157598499061915</v>
      </c>
      <c r="P236">
        <f t="shared" si="55"/>
        <v>0.03</v>
      </c>
      <c r="Q236">
        <v>-0.15</v>
      </c>
      <c r="R236">
        <v>-0.24</v>
      </c>
      <c r="S236">
        <f t="shared" si="56"/>
        <v>-0.74999999999999989</v>
      </c>
      <c r="T236">
        <f t="shared" si="57"/>
        <v>-0.91181988742964348</v>
      </c>
      <c r="U236">
        <f t="shared" si="58"/>
        <v>-1.2</v>
      </c>
      <c r="V236">
        <f t="shared" si="59"/>
        <v>-1.4589118198874298</v>
      </c>
      <c r="W236">
        <f t="shared" si="60"/>
        <v>1500</v>
      </c>
      <c r="X236">
        <f t="shared" si="61"/>
        <v>1995000</v>
      </c>
      <c r="Y236">
        <f t="shared" si="62"/>
        <v>-1.9499999999999997</v>
      </c>
      <c r="Z236">
        <f t="shared" si="62"/>
        <v>-2.3707317073170735</v>
      </c>
      <c r="AA236">
        <f t="shared" si="63"/>
        <v>-3.8902499999999991</v>
      </c>
      <c r="AB236">
        <f t="shared" si="64"/>
        <v>-4.7296097560975614</v>
      </c>
    </row>
    <row r="237" spans="1:28" x14ac:dyDescent="0.25">
      <c r="A237" s="16">
        <v>45124</v>
      </c>
      <c r="B237">
        <v>236</v>
      </c>
      <c r="C237">
        <v>3</v>
      </c>
      <c r="D237">
        <v>2</v>
      </c>
      <c r="E237">
        <v>1.1299999999999999</v>
      </c>
      <c r="F237">
        <v>11.18</v>
      </c>
      <c r="G237">
        <v>9.1999999999999993</v>
      </c>
      <c r="H237">
        <f t="shared" si="49"/>
        <v>10.050000000000001</v>
      </c>
      <c r="I237">
        <f t="shared" si="50"/>
        <v>8.07</v>
      </c>
      <c r="J237">
        <f t="shared" si="51"/>
        <v>0.19701492537313436</v>
      </c>
      <c r="K237">
        <v>6</v>
      </c>
      <c r="L237">
        <f t="shared" si="52"/>
        <v>6.0000000000000001E-3</v>
      </c>
      <c r="M237">
        <v>1330</v>
      </c>
      <c r="N237">
        <f t="shared" si="53"/>
        <v>5.8029850746268661</v>
      </c>
      <c r="O237">
        <f t="shared" si="54"/>
        <v>1.0339506172839505</v>
      </c>
      <c r="P237">
        <f t="shared" si="55"/>
        <v>0.03</v>
      </c>
      <c r="Q237">
        <v>0.17</v>
      </c>
      <c r="R237">
        <v>0.91</v>
      </c>
      <c r="S237">
        <f t="shared" si="56"/>
        <v>0.85000000000000009</v>
      </c>
      <c r="T237">
        <f t="shared" si="57"/>
        <v>0.8788580246913581</v>
      </c>
      <c r="U237">
        <f t="shared" si="58"/>
        <v>4.55</v>
      </c>
      <c r="V237">
        <f t="shared" si="59"/>
        <v>4.7044753086419746</v>
      </c>
      <c r="W237">
        <f t="shared" si="60"/>
        <v>1500</v>
      </c>
      <c r="X237">
        <f t="shared" si="61"/>
        <v>1995000</v>
      </c>
      <c r="Y237">
        <f t="shared" si="62"/>
        <v>5.4</v>
      </c>
      <c r="Z237">
        <f t="shared" si="62"/>
        <v>5.583333333333333</v>
      </c>
      <c r="AA237">
        <f t="shared" si="63"/>
        <v>10.773</v>
      </c>
      <c r="AB237">
        <f t="shared" si="64"/>
        <v>11.13875</v>
      </c>
    </row>
    <row r="238" spans="1:28" x14ac:dyDescent="0.25">
      <c r="A238" s="16">
        <v>45124</v>
      </c>
      <c r="B238">
        <v>237</v>
      </c>
      <c r="C238">
        <v>3</v>
      </c>
      <c r="D238">
        <v>3</v>
      </c>
      <c r="E238">
        <v>1.1399999999999999</v>
      </c>
      <c r="F238">
        <v>10.48</v>
      </c>
      <c r="G238">
        <v>8.8000000000000007</v>
      </c>
      <c r="H238">
        <f t="shared" si="49"/>
        <v>9.34</v>
      </c>
      <c r="I238">
        <f t="shared" si="50"/>
        <v>7.660000000000001</v>
      </c>
      <c r="J238">
        <f t="shared" si="51"/>
        <v>0.17987152034261231</v>
      </c>
      <c r="K238">
        <v>6</v>
      </c>
      <c r="L238">
        <f t="shared" si="52"/>
        <v>6.0000000000000001E-3</v>
      </c>
      <c r="M238">
        <v>1330</v>
      </c>
      <c r="N238">
        <f t="shared" si="53"/>
        <v>5.820128479657388</v>
      </c>
      <c r="O238">
        <f t="shared" si="54"/>
        <v>1.0309050772626931</v>
      </c>
      <c r="P238">
        <f t="shared" si="55"/>
        <v>0.03</v>
      </c>
      <c r="Q238">
        <v>0.27</v>
      </c>
      <c r="R238">
        <v>0.72</v>
      </c>
      <c r="S238">
        <f t="shared" si="56"/>
        <v>1.3499999999999999</v>
      </c>
      <c r="T238">
        <f t="shared" si="57"/>
        <v>1.3917218543046355</v>
      </c>
      <c r="U238">
        <f t="shared" si="58"/>
        <v>3.5999999999999996</v>
      </c>
      <c r="V238">
        <f t="shared" si="59"/>
        <v>3.7112582781456949</v>
      </c>
      <c r="W238">
        <f t="shared" si="60"/>
        <v>1500</v>
      </c>
      <c r="X238">
        <f t="shared" si="61"/>
        <v>1995000</v>
      </c>
      <c r="Y238">
        <f t="shared" si="62"/>
        <v>4.9499999999999993</v>
      </c>
      <c r="Z238">
        <f t="shared" si="62"/>
        <v>5.1029801324503303</v>
      </c>
      <c r="AA238">
        <f t="shared" si="63"/>
        <v>9.8752499999999976</v>
      </c>
      <c r="AB238">
        <f t="shared" si="64"/>
        <v>10.180445364238409</v>
      </c>
    </row>
    <row r="239" spans="1:28" x14ac:dyDescent="0.25">
      <c r="A239" s="16">
        <v>45124</v>
      </c>
      <c r="B239">
        <v>238</v>
      </c>
      <c r="C239">
        <v>3</v>
      </c>
      <c r="D239">
        <v>4</v>
      </c>
      <c r="E239">
        <v>1.1299999999999999</v>
      </c>
      <c r="F239">
        <v>15.39</v>
      </c>
      <c r="G239">
        <v>12.4</v>
      </c>
      <c r="H239">
        <f t="shared" si="49"/>
        <v>14.260000000000002</v>
      </c>
      <c r="I239">
        <f t="shared" si="50"/>
        <v>11.27</v>
      </c>
      <c r="J239">
        <f t="shared" si="51"/>
        <v>0.20967741935483883</v>
      </c>
      <c r="K239">
        <v>6</v>
      </c>
      <c r="L239">
        <f t="shared" si="52"/>
        <v>6.0000000000000001E-3</v>
      </c>
      <c r="M239">
        <v>1330</v>
      </c>
      <c r="N239">
        <f t="shared" si="53"/>
        <v>5.790322580645161</v>
      </c>
      <c r="O239">
        <f t="shared" si="54"/>
        <v>1.0362116991643455</v>
      </c>
      <c r="P239">
        <f t="shared" si="55"/>
        <v>0.03</v>
      </c>
      <c r="Q239">
        <v>0.12</v>
      </c>
      <c r="R239">
        <v>0.91</v>
      </c>
      <c r="S239">
        <f t="shared" si="56"/>
        <v>0.6</v>
      </c>
      <c r="T239">
        <f t="shared" si="57"/>
        <v>0.62172701949860731</v>
      </c>
      <c r="U239">
        <f t="shared" si="58"/>
        <v>4.55</v>
      </c>
      <c r="V239">
        <f t="shared" si="59"/>
        <v>4.7147632311977716</v>
      </c>
      <c r="W239">
        <f t="shared" si="60"/>
        <v>1500</v>
      </c>
      <c r="X239">
        <f t="shared" si="61"/>
        <v>1995000</v>
      </c>
      <c r="Y239">
        <f t="shared" si="62"/>
        <v>5.1499999999999995</v>
      </c>
      <c r="Z239">
        <f t="shared" si="62"/>
        <v>5.3364902506963787</v>
      </c>
      <c r="AA239">
        <f t="shared" si="63"/>
        <v>10.27425</v>
      </c>
      <c r="AB239">
        <f t="shared" si="64"/>
        <v>10.646298050139276</v>
      </c>
    </row>
    <row r="240" spans="1:28" x14ac:dyDescent="0.25">
      <c r="A240" s="16">
        <v>45124</v>
      </c>
      <c r="B240">
        <v>239</v>
      </c>
      <c r="C240">
        <v>3</v>
      </c>
      <c r="D240">
        <v>5</v>
      </c>
      <c r="E240">
        <v>1.17</v>
      </c>
      <c r="F240">
        <v>18.329999999999998</v>
      </c>
      <c r="G240">
        <v>15.1</v>
      </c>
      <c r="H240">
        <f t="shared" si="49"/>
        <v>17.159999999999997</v>
      </c>
      <c r="I240">
        <f t="shared" si="50"/>
        <v>13.93</v>
      </c>
      <c r="J240">
        <f t="shared" si="51"/>
        <v>0.18822843822843807</v>
      </c>
      <c r="K240">
        <v>6</v>
      </c>
      <c r="L240">
        <f t="shared" si="52"/>
        <v>6.0000000000000001E-3</v>
      </c>
      <c r="M240">
        <v>1330</v>
      </c>
      <c r="N240">
        <f t="shared" si="53"/>
        <v>5.811771561771562</v>
      </c>
      <c r="O240">
        <f t="shared" si="54"/>
        <v>1.032387446104482</v>
      </c>
      <c r="P240">
        <f t="shared" si="55"/>
        <v>0.03</v>
      </c>
      <c r="Q240">
        <v>-0.04</v>
      </c>
      <c r="R240">
        <v>1.33</v>
      </c>
      <c r="S240">
        <f t="shared" si="56"/>
        <v>-0.19999999999999998</v>
      </c>
      <c r="T240">
        <f t="shared" si="57"/>
        <v>-0.20647748922089637</v>
      </c>
      <c r="U240">
        <f t="shared" si="58"/>
        <v>6.6499999999999995</v>
      </c>
      <c r="V240">
        <f t="shared" si="59"/>
        <v>6.8653765165948046</v>
      </c>
      <c r="W240">
        <f t="shared" si="60"/>
        <v>1500</v>
      </c>
      <c r="X240">
        <f t="shared" si="61"/>
        <v>1995000</v>
      </c>
      <c r="Y240">
        <f t="shared" si="62"/>
        <v>6.4499999999999993</v>
      </c>
      <c r="Z240">
        <f t="shared" si="62"/>
        <v>6.6588990273739084</v>
      </c>
      <c r="AA240">
        <f t="shared" si="63"/>
        <v>12.867749999999999</v>
      </c>
      <c r="AB240">
        <f t="shared" si="64"/>
        <v>13.284503559610947</v>
      </c>
    </row>
    <row r="241" spans="1:34" x14ac:dyDescent="0.25">
      <c r="A241" s="16">
        <v>45124</v>
      </c>
      <c r="B241">
        <v>240</v>
      </c>
      <c r="C241">
        <v>3</v>
      </c>
      <c r="D241">
        <v>6</v>
      </c>
      <c r="E241">
        <v>1.1200000000000001</v>
      </c>
      <c r="F241">
        <v>18.32</v>
      </c>
      <c r="H241">
        <f t="shared" si="49"/>
        <v>17.2</v>
      </c>
      <c r="I241">
        <f t="shared" si="50"/>
        <v>-1.1200000000000001</v>
      </c>
      <c r="J241">
        <f t="shared" si="51"/>
        <v>1.0651162790697675</v>
      </c>
      <c r="K241">
        <v>6</v>
      </c>
      <c r="L241">
        <f t="shared" si="52"/>
        <v>6.0000000000000001E-3</v>
      </c>
      <c r="M241">
        <v>1330</v>
      </c>
      <c r="N241">
        <f t="shared" si="53"/>
        <v>4.9348837209302321</v>
      </c>
      <c r="O241">
        <f t="shared" si="54"/>
        <v>1.2158341187558908</v>
      </c>
      <c r="P241">
        <f t="shared" si="55"/>
        <v>0.03</v>
      </c>
      <c r="Q241">
        <v>-0.09</v>
      </c>
      <c r="R241">
        <v>1.21</v>
      </c>
      <c r="S241">
        <f t="shared" si="56"/>
        <v>-0.44999999999999996</v>
      </c>
      <c r="T241">
        <f t="shared" si="57"/>
        <v>-0.54712535344015079</v>
      </c>
      <c r="U241">
        <f t="shared" si="58"/>
        <v>6.05</v>
      </c>
      <c r="V241">
        <f t="shared" si="59"/>
        <v>7.3557964184731386</v>
      </c>
      <c r="W241">
        <f t="shared" si="60"/>
        <v>1500</v>
      </c>
      <c r="X241">
        <f t="shared" si="61"/>
        <v>1995000</v>
      </c>
      <c r="Y241">
        <f t="shared" si="62"/>
        <v>5.6</v>
      </c>
      <c r="Z241">
        <f t="shared" si="62"/>
        <v>6.8086710650329874</v>
      </c>
      <c r="AA241">
        <f t="shared" si="63"/>
        <v>11.171999999999999</v>
      </c>
      <c r="AB241">
        <f t="shared" si="64"/>
        <v>13.583298774740809</v>
      </c>
    </row>
    <row r="242" spans="1:34" x14ac:dyDescent="0.25">
      <c r="A242" s="16">
        <v>45124</v>
      </c>
      <c r="B242">
        <v>241</v>
      </c>
      <c r="C242">
        <v>3</v>
      </c>
      <c r="D242">
        <v>7</v>
      </c>
      <c r="E242">
        <v>1.1299999999999999</v>
      </c>
      <c r="F242">
        <v>15.69</v>
      </c>
      <c r="G242">
        <v>12.7</v>
      </c>
      <c r="H242">
        <f t="shared" si="49"/>
        <v>14.559999999999999</v>
      </c>
      <c r="I242">
        <f t="shared" si="50"/>
        <v>11.57</v>
      </c>
      <c r="J242">
        <f t="shared" si="51"/>
        <v>0.20535714285714277</v>
      </c>
      <c r="K242">
        <v>6</v>
      </c>
      <c r="L242">
        <f t="shared" si="52"/>
        <v>6.0000000000000001E-3</v>
      </c>
      <c r="M242">
        <v>1330</v>
      </c>
      <c r="N242">
        <f t="shared" si="53"/>
        <v>5.7946428571428577</v>
      </c>
      <c r="O242">
        <f t="shared" si="54"/>
        <v>1.0354391371340523</v>
      </c>
      <c r="P242">
        <f t="shared" si="55"/>
        <v>0.03</v>
      </c>
      <c r="Q242">
        <v>7.0000000000000007E-2</v>
      </c>
      <c r="R242">
        <v>0.56999999999999995</v>
      </c>
      <c r="S242">
        <f t="shared" si="56"/>
        <v>0.35000000000000003</v>
      </c>
      <c r="T242">
        <f t="shared" si="57"/>
        <v>0.36240369799691835</v>
      </c>
      <c r="U242">
        <f t="shared" si="58"/>
        <v>2.8499999999999996</v>
      </c>
      <c r="V242">
        <f t="shared" si="59"/>
        <v>2.9510015408320487</v>
      </c>
      <c r="W242">
        <f t="shared" si="60"/>
        <v>1500</v>
      </c>
      <c r="X242">
        <f t="shared" si="61"/>
        <v>1995000</v>
      </c>
      <c r="Y242">
        <f t="shared" si="62"/>
        <v>3.1999999999999997</v>
      </c>
      <c r="Z242">
        <f t="shared" si="62"/>
        <v>3.3134052388289672</v>
      </c>
      <c r="AA242">
        <f t="shared" si="63"/>
        <v>6.3839999999999995</v>
      </c>
      <c r="AB242">
        <f t="shared" si="64"/>
        <v>6.6102434514637896</v>
      </c>
    </row>
    <row r="243" spans="1:34" x14ac:dyDescent="0.25">
      <c r="A243" s="16">
        <v>45124</v>
      </c>
      <c r="B243">
        <v>242</v>
      </c>
      <c r="C243">
        <v>3</v>
      </c>
      <c r="D243">
        <v>8</v>
      </c>
      <c r="E243">
        <v>1.1399999999999999</v>
      </c>
      <c r="F243">
        <v>16.84</v>
      </c>
      <c r="H243">
        <f t="shared" si="49"/>
        <v>15.7</v>
      </c>
      <c r="I243">
        <f t="shared" si="50"/>
        <v>-1.1399999999999999</v>
      </c>
      <c r="J243">
        <f t="shared" si="51"/>
        <v>1.0726114649681529</v>
      </c>
      <c r="K243">
        <v>6</v>
      </c>
      <c r="L243">
        <f t="shared" si="52"/>
        <v>6.0000000000000001E-3</v>
      </c>
      <c r="M243">
        <v>1330</v>
      </c>
      <c r="N243">
        <f t="shared" si="53"/>
        <v>4.9273885350318469</v>
      </c>
      <c r="O243">
        <f t="shared" si="54"/>
        <v>1.2176835573940021</v>
      </c>
      <c r="P243">
        <f t="shared" si="55"/>
        <v>0.03</v>
      </c>
      <c r="Q243">
        <v>-0.06</v>
      </c>
      <c r="R243">
        <v>1.27</v>
      </c>
      <c r="S243">
        <f t="shared" si="56"/>
        <v>-0.3</v>
      </c>
      <c r="T243">
        <f t="shared" si="57"/>
        <v>-0.36530506721820061</v>
      </c>
      <c r="U243">
        <f t="shared" si="58"/>
        <v>6.3500000000000005</v>
      </c>
      <c r="V243">
        <f t="shared" si="59"/>
        <v>7.7322905894519138</v>
      </c>
      <c r="W243">
        <f t="shared" si="60"/>
        <v>1500</v>
      </c>
      <c r="X243">
        <f t="shared" si="61"/>
        <v>1995000</v>
      </c>
      <c r="Y243">
        <f t="shared" si="62"/>
        <v>6.0500000000000007</v>
      </c>
      <c r="Z243">
        <f t="shared" si="62"/>
        <v>7.3669855222337128</v>
      </c>
      <c r="AA243">
        <f t="shared" si="63"/>
        <v>12.069750000000001</v>
      </c>
      <c r="AB243">
        <f t="shared" si="64"/>
        <v>14.697136116856258</v>
      </c>
    </row>
    <row r="244" spans="1:34" x14ac:dyDescent="0.25">
      <c r="A244" s="16">
        <v>45124</v>
      </c>
      <c r="B244">
        <v>243</v>
      </c>
      <c r="C244">
        <v>3</v>
      </c>
      <c r="D244">
        <v>9</v>
      </c>
      <c r="E244">
        <v>1.1299999999999999</v>
      </c>
      <c r="F244">
        <v>20.52</v>
      </c>
      <c r="H244">
        <f t="shared" si="49"/>
        <v>19.39</v>
      </c>
      <c r="I244">
        <f t="shared" si="50"/>
        <v>-1.1299999999999999</v>
      </c>
      <c r="J244">
        <f t="shared" si="51"/>
        <v>1.0582774626095925</v>
      </c>
      <c r="K244">
        <v>6</v>
      </c>
      <c r="L244">
        <f t="shared" si="52"/>
        <v>6.0000000000000001E-3</v>
      </c>
      <c r="M244">
        <v>1330</v>
      </c>
      <c r="N244">
        <f t="shared" si="53"/>
        <v>4.9417225373904072</v>
      </c>
      <c r="O244">
        <f t="shared" si="54"/>
        <v>1.2141515341264872</v>
      </c>
      <c r="P244">
        <f t="shared" si="55"/>
        <v>0.03</v>
      </c>
      <c r="Q244">
        <v>-0.02</v>
      </c>
      <c r="R244">
        <v>1.32</v>
      </c>
      <c r="S244">
        <f t="shared" si="56"/>
        <v>-9.9999999999999992E-2</v>
      </c>
      <c r="T244">
        <f t="shared" si="57"/>
        <v>-0.12141515341264872</v>
      </c>
      <c r="U244">
        <f t="shared" si="58"/>
        <v>6.6000000000000005</v>
      </c>
      <c r="V244">
        <f t="shared" si="59"/>
        <v>8.013400125234817</v>
      </c>
      <c r="W244">
        <f t="shared" si="60"/>
        <v>1500</v>
      </c>
      <c r="X244">
        <f t="shared" si="61"/>
        <v>1995000</v>
      </c>
      <c r="Y244">
        <f t="shared" si="62"/>
        <v>6.5000000000000009</v>
      </c>
      <c r="Z244">
        <f t="shared" si="62"/>
        <v>7.8919849718221684</v>
      </c>
      <c r="AA244">
        <f t="shared" si="63"/>
        <v>12.967500000000003</v>
      </c>
      <c r="AB244">
        <f t="shared" si="64"/>
        <v>15.744510018785228</v>
      </c>
    </row>
    <row r="245" spans="1:34" x14ac:dyDescent="0.25">
      <c r="A245" s="16">
        <v>45124</v>
      </c>
      <c r="B245">
        <v>244</v>
      </c>
      <c r="C245">
        <v>4</v>
      </c>
      <c r="D245">
        <v>1</v>
      </c>
      <c r="E245">
        <v>1.1100000000000001</v>
      </c>
      <c r="F245">
        <v>7.96</v>
      </c>
      <c r="G245">
        <v>6.7</v>
      </c>
      <c r="H245">
        <f t="shared" si="49"/>
        <v>6.85</v>
      </c>
      <c r="I245">
        <f t="shared" si="50"/>
        <v>5.59</v>
      </c>
      <c r="J245">
        <f t="shared" si="51"/>
        <v>0.18394160583941604</v>
      </c>
      <c r="K245">
        <v>6</v>
      </c>
      <c r="L245">
        <f t="shared" si="52"/>
        <v>6.0000000000000001E-3</v>
      </c>
      <c r="M245">
        <v>1330</v>
      </c>
      <c r="N245">
        <f t="shared" si="53"/>
        <v>5.8160583941605841</v>
      </c>
      <c r="O245">
        <f t="shared" si="54"/>
        <v>1.0316265060240963</v>
      </c>
      <c r="P245">
        <f t="shared" si="55"/>
        <v>0.03</v>
      </c>
      <c r="Q245">
        <v>0.01</v>
      </c>
      <c r="R245">
        <v>1.1599999999999999</v>
      </c>
      <c r="S245">
        <f t="shared" si="56"/>
        <v>4.9999999999999996E-2</v>
      </c>
      <c r="T245">
        <f t="shared" si="57"/>
        <v>5.1581325301204815E-2</v>
      </c>
      <c r="U245">
        <f t="shared" si="58"/>
        <v>5.8</v>
      </c>
      <c r="V245">
        <f t="shared" si="59"/>
        <v>5.9834337349397586</v>
      </c>
      <c r="W245">
        <f t="shared" si="60"/>
        <v>1500</v>
      </c>
      <c r="X245">
        <f t="shared" si="61"/>
        <v>1995000</v>
      </c>
      <c r="Y245">
        <f t="shared" si="62"/>
        <v>5.85</v>
      </c>
      <c r="Z245">
        <f t="shared" si="62"/>
        <v>6.0350150602409638</v>
      </c>
      <c r="AA245">
        <f t="shared" si="63"/>
        <v>11.67075</v>
      </c>
      <c r="AB245">
        <f t="shared" si="64"/>
        <v>12.039855045180722</v>
      </c>
    </row>
    <row r="246" spans="1:34" x14ac:dyDescent="0.25">
      <c r="A246" s="16">
        <v>45124</v>
      </c>
      <c r="B246">
        <v>245</v>
      </c>
      <c r="C246">
        <v>4</v>
      </c>
      <c r="D246">
        <v>2</v>
      </c>
      <c r="E246">
        <v>1.01</v>
      </c>
      <c r="F246">
        <v>12.04</v>
      </c>
      <c r="G246">
        <v>10</v>
      </c>
      <c r="H246">
        <f t="shared" si="49"/>
        <v>11.03</v>
      </c>
      <c r="I246">
        <f t="shared" si="50"/>
        <v>8.99</v>
      </c>
      <c r="J246">
        <f t="shared" si="51"/>
        <v>0.18495013599274698</v>
      </c>
      <c r="K246">
        <v>6</v>
      </c>
      <c r="L246">
        <f t="shared" si="52"/>
        <v>6.0000000000000001E-3</v>
      </c>
      <c r="M246">
        <v>1330</v>
      </c>
      <c r="N246">
        <f t="shared" si="53"/>
        <v>5.8150498640072534</v>
      </c>
      <c r="O246">
        <f t="shared" si="54"/>
        <v>1.0318054256314311</v>
      </c>
      <c r="P246">
        <f t="shared" si="55"/>
        <v>0.03</v>
      </c>
      <c r="Q246">
        <v>0.02</v>
      </c>
      <c r="R246">
        <v>1.49</v>
      </c>
      <c r="S246">
        <f t="shared" si="56"/>
        <v>9.9999999999999992E-2</v>
      </c>
      <c r="T246">
        <f t="shared" si="57"/>
        <v>0.1031805425631431</v>
      </c>
      <c r="U246">
        <f t="shared" si="58"/>
        <v>7.4499999999999993</v>
      </c>
      <c r="V246">
        <f t="shared" si="59"/>
        <v>7.6869504209541608</v>
      </c>
      <c r="W246">
        <f t="shared" si="60"/>
        <v>1500</v>
      </c>
      <c r="X246">
        <f t="shared" si="61"/>
        <v>1995000</v>
      </c>
      <c r="Y246">
        <f t="shared" si="62"/>
        <v>7.5499999999999989</v>
      </c>
      <c r="Z246">
        <f t="shared" si="62"/>
        <v>7.7901309635173037</v>
      </c>
      <c r="AA246">
        <f t="shared" si="63"/>
        <v>15.062249999999997</v>
      </c>
      <c r="AB246">
        <f t="shared" si="64"/>
        <v>15.541311272217021</v>
      </c>
    </row>
    <row r="247" spans="1:34" x14ac:dyDescent="0.25">
      <c r="A247" s="16">
        <v>45124</v>
      </c>
      <c r="B247">
        <v>246</v>
      </c>
      <c r="C247">
        <v>4</v>
      </c>
      <c r="D247">
        <v>3</v>
      </c>
      <c r="E247">
        <v>1.07</v>
      </c>
      <c r="F247">
        <v>14.97</v>
      </c>
      <c r="G247">
        <v>12.4</v>
      </c>
      <c r="H247">
        <f t="shared" si="49"/>
        <v>13.9</v>
      </c>
      <c r="I247">
        <f t="shared" si="50"/>
        <v>11.33</v>
      </c>
      <c r="J247">
        <f t="shared" si="51"/>
        <v>0.18489208633093526</v>
      </c>
      <c r="K247">
        <v>6</v>
      </c>
      <c r="L247">
        <f t="shared" si="52"/>
        <v>6.0000000000000001E-3</v>
      </c>
      <c r="M247">
        <v>1330</v>
      </c>
      <c r="N247">
        <f t="shared" si="53"/>
        <v>5.8151079136690651</v>
      </c>
      <c r="O247">
        <f t="shared" si="54"/>
        <v>1.0317951255721884</v>
      </c>
      <c r="P247">
        <f t="shared" si="55"/>
        <v>0.03</v>
      </c>
      <c r="Q247">
        <v>0.08</v>
      </c>
      <c r="R247">
        <v>1.02</v>
      </c>
      <c r="S247">
        <f t="shared" si="56"/>
        <v>0.39999999999999997</v>
      </c>
      <c r="T247">
        <f t="shared" si="57"/>
        <v>0.41271805022887537</v>
      </c>
      <c r="U247">
        <f t="shared" si="58"/>
        <v>5.0999999999999996</v>
      </c>
      <c r="V247">
        <f t="shared" si="59"/>
        <v>5.2621551404181606</v>
      </c>
      <c r="W247">
        <f t="shared" si="60"/>
        <v>1500</v>
      </c>
      <c r="X247">
        <f t="shared" si="61"/>
        <v>1995000</v>
      </c>
      <c r="Y247">
        <f t="shared" si="62"/>
        <v>5.5</v>
      </c>
      <c r="Z247">
        <f t="shared" si="62"/>
        <v>5.6748731906470358</v>
      </c>
      <c r="AA247">
        <f t="shared" si="63"/>
        <v>10.9725</v>
      </c>
      <c r="AB247">
        <f t="shared" si="64"/>
        <v>11.321372015340836</v>
      </c>
    </row>
    <row r="248" spans="1:34" x14ac:dyDescent="0.25">
      <c r="A248" s="16">
        <v>45124</v>
      </c>
      <c r="B248">
        <v>247</v>
      </c>
      <c r="C248">
        <v>4</v>
      </c>
      <c r="D248">
        <v>4</v>
      </c>
      <c r="E248">
        <v>1.07</v>
      </c>
      <c r="F248">
        <v>18.04</v>
      </c>
      <c r="G248">
        <v>14.7</v>
      </c>
      <c r="H248">
        <f t="shared" si="49"/>
        <v>16.97</v>
      </c>
      <c r="I248">
        <f t="shared" si="50"/>
        <v>13.629999999999999</v>
      </c>
      <c r="J248">
        <f t="shared" si="51"/>
        <v>0.19681791396582204</v>
      </c>
      <c r="K248">
        <v>6</v>
      </c>
      <c r="L248">
        <f t="shared" si="52"/>
        <v>6.0000000000000001E-3</v>
      </c>
      <c r="M248">
        <v>1330</v>
      </c>
      <c r="N248">
        <f t="shared" si="53"/>
        <v>5.8031820860341776</v>
      </c>
      <c r="O248">
        <f t="shared" si="54"/>
        <v>1.03391551584078</v>
      </c>
      <c r="P248">
        <f t="shared" si="55"/>
        <v>0.03</v>
      </c>
      <c r="Q248">
        <v>0.1</v>
      </c>
      <c r="R248">
        <v>0.63</v>
      </c>
      <c r="S248">
        <f t="shared" si="56"/>
        <v>0.5</v>
      </c>
      <c r="T248">
        <f t="shared" si="57"/>
        <v>0.51695775792039</v>
      </c>
      <c r="U248">
        <f t="shared" si="58"/>
        <v>3.15</v>
      </c>
      <c r="V248">
        <f t="shared" si="59"/>
        <v>3.2568338748984571</v>
      </c>
      <c r="W248">
        <f t="shared" si="60"/>
        <v>1500</v>
      </c>
      <c r="X248">
        <f t="shared" si="61"/>
        <v>1995000</v>
      </c>
      <c r="Y248">
        <f t="shared" si="62"/>
        <v>3.65</v>
      </c>
      <c r="Z248">
        <f t="shared" si="62"/>
        <v>3.7737916328188472</v>
      </c>
      <c r="AA248">
        <f t="shared" si="63"/>
        <v>7.2817499999999997</v>
      </c>
      <c r="AB248">
        <f t="shared" si="64"/>
        <v>7.5287143074736003</v>
      </c>
    </row>
    <row r="249" spans="1:34" x14ac:dyDescent="0.25">
      <c r="A249" s="16">
        <v>45124</v>
      </c>
      <c r="B249">
        <v>248</v>
      </c>
      <c r="C249">
        <v>4</v>
      </c>
      <c r="D249">
        <v>5</v>
      </c>
      <c r="E249">
        <v>1.0900000000000001</v>
      </c>
      <c r="F249">
        <v>19.760000000000002</v>
      </c>
      <c r="G249">
        <v>15.8</v>
      </c>
      <c r="H249">
        <f t="shared" si="49"/>
        <v>18.670000000000002</v>
      </c>
      <c r="I249">
        <f t="shared" si="50"/>
        <v>14.71</v>
      </c>
      <c r="J249">
        <f t="shared" si="51"/>
        <v>0.21210498125334765</v>
      </c>
      <c r="K249">
        <v>6</v>
      </c>
      <c r="L249">
        <f t="shared" si="52"/>
        <v>6.0000000000000001E-3</v>
      </c>
      <c r="M249">
        <v>1330</v>
      </c>
      <c r="N249">
        <f t="shared" si="53"/>
        <v>5.787895018746652</v>
      </c>
      <c r="O249">
        <f t="shared" si="54"/>
        <v>1.036646307606885</v>
      </c>
      <c r="P249">
        <f t="shared" si="55"/>
        <v>0.03</v>
      </c>
      <c r="Q249">
        <v>0.21</v>
      </c>
      <c r="R249">
        <v>0.54</v>
      </c>
      <c r="S249">
        <f t="shared" si="56"/>
        <v>1.0499999999999998</v>
      </c>
      <c r="T249">
        <f t="shared" si="57"/>
        <v>1.0884786229872292</v>
      </c>
      <c r="U249">
        <f t="shared" si="58"/>
        <v>2.6999999999999997</v>
      </c>
      <c r="V249">
        <f t="shared" si="59"/>
        <v>2.7989450305385892</v>
      </c>
      <c r="W249">
        <f t="shared" si="60"/>
        <v>1500</v>
      </c>
      <c r="X249">
        <f t="shared" si="61"/>
        <v>1995000</v>
      </c>
      <c r="Y249">
        <f t="shared" si="62"/>
        <v>3.7499999999999996</v>
      </c>
      <c r="Z249">
        <f t="shared" si="62"/>
        <v>3.8874236535258184</v>
      </c>
      <c r="AA249">
        <f t="shared" si="63"/>
        <v>7.4812499999999993</v>
      </c>
      <c r="AB249">
        <f t="shared" si="64"/>
        <v>7.7554101887840075</v>
      </c>
    </row>
    <row r="250" spans="1:34" x14ac:dyDescent="0.25">
      <c r="A250" s="16">
        <v>45124</v>
      </c>
      <c r="B250">
        <v>249</v>
      </c>
      <c r="C250">
        <v>4</v>
      </c>
      <c r="D250">
        <v>6</v>
      </c>
      <c r="E250">
        <v>1.1000000000000001</v>
      </c>
      <c r="F250">
        <v>15.16</v>
      </c>
      <c r="G250">
        <v>12.2</v>
      </c>
      <c r="H250">
        <f t="shared" si="49"/>
        <v>14.06</v>
      </c>
      <c r="I250">
        <f t="shared" si="50"/>
        <v>11.1</v>
      </c>
      <c r="J250">
        <f t="shared" si="51"/>
        <v>0.21052631578947373</v>
      </c>
      <c r="K250">
        <v>6</v>
      </c>
      <c r="L250">
        <f t="shared" si="52"/>
        <v>6.0000000000000001E-3</v>
      </c>
      <c r="M250">
        <v>1330</v>
      </c>
      <c r="N250">
        <f t="shared" si="53"/>
        <v>5.7894736842105265</v>
      </c>
      <c r="O250">
        <f t="shared" si="54"/>
        <v>1.0363636363636364</v>
      </c>
      <c r="P250">
        <f t="shared" si="55"/>
        <v>0.03</v>
      </c>
      <c r="Q250">
        <v>0.23</v>
      </c>
      <c r="R250">
        <v>0.87</v>
      </c>
      <c r="S250">
        <f t="shared" si="56"/>
        <v>1.1499999999999999</v>
      </c>
      <c r="T250">
        <f t="shared" si="57"/>
        <v>1.1918181818181817</v>
      </c>
      <c r="U250">
        <f t="shared" si="58"/>
        <v>4.3499999999999996</v>
      </c>
      <c r="V250">
        <f t="shared" si="59"/>
        <v>4.5081818181818178</v>
      </c>
      <c r="W250">
        <f t="shared" si="60"/>
        <v>1500</v>
      </c>
      <c r="X250">
        <f t="shared" si="61"/>
        <v>1995000</v>
      </c>
      <c r="Y250">
        <f t="shared" si="62"/>
        <v>5.5</v>
      </c>
      <c r="Z250">
        <f t="shared" si="62"/>
        <v>5.6999999999999993</v>
      </c>
      <c r="AA250">
        <f t="shared" si="63"/>
        <v>10.9725</v>
      </c>
      <c r="AB250">
        <f t="shared" si="64"/>
        <v>11.371499999999999</v>
      </c>
    </row>
    <row r="251" spans="1:34" x14ac:dyDescent="0.25">
      <c r="A251" s="16">
        <v>45124</v>
      </c>
      <c r="B251">
        <v>250</v>
      </c>
      <c r="C251">
        <v>4</v>
      </c>
      <c r="D251">
        <v>7</v>
      </c>
      <c r="E251">
        <v>1.04</v>
      </c>
      <c r="F251">
        <v>20.420000000000002</v>
      </c>
      <c r="G251">
        <v>16.600000000000001</v>
      </c>
      <c r="H251">
        <f t="shared" si="49"/>
        <v>19.380000000000003</v>
      </c>
      <c r="I251">
        <f t="shared" si="50"/>
        <v>15.560000000000002</v>
      </c>
      <c r="J251">
        <f t="shared" si="51"/>
        <v>0.19711042311661506</v>
      </c>
      <c r="K251">
        <v>6</v>
      </c>
      <c r="L251">
        <f t="shared" si="52"/>
        <v>6.0000000000000001E-3</v>
      </c>
      <c r="M251">
        <v>1330</v>
      </c>
      <c r="N251">
        <f t="shared" si="53"/>
        <v>5.802889576883385</v>
      </c>
      <c r="O251">
        <f t="shared" si="54"/>
        <v>1.0339676329361551</v>
      </c>
      <c r="P251">
        <f t="shared" si="55"/>
        <v>0.03</v>
      </c>
      <c r="Q251">
        <v>0.09</v>
      </c>
      <c r="R251">
        <v>1.0900000000000001</v>
      </c>
      <c r="S251">
        <f t="shared" si="56"/>
        <v>0.44999999999999996</v>
      </c>
      <c r="T251">
        <f t="shared" si="57"/>
        <v>0.46528543482126977</v>
      </c>
      <c r="U251">
        <f t="shared" si="58"/>
        <v>5.45</v>
      </c>
      <c r="V251">
        <f t="shared" si="59"/>
        <v>5.6351235995020454</v>
      </c>
      <c r="W251">
        <f t="shared" si="60"/>
        <v>1500</v>
      </c>
      <c r="X251">
        <f t="shared" si="61"/>
        <v>1995000</v>
      </c>
      <c r="Y251">
        <f t="shared" si="62"/>
        <v>5.9</v>
      </c>
      <c r="Z251">
        <f t="shared" si="62"/>
        <v>6.1004090343233148</v>
      </c>
      <c r="AA251">
        <f t="shared" si="63"/>
        <v>11.7705</v>
      </c>
      <c r="AB251">
        <f t="shared" si="64"/>
        <v>12.170316023475012</v>
      </c>
    </row>
    <row r="252" spans="1:34" ht="15.75" x14ac:dyDescent="0.25">
      <c r="A252" s="16">
        <v>45124</v>
      </c>
      <c r="B252">
        <v>251</v>
      </c>
      <c r="C252">
        <v>4</v>
      </c>
      <c r="D252">
        <v>8</v>
      </c>
      <c r="E252">
        <v>1.1000000000000001</v>
      </c>
      <c r="F252">
        <v>16.559999999999999</v>
      </c>
      <c r="G252">
        <v>13.5</v>
      </c>
      <c r="H252">
        <f t="shared" si="49"/>
        <v>15.459999999999999</v>
      </c>
      <c r="I252">
        <f t="shared" si="50"/>
        <v>12.4</v>
      </c>
      <c r="J252">
        <f t="shared" si="51"/>
        <v>0.19793014230271661</v>
      </c>
      <c r="K252">
        <v>6</v>
      </c>
      <c r="L252">
        <f t="shared" si="52"/>
        <v>6.0000000000000001E-3</v>
      </c>
      <c r="M252">
        <v>1330</v>
      </c>
      <c r="N252">
        <f t="shared" si="53"/>
        <v>5.8020698576972833</v>
      </c>
      <c r="O252">
        <f t="shared" si="54"/>
        <v>1.0341137123745818</v>
      </c>
      <c r="P252">
        <f t="shared" si="55"/>
        <v>0.03</v>
      </c>
      <c r="Q252">
        <v>0.11</v>
      </c>
      <c r="R252">
        <v>0.81</v>
      </c>
      <c r="S252">
        <f t="shared" si="56"/>
        <v>0.54999999999999993</v>
      </c>
      <c r="T252">
        <f t="shared" si="57"/>
        <v>0.56876254180601993</v>
      </c>
      <c r="U252">
        <f t="shared" si="58"/>
        <v>4.0500000000000007</v>
      </c>
      <c r="V252">
        <f t="shared" si="59"/>
        <v>4.1881605351170572</v>
      </c>
      <c r="W252">
        <f t="shared" si="60"/>
        <v>1500</v>
      </c>
      <c r="X252">
        <f t="shared" si="61"/>
        <v>1995000</v>
      </c>
      <c r="Y252">
        <f t="shared" si="62"/>
        <v>4.6000000000000005</v>
      </c>
      <c r="Z252">
        <f t="shared" si="62"/>
        <v>4.7569230769230773</v>
      </c>
      <c r="AA252">
        <f t="shared" si="63"/>
        <v>9.1770000000000014</v>
      </c>
      <c r="AB252">
        <f t="shared" si="64"/>
        <v>9.4900615384615392</v>
      </c>
      <c r="AH252" s="13"/>
    </row>
    <row r="253" spans="1:34" s="13" customFormat="1" ht="15.75" x14ac:dyDescent="0.25">
      <c r="A253" s="19">
        <v>45124</v>
      </c>
      <c r="B253" s="20">
        <v>252</v>
      </c>
      <c r="C253" s="13">
        <v>4</v>
      </c>
      <c r="D253" s="13">
        <v>9</v>
      </c>
      <c r="E253" s="13">
        <v>1.1299999999999999</v>
      </c>
      <c r="F253" s="13">
        <v>11.71</v>
      </c>
      <c r="G253" s="13">
        <v>9.6</v>
      </c>
      <c r="H253">
        <f t="shared" si="49"/>
        <v>10.580000000000002</v>
      </c>
      <c r="I253">
        <f t="shared" si="50"/>
        <v>8.4699999999999989</v>
      </c>
      <c r="J253">
        <f t="shared" si="51"/>
        <v>0.19943289224952765</v>
      </c>
      <c r="K253">
        <v>6</v>
      </c>
      <c r="L253">
        <f t="shared" si="52"/>
        <v>6.0000000000000001E-3</v>
      </c>
      <c r="M253">
        <v>1330</v>
      </c>
      <c r="N253">
        <f t="shared" si="53"/>
        <v>5.8005671077504726</v>
      </c>
      <c r="O253">
        <f t="shared" si="54"/>
        <v>1.0343816196838846</v>
      </c>
      <c r="P253">
        <f t="shared" si="55"/>
        <v>0.03</v>
      </c>
      <c r="Q253" s="13">
        <v>0.03</v>
      </c>
      <c r="R253" s="13">
        <v>1.1399999999999999</v>
      </c>
      <c r="S253">
        <f t="shared" si="56"/>
        <v>0.15</v>
      </c>
      <c r="T253">
        <f t="shared" si="57"/>
        <v>0.15515724295258268</v>
      </c>
      <c r="U253">
        <f t="shared" si="58"/>
        <v>5.6999999999999993</v>
      </c>
      <c r="V253">
        <f t="shared" si="59"/>
        <v>5.8959752321981416</v>
      </c>
      <c r="W253">
        <f t="shared" si="60"/>
        <v>1500</v>
      </c>
      <c r="X253">
        <f t="shared" si="61"/>
        <v>1995000</v>
      </c>
      <c r="Y253">
        <f t="shared" si="62"/>
        <v>5.85</v>
      </c>
      <c r="Z253">
        <f t="shared" si="62"/>
        <v>6.0511324751507241</v>
      </c>
      <c r="AA253">
        <f t="shared" si="63"/>
        <v>11.67075</v>
      </c>
      <c r="AB253">
        <f t="shared" si="64"/>
        <v>12.072009287925695</v>
      </c>
      <c r="AC253"/>
      <c r="AD253"/>
      <c r="AE253"/>
      <c r="AF253"/>
      <c r="AG253"/>
      <c r="AH253"/>
    </row>
    <row r="254" spans="1:34" x14ac:dyDescent="0.25">
      <c r="A254" s="16">
        <v>45183</v>
      </c>
      <c r="B254">
        <v>253</v>
      </c>
      <c r="C254">
        <v>1</v>
      </c>
      <c r="D254">
        <v>1</v>
      </c>
      <c r="E254">
        <v>1.1499999999999999</v>
      </c>
      <c r="F254">
        <v>15.59</v>
      </c>
      <c r="G254">
        <v>12.53</v>
      </c>
      <c r="H254">
        <f t="shared" si="49"/>
        <v>14.44</v>
      </c>
      <c r="I254">
        <f t="shared" si="50"/>
        <v>11.379999999999999</v>
      </c>
      <c r="J254">
        <f t="shared" si="51"/>
        <v>0.21191135734072025</v>
      </c>
      <c r="K254">
        <v>6</v>
      </c>
      <c r="L254">
        <f t="shared" si="52"/>
        <v>6.0000000000000001E-3</v>
      </c>
      <c r="M254">
        <v>1330</v>
      </c>
      <c r="N254">
        <f t="shared" si="53"/>
        <v>5.7880886426592797</v>
      </c>
      <c r="O254">
        <f t="shared" si="54"/>
        <v>1.0366116295764538</v>
      </c>
      <c r="P254">
        <f t="shared" si="55"/>
        <v>0.03</v>
      </c>
      <c r="Q254">
        <v>0.37</v>
      </c>
      <c r="R254">
        <v>1.1599999999999999</v>
      </c>
      <c r="S254">
        <f t="shared" si="56"/>
        <v>1.8499999999999996</v>
      </c>
      <c r="T254">
        <f t="shared" si="57"/>
        <v>1.9177315147164391</v>
      </c>
      <c r="U254">
        <f t="shared" si="58"/>
        <v>5.8</v>
      </c>
      <c r="V254">
        <f t="shared" si="59"/>
        <v>6.0123474515434321</v>
      </c>
      <c r="W254">
        <f t="shared" si="60"/>
        <v>1500</v>
      </c>
      <c r="X254">
        <f t="shared" si="61"/>
        <v>1995000</v>
      </c>
      <c r="Y254">
        <f t="shared" si="62"/>
        <v>7.6499999999999995</v>
      </c>
      <c r="Z254">
        <f t="shared" si="62"/>
        <v>7.9300789662598712</v>
      </c>
      <c r="AA254">
        <f t="shared" si="63"/>
        <v>15.261749999999999</v>
      </c>
      <c r="AB254">
        <f t="shared" si="64"/>
        <v>15.820507537688441</v>
      </c>
    </row>
    <row r="255" spans="1:34" x14ac:dyDescent="0.25">
      <c r="A255" s="16">
        <v>45183</v>
      </c>
      <c r="B255">
        <v>254</v>
      </c>
      <c r="C255">
        <v>1</v>
      </c>
      <c r="D255">
        <v>2</v>
      </c>
      <c r="E255">
        <v>1.18</v>
      </c>
      <c r="F255">
        <v>16.207000000000001</v>
      </c>
      <c r="G255">
        <v>12.97</v>
      </c>
      <c r="H255">
        <f t="shared" si="49"/>
        <v>15.027000000000001</v>
      </c>
      <c r="I255">
        <f t="shared" si="50"/>
        <v>11.790000000000001</v>
      </c>
      <c r="J255">
        <f t="shared" si="51"/>
        <v>0.2154122579357157</v>
      </c>
      <c r="K255">
        <v>6</v>
      </c>
      <c r="L255">
        <f t="shared" si="52"/>
        <v>6.0000000000000001E-3</v>
      </c>
      <c r="M255">
        <v>1330</v>
      </c>
      <c r="N255">
        <f t="shared" si="53"/>
        <v>5.7845877420642839</v>
      </c>
      <c r="O255">
        <f t="shared" si="54"/>
        <v>1.0372389991371873</v>
      </c>
      <c r="P255">
        <f t="shared" si="55"/>
        <v>0.03</v>
      </c>
      <c r="Q255">
        <v>-0.18</v>
      </c>
      <c r="R255">
        <v>-0.28000000000000003</v>
      </c>
      <c r="S255">
        <f t="shared" si="56"/>
        <v>-0.89999999999999991</v>
      </c>
      <c r="T255">
        <f t="shared" si="57"/>
        <v>-0.93351509922346854</v>
      </c>
      <c r="U255">
        <f t="shared" si="58"/>
        <v>-1.4000000000000001</v>
      </c>
      <c r="V255">
        <f t="shared" si="59"/>
        <v>-1.4521345987920624</v>
      </c>
      <c r="W255">
        <f t="shared" si="60"/>
        <v>1500</v>
      </c>
      <c r="X255">
        <f t="shared" si="61"/>
        <v>1995000</v>
      </c>
      <c r="Y255">
        <f t="shared" si="62"/>
        <v>-2.2999999999999998</v>
      </c>
      <c r="Z255">
        <f t="shared" si="62"/>
        <v>-2.3856496980155311</v>
      </c>
      <c r="AA255">
        <f t="shared" si="63"/>
        <v>-4.5884999999999998</v>
      </c>
      <c r="AB255">
        <f t="shared" si="64"/>
        <v>-4.7593711475409846</v>
      </c>
    </row>
    <row r="256" spans="1:34" x14ac:dyDescent="0.25">
      <c r="A256" s="16">
        <v>45183</v>
      </c>
      <c r="B256">
        <v>255</v>
      </c>
      <c r="C256">
        <v>1</v>
      </c>
      <c r="D256">
        <v>3</v>
      </c>
      <c r="E256">
        <v>1.1399999999999999</v>
      </c>
      <c r="F256">
        <v>14.83</v>
      </c>
      <c r="G256">
        <v>11.95</v>
      </c>
      <c r="H256">
        <f t="shared" si="49"/>
        <v>13.69</v>
      </c>
      <c r="I256">
        <f t="shared" si="50"/>
        <v>10.809999999999999</v>
      </c>
      <c r="J256">
        <f t="shared" si="51"/>
        <v>0.2103725346968591</v>
      </c>
      <c r="K256">
        <v>6</v>
      </c>
      <c r="L256">
        <f t="shared" si="52"/>
        <v>6.0000000000000001E-3</v>
      </c>
      <c r="M256">
        <v>1330</v>
      </c>
      <c r="N256">
        <f t="shared" si="53"/>
        <v>5.7896274653031412</v>
      </c>
      <c r="O256">
        <f t="shared" si="54"/>
        <v>1.036336109008327</v>
      </c>
      <c r="P256">
        <f t="shared" si="55"/>
        <v>0.03</v>
      </c>
      <c r="Q256">
        <v>-0.19</v>
      </c>
      <c r="R256">
        <v>-0.3</v>
      </c>
      <c r="S256">
        <f t="shared" si="56"/>
        <v>-0.95000000000000007</v>
      </c>
      <c r="T256">
        <f t="shared" si="57"/>
        <v>-0.98451930355791073</v>
      </c>
      <c r="U256">
        <f t="shared" si="58"/>
        <v>-1.4999999999999998</v>
      </c>
      <c r="V256">
        <f t="shared" si="59"/>
        <v>-1.5545041635124901</v>
      </c>
      <c r="W256">
        <f t="shared" si="60"/>
        <v>1500</v>
      </c>
      <c r="X256">
        <f t="shared" si="61"/>
        <v>1995000</v>
      </c>
      <c r="Y256">
        <f t="shared" si="62"/>
        <v>-2.4499999999999997</v>
      </c>
      <c r="Z256">
        <f t="shared" si="62"/>
        <v>-2.5390234670704008</v>
      </c>
      <c r="AA256">
        <f t="shared" si="63"/>
        <v>-4.8877499999999996</v>
      </c>
      <c r="AB256">
        <f t="shared" si="64"/>
        <v>-5.0653518168054497</v>
      </c>
    </row>
    <row r="257" spans="1:28" x14ac:dyDescent="0.25">
      <c r="A257" s="16">
        <v>45183</v>
      </c>
      <c r="B257">
        <v>256</v>
      </c>
      <c r="C257">
        <v>1</v>
      </c>
      <c r="D257">
        <v>4</v>
      </c>
      <c r="E257">
        <v>1.1299999999999999</v>
      </c>
      <c r="F257">
        <v>15.351000000000001</v>
      </c>
      <c r="G257">
        <v>12.53</v>
      </c>
      <c r="H257">
        <f t="shared" si="49"/>
        <v>14.221</v>
      </c>
      <c r="I257">
        <f t="shared" si="50"/>
        <v>11.399999999999999</v>
      </c>
      <c r="J257">
        <f t="shared" si="51"/>
        <v>0.198368609802405</v>
      </c>
      <c r="K257">
        <v>6</v>
      </c>
      <c r="L257">
        <f t="shared" si="52"/>
        <v>6.0000000000000001E-3</v>
      </c>
      <c r="M257">
        <v>1330</v>
      </c>
      <c r="N257">
        <f t="shared" si="53"/>
        <v>5.8016313901975947</v>
      </c>
      <c r="O257">
        <f t="shared" si="54"/>
        <v>1.0341918671595662</v>
      </c>
      <c r="P257">
        <f t="shared" si="55"/>
        <v>0.03</v>
      </c>
      <c r="Q257">
        <v>0.14000000000000001</v>
      </c>
      <c r="R257">
        <v>0.74</v>
      </c>
      <c r="S257">
        <f t="shared" si="56"/>
        <v>0.70000000000000007</v>
      </c>
      <c r="T257">
        <f t="shared" si="57"/>
        <v>0.72393430701169648</v>
      </c>
      <c r="U257">
        <f t="shared" si="58"/>
        <v>3.6999999999999993</v>
      </c>
      <c r="V257">
        <f t="shared" si="59"/>
        <v>3.8265099084903942</v>
      </c>
      <c r="W257">
        <f t="shared" si="60"/>
        <v>1500</v>
      </c>
      <c r="X257">
        <f t="shared" si="61"/>
        <v>1995000</v>
      </c>
      <c r="Y257">
        <f t="shared" si="62"/>
        <v>4.3999999999999995</v>
      </c>
      <c r="Z257">
        <f t="shared" si="62"/>
        <v>4.5504442155020906</v>
      </c>
      <c r="AA257">
        <f t="shared" si="63"/>
        <v>8.7779999999999987</v>
      </c>
      <c r="AB257">
        <f t="shared" si="64"/>
        <v>9.0781362099266705</v>
      </c>
    </row>
    <row r="258" spans="1:28" x14ac:dyDescent="0.25">
      <c r="A258" s="16">
        <v>45183</v>
      </c>
      <c r="B258">
        <v>257</v>
      </c>
      <c r="C258">
        <v>1</v>
      </c>
      <c r="D258">
        <v>5</v>
      </c>
      <c r="E258">
        <v>1.1299999999999999</v>
      </c>
      <c r="F258">
        <v>18.706</v>
      </c>
      <c r="G258">
        <v>15.11</v>
      </c>
      <c r="H258">
        <f t="shared" si="49"/>
        <v>17.576000000000001</v>
      </c>
      <c r="I258">
        <f t="shared" si="50"/>
        <v>13.98</v>
      </c>
      <c r="J258">
        <f t="shared" si="51"/>
        <v>0.20459717796995902</v>
      </c>
      <c r="K258">
        <v>6</v>
      </c>
      <c r="L258">
        <f t="shared" si="52"/>
        <v>6.0000000000000001E-3</v>
      </c>
      <c r="M258">
        <v>1330</v>
      </c>
      <c r="N258">
        <f t="shared" si="53"/>
        <v>5.7954028220300406</v>
      </c>
      <c r="O258">
        <f t="shared" si="54"/>
        <v>1.0353033575495778</v>
      </c>
      <c r="P258">
        <f t="shared" si="55"/>
        <v>0.03</v>
      </c>
      <c r="Q258">
        <v>0.2</v>
      </c>
      <c r="R258">
        <v>0.93</v>
      </c>
      <c r="S258">
        <f t="shared" si="56"/>
        <v>1</v>
      </c>
      <c r="T258">
        <f t="shared" si="57"/>
        <v>1.0353033575495778</v>
      </c>
      <c r="U258">
        <f t="shared" si="58"/>
        <v>4.6500000000000004</v>
      </c>
      <c r="V258">
        <f t="shared" si="59"/>
        <v>4.8141606126055372</v>
      </c>
      <c r="W258">
        <f t="shared" si="60"/>
        <v>1500</v>
      </c>
      <c r="X258">
        <f t="shared" si="61"/>
        <v>1995000</v>
      </c>
      <c r="Y258">
        <f t="shared" si="62"/>
        <v>5.65</v>
      </c>
      <c r="Z258">
        <f t="shared" si="62"/>
        <v>5.8494639701551154</v>
      </c>
      <c r="AA258">
        <f t="shared" si="63"/>
        <v>11.271750000000001</v>
      </c>
      <c r="AB258">
        <f t="shared" si="64"/>
        <v>11.669680620459456</v>
      </c>
    </row>
    <row r="259" spans="1:28" x14ac:dyDescent="0.25">
      <c r="A259" s="16">
        <v>45183</v>
      </c>
      <c r="B259">
        <v>258</v>
      </c>
      <c r="C259">
        <v>1</v>
      </c>
      <c r="D259">
        <v>6</v>
      </c>
      <c r="E259">
        <v>1.1399999999999999</v>
      </c>
      <c r="F259">
        <v>20.190999999999999</v>
      </c>
      <c r="G259">
        <v>16.14</v>
      </c>
      <c r="H259">
        <f t="shared" ref="H259:H322" si="65">F259-E259</f>
        <v>19.050999999999998</v>
      </c>
      <c r="I259">
        <f t="shared" ref="I259:I322" si="66">G259-E259</f>
        <v>15</v>
      </c>
      <c r="J259">
        <f t="shared" ref="J259:J322" si="67">((H259-I259)/H259)</f>
        <v>0.21263975644323127</v>
      </c>
      <c r="K259">
        <v>6</v>
      </c>
      <c r="L259">
        <f t="shared" ref="L259:L322" si="68">K259/1000</f>
        <v>6.0000000000000001E-3</v>
      </c>
      <c r="M259">
        <v>1330</v>
      </c>
      <c r="N259">
        <f t="shared" ref="N259:N322" si="69">K259-J259</f>
        <v>5.787360243556769</v>
      </c>
      <c r="O259">
        <f t="shared" ref="O259:O322" si="70">K259/N259</f>
        <v>1.0367420978640425</v>
      </c>
      <c r="P259">
        <f t="shared" ref="P259:P322" si="71">30/1000</f>
        <v>0.03</v>
      </c>
      <c r="Q259">
        <v>0.37</v>
      </c>
      <c r="R259">
        <v>0.45</v>
      </c>
      <c r="S259">
        <f t="shared" ref="S259:S322" si="72">(Q259*P259)/L259</f>
        <v>1.8499999999999996</v>
      </c>
      <c r="T259">
        <f t="shared" ref="T259:T322" si="73">S259*O259</f>
        <v>1.9179728810484782</v>
      </c>
      <c r="U259">
        <f t="shared" ref="U259:U322" si="74">(R259*P259)/(L259)</f>
        <v>2.25</v>
      </c>
      <c r="V259">
        <f t="shared" ref="V259:V322" si="75">U259*O259</f>
        <v>2.3326697201940956</v>
      </c>
      <c r="W259">
        <f t="shared" ref="W259:W322" si="76">0.15*10000</f>
        <v>1500</v>
      </c>
      <c r="X259">
        <f t="shared" ref="X259:X322" si="77">W259*M259</f>
        <v>1995000</v>
      </c>
      <c r="Y259">
        <f t="shared" ref="Y259:Z322" si="78">S259+U259</f>
        <v>4.0999999999999996</v>
      </c>
      <c r="Z259">
        <f t="shared" si="78"/>
        <v>4.250642601242574</v>
      </c>
      <c r="AA259">
        <f t="shared" ref="AA259:AA322" si="79">Y259/1000000*X259</f>
        <v>8.1794999999999991</v>
      </c>
      <c r="AB259">
        <f t="shared" ref="AB259:AB322" si="80">Z259/1000000*X259</f>
        <v>8.4800319894789347</v>
      </c>
    </row>
    <row r="260" spans="1:28" x14ac:dyDescent="0.25">
      <c r="A260" s="16">
        <v>45183</v>
      </c>
      <c r="B260">
        <v>259</v>
      </c>
      <c r="C260">
        <v>1</v>
      </c>
      <c r="D260">
        <v>7</v>
      </c>
      <c r="E260">
        <v>1.1100000000000001</v>
      </c>
      <c r="F260">
        <v>19.564</v>
      </c>
      <c r="G260">
        <v>16.39</v>
      </c>
      <c r="H260">
        <f t="shared" si="65"/>
        <v>18.454000000000001</v>
      </c>
      <c r="I260">
        <f t="shared" si="66"/>
        <v>15.280000000000001</v>
      </c>
      <c r="J260">
        <f t="shared" si="67"/>
        <v>0.17199523138614931</v>
      </c>
      <c r="K260">
        <v>6</v>
      </c>
      <c r="L260">
        <f t="shared" si="68"/>
        <v>6.0000000000000001E-3</v>
      </c>
      <c r="M260">
        <v>1330</v>
      </c>
      <c r="N260">
        <f t="shared" si="69"/>
        <v>5.8280047686138508</v>
      </c>
      <c r="O260">
        <f t="shared" si="70"/>
        <v>1.0295118549511855</v>
      </c>
      <c r="P260">
        <f t="shared" si="71"/>
        <v>0.03</v>
      </c>
      <c r="Q260">
        <v>0.32</v>
      </c>
      <c r="R260">
        <v>1.04</v>
      </c>
      <c r="S260">
        <f t="shared" si="72"/>
        <v>1.5999999999999999</v>
      </c>
      <c r="T260">
        <f t="shared" si="73"/>
        <v>1.6472189679218967</v>
      </c>
      <c r="U260">
        <f t="shared" si="74"/>
        <v>5.1999999999999993</v>
      </c>
      <c r="V260">
        <f t="shared" si="75"/>
        <v>5.3534616457461635</v>
      </c>
      <c r="W260">
        <f t="shared" si="76"/>
        <v>1500</v>
      </c>
      <c r="X260">
        <f t="shared" si="77"/>
        <v>1995000</v>
      </c>
      <c r="Y260">
        <f t="shared" si="78"/>
        <v>6.7999999999999989</v>
      </c>
      <c r="Z260">
        <f t="shared" si="78"/>
        <v>7.0006806136680604</v>
      </c>
      <c r="AA260">
        <f t="shared" si="79"/>
        <v>13.565999999999999</v>
      </c>
      <c r="AB260">
        <f t="shared" si="80"/>
        <v>13.96635782426778</v>
      </c>
    </row>
    <row r="261" spans="1:28" x14ac:dyDescent="0.25">
      <c r="A261" s="16">
        <v>45183</v>
      </c>
      <c r="B261">
        <v>260</v>
      </c>
      <c r="C261">
        <v>1</v>
      </c>
      <c r="D261">
        <v>8</v>
      </c>
      <c r="E261">
        <v>1.1499999999999999</v>
      </c>
      <c r="F261">
        <v>19.95</v>
      </c>
      <c r="G261">
        <v>16.43</v>
      </c>
      <c r="H261">
        <f t="shared" si="65"/>
        <v>18.8</v>
      </c>
      <c r="I261">
        <f t="shared" si="66"/>
        <v>15.28</v>
      </c>
      <c r="J261">
        <f t="shared" si="67"/>
        <v>0.18723404255319157</v>
      </c>
      <c r="K261">
        <v>6</v>
      </c>
      <c r="L261">
        <f t="shared" si="68"/>
        <v>6.0000000000000001E-3</v>
      </c>
      <c r="M261">
        <v>1330</v>
      </c>
      <c r="N261">
        <f t="shared" si="69"/>
        <v>5.8127659574468087</v>
      </c>
      <c r="O261">
        <f t="shared" si="70"/>
        <v>1.0322108345534406</v>
      </c>
      <c r="P261">
        <f t="shared" si="71"/>
        <v>0.03</v>
      </c>
      <c r="Q261">
        <v>0.16</v>
      </c>
      <c r="R261">
        <v>0.76</v>
      </c>
      <c r="S261">
        <f t="shared" si="72"/>
        <v>0.79999999999999993</v>
      </c>
      <c r="T261">
        <f t="shared" si="73"/>
        <v>0.82576866764275247</v>
      </c>
      <c r="U261">
        <f t="shared" si="74"/>
        <v>3.8000000000000003</v>
      </c>
      <c r="V261">
        <f t="shared" si="75"/>
        <v>3.9224011713030746</v>
      </c>
      <c r="W261">
        <f t="shared" si="76"/>
        <v>1500</v>
      </c>
      <c r="X261">
        <f t="shared" si="77"/>
        <v>1995000</v>
      </c>
      <c r="Y261">
        <f t="shared" si="78"/>
        <v>4.6000000000000005</v>
      </c>
      <c r="Z261">
        <f t="shared" si="78"/>
        <v>4.7481698389458273</v>
      </c>
      <c r="AA261">
        <f t="shared" si="79"/>
        <v>9.1770000000000014</v>
      </c>
      <c r="AB261">
        <f t="shared" si="80"/>
        <v>9.4725988286969258</v>
      </c>
    </row>
    <row r="262" spans="1:28" x14ac:dyDescent="0.25">
      <c r="A262" s="16">
        <v>45183</v>
      </c>
      <c r="B262">
        <v>261</v>
      </c>
      <c r="C262">
        <v>1</v>
      </c>
      <c r="D262">
        <v>9</v>
      </c>
      <c r="E262">
        <v>1.1399999999999999</v>
      </c>
      <c r="F262">
        <v>18.829999999999998</v>
      </c>
      <c r="G262">
        <v>15.69</v>
      </c>
      <c r="H262">
        <f t="shared" si="65"/>
        <v>17.689999999999998</v>
      </c>
      <c r="I262">
        <f t="shared" si="66"/>
        <v>14.549999999999999</v>
      </c>
      <c r="J262">
        <f t="shared" si="67"/>
        <v>0.17750141322781227</v>
      </c>
      <c r="K262">
        <v>6</v>
      </c>
      <c r="L262">
        <f t="shared" si="68"/>
        <v>6.0000000000000001E-3</v>
      </c>
      <c r="M262">
        <v>1330</v>
      </c>
      <c r="N262">
        <f t="shared" si="69"/>
        <v>5.8224985867721877</v>
      </c>
      <c r="O262">
        <f t="shared" si="70"/>
        <v>1.0304854368932039</v>
      </c>
      <c r="P262">
        <f t="shared" si="71"/>
        <v>0.03</v>
      </c>
      <c r="Q262">
        <v>0.22</v>
      </c>
      <c r="R262">
        <v>0.51</v>
      </c>
      <c r="S262">
        <f t="shared" si="72"/>
        <v>1.0999999999999999</v>
      </c>
      <c r="T262">
        <f t="shared" si="73"/>
        <v>1.1335339805825242</v>
      </c>
      <c r="U262">
        <f t="shared" si="74"/>
        <v>2.5499999999999998</v>
      </c>
      <c r="V262">
        <f t="shared" si="75"/>
        <v>2.6277378640776696</v>
      </c>
      <c r="W262">
        <f t="shared" si="76"/>
        <v>1500</v>
      </c>
      <c r="X262">
        <f t="shared" si="77"/>
        <v>1995000</v>
      </c>
      <c r="Y262">
        <f t="shared" si="78"/>
        <v>3.6499999999999995</v>
      </c>
      <c r="Z262">
        <f t="shared" si="78"/>
        <v>3.761271844660194</v>
      </c>
      <c r="AA262">
        <f t="shared" si="79"/>
        <v>7.2817499999999988</v>
      </c>
      <c r="AB262">
        <f t="shared" si="80"/>
        <v>7.5037373300970875</v>
      </c>
    </row>
    <row r="263" spans="1:28" x14ac:dyDescent="0.25">
      <c r="A263" s="16">
        <v>45183</v>
      </c>
      <c r="B263">
        <v>262</v>
      </c>
      <c r="C263">
        <v>2</v>
      </c>
      <c r="D263">
        <v>1</v>
      </c>
      <c r="E263">
        <v>1.17</v>
      </c>
      <c r="F263">
        <v>18.079999999999998</v>
      </c>
      <c r="G263">
        <v>14.93</v>
      </c>
      <c r="H263">
        <f t="shared" si="65"/>
        <v>16.909999999999997</v>
      </c>
      <c r="I263">
        <f t="shared" si="66"/>
        <v>13.76</v>
      </c>
      <c r="J263">
        <f t="shared" si="67"/>
        <v>0.18628030751034874</v>
      </c>
      <c r="K263">
        <v>6</v>
      </c>
      <c r="L263">
        <f t="shared" si="68"/>
        <v>6.0000000000000001E-3</v>
      </c>
      <c r="M263">
        <v>1330</v>
      </c>
      <c r="N263">
        <f t="shared" si="69"/>
        <v>5.8137196924896513</v>
      </c>
      <c r="O263">
        <f t="shared" si="70"/>
        <v>1.0320415013732072</v>
      </c>
      <c r="P263">
        <f t="shared" si="71"/>
        <v>0.03</v>
      </c>
      <c r="Q263">
        <v>0.21</v>
      </c>
      <c r="R263">
        <v>0.62</v>
      </c>
      <c r="S263">
        <f t="shared" si="72"/>
        <v>1.0499999999999998</v>
      </c>
      <c r="T263">
        <f t="shared" si="73"/>
        <v>1.0836435764418673</v>
      </c>
      <c r="U263">
        <f t="shared" si="74"/>
        <v>3.0999999999999996</v>
      </c>
      <c r="V263">
        <f t="shared" si="75"/>
        <v>3.1993286542569419</v>
      </c>
      <c r="W263">
        <f t="shared" si="76"/>
        <v>1500</v>
      </c>
      <c r="X263">
        <f t="shared" si="77"/>
        <v>1995000</v>
      </c>
      <c r="Y263">
        <f t="shared" si="78"/>
        <v>4.1499999999999995</v>
      </c>
      <c r="Z263">
        <f t="shared" si="78"/>
        <v>4.2829722306988094</v>
      </c>
      <c r="AA263">
        <f t="shared" si="79"/>
        <v>8.2792499999999993</v>
      </c>
      <c r="AB263">
        <f t="shared" si="80"/>
        <v>8.5445296002441253</v>
      </c>
    </row>
    <row r="264" spans="1:28" x14ac:dyDescent="0.25">
      <c r="A264" s="16">
        <v>45183</v>
      </c>
      <c r="B264">
        <v>263</v>
      </c>
      <c r="C264">
        <v>2</v>
      </c>
      <c r="D264">
        <v>2</v>
      </c>
      <c r="E264">
        <v>1.1499999999999999</v>
      </c>
      <c r="F264">
        <v>17.77</v>
      </c>
      <c r="G264">
        <v>14.29</v>
      </c>
      <c r="H264">
        <f t="shared" si="65"/>
        <v>16.62</v>
      </c>
      <c r="I264">
        <f t="shared" si="66"/>
        <v>13.139999999999999</v>
      </c>
      <c r="J264">
        <f t="shared" si="67"/>
        <v>0.20938628158844777</v>
      </c>
      <c r="K264">
        <v>6</v>
      </c>
      <c r="L264">
        <f t="shared" si="68"/>
        <v>6.0000000000000001E-3</v>
      </c>
      <c r="M264">
        <v>1330</v>
      </c>
      <c r="N264">
        <f t="shared" si="69"/>
        <v>5.790613718411552</v>
      </c>
      <c r="O264">
        <f t="shared" si="70"/>
        <v>1.0361596009975063</v>
      </c>
      <c r="P264">
        <f t="shared" si="71"/>
        <v>0.03</v>
      </c>
      <c r="Q264">
        <v>0.17</v>
      </c>
      <c r="R264">
        <v>1.02</v>
      </c>
      <c r="S264">
        <f t="shared" si="72"/>
        <v>0.85000000000000009</v>
      </c>
      <c r="T264">
        <f t="shared" si="73"/>
        <v>0.88073566084788046</v>
      </c>
      <c r="U264">
        <f t="shared" si="74"/>
        <v>5.0999999999999996</v>
      </c>
      <c r="V264">
        <f t="shared" si="75"/>
        <v>5.2844139650872819</v>
      </c>
      <c r="W264">
        <f t="shared" si="76"/>
        <v>1500</v>
      </c>
      <c r="X264">
        <f t="shared" si="77"/>
        <v>1995000</v>
      </c>
      <c r="Y264">
        <f t="shared" si="78"/>
        <v>5.9499999999999993</v>
      </c>
      <c r="Z264">
        <f t="shared" si="78"/>
        <v>6.1651496259351628</v>
      </c>
      <c r="AA264">
        <f t="shared" si="79"/>
        <v>11.870249999999999</v>
      </c>
      <c r="AB264">
        <f t="shared" si="80"/>
        <v>12.29947350374065</v>
      </c>
    </row>
    <row r="265" spans="1:28" x14ac:dyDescent="0.25">
      <c r="A265" s="16">
        <v>45183</v>
      </c>
      <c r="B265">
        <v>264</v>
      </c>
      <c r="C265">
        <v>2</v>
      </c>
      <c r="D265">
        <v>3</v>
      </c>
      <c r="E265">
        <v>1.1100000000000001</v>
      </c>
      <c r="F265">
        <v>18.809999999999999</v>
      </c>
      <c r="G265">
        <v>14.91</v>
      </c>
      <c r="H265">
        <f t="shared" si="65"/>
        <v>17.7</v>
      </c>
      <c r="I265">
        <f t="shared" si="66"/>
        <v>13.8</v>
      </c>
      <c r="J265">
        <f t="shared" si="67"/>
        <v>0.2203389830508474</v>
      </c>
      <c r="K265">
        <v>6</v>
      </c>
      <c r="L265">
        <f t="shared" si="68"/>
        <v>6.0000000000000001E-3</v>
      </c>
      <c r="M265">
        <v>1330</v>
      </c>
      <c r="N265">
        <f t="shared" si="69"/>
        <v>5.7796610169491522</v>
      </c>
      <c r="O265">
        <f t="shared" si="70"/>
        <v>1.0381231671554252</v>
      </c>
      <c r="P265">
        <f t="shared" si="71"/>
        <v>0.03</v>
      </c>
      <c r="Q265">
        <v>0.22</v>
      </c>
      <c r="R265">
        <v>1.29</v>
      </c>
      <c r="S265">
        <f t="shared" si="72"/>
        <v>1.0999999999999999</v>
      </c>
      <c r="T265">
        <f t="shared" si="73"/>
        <v>1.1419354838709677</v>
      </c>
      <c r="U265">
        <f t="shared" si="74"/>
        <v>6.4499999999999993</v>
      </c>
      <c r="V265">
        <f t="shared" si="75"/>
        <v>6.6958944281524921</v>
      </c>
      <c r="W265">
        <f t="shared" si="76"/>
        <v>1500</v>
      </c>
      <c r="X265">
        <f t="shared" si="77"/>
        <v>1995000</v>
      </c>
      <c r="Y265">
        <f t="shared" si="78"/>
        <v>7.5499999999999989</v>
      </c>
      <c r="Z265">
        <f t="shared" si="78"/>
        <v>7.8378299120234596</v>
      </c>
      <c r="AA265">
        <f t="shared" si="79"/>
        <v>15.062249999999997</v>
      </c>
      <c r="AB265">
        <f t="shared" si="80"/>
        <v>15.636470674486803</v>
      </c>
    </row>
    <row r="266" spans="1:28" x14ac:dyDescent="0.25">
      <c r="A266" s="16">
        <v>45183</v>
      </c>
      <c r="B266">
        <v>265</v>
      </c>
      <c r="C266">
        <v>2</v>
      </c>
      <c r="D266">
        <v>4</v>
      </c>
      <c r="E266">
        <v>1.1399999999999999</v>
      </c>
      <c r="F266">
        <v>18.02</v>
      </c>
      <c r="H266">
        <f t="shared" si="65"/>
        <v>16.88</v>
      </c>
      <c r="I266">
        <f t="shared" si="66"/>
        <v>-1.1399999999999999</v>
      </c>
      <c r="J266">
        <f t="shared" si="67"/>
        <v>1.0675355450236967</v>
      </c>
      <c r="K266">
        <v>6</v>
      </c>
      <c r="L266">
        <f t="shared" si="68"/>
        <v>6.0000000000000001E-3</v>
      </c>
      <c r="M266">
        <v>1330</v>
      </c>
      <c r="N266">
        <f t="shared" si="69"/>
        <v>4.9324644549763033</v>
      </c>
      <c r="O266">
        <f t="shared" si="70"/>
        <v>1.2164304588037473</v>
      </c>
      <c r="P266">
        <f t="shared" si="71"/>
        <v>0.03</v>
      </c>
      <c r="Q266">
        <v>0.15</v>
      </c>
      <c r="R266">
        <v>0.75</v>
      </c>
      <c r="S266">
        <f t="shared" si="72"/>
        <v>0.74999999999999989</v>
      </c>
      <c r="T266">
        <f t="shared" si="73"/>
        <v>0.91232284410281039</v>
      </c>
      <c r="U266">
        <f t="shared" si="74"/>
        <v>3.75</v>
      </c>
      <c r="V266">
        <f t="shared" si="75"/>
        <v>4.5616142205140529</v>
      </c>
      <c r="W266">
        <f t="shared" si="76"/>
        <v>1500</v>
      </c>
      <c r="X266">
        <f t="shared" si="77"/>
        <v>1995000</v>
      </c>
      <c r="Y266">
        <f t="shared" si="78"/>
        <v>4.5</v>
      </c>
      <c r="Z266">
        <f t="shared" si="78"/>
        <v>5.4739370646168632</v>
      </c>
      <c r="AA266">
        <f t="shared" si="79"/>
        <v>8.9775000000000009</v>
      </c>
      <c r="AB266">
        <f t="shared" si="80"/>
        <v>10.920504443910643</v>
      </c>
    </row>
    <row r="267" spans="1:28" x14ac:dyDescent="0.25">
      <c r="A267" s="16">
        <v>45183</v>
      </c>
      <c r="B267">
        <v>266</v>
      </c>
      <c r="C267">
        <v>2</v>
      </c>
      <c r="D267">
        <v>5</v>
      </c>
      <c r="E267">
        <v>1.1599999999999999</v>
      </c>
      <c r="F267">
        <v>14.89</v>
      </c>
      <c r="G267">
        <v>12.4</v>
      </c>
      <c r="H267">
        <f t="shared" si="65"/>
        <v>13.73</v>
      </c>
      <c r="I267">
        <f t="shared" si="66"/>
        <v>11.24</v>
      </c>
      <c r="J267">
        <f t="shared" si="67"/>
        <v>0.18135469774217045</v>
      </c>
      <c r="K267">
        <v>6</v>
      </c>
      <c r="L267">
        <f t="shared" si="68"/>
        <v>6.0000000000000001E-3</v>
      </c>
      <c r="M267">
        <v>1330</v>
      </c>
      <c r="N267">
        <f t="shared" si="69"/>
        <v>5.8186453022578295</v>
      </c>
      <c r="O267">
        <f t="shared" si="70"/>
        <v>1.0311678558017274</v>
      </c>
      <c r="P267">
        <f t="shared" si="71"/>
        <v>0.03</v>
      </c>
      <c r="Q267">
        <v>0.12</v>
      </c>
      <c r="R267">
        <v>1.1100000000000001</v>
      </c>
      <c r="S267">
        <f t="shared" si="72"/>
        <v>0.6</v>
      </c>
      <c r="T267">
        <f t="shared" si="73"/>
        <v>0.61870071348103639</v>
      </c>
      <c r="U267">
        <f t="shared" si="74"/>
        <v>5.5500000000000007</v>
      </c>
      <c r="V267">
        <f t="shared" si="75"/>
        <v>5.7229815996995876</v>
      </c>
      <c r="W267">
        <f t="shared" si="76"/>
        <v>1500</v>
      </c>
      <c r="X267">
        <f t="shared" si="77"/>
        <v>1995000</v>
      </c>
      <c r="Y267">
        <f t="shared" si="78"/>
        <v>6.15</v>
      </c>
      <c r="Z267">
        <f t="shared" si="78"/>
        <v>6.3416823131806241</v>
      </c>
      <c r="AA267">
        <f t="shared" si="79"/>
        <v>12.269250000000001</v>
      </c>
      <c r="AB267">
        <f t="shared" si="80"/>
        <v>12.651656214795345</v>
      </c>
    </row>
    <row r="268" spans="1:28" x14ac:dyDescent="0.25">
      <c r="A268" s="16">
        <v>45183</v>
      </c>
      <c r="B268">
        <v>267</v>
      </c>
      <c r="C268">
        <v>2</v>
      </c>
      <c r="D268">
        <v>6</v>
      </c>
      <c r="E268">
        <v>1.1399999999999999</v>
      </c>
      <c r="F268">
        <v>21.95</v>
      </c>
      <c r="G268">
        <v>14.3</v>
      </c>
      <c r="H268">
        <f t="shared" si="65"/>
        <v>20.81</v>
      </c>
      <c r="I268">
        <f t="shared" si="66"/>
        <v>13.16</v>
      </c>
      <c r="J268">
        <f t="shared" si="67"/>
        <v>0.36761172513214796</v>
      </c>
      <c r="K268">
        <v>6</v>
      </c>
      <c r="L268">
        <f t="shared" si="68"/>
        <v>6.0000000000000001E-3</v>
      </c>
      <c r="M268">
        <v>1330</v>
      </c>
      <c r="N268">
        <f t="shared" si="69"/>
        <v>5.6323882748678518</v>
      </c>
      <c r="O268">
        <f t="shared" si="70"/>
        <v>1.06526746864602</v>
      </c>
      <c r="P268">
        <f t="shared" si="71"/>
        <v>0.03</v>
      </c>
      <c r="Q268">
        <v>7.0000000000000007E-2</v>
      </c>
      <c r="R268">
        <v>0.94</v>
      </c>
      <c r="S268">
        <f t="shared" si="72"/>
        <v>0.35000000000000003</v>
      </c>
      <c r="T268">
        <f t="shared" si="73"/>
        <v>0.372843614026107</v>
      </c>
      <c r="U268">
        <f t="shared" si="74"/>
        <v>4.6999999999999993</v>
      </c>
      <c r="V268">
        <f t="shared" si="75"/>
        <v>5.0067571026362927</v>
      </c>
      <c r="W268">
        <f t="shared" si="76"/>
        <v>1500</v>
      </c>
      <c r="X268">
        <f t="shared" si="77"/>
        <v>1995000</v>
      </c>
      <c r="Y268">
        <f t="shared" si="78"/>
        <v>5.0499999999999989</v>
      </c>
      <c r="Z268">
        <f t="shared" si="78"/>
        <v>5.3796007166623996</v>
      </c>
      <c r="AA268">
        <f t="shared" si="79"/>
        <v>10.074749999999998</v>
      </c>
      <c r="AB268">
        <f t="shared" si="80"/>
        <v>10.732303429741489</v>
      </c>
    </row>
    <row r="269" spans="1:28" x14ac:dyDescent="0.25">
      <c r="A269" s="16">
        <v>45183</v>
      </c>
      <c r="B269">
        <v>268</v>
      </c>
      <c r="C269">
        <v>2</v>
      </c>
      <c r="D269">
        <v>7</v>
      </c>
      <c r="E269">
        <v>1.1200000000000001</v>
      </c>
      <c r="F269">
        <v>19.79</v>
      </c>
      <c r="G269">
        <v>18.010000000000002</v>
      </c>
      <c r="H269">
        <f t="shared" si="65"/>
        <v>18.669999999999998</v>
      </c>
      <c r="I269">
        <f t="shared" si="66"/>
        <v>16.89</v>
      </c>
      <c r="J269">
        <f t="shared" si="67"/>
        <v>9.534011783610058E-2</v>
      </c>
      <c r="K269">
        <v>6</v>
      </c>
      <c r="L269">
        <f t="shared" si="68"/>
        <v>6.0000000000000001E-3</v>
      </c>
      <c r="M269">
        <v>1330</v>
      </c>
      <c r="N269">
        <f t="shared" si="69"/>
        <v>5.9046598821638998</v>
      </c>
      <c r="O269">
        <f t="shared" si="70"/>
        <v>1.0161465892597967</v>
      </c>
      <c r="P269">
        <f t="shared" si="71"/>
        <v>0.03</v>
      </c>
      <c r="Q269">
        <v>0.09</v>
      </c>
      <c r="R269">
        <v>0.74</v>
      </c>
      <c r="S269">
        <f t="shared" si="72"/>
        <v>0.44999999999999996</v>
      </c>
      <c r="T269">
        <f t="shared" si="73"/>
        <v>0.45726596516690848</v>
      </c>
      <c r="U269">
        <f t="shared" si="74"/>
        <v>3.6999999999999993</v>
      </c>
      <c r="V269">
        <f t="shared" si="75"/>
        <v>3.7597423802612471</v>
      </c>
      <c r="W269">
        <f t="shared" si="76"/>
        <v>1500</v>
      </c>
      <c r="X269">
        <f t="shared" si="77"/>
        <v>1995000</v>
      </c>
      <c r="Y269">
        <f t="shared" si="78"/>
        <v>4.1499999999999995</v>
      </c>
      <c r="Z269">
        <f t="shared" si="78"/>
        <v>4.2170083454281553</v>
      </c>
      <c r="AA269">
        <f t="shared" si="79"/>
        <v>8.2792499999999993</v>
      </c>
      <c r="AB269">
        <f t="shared" si="80"/>
        <v>8.4129316491291704</v>
      </c>
    </row>
    <row r="270" spans="1:28" x14ac:dyDescent="0.25">
      <c r="A270" s="16">
        <v>45183</v>
      </c>
      <c r="B270">
        <v>269</v>
      </c>
      <c r="C270">
        <v>2</v>
      </c>
      <c r="D270">
        <v>8</v>
      </c>
      <c r="E270">
        <v>1.19</v>
      </c>
      <c r="F270">
        <v>17.899999999999999</v>
      </c>
      <c r="G270">
        <v>16.11</v>
      </c>
      <c r="H270">
        <f t="shared" si="65"/>
        <v>16.709999999999997</v>
      </c>
      <c r="I270">
        <f t="shared" si="66"/>
        <v>14.92</v>
      </c>
      <c r="J270">
        <f t="shared" si="67"/>
        <v>0.10712148414123265</v>
      </c>
      <c r="K270">
        <v>6</v>
      </c>
      <c r="L270">
        <f t="shared" si="68"/>
        <v>6.0000000000000001E-3</v>
      </c>
      <c r="M270">
        <v>1330</v>
      </c>
      <c r="N270">
        <f t="shared" si="69"/>
        <v>5.8928785158587678</v>
      </c>
      <c r="O270">
        <f t="shared" si="70"/>
        <v>1.0181781253173554</v>
      </c>
      <c r="P270">
        <f t="shared" si="71"/>
        <v>0.03</v>
      </c>
      <c r="Q270">
        <v>0.14000000000000001</v>
      </c>
      <c r="R270">
        <v>0.89</v>
      </c>
      <c r="S270">
        <f t="shared" si="72"/>
        <v>0.70000000000000007</v>
      </c>
      <c r="T270">
        <f t="shared" si="73"/>
        <v>0.71272468772214881</v>
      </c>
      <c r="U270">
        <f t="shared" si="74"/>
        <v>4.4499999999999993</v>
      </c>
      <c r="V270">
        <f t="shared" si="75"/>
        <v>4.530892657662231</v>
      </c>
      <c r="W270">
        <f t="shared" si="76"/>
        <v>1500</v>
      </c>
      <c r="X270">
        <f t="shared" si="77"/>
        <v>1995000</v>
      </c>
      <c r="Y270">
        <f t="shared" si="78"/>
        <v>5.1499999999999995</v>
      </c>
      <c r="Z270">
        <f t="shared" si="78"/>
        <v>5.2436173453843802</v>
      </c>
      <c r="AA270">
        <f t="shared" si="79"/>
        <v>10.27425</v>
      </c>
      <c r="AB270">
        <f t="shared" si="80"/>
        <v>10.461016604041838</v>
      </c>
    </row>
    <row r="271" spans="1:28" x14ac:dyDescent="0.25">
      <c r="A271" s="16">
        <v>45183</v>
      </c>
      <c r="B271">
        <v>270</v>
      </c>
      <c r="C271">
        <v>2</v>
      </c>
      <c r="D271">
        <v>9</v>
      </c>
      <c r="E271">
        <v>1.18</v>
      </c>
      <c r="F271">
        <v>18.739999999999998</v>
      </c>
      <c r="G271">
        <v>14.11</v>
      </c>
      <c r="H271">
        <f t="shared" si="65"/>
        <v>17.559999999999999</v>
      </c>
      <c r="I271">
        <f t="shared" si="66"/>
        <v>12.93</v>
      </c>
      <c r="J271">
        <f t="shared" si="67"/>
        <v>0.26366742596810933</v>
      </c>
      <c r="K271">
        <v>6</v>
      </c>
      <c r="L271">
        <f t="shared" si="68"/>
        <v>6.0000000000000001E-3</v>
      </c>
      <c r="M271">
        <v>1330</v>
      </c>
      <c r="N271">
        <f t="shared" si="69"/>
        <v>5.7363325740318905</v>
      </c>
      <c r="O271">
        <f t="shared" si="70"/>
        <v>1.045964459446044</v>
      </c>
      <c r="P271">
        <f t="shared" si="71"/>
        <v>0.03</v>
      </c>
      <c r="Q271">
        <v>0.09</v>
      </c>
      <c r="R271">
        <v>0.89</v>
      </c>
      <c r="S271">
        <f t="shared" si="72"/>
        <v>0.44999999999999996</v>
      </c>
      <c r="T271">
        <f t="shared" si="73"/>
        <v>0.47068400675071975</v>
      </c>
      <c r="U271">
        <f t="shared" si="74"/>
        <v>4.4499999999999993</v>
      </c>
      <c r="V271">
        <f t="shared" si="75"/>
        <v>4.6545418445348954</v>
      </c>
      <c r="W271">
        <f t="shared" si="76"/>
        <v>1500</v>
      </c>
      <c r="X271">
        <f t="shared" si="77"/>
        <v>1995000</v>
      </c>
      <c r="Y271">
        <f t="shared" si="78"/>
        <v>4.8999999999999995</v>
      </c>
      <c r="Z271">
        <f t="shared" si="78"/>
        <v>5.1252258512856148</v>
      </c>
      <c r="AA271">
        <f t="shared" si="79"/>
        <v>9.7754999999999992</v>
      </c>
      <c r="AB271">
        <f t="shared" si="80"/>
        <v>10.224825573314801</v>
      </c>
    </row>
    <row r="272" spans="1:28" x14ac:dyDescent="0.25">
      <c r="A272" s="16">
        <v>45183</v>
      </c>
      <c r="B272">
        <v>271</v>
      </c>
      <c r="C272">
        <v>3</v>
      </c>
      <c r="D272">
        <v>1</v>
      </c>
      <c r="E272">
        <v>1.3</v>
      </c>
      <c r="F272">
        <v>19.32</v>
      </c>
      <c r="G272">
        <v>15.446999999999999</v>
      </c>
      <c r="H272">
        <f t="shared" si="65"/>
        <v>18.02</v>
      </c>
      <c r="I272">
        <f t="shared" si="66"/>
        <v>14.146999999999998</v>
      </c>
      <c r="J272">
        <f t="shared" si="67"/>
        <v>0.21492785793562716</v>
      </c>
      <c r="K272">
        <v>6</v>
      </c>
      <c r="L272">
        <f t="shared" si="68"/>
        <v>6.0000000000000001E-3</v>
      </c>
      <c r="M272">
        <v>1330</v>
      </c>
      <c r="N272">
        <f t="shared" si="69"/>
        <v>5.7850721420643731</v>
      </c>
      <c r="O272">
        <f t="shared" si="70"/>
        <v>1.0371521482632593</v>
      </c>
      <c r="P272">
        <f t="shared" si="71"/>
        <v>0.03</v>
      </c>
      <c r="Q272">
        <v>0.15</v>
      </c>
      <c r="R272">
        <v>1.85</v>
      </c>
      <c r="S272">
        <f t="shared" si="72"/>
        <v>0.74999999999999989</v>
      </c>
      <c r="T272">
        <f t="shared" si="73"/>
        <v>0.77786411119744436</v>
      </c>
      <c r="U272">
        <f t="shared" si="74"/>
        <v>9.25</v>
      </c>
      <c r="V272">
        <f t="shared" si="75"/>
        <v>9.5936573714351479</v>
      </c>
      <c r="W272">
        <f t="shared" si="76"/>
        <v>1500</v>
      </c>
      <c r="X272">
        <f t="shared" si="77"/>
        <v>1995000</v>
      </c>
      <c r="Y272">
        <f t="shared" si="78"/>
        <v>10</v>
      </c>
      <c r="Z272">
        <f t="shared" si="78"/>
        <v>10.371521482632593</v>
      </c>
      <c r="AA272">
        <f t="shared" si="79"/>
        <v>19.950000000000003</v>
      </c>
      <c r="AB272">
        <f t="shared" si="80"/>
        <v>20.691185357852024</v>
      </c>
    </row>
    <row r="273" spans="1:28" x14ac:dyDescent="0.25">
      <c r="A273" s="16">
        <v>45183</v>
      </c>
      <c r="B273">
        <v>272</v>
      </c>
      <c r="C273">
        <v>3</v>
      </c>
      <c r="D273">
        <v>2</v>
      </c>
      <c r="E273">
        <v>1.31</v>
      </c>
      <c r="F273">
        <v>15.23</v>
      </c>
      <c r="G273">
        <v>12.286</v>
      </c>
      <c r="H273">
        <f t="shared" si="65"/>
        <v>13.92</v>
      </c>
      <c r="I273">
        <f t="shared" si="66"/>
        <v>10.975999999999999</v>
      </c>
      <c r="J273">
        <f t="shared" si="67"/>
        <v>0.21149425287356327</v>
      </c>
      <c r="K273">
        <v>6</v>
      </c>
      <c r="L273">
        <f t="shared" si="68"/>
        <v>6.0000000000000001E-3</v>
      </c>
      <c r="M273">
        <v>1330</v>
      </c>
      <c r="N273">
        <f t="shared" si="69"/>
        <v>5.788505747126437</v>
      </c>
      <c r="O273">
        <f t="shared" si="70"/>
        <v>1.0365369340746624</v>
      </c>
      <c r="P273">
        <f t="shared" si="71"/>
        <v>0.03</v>
      </c>
      <c r="Q273">
        <v>0.05</v>
      </c>
      <c r="R273">
        <v>1.65</v>
      </c>
      <c r="S273">
        <f t="shared" si="72"/>
        <v>0.25</v>
      </c>
      <c r="T273">
        <f t="shared" si="73"/>
        <v>0.2591342335186656</v>
      </c>
      <c r="U273">
        <f t="shared" si="74"/>
        <v>8.2499999999999982</v>
      </c>
      <c r="V273">
        <f t="shared" si="75"/>
        <v>8.5514297061159628</v>
      </c>
      <c r="W273">
        <f t="shared" si="76"/>
        <v>1500</v>
      </c>
      <c r="X273">
        <f t="shared" si="77"/>
        <v>1995000</v>
      </c>
      <c r="Y273">
        <f t="shared" si="78"/>
        <v>8.4999999999999982</v>
      </c>
      <c r="Z273">
        <f t="shared" si="78"/>
        <v>8.810563939634628</v>
      </c>
      <c r="AA273">
        <f t="shared" si="79"/>
        <v>16.957499999999996</v>
      </c>
      <c r="AB273">
        <f t="shared" si="80"/>
        <v>17.577075059571083</v>
      </c>
    </row>
    <row r="274" spans="1:28" x14ac:dyDescent="0.25">
      <c r="A274" s="16">
        <v>45183</v>
      </c>
      <c r="B274">
        <v>273</v>
      </c>
      <c r="C274">
        <v>3</v>
      </c>
      <c r="D274">
        <v>3</v>
      </c>
      <c r="E274">
        <v>1.3</v>
      </c>
      <c r="F274">
        <v>17.7</v>
      </c>
      <c r="G274">
        <v>14.422000000000001</v>
      </c>
      <c r="H274">
        <f t="shared" si="65"/>
        <v>16.399999999999999</v>
      </c>
      <c r="I274">
        <f t="shared" si="66"/>
        <v>13.122</v>
      </c>
      <c r="J274">
        <f t="shared" si="67"/>
        <v>0.19987804878048773</v>
      </c>
      <c r="K274">
        <v>6</v>
      </c>
      <c r="L274">
        <f t="shared" si="68"/>
        <v>6.0000000000000001E-3</v>
      </c>
      <c r="M274">
        <v>1330</v>
      </c>
      <c r="N274">
        <f t="shared" si="69"/>
        <v>5.8001219512195119</v>
      </c>
      <c r="O274">
        <f t="shared" si="70"/>
        <v>1.034461007968714</v>
      </c>
      <c r="P274">
        <f t="shared" si="71"/>
        <v>0.03</v>
      </c>
      <c r="Q274">
        <v>0.08</v>
      </c>
      <c r="R274">
        <v>1.37</v>
      </c>
      <c r="S274">
        <f t="shared" si="72"/>
        <v>0.39999999999999997</v>
      </c>
      <c r="T274">
        <f t="shared" si="73"/>
        <v>0.41378440318748555</v>
      </c>
      <c r="U274">
        <f t="shared" si="74"/>
        <v>6.8500000000000005</v>
      </c>
      <c r="V274">
        <f t="shared" si="75"/>
        <v>7.0860579045856911</v>
      </c>
      <c r="W274">
        <f t="shared" si="76"/>
        <v>1500</v>
      </c>
      <c r="X274">
        <f t="shared" si="77"/>
        <v>1995000</v>
      </c>
      <c r="Y274">
        <f t="shared" si="78"/>
        <v>7.2500000000000009</v>
      </c>
      <c r="Z274">
        <f t="shared" si="78"/>
        <v>7.4998423077731768</v>
      </c>
      <c r="AA274">
        <f t="shared" si="79"/>
        <v>14.463750000000001</v>
      </c>
      <c r="AB274">
        <f t="shared" si="80"/>
        <v>14.962185404007487</v>
      </c>
    </row>
    <row r="275" spans="1:28" x14ac:dyDescent="0.25">
      <c r="A275" s="16">
        <v>45183</v>
      </c>
      <c r="B275">
        <v>274</v>
      </c>
      <c r="C275">
        <v>3</v>
      </c>
      <c r="D275">
        <v>4</v>
      </c>
      <c r="E275">
        <v>1.21</v>
      </c>
      <c r="F275">
        <v>17.457999999999998</v>
      </c>
      <c r="H275">
        <f t="shared" si="65"/>
        <v>16.247999999999998</v>
      </c>
      <c r="I275">
        <f t="shared" si="66"/>
        <v>-1.21</v>
      </c>
      <c r="J275">
        <f t="shared" si="67"/>
        <v>1.0744707040866568</v>
      </c>
      <c r="K275">
        <v>6</v>
      </c>
      <c r="L275">
        <f t="shared" si="68"/>
        <v>6.0000000000000001E-3</v>
      </c>
      <c r="M275">
        <v>1330</v>
      </c>
      <c r="N275">
        <f t="shared" si="69"/>
        <v>4.9255292959133428</v>
      </c>
      <c r="O275">
        <f t="shared" si="70"/>
        <v>1.2181431963013871</v>
      </c>
      <c r="P275">
        <f t="shared" si="71"/>
        <v>0.03</v>
      </c>
      <c r="Q275">
        <v>0.1</v>
      </c>
      <c r="R275">
        <v>0.86</v>
      </c>
      <c r="S275">
        <f t="shared" si="72"/>
        <v>0.5</v>
      </c>
      <c r="T275">
        <f t="shared" si="73"/>
        <v>0.60907159815069356</v>
      </c>
      <c r="U275">
        <f t="shared" si="74"/>
        <v>4.3</v>
      </c>
      <c r="V275">
        <f t="shared" si="75"/>
        <v>5.2380157440959643</v>
      </c>
      <c r="W275">
        <f t="shared" si="76"/>
        <v>1500</v>
      </c>
      <c r="X275">
        <f t="shared" si="77"/>
        <v>1995000</v>
      </c>
      <c r="Y275">
        <f t="shared" si="78"/>
        <v>4.8</v>
      </c>
      <c r="Z275">
        <f t="shared" si="78"/>
        <v>5.8470873422466578</v>
      </c>
      <c r="AA275">
        <f t="shared" si="79"/>
        <v>9.5759999999999987</v>
      </c>
      <c r="AB275">
        <f t="shared" si="80"/>
        <v>11.664939247782083</v>
      </c>
    </row>
    <row r="276" spans="1:28" x14ac:dyDescent="0.25">
      <c r="A276" s="16">
        <v>45183</v>
      </c>
      <c r="B276">
        <v>275</v>
      </c>
      <c r="C276">
        <v>3</v>
      </c>
      <c r="D276">
        <v>5</v>
      </c>
      <c r="E276">
        <v>1.18</v>
      </c>
      <c r="F276">
        <v>14.260999999999999</v>
      </c>
      <c r="H276">
        <f t="shared" si="65"/>
        <v>13.081</v>
      </c>
      <c r="I276">
        <f t="shared" si="66"/>
        <v>-1.18</v>
      </c>
      <c r="J276">
        <f t="shared" si="67"/>
        <v>1.0902071707056036</v>
      </c>
      <c r="K276">
        <v>6</v>
      </c>
      <c r="L276">
        <f t="shared" si="68"/>
        <v>6.0000000000000001E-3</v>
      </c>
      <c r="M276">
        <v>1330</v>
      </c>
      <c r="N276">
        <f t="shared" si="69"/>
        <v>4.9097928292943962</v>
      </c>
      <c r="O276">
        <f t="shared" si="70"/>
        <v>1.2220474892954458</v>
      </c>
      <c r="P276">
        <f t="shared" si="71"/>
        <v>0.03</v>
      </c>
      <c r="Q276">
        <v>0.09</v>
      </c>
      <c r="R276">
        <v>1.42</v>
      </c>
      <c r="S276">
        <f t="shared" si="72"/>
        <v>0.44999999999999996</v>
      </c>
      <c r="T276">
        <f t="shared" si="73"/>
        <v>0.54992137018295062</v>
      </c>
      <c r="U276">
        <f t="shared" si="74"/>
        <v>7.1</v>
      </c>
      <c r="V276">
        <f t="shared" si="75"/>
        <v>8.6765371739976658</v>
      </c>
      <c r="W276">
        <f t="shared" si="76"/>
        <v>1500</v>
      </c>
      <c r="X276">
        <f t="shared" si="77"/>
        <v>1995000</v>
      </c>
      <c r="Y276">
        <f t="shared" si="78"/>
        <v>7.55</v>
      </c>
      <c r="Z276">
        <f t="shared" si="78"/>
        <v>9.2264585441806162</v>
      </c>
      <c r="AA276">
        <f t="shared" si="79"/>
        <v>15.062249999999999</v>
      </c>
      <c r="AB276">
        <f t="shared" si="80"/>
        <v>18.406784795640327</v>
      </c>
    </row>
    <row r="277" spans="1:28" x14ac:dyDescent="0.25">
      <c r="A277" s="16">
        <v>45183</v>
      </c>
      <c r="B277">
        <v>276</v>
      </c>
      <c r="C277">
        <v>3</v>
      </c>
      <c r="D277">
        <v>6</v>
      </c>
      <c r="E277">
        <v>1.1100000000000001</v>
      </c>
      <c r="F277">
        <v>18.655999999999999</v>
      </c>
      <c r="G277">
        <v>14.86</v>
      </c>
      <c r="H277">
        <f t="shared" si="65"/>
        <v>17.545999999999999</v>
      </c>
      <c r="I277">
        <f t="shared" si="66"/>
        <v>13.75</v>
      </c>
      <c r="J277">
        <f t="shared" si="67"/>
        <v>0.21634560583608797</v>
      </c>
      <c r="K277">
        <v>6</v>
      </c>
      <c r="L277">
        <f t="shared" si="68"/>
        <v>6.0000000000000001E-3</v>
      </c>
      <c r="M277">
        <v>1330</v>
      </c>
      <c r="N277">
        <f t="shared" si="69"/>
        <v>5.7836543941639125</v>
      </c>
      <c r="O277">
        <f t="shared" si="70"/>
        <v>1.0374063854946787</v>
      </c>
      <c r="P277">
        <f t="shared" si="71"/>
        <v>0.03</v>
      </c>
      <c r="Q277">
        <v>7.0000000000000007E-2</v>
      </c>
      <c r="R277">
        <v>1.72</v>
      </c>
      <c r="S277">
        <f t="shared" si="72"/>
        <v>0.35000000000000003</v>
      </c>
      <c r="T277">
        <f t="shared" si="73"/>
        <v>0.36309223492313758</v>
      </c>
      <c r="U277">
        <f t="shared" si="74"/>
        <v>8.6</v>
      </c>
      <c r="V277">
        <f t="shared" si="75"/>
        <v>8.9216949152542355</v>
      </c>
      <c r="W277">
        <f t="shared" si="76"/>
        <v>1500</v>
      </c>
      <c r="X277">
        <f t="shared" si="77"/>
        <v>1995000</v>
      </c>
      <c r="Y277">
        <f t="shared" si="78"/>
        <v>8.9499999999999993</v>
      </c>
      <c r="Z277">
        <f t="shared" si="78"/>
        <v>9.2847871501773724</v>
      </c>
      <c r="AA277">
        <f t="shared" si="79"/>
        <v>17.855249999999998</v>
      </c>
      <c r="AB277">
        <f t="shared" si="80"/>
        <v>18.523150364603858</v>
      </c>
    </row>
    <row r="278" spans="1:28" x14ac:dyDescent="0.25">
      <c r="A278" s="16">
        <v>45183</v>
      </c>
      <c r="B278">
        <v>277</v>
      </c>
      <c r="C278">
        <v>3</v>
      </c>
      <c r="D278">
        <v>7</v>
      </c>
      <c r="E278">
        <v>1.23</v>
      </c>
      <c r="F278">
        <v>16.001999999999999</v>
      </c>
      <c r="G278">
        <v>13.11</v>
      </c>
      <c r="H278">
        <f t="shared" si="65"/>
        <v>14.771999999999998</v>
      </c>
      <c r="I278">
        <f t="shared" si="66"/>
        <v>11.879999999999999</v>
      </c>
      <c r="J278">
        <f t="shared" si="67"/>
        <v>0.19577579203899267</v>
      </c>
      <c r="K278">
        <v>6</v>
      </c>
      <c r="L278">
        <f t="shared" si="68"/>
        <v>6.0000000000000001E-3</v>
      </c>
      <c r="M278">
        <v>1330</v>
      </c>
      <c r="N278">
        <f t="shared" si="69"/>
        <v>5.8042242079610071</v>
      </c>
      <c r="O278">
        <f t="shared" si="70"/>
        <v>1.0337298810356894</v>
      </c>
      <c r="P278">
        <f t="shared" si="71"/>
        <v>0.03</v>
      </c>
      <c r="Q278">
        <v>0.16</v>
      </c>
      <c r="R278">
        <v>1.47</v>
      </c>
      <c r="S278">
        <f t="shared" si="72"/>
        <v>0.79999999999999993</v>
      </c>
      <c r="T278">
        <f t="shared" si="73"/>
        <v>0.82698390482855144</v>
      </c>
      <c r="U278">
        <f t="shared" si="74"/>
        <v>7.35</v>
      </c>
      <c r="V278">
        <f t="shared" si="75"/>
        <v>7.5979146256123169</v>
      </c>
      <c r="W278">
        <f t="shared" si="76"/>
        <v>1500</v>
      </c>
      <c r="X278">
        <f t="shared" si="77"/>
        <v>1995000</v>
      </c>
      <c r="Y278">
        <f t="shared" si="78"/>
        <v>8.15</v>
      </c>
      <c r="Z278">
        <f t="shared" si="78"/>
        <v>8.4248985304408688</v>
      </c>
      <c r="AA278">
        <f t="shared" si="79"/>
        <v>16.259250000000002</v>
      </c>
      <c r="AB278">
        <f t="shared" si="80"/>
        <v>16.807672568229535</v>
      </c>
    </row>
    <row r="279" spans="1:28" x14ac:dyDescent="0.25">
      <c r="A279" s="16">
        <v>45183</v>
      </c>
      <c r="B279">
        <v>278</v>
      </c>
      <c r="C279">
        <v>3</v>
      </c>
      <c r="D279">
        <v>8</v>
      </c>
      <c r="E279">
        <v>1.1200000000000001</v>
      </c>
      <c r="F279">
        <v>19.87</v>
      </c>
      <c r="G279">
        <v>16.38</v>
      </c>
      <c r="H279">
        <f t="shared" si="65"/>
        <v>18.75</v>
      </c>
      <c r="I279">
        <f t="shared" si="66"/>
        <v>15.259999999999998</v>
      </c>
      <c r="J279">
        <f t="shared" si="67"/>
        <v>0.18613333333333343</v>
      </c>
      <c r="K279">
        <v>6</v>
      </c>
      <c r="L279">
        <f t="shared" si="68"/>
        <v>6.0000000000000001E-3</v>
      </c>
      <c r="M279">
        <v>1330</v>
      </c>
      <c r="N279">
        <f t="shared" si="69"/>
        <v>5.8138666666666667</v>
      </c>
      <c r="O279">
        <f t="shared" si="70"/>
        <v>1.0320154114301441</v>
      </c>
      <c r="P279">
        <f t="shared" si="71"/>
        <v>0.03</v>
      </c>
      <c r="Q279">
        <v>0.09</v>
      </c>
      <c r="R279">
        <v>1.45</v>
      </c>
      <c r="S279">
        <f t="shared" si="72"/>
        <v>0.44999999999999996</v>
      </c>
      <c r="T279">
        <f t="shared" si="73"/>
        <v>0.46440693514356479</v>
      </c>
      <c r="U279">
        <f t="shared" si="74"/>
        <v>7.2499999999999991</v>
      </c>
      <c r="V279">
        <f t="shared" si="75"/>
        <v>7.4821117328685434</v>
      </c>
      <c r="W279">
        <f t="shared" si="76"/>
        <v>1500</v>
      </c>
      <c r="X279">
        <f t="shared" si="77"/>
        <v>1995000</v>
      </c>
      <c r="Y279">
        <f t="shared" si="78"/>
        <v>7.6999999999999993</v>
      </c>
      <c r="Z279">
        <f t="shared" si="78"/>
        <v>7.946518668012108</v>
      </c>
      <c r="AA279">
        <f t="shared" si="79"/>
        <v>15.361499999999998</v>
      </c>
      <c r="AB279">
        <f t="shared" si="80"/>
        <v>15.853304742684157</v>
      </c>
    </row>
    <row r="280" spans="1:28" x14ac:dyDescent="0.25">
      <c r="A280" s="16">
        <v>45183</v>
      </c>
      <c r="B280">
        <v>279</v>
      </c>
      <c r="C280">
        <v>3</v>
      </c>
      <c r="D280">
        <v>9</v>
      </c>
      <c r="E280">
        <v>1.18</v>
      </c>
      <c r="F280">
        <v>20.09</v>
      </c>
      <c r="G280">
        <v>16.48</v>
      </c>
      <c r="H280">
        <f t="shared" si="65"/>
        <v>18.91</v>
      </c>
      <c r="I280">
        <f t="shared" si="66"/>
        <v>15.3</v>
      </c>
      <c r="J280">
        <f t="shared" si="67"/>
        <v>0.19090428344791113</v>
      </c>
      <c r="K280">
        <v>6</v>
      </c>
      <c r="L280">
        <f t="shared" si="68"/>
        <v>6.0000000000000001E-3</v>
      </c>
      <c r="M280">
        <v>1330</v>
      </c>
      <c r="N280">
        <f t="shared" si="69"/>
        <v>5.8090957165520889</v>
      </c>
      <c r="O280">
        <f t="shared" si="70"/>
        <v>1.0328629949931725</v>
      </c>
      <c r="P280">
        <f t="shared" si="71"/>
        <v>0.03</v>
      </c>
      <c r="Q280">
        <v>7.0000000000000007E-2</v>
      </c>
      <c r="R280">
        <v>1.65</v>
      </c>
      <c r="S280">
        <f t="shared" si="72"/>
        <v>0.35000000000000003</v>
      </c>
      <c r="T280">
        <f t="shared" si="73"/>
        <v>0.3615020482476104</v>
      </c>
      <c r="U280">
        <f t="shared" si="74"/>
        <v>8.2499999999999982</v>
      </c>
      <c r="V280">
        <f t="shared" si="75"/>
        <v>8.5211197086936714</v>
      </c>
      <c r="W280">
        <f t="shared" si="76"/>
        <v>1500</v>
      </c>
      <c r="X280">
        <f t="shared" si="77"/>
        <v>1995000</v>
      </c>
      <c r="Y280">
        <f t="shared" si="78"/>
        <v>8.5999999999999979</v>
      </c>
      <c r="Z280">
        <f t="shared" si="78"/>
        <v>8.8826217569412815</v>
      </c>
      <c r="AA280">
        <f t="shared" si="79"/>
        <v>17.156999999999993</v>
      </c>
      <c r="AB280">
        <f t="shared" si="80"/>
        <v>17.720830405097857</v>
      </c>
    </row>
    <row r="281" spans="1:28" x14ac:dyDescent="0.25">
      <c r="A281" s="16">
        <v>45183</v>
      </c>
      <c r="B281">
        <v>280</v>
      </c>
      <c r="C281">
        <v>4</v>
      </c>
      <c r="D281">
        <v>1</v>
      </c>
      <c r="E281">
        <v>1.1399999999999999</v>
      </c>
      <c r="F281">
        <v>16.600000000000001</v>
      </c>
      <c r="G281">
        <v>13.01</v>
      </c>
      <c r="H281">
        <f t="shared" si="65"/>
        <v>15.46</v>
      </c>
      <c r="I281">
        <f t="shared" si="66"/>
        <v>11.87</v>
      </c>
      <c r="J281">
        <f t="shared" si="67"/>
        <v>0.23221216041397164</v>
      </c>
      <c r="K281">
        <v>6</v>
      </c>
      <c r="L281">
        <f t="shared" si="68"/>
        <v>6.0000000000000001E-3</v>
      </c>
      <c r="M281">
        <v>1330</v>
      </c>
      <c r="N281">
        <f t="shared" si="69"/>
        <v>5.7677878395860285</v>
      </c>
      <c r="O281">
        <f t="shared" si="70"/>
        <v>1.0402601771896378</v>
      </c>
      <c r="P281">
        <f t="shared" si="71"/>
        <v>0.03</v>
      </c>
      <c r="Q281">
        <v>0.17</v>
      </c>
      <c r="R281">
        <v>1.84</v>
      </c>
      <c r="S281">
        <f t="shared" si="72"/>
        <v>0.85000000000000009</v>
      </c>
      <c r="T281">
        <f t="shared" si="73"/>
        <v>0.88422115061119222</v>
      </c>
      <c r="U281">
        <f t="shared" si="74"/>
        <v>9.1999999999999993</v>
      </c>
      <c r="V281">
        <f t="shared" si="75"/>
        <v>9.5703936301446664</v>
      </c>
      <c r="W281">
        <f t="shared" si="76"/>
        <v>1500</v>
      </c>
      <c r="X281">
        <f t="shared" si="77"/>
        <v>1995000</v>
      </c>
      <c r="Y281">
        <f t="shared" si="78"/>
        <v>10.049999999999999</v>
      </c>
      <c r="Z281">
        <f t="shared" si="78"/>
        <v>10.454614780755859</v>
      </c>
      <c r="AA281">
        <f t="shared" si="79"/>
        <v>20.049749999999996</v>
      </c>
      <c r="AB281">
        <f t="shared" si="80"/>
        <v>20.856956487607938</v>
      </c>
    </row>
    <row r="282" spans="1:28" x14ac:dyDescent="0.25">
      <c r="A282" s="16">
        <v>45183</v>
      </c>
      <c r="B282">
        <v>281</v>
      </c>
      <c r="C282">
        <v>4</v>
      </c>
      <c r="D282">
        <v>2</v>
      </c>
      <c r="E282">
        <v>1.1399999999999999</v>
      </c>
      <c r="F282">
        <v>14.52</v>
      </c>
      <c r="G282">
        <v>11.96</v>
      </c>
      <c r="H282">
        <f t="shared" si="65"/>
        <v>13.379999999999999</v>
      </c>
      <c r="I282">
        <f t="shared" si="66"/>
        <v>10.82</v>
      </c>
      <c r="J282">
        <f t="shared" si="67"/>
        <v>0.19133034379671143</v>
      </c>
      <c r="K282">
        <v>6</v>
      </c>
      <c r="L282">
        <f t="shared" si="68"/>
        <v>6.0000000000000001E-3</v>
      </c>
      <c r="M282">
        <v>1330</v>
      </c>
      <c r="N282">
        <f t="shared" si="69"/>
        <v>5.8086696562032882</v>
      </c>
      <c r="O282">
        <f t="shared" si="70"/>
        <v>1.0329387545033455</v>
      </c>
      <c r="P282">
        <f t="shared" si="71"/>
        <v>0.03</v>
      </c>
      <c r="Q282">
        <v>0.05</v>
      </c>
      <c r="R282">
        <v>1.48</v>
      </c>
      <c r="S282">
        <f t="shared" si="72"/>
        <v>0.25</v>
      </c>
      <c r="T282">
        <f t="shared" si="73"/>
        <v>0.25823468862583637</v>
      </c>
      <c r="U282">
        <f t="shared" si="74"/>
        <v>7.3999999999999986</v>
      </c>
      <c r="V282">
        <f t="shared" si="75"/>
        <v>7.6437467833247554</v>
      </c>
      <c r="W282">
        <f t="shared" si="76"/>
        <v>1500</v>
      </c>
      <c r="X282">
        <f t="shared" si="77"/>
        <v>1995000</v>
      </c>
      <c r="Y282">
        <f t="shared" si="78"/>
        <v>7.6499999999999986</v>
      </c>
      <c r="Z282">
        <f t="shared" si="78"/>
        <v>7.9019814719505916</v>
      </c>
      <c r="AA282">
        <f t="shared" si="79"/>
        <v>15.261749999999996</v>
      </c>
      <c r="AB282">
        <f t="shared" si="80"/>
        <v>15.764453036541429</v>
      </c>
    </row>
    <row r="283" spans="1:28" x14ac:dyDescent="0.25">
      <c r="A283" s="16">
        <v>45183</v>
      </c>
      <c r="B283">
        <v>282</v>
      </c>
      <c r="C283">
        <v>4</v>
      </c>
      <c r="D283">
        <v>3</v>
      </c>
      <c r="E283">
        <v>1.1499999999999999</v>
      </c>
      <c r="F283">
        <v>18</v>
      </c>
      <c r="G283">
        <v>14.89</v>
      </c>
      <c r="H283">
        <f t="shared" si="65"/>
        <v>16.850000000000001</v>
      </c>
      <c r="I283">
        <f t="shared" si="66"/>
        <v>13.74</v>
      </c>
      <c r="J283">
        <f t="shared" si="67"/>
        <v>0.18456973293768553</v>
      </c>
      <c r="K283">
        <v>6</v>
      </c>
      <c r="L283">
        <f t="shared" si="68"/>
        <v>6.0000000000000001E-3</v>
      </c>
      <c r="M283">
        <v>1330</v>
      </c>
      <c r="N283">
        <f t="shared" si="69"/>
        <v>5.8154302670623146</v>
      </c>
      <c r="O283">
        <f t="shared" si="70"/>
        <v>1.0317379324420859</v>
      </c>
      <c r="P283">
        <f t="shared" si="71"/>
        <v>0.03</v>
      </c>
      <c r="Q283">
        <v>0.03</v>
      </c>
      <c r="R283">
        <v>1.38</v>
      </c>
      <c r="S283">
        <f t="shared" si="72"/>
        <v>0.15</v>
      </c>
      <c r="T283">
        <f t="shared" si="73"/>
        <v>0.15476068986631289</v>
      </c>
      <c r="U283">
        <f t="shared" si="74"/>
        <v>6.8999999999999986</v>
      </c>
      <c r="V283">
        <f t="shared" si="75"/>
        <v>7.1189917338503914</v>
      </c>
      <c r="W283">
        <f t="shared" si="76"/>
        <v>1500</v>
      </c>
      <c r="X283">
        <f t="shared" si="77"/>
        <v>1995000</v>
      </c>
      <c r="Y283">
        <f t="shared" si="78"/>
        <v>7.0499999999999989</v>
      </c>
      <c r="Z283">
        <f t="shared" si="78"/>
        <v>7.2737524237167044</v>
      </c>
      <c r="AA283">
        <f t="shared" si="79"/>
        <v>14.064749999999997</v>
      </c>
      <c r="AB283">
        <f t="shared" si="80"/>
        <v>14.511136085314826</v>
      </c>
    </row>
    <row r="284" spans="1:28" x14ac:dyDescent="0.25">
      <c r="A284" s="16">
        <v>45183</v>
      </c>
      <c r="B284">
        <v>283</v>
      </c>
      <c r="C284">
        <v>4</v>
      </c>
      <c r="D284">
        <v>4</v>
      </c>
      <c r="E284">
        <v>1.1200000000000001</v>
      </c>
      <c r="F284">
        <v>19.38</v>
      </c>
      <c r="G284">
        <v>15.7</v>
      </c>
      <c r="H284">
        <f t="shared" si="65"/>
        <v>18.259999999999998</v>
      </c>
      <c r="I284">
        <f t="shared" si="66"/>
        <v>14.579999999999998</v>
      </c>
      <c r="J284">
        <f t="shared" si="67"/>
        <v>0.20153340635268346</v>
      </c>
      <c r="K284">
        <v>6</v>
      </c>
      <c r="L284">
        <f t="shared" si="68"/>
        <v>6.0000000000000001E-3</v>
      </c>
      <c r="M284">
        <v>1330</v>
      </c>
      <c r="N284">
        <f t="shared" si="69"/>
        <v>5.7984665936473165</v>
      </c>
      <c r="O284">
        <f t="shared" si="70"/>
        <v>1.0347563279183982</v>
      </c>
      <c r="P284">
        <f t="shared" si="71"/>
        <v>0.03</v>
      </c>
      <c r="Q284">
        <v>7.0000000000000007E-2</v>
      </c>
      <c r="R284">
        <v>2.13</v>
      </c>
      <c r="S284">
        <f t="shared" si="72"/>
        <v>0.35000000000000003</v>
      </c>
      <c r="T284">
        <f t="shared" si="73"/>
        <v>0.36216471477143941</v>
      </c>
      <c r="U284">
        <f t="shared" si="74"/>
        <v>10.65</v>
      </c>
      <c r="V284">
        <f t="shared" si="75"/>
        <v>11.020154892330941</v>
      </c>
      <c r="W284">
        <f t="shared" si="76"/>
        <v>1500</v>
      </c>
      <c r="X284">
        <f t="shared" si="77"/>
        <v>1995000</v>
      </c>
      <c r="Y284">
        <f t="shared" si="78"/>
        <v>11</v>
      </c>
      <c r="Z284">
        <f t="shared" si="78"/>
        <v>11.382319607102382</v>
      </c>
      <c r="AA284">
        <f t="shared" si="79"/>
        <v>21.945</v>
      </c>
      <c r="AB284">
        <f t="shared" si="80"/>
        <v>22.707727616169251</v>
      </c>
    </row>
    <row r="285" spans="1:28" x14ac:dyDescent="0.25">
      <c r="A285" s="16">
        <v>45183</v>
      </c>
      <c r="B285">
        <v>284</v>
      </c>
      <c r="C285">
        <v>4</v>
      </c>
      <c r="D285">
        <v>5</v>
      </c>
      <c r="E285">
        <v>1.21</v>
      </c>
      <c r="F285">
        <v>17.600000000000001</v>
      </c>
      <c r="G285">
        <v>13.93</v>
      </c>
      <c r="H285">
        <f t="shared" si="65"/>
        <v>16.39</v>
      </c>
      <c r="I285">
        <f t="shared" si="66"/>
        <v>12.719999999999999</v>
      </c>
      <c r="J285">
        <f t="shared" si="67"/>
        <v>0.2239170225747408</v>
      </c>
      <c r="K285">
        <v>6</v>
      </c>
      <c r="L285">
        <f t="shared" si="68"/>
        <v>6.0000000000000001E-3</v>
      </c>
      <c r="M285">
        <v>1330</v>
      </c>
      <c r="N285">
        <f t="shared" si="69"/>
        <v>5.7760829774252596</v>
      </c>
      <c r="O285">
        <f t="shared" si="70"/>
        <v>1.03876624062533</v>
      </c>
      <c r="P285">
        <f t="shared" si="71"/>
        <v>0.03</v>
      </c>
      <c r="Q285">
        <v>0.06</v>
      </c>
      <c r="R285">
        <v>1.98</v>
      </c>
      <c r="S285">
        <f t="shared" si="72"/>
        <v>0.3</v>
      </c>
      <c r="T285">
        <f t="shared" si="73"/>
        <v>0.31162987218759897</v>
      </c>
      <c r="U285">
        <f t="shared" si="74"/>
        <v>9.8999999999999986</v>
      </c>
      <c r="V285">
        <f t="shared" si="75"/>
        <v>10.283785782190765</v>
      </c>
      <c r="W285">
        <f t="shared" si="76"/>
        <v>1500</v>
      </c>
      <c r="X285">
        <f t="shared" si="77"/>
        <v>1995000</v>
      </c>
      <c r="Y285">
        <f t="shared" si="78"/>
        <v>10.199999999999999</v>
      </c>
      <c r="Z285">
        <f t="shared" si="78"/>
        <v>10.595415654378364</v>
      </c>
      <c r="AA285">
        <f t="shared" si="79"/>
        <v>20.348999999999997</v>
      </c>
      <c r="AB285">
        <f t="shared" si="80"/>
        <v>21.137854230484837</v>
      </c>
    </row>
    <row r="286" spans="1:28" x14ac:dyDescent="0.25">
      <c r="A286" s="16">
        <v>45183</v>
      </c>
      <c r="B286">
        <v>285</v>
      </c>
      <c r="C286">
        <v>4</v>
      </c>
      <c r="D286">
        <v>6</v>
      </c>
      <c r="E286">
        <v>1.18</v>
      </c>
      <c r="F286">
        <v>17.27</v>
      </c>
      <c r="G286">
        <v>14.06</v>
      </c>
      <c r="H286">
        <f t="shared" si="65"/>
        <v>16.09</v>
      </c>
      <c r="I286">
        <f t="shared" si="66"/>
        <v>12.88</v>
      </c>
      <c r="J286">
        <f t="shared" si="67"/>
        <v>0.19950279676817895</v>
      </c>
      <c r="K286">
        <v>6</v>
      </c>
      <c r="L286">
        <f t="shared" si="68"/>
        <v>6.0000000000000001E-3</v>
      </c>
      <c r="M286">
        <v>1330</v>
      </c>
      <c r="N286">
        <f t="shared" si="69"/>
        <v>5.8004972032318207</v>
      </c>
      <c r="O286">
        <f t="shared" si="70"/>
        <v>1.0343940855030538</v>
      </c>
      <c r="P286">
        <f t="shared" si="71"/>
        <v>0.03</v>
      </c>
      <c r="Q286">
        <v>0.02</v>
      </c>
      <c r="R286">
        <v>2.09</v>
      </c>
      <c r="S286">
        <f t="shared" si="72"/>
        <v>9.9999999999999992E-2</v>
      </c>
      <c r="T286">
        <f t="shared" si="73"/>
        <v>0.10343940855030537</v>
      </c>
      <c r="U286">
        <f t="shared" si="74"/>
        <v>10.45</v>
      </c>
      <c r="V286">
        <f t="shared" si="75"/>
        <v>10.809418193506911</v>
      </c>
      <c r="W286">
        <f t="shared" si="76"/>
        <v>1500</v>
      </c>
      <c r="X286">
        <f t="shared" si="77"/>
        <v>1995000</v>
      </c>
      <c r="Y286">
        <f t="shared" si="78"/>
        <v>10.549999999999999</v>
      </c>
      <c r="Z286">
        <f t="shared" si="78"/>
        <v>10.912857602057215</v>
      </c>
      <c r="AA286">
        <f t="shared" si="79"/>
        <v>21.047249999999998</v>
      </c>
      <c r="AB286">
        <f t="shared" si="80"/>
        <v>21.771150916104144</v>
      </c>
    </row>
    <row r="287" spans="1:28" x14ac:dyDescent="0.25">
      <c r="A287" s="16">
        <v>45183</v>
      </c>
      <c r="B287">
        <v>286</v>
      </c>
      <c r="C287">
        <v>4</v>
      </c>
      <c r="D287">
        <v>7</v>
      </c>
      <c r="E287">
        <v>1.1499999999999999</v>
      </c>
      <c r="F287">
        <v>15.69</v>
      </c>
      <c r="G287">
        <v>12.72</v>
      </c>
      <c r="H287">
        <f t="shared" si="65"/>
        <v>14.54</v>
      </c>
      <c r="I287">
        <f t="shared" si="66"/>
        <v>11.57</v>
      </c>
      <c r="J287">
        <f t="shared" si="67"/>
        <v>0.20426409903713885</v>
      </c>
      <c r="K287">
        <v>6</v>
      </c>
      <c r="L287">
        <f t="shared" si="68"/>
        <v>6.0000000000000001E-3</v>
      </c>
      <c r="M287">
        <v>1330</v>
      </c>
      <c r="N287">
        <f t="shared" si="69"/>
        <v>5.7957359009628613</v>
      </c>
      <c r="O287">
        <f t="shared" si="70"/>
        <v>1.0352438590245638</v>
      </c>
      <c r="P287">
        <f t="shared" si="71"/>
        <v>0.03</v>
      </c>
      <c r="Q287">
        <v>0.03</v>
      </c>
      <c r="R287">
        <v>1.95</v>
      </c>
      <c r="S287">
        <f t="shared" si="72"/>
        <v>0.15</v>
      </c>
      <c r="T287">
        <f t="shared" si="73"/>
        <v>0.15528657885368458</v>
      </c>
      <c r="U287">
        <f t="shared" si="74"/>
        <v>9.75</v>
      </c>
      <c r="V287">
        <f t="shared" si="75"/>
        <v>10.093627625489498</v>
      </c>
      <c r="W287">
        <f t="shared" si="76"/>
        <v>1500</v>
      </c>
      <c r="X287">
        <f t="shared" si="77"/>
        <v>1995000</v>
      </c>
      <c r="Y287">
        <f t="shared" si="78"/>
        <v>9.9</v>
      </c>
      <c r="Z287">
        <f t="shared" si="78"/>
        <v>10.248914204343183</v>
      </c>
      <c r="AA287">
        <f t="shared" si="79"/>
        <v>19.750499999999999</v>
      </c>
      <c r="AB287">
        <f t="shared" si="80"/>
        <v>20.446583837664651</v>
      </c>
    </row>
    <row r="288" spans="1:28" x14ac:dyDescent="0.25">
      <c r="A288" s="16">
        <v>45183</v>
      </c>
      <c r="B288">
        <v>287</v>
      </c>
      <c r="C288">
        <v>4</v>
      </c>
      <c r="D288">
        <v>8</v>
      </c>
      <c r="E288">
        <v>1.1100000000000001</v>
      </c>
      <c r="F288">
        <v>16.709</v>
      </c>
      <c r="G288">
        <v>13.45</v>
      </c>
      <c r="H288">
        <f t="shared" si="65"/>
        <v>15.599</v>
      </c>
      <c r="I288">
        <f t="shared" si="66"/>
        <v>12.34</v>
      </c>
      <c r="J288">
        <f t="shared" si="67"/>
        <v>0.20892364895185592</v>
      </c>
      <c r="K288">
        <v>6</v>
      </c>
      <c r="L288">
        <f t="shared" si="68"/>
        <v>6.0000000000000001E-3</v>
      </c>
      <c r="M288">
        <v>1330</v>
      </c>
      <c r="N288">
        <f t="shared" si="69"/>
        <v>5.7910763510481438</v>
      </c>
      <c r="O288">
        <f t="shared" si="70"/>
        <v>1.0360768251508274</v>
      </c>
      <c r="P288">
        <f t="shared" si="71"/>
        <v>0.03</v>
      </c>
      <c r="Q288">
        <v>0.02</v>
      </c>
      <c r="R288">
        <v>1.77</v>
      </c>
      <c r="S288">
        <f t="shared" si="72"/>
        <v>9.9999999999999992E-2</v>
      </c>
      <c r="T288">
        <f t="shared" si="73"/>
        <v>0.10360768251508273</v>
      </c>
      <c r="U288">
        <f t="shared" si="74"/>
        <v>8.85</v>
      </c>
      <c r="V288">
        <f t="shared" si="75"/>
        <v>9.1692799025848224</v>
      </c>
      <c r="W288">
        <f t="shared" si="76"/>
        <v>1500</v>
      </c>
      <c r="X288">
        <f t="shared" si="77"/>
        <v>1995000</v>
      </c>
      <c r="Y288">
        <f t="shared" si="78"/>
        <v>8.9499999999999993</v>
      </c>
      <c r="Z288">
        <f t="shared" si="78"/>
        <v>9.2728875850999053</v>
      </c>
      <c r="AA288">
        <f t="shared" si="79"/>
        <v>17.855249999999998</v>
      </c>
      <c r="AB288">
        <f t="shared" si="80"/>
        <v>18.499410732274313</v>
      </c>
    </row>
    <row r="289" spans="1:28" x14ac:dyDescent="0.25">
      <c r="A289" s="16">
        <v>45183</v>
      </c>
      <c r="B289">
        <v>288</v>
      </c>
      <c r="C289">
        <v>4</v>
      </c>
      <c r="D289">
        <v>9</v>
      </c>
      <c r="E289">
        <v>1.1299999999999999</v>
      </c>
      <c r="F289">
        <v>17.37</v>
      </c>
      <c r="G289">
        <v>14.12</v>
      </c>
      <c r="H289">
        <f t="shared" si="65"/>
        <v>16.240000000000002</v>
      </c>
      <c r="I289">
        <f t="shared" si="66"/>
        <v>12.989999999999998</v>
      </c>
      <c r="J289">
        <f t="shared" si="67"/>
        <v>0.20012315270935979</v>
      </c>
      <c r="K289">
        <v>6</v>
      </c>
      <c r="L289">
        <f t="shared" si="68"/>
        <v>6.0000000000000001E-3</v>
      </c>
      <c r="M289">
        <v>1330</v>
      </c>
      <c r="N289">
        <f t="shared" si="69"/>
        <v>5.7998768472906406</v>
      </c>
      <c r="O289">
        <f t="shared" si="70"/>
        <v>1.0345047244930459</v>
      </c>
      <c r="P289">
        <f t="shared" si="71"/>
        <v>0.03</v>
      </c>
      <c r="Q289">
        <v>0.14000000000000001</v>
      </c>
      <c r="R289">
        <v>1.85</v>
      </c>
      <c r="S289">
        <f t="shared" si="72"/>
        <v>0.70000000000000007</v>
      </c>
      <c r="T289">
        <f t="shared" si="73"/>
        <v>0.72415330714513215</v>
      </c>
      <c r="U289">
        <f t="shared" si="74"/>
        <v>9.25</v>
      </c>
      <c r="V289">
        <f t="shared" si="75"/>
        <v>9.5691687015606739</v>
      </c>
      <c r="W289">
        <f t="shared" si="76"/>
        <v>1500</v>
      </c>
      <c r="X289">
        <f t="shared" si="77"/>
        <v>1995000</v>
      </c>
      <c r="Y289">
        <f t="shared" si="78"/>
        <v>9.9499999999999993</v>
      </c>
      <c r="Z289">
        <f t="shared" si="78"/>
        <v>10.293322008705806</v>
      </c>
      <c r="AA289">
        <f t="shared" si="79"/>
        <v>19.850249999999999</v>
      </c>
      <c r="AB289">
        <f t="shared" si="80"/>
        <v>20.535177407368082</v>
      </c>
    </row>
    <row r="290" spans="1:28" x14ac:dyDescent="0.25">
      <c r="A290" s="16">
        <v>45135</v>
      </c>
      <c r="B290">
        <v>289</v>
      </c>
      <c r="C290">
        <v>1</v>
      </c>
      <c r="D290">
        <v>1</v>
      </c>
      <c r="E290">
        <v>1.1100000000000001</v>
      </c>
      <c r="F290">
        <v>23.52</v>
      </c>
      <c r="G290">
        <v>18.34</v>
      </c>
      <c r="H290">
        <f t="shared" si="65"/>
        <v>22.41</v>
      </c>
      <c r="I290">
        <f t="shared" si="66"/>
        <v>17.23</v>
      </c>
      <c r="J290">
        <f t="shared" si="67"/>
        <v>0.23114680946006247</v>
      </c>
      <c r="K290">
        <v>6</v>
      </c>
      <c r="L290">
        <f t="shared" si="68"/>
        <v>6.0000000000000001E-3</v>
      </c>
      <c r="M290">
        <v>1330</v>
      </c>
      <c r="N290">
        <f t="shared" si="69"/>
        <v>5.7688531905399376</v>
      </c>
      <c r="O290">
        <f t="shared" si="70"/>
        <v>1.0400680693069306</v>
      </c>
      <c r="P290">
        <f t="shared" si="71"/>
        <v>0.03</v>
      </c>
      <c r="Q290">
        <v>0.28000000000000003</v>
      </c>
      <c r="R290">
        <v>0.64</v>
      </c>
      <c r="S290">
        <f t="shared" si="72"/>
        <v>1.4000000000000001</v>
      </c>
      <c r="T290">
        <f t="shared" si="73"/>
        <v>1.456095297029703</v>
      </c>
      <c r="U290">
        <f t="shared" si="74"/>
        <v>3.1999999999999997</v>
      </c>
      <c r="V290">
        <f t="shared" si="75"/>
        <v>3.3282178217821778</v>
      </c>
      <c r="W290">
        <f t="shared" si="76"/>
        <v>1500</v>
      </c>
      <c r="X290">
        <f t="shared" si="77"/>
        <v>1995000</v>
      </c>
      <c r="Y290">
        <f t="shared" si="78"/>
        <v>4.5999999999999996</v>
      </c>
      <c r="Z290">
        <f t="shared" si="78"/>
        <v>4.7843131188118804</v>
      </c>
      <c r="AA290">
        <f t="shared" si="79"/>
        <v>9.1769999999999996</v>
      </c>
      <c r="AB290">
        <f t="shared" si="80"/>
        <v>9.5447046720297024</v>
      </c>
    </row>
    <row r="291" spans="1:28" x14ac:dyDescent="0.25">
      <c r="A291" s="16">
        <v>45135</v>
      </c>
      <c r="B291">
        <v>290</v>
      </c>
      <c r="C291">
        <v>1</v>
      </c>
      <c r="D291">
        <v>2</v>
      </c>
      <c r="E291">
        <v>1.18</v>
      </c>
      <c r="F291">
        <v>20.318000000000001</v>
      </c>
      <c r="G291">
        <v>15.143000000000001</v>
      </c>
      <c r="H291">
        <f t="shared" si="65"/>
        <v>19.138000000000002</v>
      </c>
      <c r="I291">
        <f t="shared" si="66"/>
        <v>13.963000000000001</v>
      </c>
      <c r="J291">
        <f t="shared" si="67"/>
        <v>0.27040443097502354</v>
      </c>
      <c r="K291">
        <v>6</v>
      </c>
      <c r="L291">
        <f t="shared" si="68"/>
        <v>6.0000000000000001E-3</v>
      </c>
      <c r="M291">
        <v>1330</v>
      </c>
      <c r="N291">
        <f t="shared" si="69"/>
        <v>5.7295955690249762</v>
      </c>
      <c r="O291">
        <f t="shared" si="70"/>
        <v>1.0471943312084484</v>
      </c>
      <c r="P291">
        <f t="shared" si="71"/>
        <v>0.03</v>
      </c>
      <c r="Q291">
        <v>0.42</v>
      </c>
      <c r="R291">
        <v>0.68</v>
      </c>
      <c r="S291">
        <f t="shared" si="72"/>
        <v>2.0999999999999996</v>
      </c>
      <c r="T291">
        <f t="shared" si="73"/>
        <v>2.1991080955377411</v>
      </c>
      <c r="U291">
        <f t="shared" si="74"/>
        <v>3.4000000000000004</v>
      </c>
      <c r="V291">
        <f t="shared" si="75"/>
        <v>3.5604607261087251</v>
      </c>
      <c r="W291">
        <f t="shared" si="76"/>
        <v>1500</v>
      </c>
      <c r="X291">
        <f t="shared" si="77"/>
        <v>1995000</v>
      </c>
      <c r="Y291">
        <f t="shared" si="78"/>
        <v>5.5</v>
      </c>
      <c r="Z291">
        <f t="shared" si="78"/>
        <v>5.7595688216464662</v>
      </c>
      <c r="AA291">
        <f t="shared" si="79"/>
        <v>10.9725</v>
      </c>
      <c r="AB291">
        <f t="shared" si="80"/>
        <v>11.490339799184699</v>
      </c>
    </row>
    <row r="292" spans="1:28" x14ac:dyDescent="0.25">
      <c r="A292" s="16">
        <v>45135</v>
      </c>
      <c r="B292">
        <v>291</v>
      </c>
      <c r="C292">
        <v>1</v>
      </c>
      <c r="D292">
        <v>3</v>
      </c>
      <c r="E292">
        <v>1.1200000000000001</v>
      </c>
      <c r="F292">
        <v>20.059999999999999</v>
      </c>
      <c r="G292">
        <v>16.117999999999999</v>
      </c>
      <c r="H292">
        <f t="shared" si="65"/>
        <v>18.939999999999998</v>
      </c>
      <c r="I292">
        <f t="shared" si="66"/>
        <v>14.997999999999998</v>
      </c>
      <c r="J292">
        <f t="shared" si="67"/>
        <v>0.20813093980992611</v>
      </c>
      <c r="K292">
        <v>6</v>
      </c>
      <c r="L292">
        <f t="shared" si="68"/>
        <v>6.0000000000000001E-3</v>
      </c>
      <c r="M292">
        <v>1330</v>
      </c>
      <c r="N292">
        <f t="shared" si="69"/>
        <v>5.7918690601900735</v>
      </c>
      <c r="O292">
        <f t="shared" si="70"/>
        <v>1.0359350216047696</v>
      </c>
      <c r="P292">
        <f t="shared" si="71"/>
        <v>0.03</v>
      </c>
      <c r="Q292">
        <v>0.38</v>
      </c>
      <c r="R292">
        <v>0.7</v>
      </c>
      <c r="S292">
        <f t="shared" si="72"/>
        <v>1.9000000000000001</v>
      </c>
      <c r="T292">
        <f t="shared" si="73"/>
        <v>1.9682765410490624</v>
      </c>
      <c r="U292">
        <f t="shared" si="74"/>
        <v>3.4999999999999996</v>
      </c>
      <c r="V292">
        <f t="shared" si="75"/>
        <v>3.625772575616693</v>
      </c>
      <c r="W292">
        <f t="shared" si="76"/>
        <v>1500</v>
      </c>
      <c r="X292">
        <f t="shared" si="77"/>
        <v>1995000</v>
      </c>
      <c r="Y292">
        <f t="shared" si="78"/>
        <v>5.3999999999999995</v>
      </c>
      <c r="Z292">
        <f t="shared" si="78"/>
        <v>5.5940491166657553</v>
      </c>
      <c r="AA292">
        <f t="shared" si="79"/>
        <v>10.772999999999998</v>
      </c>
      <c r="AB292">
        <f t="shared" si="80"/>
        <v>11.160127987748181</v>
      </c>
    </row>
    <row r="293" spans="1:28" x14ac:dyDescent="0.25">
      <c r="A293" s="16">
        <v>45135</v>
      </c>
      <c r="B293">
        <v>292</v>
      </c>
      <c r="C293">
        <v>1</v>
      </c>
      <c r="D293">
        <v>4</v>
      </c>
      <c r="E293">
        <v>1.17</v>
      </c>
      <c r="F293">
        <v>19.7</v>
      </c>
      <c r="G293">
        <v>15.37</v>
      </c>
      <c r="H293">
        <f t="shared" si="65"/>
        <v>18.53</v>
      </c>
      <c r="I293">
        <f t="shared" si="66"/>
        <v>14.2</v>
      </c>
      <c r="J293">
        <f t="shared" si="67"/>
        <v>0.23367512142471675</v>
      </c>
      <c r="K293">
        <v>6</v>
      </c>
      <c r="L293">
        <f t="shared" si="68"/>
        <v>6.0000000000000001E-3</v>
      </c>
      <c r="M293">
        <v>1330</v>
      </c>
      <c r="N293">
        <f t="shared" si="69"/>
        <v>5.7663248785752836</v>
      </c>
      <c r="O293">
        <f t="shared" si="70"/>
        <v>1.0405240992044922</v>
      </c>
      <c r="P293">
        <f t="shared" si="71"/>
        <v>0.03</v>
      </c>
      <c r="Q293">
        <v>0.65</v>
      </c>
      <c r="R293">
        <v>0.77</v>
      </c>
      <c r="S293">
        <f t="shared" si="72"/>
        <v>3.25</v>
      </c>
      <c r="T293">
        <f t="shared" si="73"/>
        <v>3.3817033224145998</v>
      </c>
      <c r="U293">
        <f t="shared" si="74"/>
        <v>3.8499999999999996</v>
      </c>
      <c r="V293">
        <f t="shared" si="75"/>
        <v>4.0060177819372944</v>
      </c>
      <c r="W293">
        <f t="shared" si="76"/>
        <v>1500</v>
      </c>
      <c r="X293">
        <f t="shared" si="77"/>
        <v>1995000</v>
      </c>
      <c r="Y293">
        <f t="shared" si="78"/>
        <v>7.1</v>
      </c>
      <c r="Z293">
        <f t="shared" si="78"/>
        <v>7.3877211043518942</v>
      </c>
      <c r="AA293">
        <f t="shared" si="79"/>
        <v>14.1645</v>
      </c>
      <c r="AB293">
        <f t="shared" si="80"/>
        <v>14.738503603182028</v>
      </c>
    </row>
    <row r="294" spans="1:28" x14ac:dyDescent="0.25">
      <c r="A294" s="16">
        <v>45135</v>
      </c>
      <c r="B294">
        <v>293</v>
      </c>
      <c r="C294">
        <v>1</v>
      </c>
      <c r="D294">
        <v>5</v>
      </c>
      <c r="E294">
        <v>1.1599999999999999</v>
      </c>
      <c r="F294">
        <v>21.806999999999999</v>
      </c>
      <c r="G294">
        <v>16.891999999999999</v>
      </c>
      <c r="H294">
        <f t="shared" si="65"/>
        <v>20.646999999999998</v>
      </c>
      <c r="I294">
        <f t="shared" si="66"/>
        <v>15.731999999999999</v>
      </c>
      <c r="J294">
        <f t="shared" si="67"/>
        <v>0.23804911125102918</v>
      </c>
      <c r="K294">
        <v>6</v>
      </c>
      <c r="L294">
        <f t="shared" si="68"/>
        <v>6.0000000000000001E-3</v>
      </c>
      <c r="M294">
        <v>1330</v>
      </c>
      <c r="N294">
        <f t="shared" si="69"/>
        <v>5.761950888748971</v>
      </c>
      <c r="O294">
        <f t="shared" si="70"/>
        <v>1.0413139778257836</v>
      </c>
      <c r="P294">
        <f t="shared" si="71"/>
        <v>0.03</v>
      </c>
      <c r="Q294">
        <v>0.16</v>
      </c>
      <c r="R294">
        <v>1.35</v>
      </c>
      <c r="S294">
        <f t="shared" si="72"/>
        <v>0.79999999999999993</v>
      </c>
      <c r="T294">
        <f t="shared" si="73"/>
        <v>0.8330511822606268</v>
      </c>
      <c r="U294">
        <f t="shared" si="74"/>
        <v>6.75</v>
      </c>
      <c r="V294">
        <f t="shared" si="75"/>
        <v>7.0288693503240394</v>
      </c>
      <c r="W294">
        <f t="shared" si="76"/>
        <v>1500</v>
      </c>
      <c r="X294">
        <f t="shared" si="77"/>
        <v>1995000</v>
      </c>
      <c r="Y294">
        <f t="shared" si="78"/>
        <v>7.55</v>
      </c>
      <c r="Z294">
        <f t="shared" si="78"/>
        <v>7.8619205325846657</v>
      </c>
      <c r="AA294">
        <f t="shared" si="79"/>
        <v>15.062249999999999</v>
      </c>
      <c r="AB294">
        <f t="shared" si="80"/>
        <v>15.684531462506408</v>
      </c>
    </row>
    <row r="295" spans="1:28" x14ac:dyDescent="0.25">
      <c r="A295" s="16">
        <v>45135</v>
      </c>
      <c r="B295">
        <v>294</v>
      </c>
      <c r="C295">
        <v>1</v>
      </c>
      <c r="D295">
        <v>6</v>
      </c>
      <c r="E295">
        <v>1.1000000000000001</v>
      </c>
      <c r="F295">
        <v>18.8</v>
      </c>
      <c r="G295">
        <v>14.9</v>
      </c>
      <c r="H295">
        <f t="shared" si="65"/>
        <v>17.7</v>
      </c>
      <c r="I295">
        <f t="shared" si="66"/>
        <v>13.8</v>
      </c>
      <c r="J295">
        <f t="shared" si="67"/>
        <v>0.2203389830508474</v>
      </c>
      <c r="K295">
        <v>6</v>
      </c>
      <c r="L295">
        <f t="shared" si="68"/>
        <v>6.0000000000000001E-3</v>
      </c>
      <c r="M295">
        <v>1330</v>
      </c>
      <c r="N295">
        <f t="shared" si="69"/>
        <v>5.7796610169491522</v>
      </c>
      <c r="O295">
        <f t="shared" si="70"/>
        <v>1.0381231671554252</v>
      </c>
      <c r="P295">
        <f t="shared" si="71"/>
        <v>0.03</v>
      </c>
      <c r="Q295">
        <v>0.43</v>
      </c>
      <c r="R295">
        <v>0.82</v>
      </c>
      <c r="S295">
        <f t="shared" si="72"/>
        <v>2.15</v>
      </c>
      <c r="T295">
        <f t="shared" si="73"/>
        <v>2.2319648093841642</v>
      </c>
      <c r="U295">
        <f t="shared" si="74"/>
        <v>4.0999999999999996</v>
      </c>
      <c r="V295">
        <f t="shared" si="75"/>
        <v>4.256304985337243</v>
      </c>
      <c r="W295">
        <f t="shared" si="76"/>
        <v>1500</v>
      </c>
      <c r="X295">
        <f t="shared" si="77"/>
        <v>1995000</v>
      </c>
      <c r="Y295">
        <f t="shared" si="78"/>
        <v>6.25</v>
      </c>
      <c r="Z295">
        <f t="shared" si="78"/>
        <v>6.4882697947214076</v>
      </c>
      <c r="AA295">
        <f t="shared" si="79"/>
        <v>12.46875</v>
      </c>
      <c r="AB295">
        <f t="shared" si="80"/>
        <v>12.944098240469208</v>
      </c>
    </row>
    <row r="296" spans="1:28" x14ac:dyDescent="0.25">
      <c r="A296" s="16">
        <v>45135</v>
      </c>
      <c r="B296">
        <v>295</v>
      </c>
      <c r="C296">
        <v>1</v>
      </c>
      <c r="D296">
        <v>7</v>
      </c>
      <c r="E296">
        <v>1.1299999999999999</v>
      </c>
      <c r="F296">
        <v>21.4</v>
      </c>
      <c r="G296">
        <v>17.015999999999998</v>
      </c>
      <c r="H296">
        <f t="shared" si="65"/>
        <v>20.27</v>
      </c>
      <c r="I296">
        <f t="shared" si="66"/>
        <v>15.885999999999999</v>
      </c>
      <c r="J296">
        <f t="shared" si="67"/>
        <v>0.21628021706956094</v>
      </c>
      <c r="K296">
        <v>6</v>
      </c>
      <c r="L296">
        <f t="shared" si="68"/>
        <v>6.0000000000000001E-3</v>
      </c>
      <c r="M296">
        <v>1330</v>
      </c>
      <c r="N296">
        <f t="shared" si="69"/>
        <v>5.7837197829304392</v>
      </c>
      <c r="O296">
        <f t="shared" si="70"/>
        <v>1.0373946569313179</v>
      </c>
      <c r="P296">
        <f t="shared" si="71"/>
        <v>0.03</v>
      </c>
      <c r="Q296">
        <v>0.28999999999999998</v>
      </c>
      <c r="R296">
        <v>0.74</v>
      </c>
      <c r="S296">
        <f t="shared" si="72"/>
        <v>1.45</v>
      </c>
      <c r="T296">
        <f t="shared" si="73"/>
        <v>1.504222252550411</v>
      </c>
      <c r="U296">
        <f t="shared" si="74"/>
        <v>3.6999999999999993</v>
      </c>
      <c r="V296">
        <f t="shared" si="75"/>
        <v>3.8383602306458755</v>
      </c>
      <c r="W296">
        <f t="shared" si="76"/>
        <v>1500</v>
      </c>
      <c r="X296">
        <f t="shared" si="77"/>
        <v>1995000</v>
      </c>
      <c r="Y296">
        <f t="shared" si="78"/>
        <v>5.1499999999999995</v>
      </c>
      <c r="Z296">
        <f t="shared" si="78"/>
        <v>5.3425824831962867</v>
      </c>
      <c r="AA296">
        <f t="shared" si="79"/>
        <v>10.27425</v>
      </c>
      <c r="AB296">
        <f t="shared" si="80"/>
        <v>10.658452053976593</v>
      </c>
    </row>
    <row r="297" spans="1:28" x14ac:dyDescent="0.25">
      <c r="A297" s="16">
        <v>45135</v>
      </c>
      <c r="B297">
        <v>296</v>
      </c>
      <c r="C297">
        <v>1</v>
      </c>
      <c r="D297">
        <v>8</v>
      </c>
      <c r="E297">
        <v>1.1200000000000001</v>
      </c>
      <c r="F297">
        <v>20.29</v>
      </c>
      <c r="G297">
        <v>16.187999999999999</v>
      </c>
      <c r="H297">
        <f t="shared" si="65"/>
        <v>19.169999999999998</v>
      </c>
      <c r="I297">
        <f t="shared" si="66"/>
        <v>15.067999999999998</v>
      </c>
      <c r="J297">
        <f t="shared" si="67"/>
        <v>0.2139801773604591</v>
      </c>
      <c r="K297">
        <v>6</v>
      </c>
      <c r="L297">
        <f t="shared" si="68"/>
        <v>6.0000000000000001E-3</v>
      </c>
      <c r="M297">
        <v>1330</v>
      </c>
      <c r="N297">
        <f t="shared" si="69"/>
        <v>5.786019822639541</v>
      </c>
      <c r="O297">
        <f t="shared" si="70"/>
        <v>1.0369822751942877</v>
      </c>
      <c r="P297">
        <f t="shared" si="71"/>
        <v>0.03</v>
      </c>
      <c r="Q297">
        <v>0.19</v>
      </c>
      <c r="R297">
        <v>0.83</v>
      </c>
      <c r="S297">
        <f t="shared" si="72"/>
        <v>0.95000000000000007</v>
      </c>
      <c r="T297">
        <f t="shared" si="73"/>
        <v>0.9851331614345733</v>
      </c>
      <c r="U297">
        <f t="shared" si="74"/>
        <v>4.1499999999999995</v>
      </c>
      <c r="V297">
        <f t="shared" si="75"/>
        <v>4.3034764420562928</v>
      </c>
      <c r="W297">
        <f t="shared" si="76"/>
        <v>1500</v>
      </c>
      <c r="X297">
        <f t="shared" si="77"/>
        <v>1995000</v>
      </c>
      <c r="Y297">
        <f t="shared" si="78"/>
        <v>5.0999999999999996</v>
      </c>
      <c r="Z297">
        <f t="shared" si="78"/>
        <v>5.2886096034908663</v>
      </c>
      <c r="AA297">
        <f t="shared" si="79"/>
        <v>10.174499999999998</v>
      </c>
      <c r="AB297">
        <f t="shared" si="80"/>
        <v>10.550776158964279</v>
      </c>
    </row>
    <row r="298" spans="1:28" x14ac:dyDescent="0.25">
      <c r="A298" s="16">
        <v>45135</v>
      </c>
      <c r="B298">
        <v>297</v>
      </c>
      <c r="C298">
        <v>1</v>
      </c>
      <c r="D298">
        <v>9</v>
      </c>
      <c r="E298">
        <v>1.1599999999999999</v>
      </c>
      <c r="F298">
        <v>17.52</v>
      </c>
      <c r="G298">
        <v>14.063000000000001</v>
      </c>
      <c r="H298">
        <f t="shared" si="65"/>
        <v>16.36</v>
      </c>
      <c r="I298">
        <f t="shared" si="66"/>
        <v>12.903</v>
      </c>
      <c r="J298">
        <f t="shared" si="67"/>
        <v>0.21130806845965763</v>
      </c>
      <c r="K298">
        <v>6</v>
      </c>
      <c r="L298">
        <f t="shared" si="68"/>
        <v>6.0000000000000001E-3</v>
      </c>
      <c r="M298">
        <v>1330</v>
      </c>
      <c r="N298">
        <f t="shared" si="69"/>
        <v>5.7886919315403427</v>
      </c>
      <c r="O298">
        <f t="shared" si="70"/>
        <v>1.0365035954510415</v>
      </c>
      <c r="P298">
        <f t="shared" si="71"/>
        <v>0.03</v>
      </c>
      <c r="Q298">
        <v>0.67</v>
      </c>
      <c r="R298">
        <v>0.84</v>
      </c>
      <c r="S298">
        <f t="shared" si="72"/>
        <v>3.35</v>
      </c>
      <c r="T298">
        <f t="shared" si="73"/>
        <v>3.4722870447609893</v>
      </c>
      <c r="U298">
        <f t="shared" si="74"/>
        <v>4.1999999999999993</v>
      </c>
      <c r="V298">
        <f t="shared" si="75"/>
        <v>4.353315100894374</v>
      </c>
      <c r="W298">
        <f t="shared" si="76"/>
        <v>1500</v>
      </c>
      <c r="X298">
        <f t="shared" si="77"/>
        <v>1995000</v>
      </c>
      <c r="Y298">
        <f t="shared" si="78"/>
        <v>7.5499999999999989</v>
      </c>
      <c r="Z298">
        <f t="shared" si="78"/>
        <v>7.8256021456553633</v>
      </c>
      <c r="AA298">
        <f t="shared" si="79"/>
        <v>15.062249999999997</v>
      </c>
      <c r="AB298">
        <f t="shared" si="80"/>
        <v>15.612076280582448</v>
      </c>
    </row>
    <row r="299" spans="1:28" x14ac:dyDescent="0.25">
      <c r="A299" s="16">
        <v>45135</v>
      </c>
      <c r="B299">
        <v>298</v>
      </c>
      <c r="C299">
        <v>2</v>
      </c>
      <c r="D299">
        <v>1</v>
      </c>
      <c r="E299">
        <v>1.1100000000000001</v>
      </c>
      <c r="F299">
        <v>13.52</v>
      </c>
      <c r="G299">
        <v>10.821999999999999</v>
      </c>
      <c r="H299">
        <f t="shared" si="65"/>
        <v>12.41</v>
      </c>
      <c r="I299">
        <f t="shared" si="66"/>
        <v>9.7119999999999997</v>
      </c>
      <c r="J299">
        <f t="shared" si="67"/>
        <v>0.21740531829170026</v>
      </c>
      <c r="K299">
        <v>6</v>
      </c>
      <c r="L299">
        <f t="shared" si="68"/>
        <v>6.0000000000000001E-3</v>
      </c>
      <c r="M299">
        <v>1330</v>
      </c>
      <c r="N299">
        <f t="shared" si="69"/>
        <v>5.7825946817083</v>
      </c>
      <c r="O299">
        <f t="shared" si="70"/>
        <v>1.0375964995401465</v>
      </c>
      <c r="P299">
        <f t="shared" si="71"/>
        <v>0.03</v>
      </c>
      <c r="Q299">
        <v>0.28000000000000003</v>
      </c>
      <c r="R299">
        <v>1</v>
      </c>
      <c r="S299">
        <f t="shared" si="72"/>
        <v>1.4000000000000001</v>
      </c>
      <c r="T299">
        <f t="shared" si="73"/>
        <v>1.4526350993562054</v>
      </c>
      <c r="U299">
        <f t="shared" si="74"/>
        <v>5</v>
      </c>
      <c r="V299">
        <f t="shared" si="75"/>
        <v>5.1879824977007329</v>
      </c>
      <c r="W299">
        <f t="shared" si="76"/>
        <v>1500</v>
      </c>
      <c r="X299">
        <f t="shared" si="77"/>
        <v>1995000</v>
      </c>
      <c r="Y299">
        <f t="shared" si="78"/>
        <v>6.4</v>
      </c>
      <c r="Z299">
        <f t="shared" si="78"/>
        <v>6.6406175970569379</v>
      </c>
      <c r="AA299">
        <f t="shared" si="79"/>
        <v>12.768000000000001</v>
      </c>
      <c r="AB299">
        <f t="shared" si="80"/>
        <v>13.248032106128592</v>
      </c>
    </row>
    <row r="300" spans="1:28" x14ac:dyDescent="0.25">
      <c r="A300" s="16">
        <v>45135</v>
      </c>
      <c r="B300">
        <v>299</v>
      </c>
      <c r="C300">
        <v>2</v>
      </c>
      <c r="D300">
        <v>2</v>
      </c>
      <c r="E300">
        <v>1.1299999999999999</v>
      </c>
      <c r="F300">
        <v>12.5</v>
      </c>
      <c r="G300">
        <v>9.7799999999999994</v>
      </c>
      <c r="H300">
        <f t="shared" si="65"/>
        <v>11.370000000000001</v>
      </c>
      <c r="I300">
        <f t="shared" si="66"/>
        <v>8.6499999999999986</v>
      </c>
      <c r="J300">
        <f t="shared" si="67"/>
        <v>0.23922603342128426</v>
      </c>
      <c r="K300">
        <v>6</v>
      </c>
      <c r="L300">
        <f t="shared" si="68"/>
        <v>6.0000000000000001E-3</v>
      </c>
      <c r="M300">
        <v>1330</v>
      </c>
      <c r="N300">
        <f t="shared" si="69"/>
        <v>5.7607739665787161</v>
      </c>
      <c r="O300">
        <f t="shared" si="70"/>
        <v>1.0415267175572518</v>
      </c>
      <c r="P300">
        <f t="shared" si="71"/>
        <v>0.03</v>
      </c>
      <c r="Q300">
        <v>0.26</v>
      </c>
      <c r="R300">
        <v>0.75</v>
      </c>
      <c r="S300">
        <f t="shared" si="72"/>
        <v>1.2999999999999998</v>
      </c>
      <c r="T300">
        <f t="shared" si="73"/>
        <v>1.3539847328244272</v>
      </c>
      <c r="U300">
        <f t="shared" si="74"/>
        <v>3.75</v>
      </c>
      <c r="V300">
        <f t="shared" si="75"/>
        <v>3.9057251908396942</v>
      </c>
      <c r="W300">
        <f t="shared" si="76"/>
        <v>1500</v>
      </c>
      <c r="X300">
        <f t="shared" si="77"/>
        <v>1995000</v>
      </c>
      <c r="Y300">
        <f t="shared" si="78"/>
        <v>5.05</v>
      </c>
      <c r="Z300">
        <f t="shared" si="78"/>
        <v>5.2597099236641212</v>
      </c>
      <c r="AA300">
        <f t="shared" si="79"/>
        <v>10.07475</v>
      </c>
      <c r="AB300">
        <f t="shared" si="80"/>
        <v>10.493121297709921</v>
      </c>
    </row>
    <row r="301" spans="1:28" x14ac:dyDescent="0.25">
      <c r="A301" s="16">
        <v>45135</v>
      </c>
      <c r="B301">
        <v>300</v>
      </c>
      <c r="C301">
        <v>2</v>
      </c>
      <c r="D301">
        <v>3</v>
      </c>
      <c r="E301">
        <v>1.1000000000000001</v>
      </c>
      <c r="F301">
        <v>17.68</v>
      </c>
      <c r="G301">
        <v>13.6</v>
      </c>
      <c r="H301">
        <f t="shared" si="65"/>
        <v>16.579999999999998</v>
      </c>
      <c r="I301">
        <f t="shared" si="66"/>
        <v>12.5</v>
      </c>
      <c r="J301">
        <f t="shared" si="67"/>
        <v>0.24607961399276229</v>
      </c>
      <c r="K301">
        <v>6</v>
      </c>
      <c r="L301">
        <f t="shared" si="68"/>
        <v>6.0000000000000001E-3</v>
      </c>
      <c r="M301">
        <v>1330</v>
      </c>
      <c r="N301">
        <f t="shared" si="69"/>
        <v>5.7539203860072377</v>
      </c>
      <c r="O301">
        <f t="shared" si="70"/>
        <v>1.0427672955974843</v>
      </c>
      <c r="P301">
        <f t="shared" si="71"/>
        <v>0.03</v>
      </c>
      <c r="Q301">
        <v>0.44</v>
      </c>
      <c r="R301">
        <v>0.61</v>
      </c>
      <c r="S301">
        <f t="shared" si="72"/>
        <v>2.1999999999999997</v>
      </c>
      <c r="T301">
        <f t="shared" si="73"/>
        <v>2.2940880503144649</v>
      </c>
      <c r="U301">
        <f t="shared" si="74"/>
        <v>3.05</v>
      </c>
      <c r="V301">
        <f t="shared" si="75"/>
        <v>3.1804402515723269</v>
      </c>
      <c r="W301">
        <f t="shared" si="76"/>
        <v>1500</v>
      </c>
      <c r="X301">
        <f t="shared" si="77"/>
        <v>1995000</v>
      </c>
      <c r="Y301">
        <f t="shared" si="78"/>
        <v>5.25</v>
      </c>
      <c r="Z301">
        <f t="shared" si="78"/>
        <v>5.4745283018867923</v>
      </c>
      <c r="AA301">
        <f t="shared" si="79"/>
        <v>10.473749999999999</v>
      </c>
      <c r="AB301">
        <f t="shared" si="80"/>
        <v>10.921683962264151</v>
      </c>
    </row>
    <row r="302" spans="1:28" x14ac:dyDescent="0.25">
      <c r="A302" s="16">
        <v>45135</v>
      </c>
      <c r="B302">
        <v>301</v>
      </c>
      <c r="C302">
        <v>2</v>
      </c>
      <c r="D302">
        <v>4</v>
      </c>
      <c r="E302">
        <v>1.1000000000000001</v>
      </c>
      <c r="F302">
        <v>17.811</v>
      </c>
      <c r="G302">
        <v>14.03</v>
      </c>
      <c r="H302">
        <f t="shared" si="65"/>
        <v>16.710999999999999</v>
      </c>
      <c r="I302">
        <f t="shared" si="66"/>
        <v>12.93</v>
      </c>
      <c r="J302">
        <f t="shared" si="67"/>
        <v>0.22625815331218951</v>
      </c>
      <c r="K302">
        <v>6</v>
      </c>
      <c r="L302">
        <f t="shared" si="68"/>
        <v>6.0000000000000001E-3</v>
      </c>
      <c r="M302">
        <v>1330</v>
      </c>
      <c r="N302">
        <f t="shared" si="69"/>
        <v>5.7737418466878108</v>
      </c>
      <c r="O302">
        <f t="shared" si="70"/>
        <v>1.0391874384619371</v>
      </c>
      <c r="P302">
        <f t="shared" si="71"/>
        <v>0.03</v>
      </c>
      <c r="Q302">
        <v>0.11</v>
      </c>
      <c r="R302">
        <v>1.05</v>
      </c>
      <c r="S302">
        <f t="shared" si="72"/>
        <v>0.54999999999999993</v>
      </c>
      <c r="T302">
        <f t="shared" si="73"/>
        <v>0.57155309115406527</v>
      </c>
      <c r="U302">
        <f t="shared" si="74"/>
        <v>5.25</v>
      </c>
      <c r="V302">
        <f t="shared" si="75"/>
        <v>5.4557340519251696</v>
      </c>
      <c r="W302">
        <f t="shared" si="76"/>
        <v>1500</v>
      </c>
      <c r="X302">
        <f t="shared" si="77"/>
        <v>1995000</v>
      </c>
      <c r="Y302">
        <f t="shared" si="78"/>
        <v>5.8</v>
      </c>
      <c r="Z302">
        <f t="shared" si="78"/>
        <v>6.027287143079235</v>
      </c>
      <c r="AA302">
        <f t="shared" si="79"/>
        <v>11.571</v>
      </c>
      <c r="AB302">
        <f t="shared" si="80"/>
        <v>12.024437850443075</v>
      </c>
    </row>
    <row r="303" spans="1:28" x14ac:dyDescent="0.25">
      <c r="A303" s="16">
        <v>45135</v>
      </c>
      <c r="B303">
        <v>302</v>
      </c>
      <c r="C303">
        <v>2</v>
      </c>
      <c r="D303">
        <v>5</v>
      </c>
      <c r="E303">
        <v>1.1200000000000001</v>
      </c>
      <c r="F303">
        <v>16.22</v>
      </c>
      <c r="G303">
        <v>12.99</v>
      </c>
      <c r="H303">
        <f t="shared" si="65"/>
        <v>15.099999999999998</v>
      </c>
      <c r="I303">
        <f t="shared" si="66"/>
        <v>11.870000000000001</v>
      </c>
      <c r="J303">
        <f t="shared" si="67"/>
        <v>0.21390728476821175</v>
      </c>
      <c r="K303">
        <v>6</v>
      </c>
      <c r="L303">
        <f t="shared" si="68"/>
        <v>6.0000000000000001E-3</v>
      </c>
      <c r="M303">
        <v>1330</v>
      </c>
      <c r="N303">
        <f t="shared" si="69"/>
        <v>5.7860927152317885</v>
      </c>
      <c r="O303">
        <f t="shared" si="70"/>
        <v>1.0369692113997939</v>
      </c>
      <c r="P303">
        <f t="shared" si="71"/>
        <v>0.03</v>
      </c>
      <c r="Q303">
        <v>0.19</v>
      </c>
      <c r="R303">
        <v>0.91</v>
      </c>
      <c r="S303">
        <f t="shared" si="72"/>
        <v>0.95000000000000007</v>
      </c>
      <c r="T303">
        <f t="shared" si="73"/>
        <v>0.98512075082980433</v>
      </c>
      <c r="U303">
        <f t="shared" si="74"/>
        <v>4.55</v>
      </c>
      <c r="V303">
        <f t="shared" si="75"/>
        <v>4.7182099118690619</v>
      </c>
      <c r="W303">
        <f t="shared" si="76"/>
        <v>1500</v>
      </c>
      <c r="X303">
        <f t="shared" si="77"/>
        <v>1995000</v>
      </c>
      <c r="Y303">
        <f t="shared" si="78"/>
        <v>5.5</v>
      </c>
      <c r="Z303">
        <f t="shared" si="78"/>
        <v>5.7033306626988658</v>
      </c>
      <c r="AA303">
        <f t="shared" si="79"/>
        <v>10.9725</v>
      </c>
      <c r="AB303">
        <f t="shared" si="80"/>
        <v>11.378144672084236</v>
      </c>
    </row>
    <row r="304" spans="1:28" x14ac:dyDescent="0.25">
      <c r="A304" s="16">
        <v>45135</v>
      </c>
      <c r="B304">
        <v>303</v>
      </c>
      <c r="C304">
        <v>2</v>
      </c>
      <c r="D304">
        <v>6</v>
      </c>
      <c r="E304">
        <v>1.08</v>
      </c>
      <c r="F304">
        <v>18.649999999999999</v>
      </c>
      <c r="G304">
        <v>13.59</v>
      </c>
      <c r="H304">
        <f t="shared" si="65"/>
        <v>17.57</v>
      </c>
      <c r="I304">
        <f t="shared" si="66"/>
        <v>12.51</v>
      </c>
      <c r="J304">
        <f t="shared" si="67"/>
        <v>0.28799089356858282</v>
      </c>
      <c r="K304">
        <v>6</v>
      </c>
      <c r="L304">
        <f t="shared" si="68"/>
        <v>6.0000000000000001E-3</v>
      </c>
      <c r="M304">
        <v>1330</v>
      </c>
      <c r="N304">
        <f t="shared" si="69"/>
        <v>5.7120091064314176</v>
      </c>
      <c r="O304">
        <f t="shared" si="70"/>
        <v>1.0504184934236747</v>
      </c>
      <c r="P304">
        <f t="shared" si="71"/>
        <v>0.03</v>
      </c>
      <c r="Q304">
        <v>0.24</v>
      </c>
      <c r="R304">
        <v>0.7</v>
      </c>
      <c r="S304">
        <f t="shared" si="72"/>
        <v>1.2</v>
      </c>
      <c r="T304">
        <f t="shared" si="73"/>
        <v>1.2605021921084096</v>
      </c>
      <c r="U304">
        <f t="shared" si="74"/>
        <v>3.4999999999999996</v>
      </c>
      <c r="V304">
        <f t="shared" si="75"/>
        <v>3.6764647269828608</v>
      </c>
      <c r="W304">
        <f t="shared" si="76"/>
        <v>1500</v>
      </c>
      <c r="X304">
        <f t="shared" si="77"/>
        <v>1995000</v>
      </c>
      <c r="Y304">
        <f t="shared" si="78"/>
        <v>4.6999999999999993</v>
      </c>
      <c r="Z304">
        <f t="shared" si="78"/>
        <v>4.9369669190912706</v>
      </c>
      <c r="AA304">
        <f t="shared" si="79"/>
        <v>9.3764999999999983</v>
      </c>
      <c r="AB304">
        <f t="shared" si="80"/>
        <v>9.8492490035870848</v>
      </c>
    </row>
    <row r="305" spans="1:28" x14ac:dyDescent="0.25">
      <c r="A305" s="16">
        <v>45135</v>
      </c>
      <c r="B305">
        <v>304</v>
      </c>
      <c r="C305">
        <v>2</v>
      </c>
      <c r="D305">
        <v>7</v>
      </c>
      <c r="E305">
        <v>1.1000000000000001</v>
      </c>
      <c r="F305">
        <v>14.08</v>
      </c>
      <c r="G305">
        <v>18.32</v>
      </c>
      <c r="H305">
        <f t="shared" si="65"/>
        <v>12.98</v>
      </c>
      <c r="I305">
        <f t="shared" si="66"/>
        <v>17.22</v>
      </c>
      <c r="J305">
        <f t="shared" si="67"/>
        <v>-0.32665639445300448</v>
      </c>
      <c r="K305">
        <v>6</v>
      </c>
      <c r="L305">
        <f t="shared" si="68"/>
        <v>6.0000000000000001E-3</v>
      </c>
      <c r="M305">
        <v>1330</v>
      </c>
      <c r="N305">
        <f t="shared" si="69"/>
        <v>6.3266563944530043</v>
      </c>
      <c r="O305">
        <f t="shared" si="70"/>
        <v>0.94836824159766198</v>
      </c>
      <c r="P305">
        <f t="shared" si="71"/>
        <v>0.03</v>
      </c>
      <c r="Q305">
        <v>0.1</v>
      </c>
      <c r="R305">
        <v>0.92</v>
      </c>
      <c r="S305">
        <f t="shared" si="72"/>
        <v>0.5</v>
      </c>
      <c r="T305">
        <f t="shared" si="73"/>
        <v>0.47418412079883099</v>
      </c>
      <c r="U305">
        <f t="shared" si="74"/>
        <v>4.5999999999999996</v>
      </c>
      <c r="V305">
        <f t="shared" si="75"/>
        <v>4.3624939113492447</v>
      </c>
      <c r="W305">
        <f t="shared" si="76"/>
        <v>1500</v>
      </c>
      <c r="X305">
        <f t="shared" si="77"/>
        <v>1995000</v>
      </c>
      <c r="Y305">
        <f t="shared" si="78"/>
        <v>5.0999999999999996</v>
      </c>
      <c r="Z305">
        <f t="shared" si="78"/>
        <v>4.8366780321480753</v>
      </c>
      <c r="AA305">
        <f t="shared" si="79"/>
        <v>10.174499999999998</v>
      </c>
      <c r="AB305">
        <f t="shared" si="80"/>
        <v>9.6491726741354107</v>
      </c>
    </row>
    <row r="306" spans="1:28" x14ac:dyDescent="0.25">
      <c r="A306" s="16">
        <v>45135</v>
      </c>
      <c r="B306">
        <v>305</v>
      </c>
      <c r="C306">
        <v>2</v>
      </c>
      <c r="D306">
        <v>8</v>
      </c>
      <c r="E306">
        <v>1.1000000000000001</v>
      </c>
      <c r="F306">
        <v>23.17</v>
      </c>
      <c r="G306">
        <v>11.26</v>
      </c>
      <c r="H306">
        <f t="shared" si="65"/>
        <v>22.07</v>
      </c>
      <c r="I306">
        <f t="shared" si="66"/>
        <v>10.16</v>
      </c>
      <c r="J306">
        <f t="shared" si="67"/>
        <v>0.53964657906660629</v>
      </c>
      <c r="K306">
        <v>6</v>
      </c>
      <c r="L306">
        <f t="shared" si="68"/>
        <v>6.0000000000000001E-3</v>
      </c>
      <c r="M306">
        <v>1330</v>
      </c>
      <c r="N306">
        <f t="shared" si="69"/>
        <v>5.4603534209333935</v>
      </c>
      <c r="O306">
        <f t="shared" si="70"/>
        <v>1.0988299726163804</v>
      </c>
      <c r="P306">
        <f t="shared" si="71"/>
        <v>0.03</v>
      </c>
      <c r="Q306">
        <v>0.34</v>
      </c>
      <c r="R306">
        <v>0.7</v>
      </c>
      <c r="S306">
        <f t="shared" si="72"/>
        <v>1.7000000000000002</v>
      </c>
      <c r="T306">
        <f t="shared" si="73"/>
        <v>1.8680109534478468</v>
      </c>
      <c r="U306">
        <f t="shared" si="74"/>
        <v>3.4999999999999996</v>
      </c>
      <c r="V306">
        <f t="shared" si="75"/>
        <v>3.8459049041573308</v>
      </c>
      <c r="W306">
        <f t="shared" si="76"/>
        <v>1500</v>
      </c>
      <c r="X306">
        <f t="shared" si="77"/>
        <v>1995000</v>
      </c>
      <c r="Y306">
        <f t="shared" si="78"/>
        <v>5.1999999999999993</v>
      </c>
      <c r="Z306">
        <f t="shared" si="78"/>
        <v>5.7139158576051781</v>
      </c>
      <c r="AA306">
        <f t="shared" si="79"/>
        <v>10.373999999999999</v>
      </c>
      <c r="AB306">
        <f t="shared" si="80"/>
        <v>11.39926213592233</v>
      </c>
    </row>
    <row r="307" spans="1:28" x14ac:dyDescent="0.25">
      <c r="A307" s="16">
        <v>45135</v>
      </c>
      <c r="B307">
        <v>306</v>
      </c>
      <c r="C307">
        <v>2</v>
      </c>
      <c r="D307">
        <v>9</v>
      </c>
      <c r="E307">
        <v>1.1000000000000001</v>
      </c>
      <c r="F307">
        <v>17</v>
      </c>
      <c r="G307">
        <v>14.6</v>
      </c>
      <c r="H307">
        <f t="shared" si="65"/>
        <v>15.9</v>
      </c>
      <c r="I307">
        <f t="shared" si="66"/>
        <v>13.5</v>
      </c>
      <c r="J307">
        <f t="shared" si="67"/>
        <v>0.15094339622641512</v>
      </c>
      <c r="K307">
        <v>6</v>
      </c>
      <c r="L307">
        <f t="shared" si="68"/>
        <v>6.0000000000000001E-3</v>
      </c>
      <c r="M307">
        <v>1330</v>
      </c>
      <c r="N307">
        <f t="shared" si="69"/>
        <v>5.8490566037735849</v>
      </c>
      <c r="O307">
        <f t="shared" si="70"/>
        <v>1.0258064516129033</v>
      </c>
      <c r="P307">
        <f t="shared" si="71"/>
        <v>0.03</v>
      </c>
      <c r="Q307">
        <v>0.19</v>
      </c>
      <c r="R307">
        <v>0.92</v>
      </c>
      <c r="S307">
        <f t="shared" si="72"/>
        <v>0.95000000000000007</v>
      </c>
      <c r="T307">
        <f t="shared" si="73"/>
        <v>0.97451612903225815</v>
      </c>
      <c r="U307">
        <f t="shared" si="74"/>
        <v>4.5999999999999996</v>
      </c>
      <c r="V307">
        <f t="shared" si="75"/>
        <v>4.7187096774193549</v>
      </c>
      <c r="W307">
        <f t="shared" si="76"/>
        <v>1500</v>
      </c>
      <c r="X307">
        <f t="shared" si="77"/>
        <v>1995000</v>
      </c>
      <c r="Y307">
        <f t="shared" si="78"/>
        <v>5.55</v>
      </c>
      <c r="Z307">
        <f t="shared" si="78"/>
        <v>5.693225806451613</v>
      </c>
      <c r="AA307">
        <f t="shared" si="79"/>
        <v>11.07225</v>
      </c>
      <c r="AB307">
        <f t="shared" si="80"/>
        <v>11.357985483870968</v>
      </c>
    </row>
    <row r="308" spans="1:28" x14ac:dyDescent="0.25">
      <c r="A308" s="16">
        <v>45135</v>
      </c>
      <c r="B308">
        <v>307</v>
      </c>
      <c r="C308">
        <v>3</v>
      </c>
      <c r="D308">
        <v>1</v>
      </c>
      <c r="E308">
        <v>1.1000000000000001</v>
      </c>
      <c r="F308">
        <v>15.91</v>
      </c>
      <c r="G308">
        <v>12.76</v>
      </c>
      <c r="H308">
        <f t="shared" si="65"/>
        <v>14.81</v>
      </c>
      <c r="I308">
        <f t="shared" si="66"/>
        <v>11.66</v>
      </c>
      <c r="J308">
        <f t="shared" si="67"/>
        <v>0.21269412559081705</v>
      </c>
      <c r="K308">
        <v>6</v>
      </c>
      <c r="L308">
        <f t="shared" si="68"/>
        <v>6.0000000000000001E-3</v>
      </c>
      <c r="M308">
        <v>1330</v>
      </c>
      <c r="N308">
        <f t="shared" si="69"/>
        <v>5.7873058744091832</v>
      </c>
      <c r="O308">
        <f t="shared" si="70"/>
        <v>1.0367518375918796</v>
      </c>
      <c r="P308">
        <f t="shared" si="71"/>
        <v>0.03</v>
      </c>
      <c r="Q308">
        <v>0.13</v>
      </c>
      <c r="R308">
        <v>0.76</v>
      </c>
      <c r="S308">
        <f t="shared" si="72"/>
        <v>0.64999999999999991</v>
      </c>
      <c r="T308">
        <f t="shared" si="73"/>
        <v>0.67388869443472166</v>
      </c>
      <c r="U308">
        <f t="shared" si="74"/>
        <v>3.8000000000000003</v>
      </c>
      <c r="V308">
        <f t="shared" si="75"/>
        <v>3.9396569828491428</v>
      </c>
      <c r="W308">
        <f t="shared" si="76"/>
        <v>1500</v>
      </c>
      <c r="X308">
        <f t="shared" si="77"/>
        <v>1995000</v>
      </c>
      <c r="Y308">
        <f t="shared" si="78"/>
        <v>4.45</v>
      </c>
      <c r="Z308">
        <f t="shared" si="78"/>
        <v>4.6135456772838648</v>
      </c>
      <c r="AA308">
        <f t="shared" si="79"/>
        <v>8.8777500000000007</v>
      </c>
      <c r="AB308">
        <f t="shared" si="80"/>
        <v>9.2040236261813106</v>
      </c>
    </row>
    <row r="309" spans="1:28" x14ac:dyDescent="0.25">
      <c r="A309" s="16">
        <v>45135</v>
      </c>
      <c r="B309">
        <v>308</v>
      </c>
      <c r="C309">
        <v>3</v>
      </c>
      <c r="D309">
        <v>2</v>
      </c>
      <c r="E309">
        <v>1.1200000000000001</v>
      </c>
      <c r="F309">
        <v>17.137</v>
      </c>
      <c r="G309">
        <v>13.64</v>
      </c>
      <c r="H309">
        <f t="shared" si="65"/>
        <v>16.016999999999999</v>
      </c>
      <c r="I309">
        <f t="shared" si="66"/>
        <v>12.52</v>
      </c>
      <c r="J309">
        <f t="shared" si="67"/>
        <v>0.2183305238184429</v>
      </c>
      <c r="K309">
        <v>6</v>
      </c>
      <c r="L309">
        <f t="shared" si="68"/>
        <v>6.0000000000000001E-3</v>
      </c>
      <c r="M309">
        <v>1330</v>
      </c>
      <c r="N309">
        <f t="shared" si="69"/>
        <v>5.7816694761815572</v>
      </c>
      <c r="O309">
        <f t="shared" si="70"/>
        <v>1.0377625398196642</v>
      </c>
      <c r="P309">
        <f t="shared" si="71"/>
        <v>0.03</v>
      </c>
      <c r="Q309">
        <v>0.14000000000000001</v>
      </c>
      <c r="R309">
        <v>0.93</v>
      </c>
      <c r="S309">
        <f t="shared" si="72"/>
        <v>0.70000000000000007</v>
      </c>
      <c r="T309">
        <f t="shared" si="73"/>
        <v>0.72643377787376495</v>
      </c>
      <c r="U309">
        <f t="shared" si="74"/>
        <v>4.6500000000000004</v>
      </c>
      <c r="V309">
        <f t="shared" si="75"/>
        <v>4.8255958101614391</v>
      </c>
      <c r="W309">
        <f t="shared" si="76"/>
        <v>1500</v>
      </c>
      <c r="X309">
        <f t="shared" si="77"/>
        <v>1995000</v>
      </c>
      <c r="Y309">
        <f t="shared" si="78"/>
        <v>5.3500000000000005</v>
      </c>
      <c r="Z309">
        <f t="shared" si="78"/>
        <v>5.5520295880352037</v>
      </c>
      <c r="AA309">
        <f t="shared" si="79"/>
        <v>10.673250000000001</v>
      </c>
      <c r="AB309">
        <f t="shared" si="80"/>
        <v>11.076299028130233</v>
      </c>
    </row>
    <row r="310" spans="1:28" x14ac:dyDescent="0.25">
      <c r="A310" s="16">
        <v>45135</v>
      </c>
      <c r="B310">
        <v>309</v>
      </c>
      <c r="C310">
        <v>3</v>
      </c>
      <c r="D310">
        <v>3</v>
      </c>
      <c r="E310">
        <v>1.1100000000000001</v>
      </c>
      <c r="F310">
        <v>16.11</v>
      </c>
      <c r="G310">
        <v>14.86</v>
      </c>
      <c r="H310">
        <f t="shared" si="65"/>
        <v>15</v>
      </c>
      <c r="I310">
        <f t="shared" si="66"/>
        <v>13.75</v>
      </c>
      <c r="J310">
        <f t="shared" si="67"/>
        <v>8.3333333333333329E-2</v>
      </c>
      <c r="K310">
        <v>6</v>
      </c>
      <c r="L310">
        <f t="shared" si="68"/>
        <v>6.0000000000000001E-3</v>
      </c>
      <c r="M310">
        <v>1330</v>
      </c>
      <c r="N310">
        <f t="shared" si="69"/>
        <v>5.916666666666667</v>
      </c>
      <c r="O310">
        <f t="shared" si="70"/>
        <v>1.0140845070422535</v>
      </c>
      <c r="P310">
        <f t="shared" si="71"/>
        <v>0.03</v>
      </c>
      <c r="Q310">
        <v>0.17</v>
      </c>
      <c r="R310">
        <v>0.85</v>
      </c>
      <c r="S310">
        <f t="shared" si="72"/>
        <v>0.85000000000000009</v>
      </c>
      <c r="T310">
        <f t="shared" si="73"/>
        <v>0.86197183098591557</v>
      </c>
      <c r="U310">
        <f t="shared" si="74"/>
        <v>4.25</v>
      </c>
      <c r="V310">
        <f t="shared" si="75"/>
        <v>4.3098591549295771</v>
      </c>
      <c r="W310">
        <f t="shared" si="76"/>
        <v>1500</v>
      </c>
      <c r="X310">
        <f t="shared" si="77"/>
        <v>1995000</v>
      </c>
      <c r="Y310">
        <f t="shared" si="78"/>
        <v>5.0999999999999996</v>
      </c>
      <c r="Z310">
        <f t="shared" si="78"/>
        <v>5.1718309859154923</v>
      </c>
      <c r="AA310">
        <f t="shared" si="79"/>
        <v>10.174499999999998</v>
      </c>
      <c r="AB310">
        <f t="shared" si="80"/>
        <v>10.317802816901407</v>
      </c>
    </row>
    <row r="311" spans="1:28" x14ac:dyDescent="0.25">
      <c r="A311" s="16">
        <v>45135</v>
      </c>
      <c r="B311">
        <v>310</v>
      </c>
      <c r="C311">
        <v>3</v>
      </c>
      <c r="D311">
        <v>4</v>
      </c>
      <c r="E311">
        <v>1.1299999999999999</v>
      </c>
      <c r="F311">
        <v>19</v>
      </c>
      <c r="G311">
        <v>13.811</v>
      </c>
      <c r="H311">
        <f t="shared" si="65"/>
        <v>17.87</v>
      </c>
      <c r="I311">
        <f t="shared" si="66"/>
        <v>12.681000000000001</v>
      </c>
      <c r="J311">
        <f t="shared" si="67"/>
        <v>0.29037493005036374</v>
      </c>
      <c r="K311">
        <v>6</v>
      </c>
      <c r="L311">
        <f t="shared" si="68"/>
        <v>6.0000000000000001E-3</v>
      </c>
      <c r="M311">
        <v>1330</v>
      </c>
      <c r="N311">
        <f t="shared" si="69"/>
        <v>5.7096250699496363</v>
      </c>
      <c r="O311">
        <f t="shared" si="70"/>
        <v>1.050857092452294</v>
      </c>
      <c r="P311">
        <f t="shared" si="71"/>
        <v>0.03</v>
      </c>
      <c r="Q311">
        <v>0.23</v>
      </c>
      <c r="R311">
        <v>1.01</v>
      </c>
      <c r="S311">
        <f t="shared" si="72"/>
        <v>1.1499999999999999</v>
      </c>
      <c r="T311">
        <f t="shared" si="73"/>
        <v>1.208485656320138</v>
      </c>
      <c r="U311">
        <f t="shared" si="74"/>
        <v>5.05</v>
      </c>
      <c r="V311">
        <f t="shared" si="75"/>
        <v>5.3068283168840846</v>
      </c>
      <c r="W311">
        <f t="shared" si="76"/>
        <v>1500</v>
      </c>
      <c r="X311">
        <f t="shared" si="77"/>
        <v>1995000</v>
      </c>
      <c r="Y311">
        <f t="shared" si="78"/>
        <v>6.1999999999999993</v>
      </c>
      <c r="Z311">
        <f t="shared" si="78"/>
        <v>6.5153139732042229</v>
      </c>
      <c r="AA311">
        <f t="shared" si="79"/>
        <v>12.368999999999998</v>
      </c>
      <c r="AB311">
        <f t="shared" si="80"/>
        <v>12.998051376542424</v>
      </c>
    </row>
    <row r="312" spans="1:28" x14ac:dyDescent="0.25">
      <c r="A312" s="16">
        <v>45135</v>
      </c>
      <c r="B312">
        <v>311</v>
      </c>
      <c r="C312">
        <v>3</v>
      </c>
      <c r="D312">
        <v>5</v>
      </c>
      <c r="E312">
        <v>1.17</v>
      </c>
      <c r="F312">
        <v>17.36</v>
      </c>
      <c r="G312">
        <v>13.849</v>
      </c>
      <c r="H312">
        <f t="shared" si="65"/>
        <v>16.189999999999998</v>
      </c>
      <c r="I312">
        <f t="shared" si="66"/>
        <v>12.679</v>
      </c>
      <c r="J312">
        <f t="shared" si="67"/>
        <v>0.21686226065472503</v>
      </c>
      <c r="K312">
        <v>6</v>
      </c>
      <c r="L312">
        <f t="shared" si="68"/>
        <v>6.0000000000000001E-3</v>
      </c>
      <c r="M312">
        <v>1330</v>
      </c>
      <c r="N312">
        <f t="shared" si="69"/>
        <v>5.7831377393452748</v>
      </c>
      <c r="O312">
        <f t="shared" si="70"/>
        <v>1.0374990654604876</v>
      </c>
      <c r="P312">
        <f t="shared" si="71"/>
        <v>0.03</v>
      </c>
      <c r="Q312">
        <v>0.17</v>
      </c>
      <c r="R312">
        <v>1.1100000000000001</v>
      </c>
      <c r="S312">
        <f t="shared" si="72"/>
        <v>0.85000000000000009</v>
      </c>
      <c r="T312">
        <f t="shared" si="73"/>
        <v>0.88187420564141461</v>
      </c>
      <c r="U312">
        <f t="shared" si="74"/>
        <v>5.5500000000000007</v>
      </c>
      <c r="V312">
        <f t="shared" si="75"/>
        <v>5.758119813305707</v>
      </c>
      <c r="W312">
        <f t="shared" si="76"/>
        <v>1500</v>
      </c>
      <c r="X312">
        <f t="shared" si="77"/>
        <v>1995000</v>
      </c>
      <c r="Y312">
        <f t="shared" si="78"/>
        <v>6.4</v>
      </c>
      <c r="Z312">
        <f t="shared" si="78"/>
        <v>6.6399940189471218</v>
      </c>
      <c r="AA312">
        <f t="shared" si="79"/>
        <v>12.768000000000001</v>
      </c>
      <c r="AB312">
        <f t="shared" si="80"/>
        <v>13.246788067799509</v>
      </c>
    </row>
    <row r="313" spans="1:28" x14ac:dyDescent="0.25">
      <c r="A313" s="16">
        <v>45135</v>
      </c>
      <c r="B313">
        <v>312</v>
      </c>
      <c r="C313">
        <v>3</v>
      </c>
      <c r="D313">
        <v>6</v>
      </c>
      <c r="E313">
        <v>1.1499999999999999</v>
      </c>
      <c r="F313">
        <v>25.41</v>
      </c>
      <c r="G313">
        <v>13.875999999999999</v>
      </c>
      <c r="H313">
        <f t="shared" si="65"/>
        <v>24.26</v>
      </c>
      <c r="I313">
        <f t="shared" si="66"/>
        <v>12.725999999999999</v>
      </c>
      <c r="J313">
        <f t="shared" si="67"/>
        <v>0.47543281121187148</v>
      </c>
      <c r="K313">
        <v>6</v>
      </c>
      <c r="L313">
        <f t="shared" si="68"/>
        <v>6.0000000000000001E-3</v>
      </c>
      <c r="M313">
        <v>1330</v>
      </c>
      <c r="N313">
        <f t="shared" si="69"/>
        <v>5.5245671887881285</v>
      </c>
      <c r="O313">
        <f t="shared" si="70"/>
        <v>1.0860579290585408</v>
      </c>
      <c r="P313">
        <f t="shared" si="71"/>
        <v>0.03</v>
      </c>
      <c r="Q313">
        <v>0.22</v>
      </c>
      <c r="R313">
        <v>1.41</v>
      </c>
      <c r="S313">
        <f t="shared" si="72"/>
        <v>1.0999999999999999</v>
      </c>
      <c r="T313">
        <f t="shared" si="73"/>
        <v>1.1946637219643947</v>
      </c>
      <c r="U313">
        <f t="shared" si="74"/>
        <v>7.05</v>
      </c>
      <c r="V313">
        <f t="shared" si="75"/>
        <v>7.6567083998627128</v>
      </c>
      <c r="W313">
        <f t="shared" si="76"/>
        <v>1500</v>
      </c>
      <c r="X313">
        <f t="shared" si="77"/>
        <v>1995000</v>
      </c>
      <c r="Y313">
        <f t="shared" si="78"/>
        <v>8.15</v>
      </c>
      <c r="Z313">
        <f t="shared" si="78"/>
        <v>8.851372121827108</v>
      </c>
      <c r="AA313">
        <f t="shared" si="79"/>
        <v>16.259250000000002</v>
      </c>
      <c r="AB313">
        <f t="shared" si="80"/>
        <v>17.658487383045081</v>
      </c>
    </row>
    <row r="314" spans="1:28" x14ac:dyDescent="0.25">
      <c r="A314" s="16">
        <v>45135</v>
      </c>
      <c r="B314">
        <v>313</v>
      </c>
      <c r="C314">
        <v>3</v>
      </c>
      <c r="D314">
        <v>7</v>
      </c>
      <c r="E314">
        <v>1.1200000000000001</v>
      </c>
      <c r="F314">
        <v>21.16</v>
      </c>
      <c r="G314">
        <v>19.29</v>
      </c>
      <c r="H314">
        <f t="shared" si="65"/>
        <v>20.04</v>
      </c>
      <c r="I314">
        <f t="shared" si="66"/>
        <v>18.169999999999998</v>
      </c>
      <c r="J314">
        <f t="shared" si="67"/>
        <v>9.3313373253493065E-2</v>
      </c>
      <c r="K314">
        <v>6</v>
      </c>
      <c r="L314">
        <f t="shared" si="68"/>
        <v>6.0000000000000001E-3</v>
      </c>
      <c r="M314">
        <v>1330</v>
      </c>
      <c r="N314">
        <f t="shared" si="69"/>
        <v>5.9066866267465068</v>
      </c>
      <c r="O314">
        <f t="shared" si="70"/>
        <v>1.0157979217707189</v>
      </c>
      <c r="P314">
        <f t="shared" si="71"/>
        <v>0.03</v>
      </c>
      <c r="Q314">
        <v>7.0000000000000007E-2</v>
      </c>
      <c r="R314">
        <v>1.07</v>
      </c>
      <c r="S314">
        <f t="shared" si="72"/>
        <v>0.35000000000000003</v>
      </c>
      <c r="T314">
        <f t="shared" si="73"/>
        <v>0.35552927261975165</v>
      </c>
      <c r="U314">
        <f t="shared" si="74"/>
        <v>5.3500000000000005</v>
      </c>
      <c r="V314">
        <f t="shared" si="75"/>
        <v>5.4345188814733465</v>
      </c>
      <c r="W314">
        <f t="shared" si="76"/>
        <v>1500</v>
      </c>
      <c r="X314">
        <f t="shared" si="77"/>
        <v>1995000</v>
      </c>
      <c r="Y314">
        <f t="shared" si="78"/>
        <v>5.7</v>
      </c>
      <c r="Z314">
        <f t="shared" si="78"/>
        <v>5.7900481540930979</v>
      </c>
      <c r="AA314">
        <f t="shared" si="79"/>
        <v>11.371500000000001</v>
      </c>
      <c r="AB314">
        <f t="shared" si="80"/>
        <v>11.551146067415731</v>
      </c>
    </row>
    <row r="315" spans="1:28" x14ac:dyDescent="0.25">
      <c r="A315" s="16">
        <v>45135</v>
      </c>
      <c r="B315">
        <v>314</v>
      </c>
      <c r="C315">
        <v>3</v>
      </c>
      <c r="D315">
        <v>8</v>
      </c>
      <c r="E315">
        <v>1.1299999999999999</v>
      </c>
      <c r="F315">
        <v>19.440000000000001</v>
      </c>
      <c r="G315">
        <v>15.494999999999999</v>
      </c>
      <c r="H315">
        <f t="shared" si="65"/>
        <v>18.310000000000002</v>
      </c>
      <c r="I315">
        <f t="shared" si="66"/>
        <v>14.364999999999998</v>
      </c>
      <c r="J315">
        <f t="shared" si="67"/>
        <v>0.21545603495357746</v>
      </c>
      <c r="K315">
        <v>6</v>
      </c>
      <c r="L315">
        <f t="shared" si="68"/>
        <v>6.0000000000000001E-3</v>
      </c>
      <c r="M315">
        <v>1330</v>
      </c>
      <c r="N315">
        <f t="shared" si="69"/>
        <v>5.7845439650464225</v>
      </c>
      <c r="O315">
        <f t="shared" si="70"/>
        <v>1.0372468488882596</v>
      </c>
      <c r="P315">
        <f t="shared" si="71"/>
        <v>0.03</v>
      </c>
      <c r="Q315">
        <v>0.25</v>
      </c>
      <c r="R315">
        <v>1.1200000000000001</v>
      </c>
      <c r="S315">
        <f t="shared" si="72"/>
        <v>1.25</v>
      </c>
      <c r="T315">
        <f t="shared" si="73"/>
        <v>1.2965585611103245</v>
      </c>
      <c r="U315">
        <f t="shared" si="74"/>
        <v>5.6000000000000005</v>
      </c>
      <c r="V315">
        <f t="shared" si="75"/>
        <v>5.8085823537742538</v>
      </c>
      <c r="W315">
        <f t="shared" si="76"/>
        <v>1500</v>
      </c>
      <c r="X315">
        <f t="shared" si="77"/>
        <v>1995000</v>
      </c>
      <c r="Y315">
        <f t="shared" si="78"/>
        <v>6.8500000000000005</v>
      </c>
      <c r="Z315">
        <f t="shared" si="78"/>
        <v>7.1051409148845783</v>
      </c>
      <c r="AA315">
        <f t="shared" si="79"/>
        <v>13.665750000000001</v>
      </c>
      <c r="AB315">
        <f t="shared" si="80"/>
        <v>14.174756125194733</v>
      </c>
    </row>
    <row r="316" spans="1:28" x14ac:dyDescent="0.25">
      <c r="A316" s="16">
        <v>45135</v>
      </c>
      <c r="B316">
        <v>315</v>
      </c>
      <c r="C316">
        <v>3</v>
      </c>
      <c r="D316">
        <v>9</v>
      </c>
      <c r="E316">
        <v>1.1000000000000001</v>
      </c>
      <c r="F316">
        <v>21.22</v>
      </c>
      <c r="G316">
        <v>16.93</v>
      </c>
      <c r="H316">
        <f t="shared" si="65"/>
        <v>20.119999999999997</v>
      </c>
      <c r="I316">
        <f t="shared" si="66"/>
        <v>15.83</v>
      </c>
      <c r="J316">
        <f t="shared" si="67"/>
        <v>0.21322067594433389</v>
      </c>
      <c r="K316">
        <v>6</v>
      </c>
      <c r="L316">
        <f t="shared" si="68"/>
        <v>6.0000000000000001E-3</v>
      </c>
      <c r="M316">
        <v>1330</v>
      </c>
      <c r="N316">
        <f t="shared" si="69"/>
        <v>5.786779324055666</v>
      </c>
      <c r="O316">
        <f t="shared" si="70"/>
        <v>1.0368461736665808</v>
      </c>
      <c r="P316">
        <f t="shared" si="71"/>
        <v>0.03</v>
      </c>
      <c r="Q316">
        <v>0.05</v>
      </c>
      <c r="R316">
        <v>1.31</v>
      </c>
      <c r="S316">
        <f t="shared" si="72"/>
        <v>0.25</v>
      </c>
      <c r="T316">
        <f t="shared" si="73"/>
        <v>0.25921154341664521</v>
      </c>
      <c r="U316">
        <f t="shared" si="74"/>
        <v>6.55</v>
      </c>
      <c r="V316">
        <f t="shared" si="75"/>
        <v>6.7913424375161044</v>
      </c>
      <c r="W316">
        <f t="shared" si="76"/>
        <v>1500</v>
      </c>
      <c r="X316">
        <f t="shared" si="77"/>
        <v>1995000</v>
      </c>
      <c r="Y316">
        <f t="shared" si="78"/>
        <v>6.8</v>
      </c>
      <c r="Z316">
        <f t="shared" si="78"/>
        <v>7.05055398093275</v>
      </c>
      <c r="AA316">
        <f t="shared" si="79"/>
        <v>13.566000000000001</v>
      </c>
      <c r="AB316">
        <f t="shared" si="80"/>
        <v>14.065855191960837</v>
      </c>
    </row>
    <row r="317" spans="1:28" x14ac:dyDescent="0.25">
      <c r="A317" s="16">
        <v>45135</v>
      </c>
      <c r="B317">
        <v>316</v>
      </c>
      <c r="C317">
        <v>4</v>
      </c>
      <c r="D317">
        <v>1</v>
      </c>
      <c r="E317">
        <v>1.1100000000000001</v>
      </c>
      <c r="F317">
        <v>15.843999999999999</v>
      </c>
      <c r="G317">
        <v>12.673</v>
      </c>
      <c r="H317">
        <f t="shared" si="65"/>
        <v>14.734</v>
      </c>
      <c r="I317">
        <f t="shared" si="66"/>
        <v>11.563000000000001</v>
      </c>
      <c r="J317">
        <f t="shared" si="67"/>
        <v>0.21521650604045062</v>
      </c>
      <c r="K317">
        <v>6</v>
      </c>
      <c r="L317">
        <f t="shared" si="68"/>
        <v>6.0000000000000001E-3</v>
      </c>
      <c r="M317">
        <v>1330</v>
      </c>
      <c r="N317">
        <f t="shared" si="69"/>
        <v>5.7847834939595497</v>
      </c>
      <c r="O317">
        <f t="shared" si="70"/>
        <v>1.0372038998979267</v>
      </c>
      <c r="P317">
        <f t="shared" si="71"/>
        <v>0.03</v>
      </c>
      <c r="Q317">
        <v>0.05</v>
      </c>
      <c r="R317">
        <v>1.1100000000000001</v>
      </c>
      <c r="S317">
        <f t="shared" si="72"/>
        <v>0.25</v>
      </c>
      <c r="T317">
        <f t="shared" si="73"/>
        <v>0.25930097497448168</v>
      </c>
      <c r="U317">
        <f t="shared" si="74"/>
        <v>5.5500000000000007</v>
      </c>
      <c r="V317">
        <f t="shared" si="75"/>
        <v>5.7564816444334941</v>
      </c>
      <c r="W317">
        <f t="shared" si="76"/>
        <v>1500</v>
      </c>
      <c r="X317">
        <f t="shared" si="77"/>
        <v>1995000</v>
      </c>
      <c r="Y317">
        <f t="shared" si="78"/>
        <v>5.8000000000000007</v>
      </c>
      <c r="Z317">
        <f t="shared" si="78"/>
        <v>6.0157826194079753</v>
      </c>
      <c r="AA317">
        <f t="shared" si="79"/>
        <v>11.571000000000002</v>
      </c>
      <c r="AB317">
        <f t="shared" si="80"/>
        <v>12.001486325718909</v>
      </c>
    </row>
    <row r="318" spans="1:28" x14ac:dyDescent="0.25">
      <c r="A318" s="16">
        <v>45135</v>
      </c>
      <c r="B318">
        <v>317</v>
      </c>
      <c r="C318">
        <v>4</v>
      </c>
      <c r="D318">
        <v>2</v>
      </c>
      <c r="E318">
        <v>1.1100000000000001</v>
      </c>
      <c r="F318">
        <v>16.96</v>
      </c>
      <c r="G318">
        <v>13.69</v>
      </c>
      <c r="H318">
        <f t="shared" si="65"/>
        <v>15.850000000000001</v>
      </c>
      <c r="I318">
        <f t="shared" si="66"/>
        <v>12.58</v>
      </c>
      <c r="J318">
        <f t="shared" si="67"/>
        <v>0.20630914826498428</v>
      </c>
      <c r="K318">
        <v>6</v>
      </c>
      <c r="L318">
        <f t="shared" si="68"/>
        <v>6.0000000000000001E-3</v>
      </c>
      <c r="M318">
        <v>1330</v>
      </c>
      <c r="N318">
        <f t="shared" si="69"/>
        <v>5.7936908517350156</v>
      </c>
      <c r="O318">
        <f t="shared" si="70"/>
        <v>1.0356092780137209</v>
      </c>
      <c r="P318">
        <f t="shared" si="71"/>
        <v>0.03</v>
      </c>
      <c r="Q318">
        <v>0.13</v>
      </c>
      <c r="R318">
        <v>1.05</v>
      </c>
      <c r="S318">
        <f t="shared" si="72"/>
        <v>0.64999999999999991</v>
      </c>
      <c r="T318">
        <f t="shared" si="73"/>
        <v>0.67314603070891854</v>
      </c>
      <c r="U318">
        <f t="shared" si="74"/>
        <v>5.25</v>
      </c>
      <c r="V318">
        <f t="shared" si="75"/>
        <v>5.436948709572035</v>
      </c>
      <c r="W318">
        <f t="shared" si="76"/>
        <v>1500</v>
      </c>
      <c r="X318">
        <f t="shared" si="77"/>
        <v>1995000</v>
      </c>
      <c r="Y318">
        <f t="shared" si="78"/>
        <v>5.9</v>
      </c>
      <c r="Z318">
        <f t="shared" si="78"/>
        <v>6.1100947402809531</v>
      </c>
      <c r="AA318">
        <f t="shared" si="79"/>
        <v>11.7705</v>
      </c>
      <c r="AB318">
        <f t="shared" si="80"/>
        <v>12.189639006860501</v>
      </c>
    </row>
    <row r="319" spans="1:28" x14ac:dyDescent="0.25">
      <c r="A319" s="16">
        <v>45135</v>
      </c>
      <c r="B319">
        <v>318</v>
      </c>
      <c r="C319">
        <v>4</v>
      </c>
      <c r="D319">
        <v>3</v>
      </c>
      <c r="E319">
        <v>1.1000000000000001</v>
      </c>
      <c r="F319">
        <v>18.489999999999998</v>
      </c>
      <c r="G319">
        <v>11.523999999999999</v>
      </c>
      <c r="H319">
        <f t="shared" si="65"/>
        <v>17.389999999999997</v>
      </c>
      <c r="I319">
        <f t="shared" si="66"/>
        <v>10.423999999999999</v>
      </c>
      <c r="J319">
        <f t="shared" si="67"/>
        <v>0.40057504312823455</v>
      </c>
      <c r="K319">
        <v>6</v>
      </c>
      <c r="L319">
        <f t="shared" si="68"/>
        <v>6.0000000000000001E-3</v>
      </c>
      <c r="M319">
        <v>1330</v>
      </c>
      <c r="N319">
        <f t="shared" si="69"/>
        <v>5.5994249568717658</v>
      </c>
      <c r="O319">
        <f t="shared" si="70"/>
        <v>1.0715386037340562</v>
      </c>
      <c r="P319">
        <f t="shared" si="71"/>
        <v>0.03</v>
      </c>
      <c r="Q319">
        <v>0.19</v>
      </c>
      <c r="R319">
        <v>1.04</v>
      </c>
      <c r="S319">
        <f t="shared" si="72"/>
        <v>0.95000000000000007</v>
      </c>
      <c r="T319">
        <f t="shared" si="73"/>
        <v>1.0179616735473533</v>
      </c>
      <c r="U319">
        <f t="shared" si="74"/>
        <v>5.1999999999999993</v>
      </c>
      <c r="V319">
        <f t="shared" si="75"/>
        <v>5.5720007394170912</v>
      </c>
      <c r="W319">
        <f t="shared" si="76"/>
        <v>1500</v>
      </c>
      <c r="X319">
        <f t="shared" si="77"/>
        <v>1995000</v>
      </c>
      <c r="Y319">
        <f t="shared" si="78"/>
        <v>6.1499999999999995</v>
      </c>
      <c r="Z319">
        <f t="shared" si="78"/>
        <v>6.5899624129644447</v>
      </c>
      <c r="AA319">
        <f t="shared" si="79"/>
        <v>12.26925</v>
      </c>
      <c r="AB319">
        <f t="shared" si="80"/>
        <v>13.146975013864067</v>
      </c>
    </row>
    <row r="320" spans="1:28" x14ac:dyDescent="0.25">
      <c r="A320" s="16">
        <v>45135</v>
      </c>
      <c r="B320">
        <v>319</v>
      </c>
      <c r="C320">
        <v>4</v>
      </c>
      <c r="D320">
        <v>4</v>
      </c>
      <c r="E320">
        <v>1.1000000000000001</v>
      </c>
      <c r="F320">
        <v>16.53</v>
      </c>
      <c r="G320">
        <v>13.97</v>
      </c>
      <c r="H320">
        <f t="shared" si="65"/>
        <v>15.430000000000001</v>
      </c>
      <c r="I320">
        <f t="shared" si="66"/>
        <v>12.870000000000001</v>
      </c>
      <c r="J320">
        <f t="shared" si="67"/>
        <v>0.16591056383668182</v>
      </c>
      <c r="K320">
        <v>6</v>
      </c>
      <c r="L320">
        <f t="shared" si="68"/>
        <v>6.0000000000000001E-3</v>
      </c>
      <c r="M320">
        <v>1330</v>
      </c>
      <c r="N320">
        <f t="shared" si="69"/>
        <v>5.8340894361633184</v>
      </c>
      <c r="O320">
        <f t="shared" si="70"/>
        <v>1.0284381248611418</v>
      </c>
      <c r="P320">
        <f t="shared" si="71"/>
        <v>0.03</v>
      </c>
      <c r="Q320">
        <v>0.11</v>
      </c>
      <c r="R320">
        <v>1.1399999999999999</v>
      </c>
      <c r="S320">
        <f t="shared" si="72"/>
        <v>0.54999999999999993</v>
      </c>
      <c r="T320">
        <f t="shared" si="73"/>
        <v>0.5656409686736279</v>
      </c>
      <c r="U320">
        <f t="shared" si="74"/>
        <v>5.6999999999999993</v>
      </c>
      <c r="V320">
        <f t="shared" si="75"/>
        <v>5.8620973117085073</v>
      </c>
      <c r="W320">
        <f t="shared" si="76"/>
        <v>1500</v>
      </c>
      <c r="X320">
        <f t="shared" si="77"/>
        <v>1995000</v>
      </c>
      <c r="Y320">
        <f t="shared" si="78"/>
        <v>6.2499999999999991</v>
      </c>
      <c r="Z320">
        <f t="shared" si="78"/>
        <v>6.427738280382135</v>
      </c>
      <c r="AA320">
        <f t="shared" si="79"/>
        <v>12.468749999999998</v>
      </c>
      <c r="AB320">
        <f t="shared" si="80"/>
        <v>12.823337869362359</v>
      </c>
    </row>
    <row r="321" spans="1:28" x14ac:dyDescent="0.25">
      <c r="A321" s="16">
        <v>45135</v>
      </c>
      <c r="B321">
        <v>320</v>
      </c>
      <c r="C321">
        <v>4</v>
      </c>
      <c r="D321">
        <v>5</v>
      </c>
      <c r="E321">
        <v>1.1100000000000001</v>
      </c>
      <c r="F321">
        <v>19.93</v>
      </c>
      <c r="G321">
        <v>15.566000000000001</v>
      </c>
      <c r="H321">
        <f t="shared" si="65"/>
        <v>18.82</v>
      </c>
      <c r="I321">
        <f t="shared" si="66"/>
        <v>14.456000000000001</v>
      </c>
      <c r="J321">
        <f t="shared" si="67"/>
        <v>0.23188097768331556</v>
      </c>
      <c r="K321">
        <v>6</v>
      </c>
      <c r="L321">
        <f t="shared" si="68"/>
        <v>6.0000000000000001E-3</v>
      </c>
      <c r="M321">
        <v>1330</v>
      </c>
      <c r="N321">
        <f t="shared" si="69"/>
        <v>5.7681190223166841</v>
      </c>
      <c r="O321">
        <f t="shared" si="70"/>
        <v>1.0402004495375659</v>
      </c>
      <c r="P321">
        <f t="shared" si="71"/>
        <v>0.03</v>
      </c>
      <c r="Q321">
        <v>0.1</v>
      </c>
      <c r="R321">
        <v>1.37</v>
      </c>
      <c r="S321">
        <f t="shared" si="72"/>
        <v>0.5</v>
      </c>
      <c r="T321">
        <f t="shared" si="73"/>
        <v>0.52010022476878293</v>
      </c>
      <c r="U321">
        <f t="shared" si="74"/>
        <v>6.8500000000000005</v>
      </c>
      <c r="V321">
        <f t="shared" si="75"/>
        <v>7.1253730793323262</v>
      </c>
      <c r="W321">
        <f t="shared" si="76"/>
        <v>1500</v>
      </c>
      <c r="X321">
        <f t="shared" si="77"/>
        <v>1995000</v>
      </c>
      <c r="Y321">
        <f t="shared" si="78"/>
        <v>7.3500000000000005</v>
      </c>
      <c r="Z321">
        <f t="shared" si="78"/>
        <v>7.6454733041011096</v>
      </c>
      <c r="AA321">
        <f t="shared" si="79"/>
        <v>14.663250000000001</v>
      </c>
      <c r="AB321">
        <f t="shared" si="80"/>
        <v>15.252719241681712</v>
      </c>
    </row>
    <row r="322" spans="1:28" x14ac:dyDescent="0.25">
      <c r="A322" s="16">
        <v>45135</v>
      </c>
      <c r="B322">
        <v>321</v>
      </c>
      <c r="C322">
        <v>4</v>
      </c>
      <c r="D322">
        <v>6</v>
      </c>
      <c r="E322">
        <v>1.1100000000000001</v>
      </c>
      <c r="F322">
        <v>15.04</v>
      </c>
      <c r="G322">
        <v>11.83</v>
      </c>
      <c r="H322">
        <f t="shared" si="65"/>
        <v>13.93</v>
      </c>
      <c r="I322">
        <f t="shared" si="66"/>
        <v>10.72</v>
      </c>
      <c r="J322">
        <f t="shared" si="67"/>
        <v>0.23043790380473791</v>
      </c>
      <c r="K322">
        <v>6</v>
      </c>
      <c r="L322">
        <f t="shared" si="68"/>
        <v>6.0000000000000001E-3</v>
      </c>
      <c r="M322">
        <v>1330</v>
      </c>
      <c r="N322">
        <f t="shared" si="69"/>
        <v>5.7695620961952621</v>
      </c>
      <c r="O322">
        <f t="shared" si="70"/>
        <v>1.039940276222471</v>
      </c>
      <c r="P322">
        <f t="shared" si="71"/>
        <v>0.03</v>
      </c>
      <c r="Q322">
        <v>0.21</v>
      </c>
      <c r="R322">
        <v>1.2</v>
      </c>
      <c r="S322">
        <f t="shared" si="72"/>
        <v>1.0499999999999998</v>
      </c>
      <c r="T322">
        <f t="shared" si="73"/>
        <v>1.0919372900335944</v>
      </c>
      <c r="U322">
        <f t="shared" si="74"/>
        <v>5.9999999999999991</v>
      </c>
      <c r="V322">
        <f t="shared" si="75"/>
        <v>6.2396416573348246</v>
      </c>
      <c r="W322">
        <f t="shared" si="76"/>
        <v>1500</v>
      </c>
      <c r="X322">
        <f t="shared" si="77"/>
        <v>1995000</v>
      </c>
      <c r="Y322">
        <f t="shared" si="78"/>
        <v>7.0499999999999989</v>
      </c>
      <c r="Z322">
        <f t="shared" si="78"/>
        <v>7.3315789473684188</v>
      </c>
      <c r="AA322">
        <f t="shared" si="79"/>
        <v>14.064749999999997</v>
      </c>
      <c r="AB322">
        <f t="shared" si="80"/>
        <v>14.626499999999997</v>
      </c>
    </row>
    <row r="323" spans="1:28" x14ac:dyDescent="0.25">
      <c r="A323" s="16">
        <v>45135</v>
      </c>
      <c r="B323">
        <v>322</v>
      </c>
      <c r="C323">
        <v>4</v>
      </c>
      <c r="D323">
        <v>7</v>
      </c>
      <c r="E323">
        <v>11.1</v>
      </c>
      <c r="F323">
        <v>17.88</v>
      </c>
      <c r="G323">
        <v>14.94</v>
      </c>
      <c r="H323">
        <f t="shared" ref="H323:H386" si="81">F323-E323</f>
        <v>6.7799999999999994</v>
      </c>
      <c r="I323">
        <f t="shared" ref="I323:I386" si="82">G323-E323</f>
        <v>3.84</v>
      </c>
      <c r="J323">
        <f t="shared" ref="J323:J386" si="83">((H323-I323)/H323)</f>
        <v>0.43362831858407075</v>
      </c>
      <c r="K323">
        <v>6</v>
      </c>
      <c r="L323">
        <f t="shared" ref="L323:L386" si="84">K323/1000</f>
        <v>6.0000000000000001E-3</v>
      </c>
      <c r="M323">
        <v>1330</v>
      </c>
      <c r="N323">
        <f t="shared" ref="N323:N386" si="85">K323-J323</f>
        <v>5.5663716814159292</v>
      </c>
      <c r="O323">
        <f t="shared" ref="O323:O386" si="86">K323/N323</f>
        <v>1.0779014308426074</v>
      </c>
      <c r="P323">
        <f t="shared" ref="P323:P386" si="87">30/1000</f>
        <v>0.03</v>
      </c>
      <c r="Q323">
        <v>0.12</v>
      </c>
      <c r="R323">
        <v>1.1200000000000001</v>
      </c>
      <c r="S323">
        <f t="shared" ref="S323:S386" si="88">(Q323*P323)/L323</f>
        <v>0.6</v>
      </c>
      <c r="T323">
        <f t="shared" ref="T323:T386" si="89">S323*O323</f>
        <v>0.6467408585055644</v>
      </c>
      <c r="U323">
        <f t="shared" ref="U323:U386" si="90">(R323*P323)/(L323)</f>
        <v>5.6000000000000005</v>
      </c>
      <c r="V323">
        <f t="shared" ref="V323:V386" si="91">U323*O323</f>
        <v>6.0362480127186018</v>
      </c>
      <c r="W323">
        <f t="shared" ref="W323:W386" si="92">0.15*10000</f>
        <v>1500</v>
      </c>
      <c r="X323">
        <f t="shared" ref="X323:X386" si="93">W323*M323</f>
        <v>1995000</v>
      </c>
      <c r="Y323">
        <f t="shared" ref="Y323:Z386" si="94">S323+U323</f>
        <v>6.2</v>
      </c>
      <c r="Z323">
        <f t="shared" si="94"/>
        <v>6.6829888712241665</v>
      </c>
      <c r="AA323">
        <f t="shared" ref="AA323:AA386" si="95">Y323/1000000*X323</f>
        <v>12.369</v>
      </c>
      <c r="AB323">
        <f t="shared" ref="AB323:AB386" si="96">Z323/1000000*X323</f>
        <v>13.332562798092212</v>
      </c>
    </row>
    <row r="324" spans="1:28" x14ac:dyDescent="0.25">
      <c r="A324" s="16">
        <v>45135</v>
      </c>
      <c r="B324">
        <v>323</v>
      </c>
      <c r="C324">
        <v>4</v>
      </c>
      <c r="D324">
        <v>8</v>
      </c>
      <c r="E324">
        <v>1.1299999999999999</v>
      </c>
      <c r="F324">
        <v>17.559999999999999</v>
      </c>
      <c r="G324">
        <v>13.853</v>
      </c>
      <c r="H324">
        <f t="shared" si="81"/>
        <v>16.43</v>
      </c>
      <c r="I324">
        <f t="shared" si="82"/>
        <v>12.722999999999999</v>
      </c>
      <c r="J324">
        <f t="shared" si="83"/>
        <v>0.22562385879488744</v>
      </c>
      <c r="K324">
        <v>6</v>
      </c>
      <c r="L324">
        <f t="shared" si="84"/>
        <v>6.0000000000000001E-3</v>
      </c>
      <c r="M324">
        <v>1330</v>
      </c>
      <c r="N324">
        <f t="shared" si="85"/>
        <v>5.7743761412051127</v>
      </c>
      <c r="O324">
        <f t="shared" si="86"/>
        <v>1.0390732874474298</v>
      </c>
      <c r="P324">
        <f t="shared" si="87"/>
        <v>0.03</v>
      </c>
      <c r="Q324">
        <v>0.06</v>
      </c>
      <c r="R324">
        <v>1.46</v>
      </c>
      <c r="S324">
        <f t="shared" si="88"/>
        <v>0.3</v>
      </c>
      <c r="T324">
        <f t="shared" si="89"/>
        <v>0.31172198623422892</v>
      </c>
      <c r="U324">
        <f t="shared" si="90"/>
        <v>7.3</v>
      </c>
      <c r="V324">
        <f t="shared" si="91"/>
        <v>7.5852349983662375</v>
      </c>
      <c r="W324">
        <f t="shared" si="92"/>
        <v>1500</v>
      </c>
      <c r="X324">
        <f t="shared" si="93"/>
        <v>1995000</v>
      </c>
      <c r="Y324">
        <f t="shared" si="94"/>
        <v>7.6</v>
      </c>
      <c r="Z324">
        <f t="shared" si="94"/>
        <v>7.8969569846004664</v>
      </c>
      <c r="AA324">
        <f t="shared" si="95"/>
        <v>15.161999999999999</v>
      </c>
      <c r="AB324">
        <f t="shared" si="96"/>
        <v>15.75442918427793</v>
      </c>
    </row>
    <row r="325" spans="1:28" x14ac:dyDescent="0.25">
      <c r="A325" s="16">
        <v>45135</v>
      </c>
      <c r="B325">
        <v>324</v>
      </c>
      <c r="C325">
        <v>4</v>
      </c>
      <c r="D325">
        <v>9</v>
      </c>
      <c r="E325">
        <v>1.17</v>
      </c>
      <c r="F325">
        <v>18.75</v>
      </c>
      <c r="G325">
        <v>14.78</v>
      </c>
      <c r="H325">
        <f t="shared" si="81"/>
        <v>17.579999999999998</v>
      </c>
      <c r="I325">
        <f t="shared" si="82"/>
        <v>13.61</v>
      </c>
      <c r="J325">
        <f t="shared" si="83"/>
        <v>0.22582480091012511</v>
      </c>
      <c r="K325">
        <v>6</v>
      </c>
      <c r="L325">
        <f t="shared" si="84"/>
        <v>6.0000000000000001E-3</v>
      </c>
      <c r="M325">
        <v>1330</v>
      </c>
      <c r="N325">
        <f t="shared" si="85"/>
        <v>5.7741751990898749</v>
      </c>
      <c r="O325">
        <f t="shared" si="86"/>
        <v>1.0391094473450893</v>
      </c>
      <c r="P325">
        <f t="shared" si="87"/>
        <v>0.03</v>
      </c>
      <c r="Q325">
        <v>0.22</v>
      </c>
      <c r="R325">
        <v>0.98</v>
      </c>
      <c r="S325">
        <f t="shared" si="88"/>
        <v>1.0999999999999999</v>
      </c>
      <c r="T325">
        <f t="shared" si="89"/>
        <v>1.143020392079598</v>
      </c>
      <c r="U325">
        <f t="shared" si="90"/>
        <v>4.8999999999999995</v>
      </c>
      <c r="V325">
        <f t="shared" si="91"/>
        <v>5.0916362919909366</v>
      </c>
      <c r="W325">
        <f t="shared" si="92"/>
        <v>1500</v>
      </c>
      <c r="X325">
        <f t="shared" si="93"/>
        <v>1995000</v>
      </c>
      <c r="Y325">
        <f t="shared" si="94"/>
        <v>5.9999999999999991</v>
      </c>
      <c r="Z325">
        <f t="shared" si="94"/>
        <v>6.2346566840705346</v>
      </c>
      <c r="AA325">
        <f t="shared" si="95"/>
        <v>11.969999999999999</v>
      </c>
      <c r="AB325">
        <f t="shared" si="96"/>
        <v>12.438140084720716</v>
      </c>
    </row>
    <row r="326" spans="1:28" x14ac:dyDescent="0.25">
      <c r="A326" s="16">
        <v>45096</v>
      </c>
      <c r="B326">
        <v>325</v>
      </c>
      <c r="C326">
        <v>1</v>
      </c>
      <c r="D326">
        <v>1</v>
      </c>
      <c r="E326">
        <v>1.1200000000000001</v>
      </c>
      <c r="F326">
        <v>19.510000000000002</v>
      </c>
      <c r="G326">
        <v>16.11</v>
      </c>
      <c r="H326">
        <f t="shared" si="81"/>
        <v>18.39</v>
      </c>
      <c r="I326">
        <f t="shared" si="82"/>
        <v>14.989999999999998</v>
      </c>
      <c r="J326">
        <f t="shared" si="83"/>
        <v>0.1848830886351279</v>
      </c>
      <c r="K326">
        <v>6</v>
      </c>
      <c r="L326">
        <f t="shared" si="84"/>
        <v>6.0000000000000001E-3</v>
      </c>
      <c r="M326">
        <v>1330</v>
      </c>
      <c r="N326">
        <f t="shared" si="85"/>
        <v>5.8151169113648722</v>
      </c>
      <c r="O326">
        <f t="shared" si="86"/>
        <v>1.0317935290817282</v>
      </c>
      <c r="P326">
        <f t="shared" si="87"/>
        <v>0.03</v>
      </c>
      <c r="Q326">
        <v>0.05</v>
      </c>
      <c r="R326">
        <v>1.85</v>
      </c>
      <c r="S326">
        <f t="shared" si="88"/>
        <v>0.25</v>
      </c>
      <c r="T326">
        <f t="shared" si="89"/>
        <v>0.25794838227043204</v>
      </c>
      <c r="U326">
        <f t="shared" si="90"/>
        <v>9.25</v>
      </c>
      <c r="V326">
        <f t="shared" si="91"/>
        <v>9.5440901440059847</v>
      </c>
      <c r="W326">
        <f t="shared" si="92"/>
        <v>1500</v>
      </c>
      <c r="X326">
        <f t="shared" si="93"/>
        <v>1995000</v>
      </c>
      <c r="Y326">
        <f t="shared" si="94"/>
        <v>9.5</v>
      </c>
      <c r="Z326">
        <f t="shared" si="94"/>
        <v>9.8020385262764158</v>
      </c>
      <c r="AA326">
        <f t="shared" si="95"/>
        <v>18.952500000000001</v>
      </c>
      <c r="AB326">
        <f t="shared" si="96"/>
        <v>19.55506685992145</v>
      </c>
    </row>
    <row r="327" spans="1:28" x14ac:dyDescent="0.25">
      <c r="A327" s="16">
        <v>45096</v>
      </c>
      <c r="B327">
        <v>326</v>
      </c>
      <c r="C327">
        <v>1</v>
      </c>
      <c r="D327">
        <v>2</v>
      </c>
      <c r="E327">
        <v>1.18</v>
      </c>
      <c r="F327">
        <v>17.62</v>
      </c>
      <c r="G327">
        <v>14.6</v>
      </c>
      <c r="H327">
        <f t="shared" si="81"/>
        <v>16.440000000000001</v>
      </c>
      <c r="I327">
        <f t="shared" si="82"/>
        <v>13.42</v>
      </c>
      <c r="J327">
        <f t="shared" si="83"/>
        <v>0.18369829683698305</v>
      </c>
      <c r="K327">
        <v>6</v>
      </c>
      <c r="L327">
        <f t="shared" si="84"/>
        <v>6.0000000000000001E-3</v>
      </c>
      <c r="M327">
        <v>1330</v>
      </c>
      <c r="N327">
        <f t="shared" si="85"/>
        <v>5.8163017031630169</v>
      </c>
      <c r="O327">
        <f t="shared" si="86"/>
        <v>1.0315833507634387</v>
      </c>
      <c r="P327">
        <f t="shared" si="87"/>
        <v>0.03</v>
      </c>
      <c r="Q327">
        <v>0.04</v>
      </c>
      <c r="R327">
        <v>1.69</v>
      </c>
      <c r="S327">
        <f t="shared" si="88"/>
        <v>0.19999999999999998</v>
      </c>
      <c r="T327">
        <f t="shared" si="89"/>
        <v>0.2063166701526877</v>
      </c>
      <c r="U327">
        <f t="shared" si="90"/>
        <v>8.4499999999999993</v>
      </c>
      <c r="V327">
        <f t="shared" si="91"/>
        <v>8.7168793139510559</v>
      </c>
      <c r="W327">
        <f t="shared" si="92"/>
        <v>1500</v>
      </c>
      <c r="X327">
        <f t="shared" si="93"/>
        <v>1995000</v>
      </c>
      <c r="Y327">
        <f t="shared" si="94"/>
        <v>8.6499999999999986</v>
      </c>
      <c r="Z327">
        <f t="shared" si="94"/>
        <v>8.923195984103744</v>
      </c>
      <c r="AA327">
        <f t="shared" si="95"/>
        <v>17.256749999999997</v>
      </c>
      <c r="AB327">
        <f t="shared" si="96"/>
        <v>17.80177598828697</v>
      </c>
    </row>
    <row r="328" spans="1:28" x14ac:dyDescent="0.25">
      <c r="A328" s="16">
        <v>45096</v>
      </c>
      <c r="B328">
        <v>327</v>
      </c>
      <c r="C328">
        <v>1</v>
      </c>
      <c r="D328">
        <v>3</v>
      </c>
      <c r="E328">
        <v>1.1200000000000001</v>
      </c>
      <c r="F328">
        <v>24.54</v>
      </c>
      <c r="G328">
        <v>20.34</v>
      </c>
      <c r="H328">
        <f t="shared" si="81"/>
        <v>23.419999999999998</v>
      </c>
      <c r="I328">
        <f t="shared" si="82"/>
        <v>19.22</v>
      </c>
      <c r="J328">
        <f t="shared" si="83"/>
        <v>0.17933390264730997</v>
      </c>
      <c r="K328">
        <v>6</v>
      </c>
      <c r="L328">
        <f t="shared" si="84"/>
        <v>6.0000000000000001E-3</v>
      </c>
      <c r="M328">
        <v>1330</v>
      </c>
      <c r="N328">
        <f t="shared" si="85"/>
        <v>5.8206660973526905</v>
      </c>
      <c r="O328">
        <f t="shared" si="86"/>
        <v>1.0308098591549295</v>
      </c>
      <c r="P328">
        <f t="shared" si="87"/>
        <v>0.03</v>
      </c>
      <c r="Q328">
        <v>0.04</v>
      </c>
      <c r="R328">
        <v>1.58</v>
      </c>
      <c r="S328">
        <f t="shared" si="88"/>
        <v>0.19999999999999998</v>
      </c>
      <c r="T328">
        <f t="shared" si="89"/>
        <v>0.20616197183098589</v>
      </c>
      <c r="U328">
        <f t="shared" si="90"/>
        <v>7.8999999999999995</v>
      </c>
      <c r="V328">
        <f t="shared" si="91"/>
        <v>8.1433978873239425</v>
      </c>
      <c r="W328">
        <f t="shared" si="92"/>
        <v>1500</v>
      </c>
      <c r="X328">
        <f t="shared" si="93"/>
        <v>1995000</v>
      </c>
      <c r="Y328">
        <f t="shared" si="94"/>
        <v>8.1</v>
      </c>
      <c r="Z328">
        <f t="shared" si="94"/>
        <v>8.3495598591549278</v>
      </c>
      <c r="AA328">
        <f t="shared" si="95"/>
        <v>16.159500000000001</v>
      </c>
      <c r="AB328">
        <f t="shared" si="96"/>
        <v>16.657371919014079</v>
      </c>
    </row>
    <row r="329" spans="1:28" x14ac:dyDescent="0.25">
      <c r="A329" s="16">
        <v>45096</v>
      </c>
      <c r="B329">
        <v>328</v>
      </c>
      <c r="C329">
        <v>1</v>
      </c>
      <c r="D329">
        <v>4</v>
      </c>
      <c r="E329">
        <v>1.1599999999999999</v>
      </c>
      <c r="F329">
        <v>21.73</v>
      </c>
      <c r="G329">
        <v>17.78</v>
      </c>
      <c r="H329">
        <f t="shared" si="81"/>
        <v>20.57</v>
      </c>
      <c r="I329">
        <f t="shared" si="82"/>
        <v>16.62</v>
      </c>
      <c r="J329">
        <f t="shared" si="83"/>
        <v>0.19202722411278558</v>
      </c>
      <c r="K329">
        <v>6</v>
      </c>
      <c r="L329">
        <f t="shared" si="84"/>
        <v>6.0000000000000001E-3</v>
      </c>
      <c r="M329">
        <v>1330</v>
      </c>
      <c r="N329">
        <f t="shared" si="85"/>
        <v>5.8079727758872144</v>
      </c>
      <c r="O329">
        <f t="shared" si="86"/>
        <v>1.0330626935632377</v>
      </c>
      <c r="P329">
        <f t="shared" si="87"/>
        <v>0.03</v>
      </c>
      <c r="Q329">
        <v>0.09</v>
      </c>
      <c r="R329">
        <v>1.72</v>
      </c>
      <c r="S329">
        <f t="shared" si="88"/>
        <v>0.44999999999999996</v>
      </c>
      <c r="T329">
        <f t="shared" si="89"/>
        <v>0.46487821210345692</v>
      </c>
      <c r="U329">
        <f t="shared" si="90"/>
        <v>8.6</v>
      </c>
      <c r="V329">
        <f t="shared" si="91"/>
        <v>8.8843391646438441</v>
      </c>
      <c r="W329">
        <f t="shared" si="92"/>
        <v>1500</v>
      </c>
      <c r="X329">
        <f t="shared" si="93"/>
        <v>1995000</v>
      </c>
      <c r="Y329">
        <f t="shared" si="94"/>
        <v>9.0499999999999989</v>
      </c>
      <c r="Z329">
        <f t="shared" si="94"/>
        <v>9.3492173767473012</v>
      </c>
      <c r="AA329">
        <f t="shared" si="95"/>
        <v>18.054749999999999</v>
      </c>
      <c r="AB329">
        <f t="shared" si="96"/>
        <v>18.651688666610866</v>
      </c>
    </row>
    <row r="330" spans="1:28" x14ac:dyDescent="0.25">
      <c r="A330" s="16">
        <v>45096</v>
      </c>
      <c r="B330">
        <v>329</v>
      </c>
      <c r="C330">
        <v>1</v>
      </c>
      <c r="D330">
        <v>5</v>
      </c>
      <c r="E330">
        <v>1.1499999999999999</v>
      </c>
      <c r="F330">
        <v>16.93</v>
      </c>
      <c r="G330">
        <v>13.73</v>
      </c>
      <c r="H330">
        <f t="shared" si="81"/>
        <v>15.78</v>
      </c>
      <c r="I330">
        <f t="shared" si="82"/>
        <v>12.58</v>
      </c>
      <c r="J330">
        <f t="shared" si="83"/>
        <v>0.20278833967046891</v>
      </c>
      <c r="K330">
        <v>6</v>
      </c>
      <c r="L330">
        <f t="shared" si="84"/>
        <v>6.0000000000000001E-3</v>
      </c>
      <c r="M330">
        <v>1330</v>
      </c>
      <c r="N330">
        <f t="shared" si="85"/>
        <v>5.7972116603295314</v>
      </c>
      <c r="O330">
        <f t="shared" si="86"/>
        <v>1.0349803235679929</v>
      </c>
      <c r="P330">
        <f t="shared" si="87"/>
        <v>0.03</v>
      </c>
      <c r="Q330">
        <v>0.08</v>
      </c>
      <c r="R330">
        <v>1.41</v>
      </c>
      <c r="S330">
        <f t="shared" si="88"/>
        <v>0.39999999999999997</v>
      </c>
      <c r="T330">
        <f t="shared" si="89"/>
        <v>0.4139921294271971</v>
      </c>
      <c r="U330">
        <f t="shared" si="90"/>
        <v>7.05</v>
      </c>
      <c r="V330">
        <f t="shared" si="91"/>
        <v>7.2966112811543491</v>
      </c>
      <c r="W330">
        <f t="shared" si="92"/>
        <v>1500</v>
      </c>
      <c r="X330">
        <f t="shared" si="93"/>
        <v>1995000</v>
      </c>
      <c r="Y330">
        <f t="shared" si="94"/>
        <v>7.45</v>
      </c>
      <c r="Z330">
        <f t="shared" si="94"/>
        <v>7.7106034105815464</v>
      </c>
      <c r="AA330">
        <f t="shared" si="95"/>
        <v>14.86275</v>
      </c>
      <c r="AB330">
        <f t="shared" si="96"/>
        <v>15.382653804110186</v>
      </c>
    </row>
    <row r="331" spans="1:28" x14ac:dyDescent="0.25">
      <c r="A331" s="16">
        <v>45096</v>
      </c>
      <c r="B331">
        <v>330</v>
      </c>
      <c r="C331">
        <v>1</v>
      </c>
      <c r="D331">
        <v>6</v>
      </c>
      <c r="E331">
        <v>1.1100000000000001</v>
      </c>
      <c r="F331">
        <v>19.989999999999998</v>
      </c>
      <c r="G331">
        <v>16.440000000000001</v>
      </c>
      <c r="H331">
        <f t="shared" si="81"/>
        <v>18.88</v>
      </c>
      <c r="I331">
        <f t="shared" si="82"/>
        <v>15.330000000000002</v>
      </c>
      <c r="J331">
        <f t="shared" si="83"/>
        <v>0.18802966101694901</v>
      </c>
      <c r="K331">
        <v>6</v>
      </c>
      <c r="L331">
        <f t="shared" si="84"/>
        <v>6.0000000000000001E-3</v>
      </c>
      <c r="M331">
        <v>1330</v>
      </c>
      <c r="N331">
        <f t="shared" si="85"/>
        <v>5.811970338983051</v>
      </c>
      <c r="O331">
        <f t="shared" si="86"/>
        <v>1.0323521370637019</v>
      </c>
      <c r="P331">
        <f t="shared" si="87"/>
        <v>0.03</v>
      </c>
      <c r="Q331">
        <v>7.0000000000000007E-2</v>
      </c>
      <c r="R331">
        <v>1.93</v>
      </c>
      <c r="S331">
        <f t="shared" si="88"/>
        <v>0.35000000000000003</v>
      </c>
      <c r="T331">
        <f t="shared" si="89"/>
        <v>0.3613232479722957</v>
      </c>
      <c r="U331">
        <f t="shared" si="90"/>
        <v>9.6499999999999986</v>
      </c>
      <c r="V331">
        <f t="shared" si="91"/>
        <v>9.9621981226647218</v>
      </c>
      <c r="W331">
        <f t="shared" si="92"/>
        <v>1500</v>
      </c>
      <c r="X331">
        <f t="shared" si="93"/>
        <v>1995000</v>
      </c>
      <c r="Y331">
        <f t="shared" si="94"/>
        <v>9.9999999999999982</v>
      </c>
      <c r="Z331">
        <f t="shared" si="94"/>
        <v>10.323521370637017</v>
      </c>
      <c r="AA331">
        <f t="shared" si="95"/>
        <v>19.949999999999996</v>
      </c>
      <c r="AB331">
        <f t="shared" si="96"/>
        <v>20.59542513442085</v>
      </c>
    </row>
    <row r="332" spans="1:28" x14ac:dyDescent="0.25">
      <c r="A332" s="16">
        <v>45096</v>
      </c>
      <c r="B332">
        <v>331</v>
      </c>
      <c r="C332">
        <v>1</v>
      </c>
      <c r="D332">
        <v>7</v>
      </c>
      <c r="E332">
        <v>1.1100000000000001</v>
      </c>
      <c r="F332">
        <v>15.64</v>
      </c>
      <c r="G332">
        <v>13.3</v>
      </c>
      <c r="H332">
        <f t="shared" si="81"/>
        <v>14.530000000000001</v>
      </c>
      <c r="I332">
        <f t="shared" si="82"/>
        <v>12.190000000000001</v>
      </c>
      <c r="J332">
        <f t="shared" si="83"/>
        <v>0.16104611149346179</v>
      </c>
      <c r="K332">
        <v>6</v>
      </c>
      <c r="L332">
        <f t="shared" si="84"/>
        <v>6.0000000000000001E-3</v>
      </c>
      <c r="M332">
        <v>1330</v>
      </c>
      <c r="N332">
        <f t="shared" si="85"/>
        <v>5.8389538885065386</v>
      </c>
      <c r="O332">
        <f t="shared" si="86"/>
        <v>1.0275813295615275</v>
      </c>
      <c r="P332">
        <f t="shared" si="87"/>
        <v>0.03</v>
      </c>
      <c r="Q332">
        <v>7.0000000000000007E-2</v>
      </c>
      <c r="R332">
        <v>1.34</v>
      </c>
      <c r="S332">
        <f t="shared" si="88"/>
        <v>0.35000000000000003</v>
      </c>
      <c r="T332">
        <f t="shared" si="89"/>
        <v>0.35965346534653464</v>
      </c>
      <c r="U332">
        <f t="shared" si="90"/>
        <v>6.7</v>
      </c>
      <c r="V332">
        <f t="shared" si="91"/>
        <v>6.8847949080622346</v>
      </c>
      <c r="W332">
        <f t="shared" si="92"/>
        <v>1500</v>
      </c>
      <c r="X332">
        <f t="shared" si="93"/>
        <v>1995000</v>
      </c>
      <c r="Y332">
        <f t="shared" si="94"/>
        <v>7.05</v>
      </c>
      <c r="Z332">
        <f t="shared" si="94"/>
        <v>7.244448373408769</v>
      </c>
      <c r="AA332">
        <f t="shared" si="95"/>
        <v>14.064749999999998</v>
      </c>
      <c r="AB332">
        <f t="shared" si="96"/>
        <v>14.452674504950494</v>
      </c>
    </row>
    <row r="333" spans="1:28" x14ac:dyDescent="0.25">
      <c r="A333" s="16">
        <v>45096</v>
      </c>
      <c r="B333">
        <v>332</v>
      </c>
      <c r="C333">
        <v>1</v>
      </c>
      <c r="D333">
        <v>8</v>
      </c>
      <c r="E333">
        <v>1.1200000000000001</v>
      </c>
      <c r="F333">
        <v>25.9</v>
      </c>
      <c r="G333">
        <v>21.96</v>
      </c>
      <c r="H333">
        <f t="shared" si="81"/>
        <v>24.779999999999998</v>
      </c>
      <c r="I333">
        <f t="shared" si="82"/>
        <v>20.84</v>
      </c>
      <c r="J333">
        <f t="shared" si="83"/>
        <v>0.15899919289749789</v>
      </c>
      <c r="K333">
        <v>6</v>
      </c>
      <c r="L333">
        <f t="shared" si="84"/>
        <v>6.0000000000000001E-3</v>
      </c>
      <c r="M333">
        <v>1330</v>
      </c>
      <c r="N333">
        <f t="shared" si="85"/>
        <v>5.8410008071025024</v>
      </c>
      <c r="O333">
        <f t="shared" si="86"/>
        <v>1.0272212242641978</v>
      </c>
      <c r="P333">
        <f t="shared" si="87"/>
        <v>0.03</v>
      </c>
      <c r="Q333">
        <v>0.03</v>
      </c>
      <c r="R333">
        <v>1.38</v>
      </c>
      <c r="S333">
        <f t="shared" si="88"/>
        <v>0.15</v>
      </c>
      <c r="T333">
        <f t="shared" si="89"/>
        <v>0.15408318363962967</v>
      </c>
      <c r="U333">
        <f t="shared" si="90"/>
        <v>6.8999999999999986</v>
      </c>
      <c r="V333">
        <f t="shared" si="91"/>
        <v>7.0878264474229633</v>
      </c>
      <c r="W333">
        <f t="shared" si="92"/>
        <v>1500</v>
      </c>
      <c r="X333">
        <f t="shared" si="93"/>
        <v>1995000</v>
      </c>
      <c r="Y333">
        <f t="shared" si="94"/>
        <v>7.0499999999999989</v>
      </c>
      <c r="Z333">
        <f t="shared" si="94"/>
        <v>7.241909631062593</v>
      </c>
      <c r="AA333">
        <f t="shared" si="95"/>
        <v>14.064749999999997</v>
      </c>
      <c r="AB333">
        <f t="shared" si="96"/>
        <v>14.447609713969873</v>
      </c>
    </row>
    <row r="334" spans="1:28" x14ac:dyDescent="0.25">
      <c r="A334" s="16">
        <v>45096</v>
      </c>
      <c r="B334">
        <v>333</v>
      </c>
      <c r="C334">
        <v>1</v>
      </c>
      <c r="D334">
        <v>9</v>
      </c>
      <c r="E334">
        <v>1.1599999999999999</v>
      </c>
      <c r="F334">
        <v>15.504</v>
      </c>
      <c r="G334">
        <v>13.24</v>
      </c>
      <c r="H334">
        <f t="shared" si="81"/>
        <v>14.343999999999999</v>
      </c>
      <c r="I334">
        <f t="shared" si="82"/>
        <v>12.08</v>
      </c>
      <c r="J334">
        <f t="shared" si="83"/>
        <v>0.15783602900167312</v>
      </c>
      <c r="K334">
        <v>6</v>
      </c>
      <c r="L334">
        <f t="shared" si="84"/>
        <v>6.0000000000000001E-3</v>
      </c>
      <c r="M334">
        <v>1330</v>
      </c>
      <c r="N334">
        <f t="shared" si="85"/>
        <v>5.8421639709983273</v>
      </c>
      <c r="O334">
        <f t="shared" si="86"/>
        <v>1.027016706443914</v>
      </c>
      <c r="P334">
        <f t="shared" si="87"/>
        <v>0.03</v>
      </c>
      <c r="Q334">
        <v>7.0000000000000007E-2</v>
      </c>
      <c r="R334">
        <v>1.21</v>
      </c>
      <c r="S334">
        <f t="shared" si="88"/>
        <v>0.35000000000000003</v>
      </c>
      <c r="T334">
        <f t="shared" si="89"/>
        <v>0.35945584725536994</v>
      </c>
      <c r="U334">
        <f t="shared" si="90"/>
        <v>6.05</v>
      </c>
      <c r="V334">
        <f t="shared" si="91"/>
        <v>6.213451073985679</v>
      </c>
      <c r="W334">
        <f t="shared" si="92"/>
        <v>1500</v>
      </c>
      <c r="X334">
        <f t="shared" si="93"/>
        <v>1995000</v>
      </c>
      <c r="Y334">
        <f t="shared" si="94"/>
        <v>6.3999999999999995</v>
      </c>
      <c r="Z334">
        <f t="shared" si="94"/>
        <v>6.5729069212410494</v>
      </c>
      <c r="AA334">
        <f t="shared" si="95"/>
        <v>12.767999999999999</v>
      </c>
      <c r="AB334">
        <f t="shared" si="96"/>
        <v>13.112949307875894</v>
      </c>
    </row>
    <row r="335" spans="1:28" x14ac:dyDescent="0.25">
      <c r="A335" s="16">
        <v>45096</v>
      </c>
      <c r="B335">
        <v>334</v>
      </c>
      <c r="C335">
        <v>2</v>
      </c>
      <c r="D335">
        <v>1</v>
      </c>
      <c r="E335">
        <v>1.1100000000000001</v>
      </c>
      <c r="F335">
        <v>20.46</v>
      </c>
      <c r="G335">
        <v>17</v>
      </c>
      <c r="H335">
        <f t="shared" si="81"/>
        <v>19.350000000000001</v>
      </c>
      <c r="I335">
        <f t="shared" si="82"/>
        <v>15.89</v>
      </c>
      <c r="J335">
        <f t="shared" si="83"/>
        <v>0.17881136950904397</v>
      </c>
      <c r="K335">
        <v>6</v>
      </c>
      <c r="L335">
        <f t="shared" si="84"/>
        <v>6.0000000000000001E-3</v>
      </c>
      <c r="M335">
        <v>1330</v>
      </c>
      <c r="N335">
        <f t="shared" si="85"/>
        <v>5.8211886304909557</v>
      </c>
      <c r="O335">
        <f t="shared" si="86"/>
        <v>1.0307173295454546</v>
      </c>
      <c r="P335">
        <f t="shared" si="87"/>
        <v>0.03</v>
      </c>
      <c r="Q335">
        <v>0.03</v>
      </c>
      <c r="R335">
        <v>1.78</v>
      </c>
      <c r="S335">
        <f t="shared" si="88"/>
        <v>0.15</v>
      </c>
      <c r="T335">
        <f t="shared" si="89"/>
        <v>0.15460759943181818</v>
      </c>
      <c r="U335">
        <f t="shared" si="90"/>
        <v>8.8999999999999986</v>
      </c>
      <c r="V335">
        <f t="shared" si="91"/>
        <v>9.173384232954545</v>
      </c>
      <c r="W335">
        <f t="shared" si="92"/>
        <v>1500</v>
      </c>
      <c r="X335">
        <f t="shared" si="93"/>
        <v>1995000</v>
      </c>
      <c r="Y335">
        <f t="shared" si="94"/>
        <v>9.0499999999999989</v>
      </c>
      <c r="Z335">
        <f t="shared" si="94"/>
        <v>9.3279918323863633</v>
      </c>
      <c r="AA335">
        <f t="shared" si="95"/>
        <v>18.054749999999999</v>
      </c>
      <c r="AB335">
        <f t="shared" si="96"/>
        <v>18.609343705610794</v>
      </c>
    </row>
    <row r="336" spans="1:28" x14ac:dyDescent="0.25">
      <c r="A336" s="16">
        <v>45096</v>
      </c>
      <c r="B336">
        <v>335</v>
      </c>
      <c r="C336">
        <v>2</v>
      </c>
      <c r="D336">
        <v>2</v>
      </c>
      <c r="E336">
        <v>1.1299999999999999</v>
      </c>
      <c r="F336">
        <v>18.75</v>
      </c>
      <c r="G336">
        <v>15.38</v>
      </c>
      <c r="H336">
        <f t="shared" si="81"/>
        <v>17.62</v>
      </c>
      <c r="I336">
        <f t="shared" si="82"/>
        <v>14.25</v>
      </c>
      <c r="J336">
        <f t="shared" si="83"/>
        <v>0.19125993189557325</v>
      </c>
      <c r="K336">
        <v>6</v>
      </c>
      <c r="L336">
        <f t="shared" si="84"/>
        <v>6.0000000000000001E-3</v>
      </c>
      <c r="M336">
        <v>1330</v>
      </c>
      <c r="N336">
        <f t="shared" si="85"/>
        <v>5.8087400681044263</v>
      </c>
      <c r="O336">
        <f t="shared" si="86"/>
        <v>1.0329262335124574</v>
      </c>
      <c r="P336">
        <f t="shared" si="87"/>
        <v>0.03</v>
      </c>
      <c r="Q336">
        <v>0.05</v>
      </c>
      <c r="R336">
        <v>1.58</v>
      </c>
      <c r="S336">
        <f t="shared" si="88"/>
        <v>0.25</v>
      </c>
      <c r="T336">
        <f t="shared" si="89"/>
        <v>0.25823155837811435</v>
      </c>
      <c r="U336">
        <f t="shared" si="90"/>
        <v>7.8999999999999995</v>
      </c>
      <c r="V336">
        <f t="shared" si="91"/>
        <v>8.1601172447484132</v>
      </c>
      <c r="W336">
        <f t="shared" si="92"/>
        <v>1500</v>
      </c>
      <c r="X336">
        <f t="shared" si="93"/>
        <v>1995000</v>
      </c>
      <c r="Y336">
        <f t="shared" si="94"/>
        <v>8.1499999999999986</v>
      </c>
      <c r="Z336">
        <f t="shared" si="94"/>
        <v>8.418348803126527</v>
      </c>
      <c r="AA336">
        <f t="shared" si="95"/>
        <v>16.259249999999998</v>
      </c>
      <c r="AB336">
        <f t="shared" si="96"/>
        <v>16.794605862237422</v>
      </c>
    </row>
    <row r="337" spans="1:28" x14ac:dyDescent="0.25">
      <c r="A337" s="16">
        <v>45096</v>
      </c>
      <c r="B337">
        <v>336</v>
      </c>
      <c r="C337">
        <v>2</v>
      </c>
      <c r="D337">
        <v>3</v>
      </c>
      <c r="E337">
        <v>1.1000000000000001</v>
      </c>
      <c r="F337">
        <v>20.28</v>
      </c>
      <c r="G337">
        <v>16.43</v>
      </c>
      <c r="H337">
        <f t="shared" si="81"/>
        <v>19.18</v>
      </c>
      <c r="I337">
        <f t="shared" si="82"/>
        <v>15.33</v>
      </c>
      <c r="J337">
        <f t="shared" si="83"/>
        <v>0.20072992700729925</v>
      </c>
      <c r="K337">
        <v>6</v>
      </c>
      <c r="L337">
        <f t="shared" si="84"/>
        <v>6.0000000000000001E-3</v>
      </c>
      <c r="M337">
        <v>1330</v>
      </c>
      <c r="N337">
        <f t="shared" si="85"/>
        <v>5.7992700729927007</v>
      </c>
      <c r="O337">
        <f t="shared" si="86"/>
        <v>1.0346129641283826</v>
      </c>
      <c r="P337">
        <f t="shared" si="87"/>
        <v>0.03</v>
      </c>
      <c r="Q337">
        <v>0.06</v>
      </c>
      <c r="R337">
        <v>1.88</v>
      </c>
      <c r="S337">
        <f t="shared" si="88"/>
        <v>0.3</v>
      </c>
      <c r="T337">
        <f t="shared" si="89"/>
        <v>0.31038388923851473</v>
      </c>
      <c r="U337">
        <f t="shared" si="90"/>
        <v>9.3999999999999986</v>
      </c>
      <c r="V337">
        <f t="shared" si="91"/>
        <v>9.7253618628067944</v>
      </c>
      <c r="W337">
        <f t="shared" si="92"/>
        <v>1500</v>
      </c>
      <c r="X337">
        <f t="shared" si="93"/>
        <v>1995000</v>
      </c>
      <c r="Y337">
        <f t="shared" si="94"/>
        <v>9.6999999999999993</v>
      </c>
      <c r="Z337">
        <f t="shared" si="94"/>
        <v>10.03574575204531</v>
      </c>
      <c r="AA337">
        <f t="shared" si="95"/>
        <v>19.351499999999998</v>
      </c>
      <c r="AB337">
        <f t="shared" si="96"/>
        <v>20.021312775330394</v>
      </c>
    </row>
    <row r="338" spans="1:28" x14ac:dyDescent="0.25">
      <c r="A338" s="16">
        <v>45096</v>
      </c>
      <c r="B338">
        <v>337</v>
      </c>
      <c r="C338">
        <v>2</v>
      </c>
      <c r="D338">
        <v>4</v>
      </c>
      <c r="E338">
        <v>1.1000000000000001</v>
      </c>
      <c r="F338">
        <v>19.07</v>
      </c>
      <c r="G338">
        <v>15.54</v>
      </c>
      <c r="H338">
        <f t="shared" si="81"/>
        <v>17.97</v>
      </c>
      <c r="I338">
        <f t="shared" si="82"/>
        <v>14.44</v>
      </c>
      <c r="J338">
        <f t="shared" si="83"/>
        <v>0.1964385086254869</v>
      </c>
      <c r="K338">
        <v>6</v>
      </c>
      <c r="L338">
        <f t="shared" si="84"/>
        <v>6.0000000000000001E-3</v>
      </c>
      <c r="M338">
        <v>1330</v>
      </c>
      <c r="N338">
        <f t="shared" si="85"/>
        <v>5.8035614913745128</v>
      </c>
      <c r="O338">
        <f t="shared" si="86"/>
        <v>1.0338479240579155</v>
      </c>
      <c r="P338">
        <f t="shared" si="87"/>
        <v>0.03</v>
      </c>
      <c r="Q338">
        <v>-0.01</v>
      </c>
      <c r="R338">
        <v>1.69</v>
      </c>
      <c r="S338">
        <f t="shared" si="88"/>
        <v>-4.9999999999999996E-2</v>
      </c>
      <c r="T338">
        <f t="shared" si="89"/>
        <v>-5.1692396202895771E-2</v>
      </c>
      <c r="U338">
        <f t="shared" si="90"/>
        <v>8.4499999999999993</v>
      </c>
      <c r="V338">
        <f t="shared" si="91"/>
        <v>8.7360149582893847</v>
      </c>
      <c r="W338">
        <f t="shared" si="92"/>
        <v>1500</v>
      </c>
      <c r="X338">
        <f t="shared" si="93"/>
        <v>1995000</v>
      </c>
      <c r="Y338">
        <f t="shared" si="94"/>
        <v>8.3999999999999986</v>
      </c>
      <c r="Z338">
        <f t="shared" si="94"/>
        <v>8.6843225620864892</v>
      </c>
      <c r="AA338">
        <f t="shared" si="95"/>
        <v>16.757999999999999</v>
      </c>
      <c r="AB338">
        <f t="shared" si="96"/>
        <v>17.325223511362545</v>
      </c>
    </row>
    <row r="339" spans="1:28" x14ac:dyDescent="0.25">
      <c r="A339" s="16">
        <v>45096</v>
      </c>
      <c r="B339">
        <v>338</v>
      </c>
      <c r="C339">
        <v>2</v>
      </c>
      <c r="D339">
        <v>5</v>
      </c>
      <c r="E339">
        <v>1.1200000000000001</v>
      </c>
      <c r="F339">
        <v>20.56</v>
      </c>
      <c r="G339">
        <v>17.329999999999998</v>
      </c>
      <c r="H339">
        <f t="shared" si="81"/>
        <v>19.439999999999998</v>
      </c>
      <c r="I339">
        <f t="shared" si="82"/>
        <v>16.209999999999997</v>
      </c>
      <c r="J339">
        <f t="shared" si="83"/>
        <v>0.16615226337448563</v>
      </c>
      <c r="K339">
        <v>6</v>
      </c>
      <c r="L339">
        <f t="shared" si="84"/>
        <v>6.0000000000000001E-3</v>
      </c>
      <c r="M339">
        <v>1330</v>
      </c>
      <c r="N339">
        <f t="shared" si="85"/>
        <v>5.8338477366255148</v>
      </c>
      <c r="O339">
        <f t="shared" si="86"/>
        <v>1.0284807336213737</v>
      </c>
      <c r="P339">
        <f t="shared" si="87"/>
        <v>0.03</v>
      </c>
      <c r="Q339">
        <v>0.03</v>
      </c>
      <c r="R339">
        <v>1.53</v>
      </c>
      <c r="S339">
        <f t="shared" si="88"/>
        <v>0.15</v>
      </c>
      <c r="T339">
        <f t="shared" si="89"/>
        <v>0.15427211004320604</v>
      </c>
      <c r="U339">
        <f t="shared" si="90"/>
        <v>7.6499999999999995</v>
      </c>
      <c r="V339">
        <f t="shared" si="91"/>
        <v>7.8678776122035083</v>
      </c>
      <c r="W339">
        <f t="shared" si="92"/>
        <v>1500</v>
      </c>
      <c r="X339">
        <f t="shared" si="93"/>
        <v>1995000</v>
      </c>
      <c r="Y339">
        <f t="shared" si="94"/>
        <v>7.8</v>
      </c>
      <c r="Z339">
        <f t="shared" si="94"/>
        <v>8.0221497222467146</v>
      </c>
      <c r="AA339">
        <f t="shared" si="95"/>
        <v>15.561</v>
      </c>
      <c r="AB339">
        <f t="shared" si="96"/>
        <v>16.004188695882196</v>
      </c>
    </row>
    <row r="340" spans="1:28" x14ac:dyDescent="0.25">
      <c r="A340" s="16">
        <v>45096</v>
      </c>
      <c r="B340">
        <v>339</v>
      </c>
      <c r="C340">
        <v>2</v>
      </c>
      <c r="D340">
        <v>6</v>
      </c>
      <c r="E340">
        <v>1.1000000000000001</v>
      </c>
      <c r="F340">
        <v>17.36</v>
      </c>
      <c r="G340">
        <v>14.59</v>
      </c>
      <c r="H340">
        <f t="shared" si="81"/>
        <v>16.259999999999998</v>
      </c>
      <c r="I340">
        <f t="shared" si="82"/>
        <v>13.49</v>
      </c>
      <c r="J340">
        <f t="shared" si="83"/>
        <v>0.17035670356703556</v>
      </c>
      <c r="K340">
        <v>6</v>
      </c>
      <c r="L340">
        <f t="shared" si="84"/>
        <v>6.0000000000000001E-3</v>
      </c>
      <c r="M340">
        <v>1330</v>
      </c>
      <c r="N340">
        <f t="shared" si="85"/>
        <v>5.8296432964329643</v>
      </c>
      <c r="O340">
        <f t="shared" si="86"/>
        <v>1.029222491824032</v>
      </c>
      <c r="P340">
        <f t="shared" si="87"/>
        <v>0.03</v>
      </c>
      <c r="Q340">
        <v>0.08</v>
      </c>
      <c r="R340">
        <v>1.49</v>
      </c>
      <c r="S340">
        <f t="shared" si="88"/>
        <v>0.39999999999999997</v>
      </c>
      <c r="T340">
        <f t="shared" si="89"/>
        <v>0.41168899672961279</v>
      </c>
      <c r="U340">
        <f t="shared" si="90"/>
        <v>7.4499999999999993</v>
      </c>
      <c r="V340">
        <f t="shared" si="91"/>
        <v>7.6677075640890378</v>
      </c>
      <c r="W340">
        <f t="shared" si="92"/>
        <v>1500</v>
      </c>
      <c r="X340">
        <f t="shared" si="93"/>
        <v>1995000</v>
      </c>
      <c r="Y340">
        <f t="shared" si="94"/>
        <v>7.85</v>
      </c>
      <c r="Z340">
        <f t="shared" si="94"/>
        <v>8.0793965608186511</v>
      </c>
      <c r="AA340">
        <f t="shared" si="95"/>
        <v>15.660749999999998</v>
      </c>
      <c r="AB340">
        <f t="shared" si="96"/>
        <v>16.118396138833209</v>
      </c>
    </row>
    <row r="341" spans="1:28" x14ac:dyDescent="0.25">
      <c r="A341" s="16">
        <v>45096</v>
      </c>
      <c r="B341">
        <v>340</v>
      </c>
      <c r="C341">
        <v>2</v>
      </c>
      <c r="D341">
        <v>7</v>
      </c>
      <c r="E341">
        <v>1.08</v>
      </c>
      <c r="F341">
        <v>15.63</v>
      </c>
      <c r="G341">
        <v>13.12</v>
      </c>
      <c r="H341">
        <f t="shared" si="81"/>
        <v>14.55</v>
      </c>
      <c r="I341">
        <f t="shared" si="82"/>
        <v>12.04</v>
      </c>
      <c r="J341">
        <f t="shared" si="83"/>
        <v>0.1725085910652922</v>
      </c>
      <c r="K341">
        <v>6</v>
      </c>
      <c r="L341">
        <f t="shared" si="84"/>
        <v>6.0000000000000001E-3</v>
      </c>
      <c r="M341">
        <v>1330</v>
      </c>
      <c r="N341">
        <f t="shared" si="85"/>
        <v>5.8274914089347076</v>
      </c>
      <c r="O341">
        <f t="shared" si="86"/>
        <v>1.0296025474702206</v>
      </c>
      <c r="P341">
        <f t="shared" si="87"/>
        <v>0.03</v>
      </c>
      <c r="Q341">
        <v>0.06</v>
      </c>
      <c r="R341">
        <v>1.46</v>
      </c>
      <c r="S341">
        <f t="shared" si="88"/>
        <v>0.3</v>
      </c>
      <c r="T341">
        <f t="shared" si="89"/>
        <v>0.3088807642410662</v>
      </c>
      <c r="U341">
        <f t="shared" si="90"/>
        <v>7.3</v>
      </c>
      <c r="V341">
        <f t="shared" si="91"/>
        <v>7.5160985965326104</v>
      </c>
      <c r="W341">
        <f t="shared" si="92"/>
        <v>1500</v>
      </c>
      <c r="X341">
        <f t="shared" si="93"/>
        <v>1995000</v>
      </c>
      <c r="Y341">
        <f t="shared" si="94"/>
        <v>7.6</v>
      </c>
      <c r="Z341">
        <f t="shared" si="94"/>
        <v>7.8249793607736766</v>
      </c>
      <c r="AA341">
        <f t="shared" si="95"/>
        <v>15.161999999999999</v>
      </c>
      <c r="AB341">
        <f t="shared" si="96"/>
        <v>15.610833824743485</v>
      </c>
    </row>
    <row r="342" spans="1:28" x14ac:dyDescent="0.25">
      <c r="A342" s="16">
        <v>45096</v>
      </c>
      <c r="B342">
        <v>341</v>
      </c>
      <c r="C342">
        <v>2</v>
      </c>
      <c r="D342">
        <v>8</v>
      </c>
      <c r="E342">
        <v>1.1000000000000001</v>
      </c>
      <c r="F342">
        <v>18.86</v>
      </c>
      <c r="G342">
        <v>15.47</v>
      </c>
      <c r="H342">
        <f t="shared" si="81"/>
        <v>17.759999999999998</v>
      </c>
      <c r="I342">
        <f t="shared" si="82"/>
        <v>14.370000000000001</v>
      </c>
      <c r="J342">
        <f t="shared" si="83"/>
        <v>0.19087837837837823</v>
      </c>
      <c r="K342">
        <v>6</v>
      </c>
      <c r="L342">
        <f t="shared" si="84"/>
        <v>6.0000000000000001E-3</v>
      </c>
      <c r="M342">
        <v>1330</v>
      </c>
      <c r="N342">
        <f t="shared" si="85"/>
        <v>5.8091216216216219</v>
      </c>
      <c r="O342">
        <f t="shared" si="86"/>
        <v>1.032858389066589</v>
      </c>
      <c r="P342">
        <f t="shared" si="87"/>
        <v>0.03</v>
      </c>
      <c r="Q342">
        <v>0.05</v>
      </c>
      <c r="R342">
        <v>1.87</v>
      </c>
      <c r="S342">
        <f t="shared" si="88"/>
        <v>0.25</v>
      </c>
      <c r="T342">
        <f t="shared" si="89"/>
        <v>0.25821459726664725</v>
      </c>
      <c r="U342">
        <f t="shared" si="90"/>
        <v>9.35</v>
      </c>
      <c r="V342">
        <f t="shared" si="91"/>
        <v>9.6572259377726066</v>
      </c>
      <c r="W342">
        <f t="shared" si="92"/>
        <v>1500</v>
      </c>
      <c r="X342">
        <f t="shared" si="93"/>
        <v>1995000</v>
      </c>
      <c r="Y342">
        <f t="shared" si="94"/>
        <v>9.6</v>
      </c>
      <c r="Z342">
        <f t="shared" si="94"/>
        <v>9.915440535039254</v>
      </c>
      <c r="AA342">
        <f t="shared" si="95"/>
        <v>19.151999999999997</v>
      </c>
      <c r="AB342">
        <f t="shared" si="96"/>
        <v>19.781303867403309</v>
      </c>
    </row>
    <row r="343" spans="1:28" x14ac:dyDescent="0.25">
      <c r="A343" s="16">
        <v>45096</v>
      </c>
      <c r="B343">
        <v>342</v>
      </c>
      <c r="C343">
        <v>2</v>
      </c>
      <c r="D343">
        <v>9</v>
      </c>
      <c r="E343">
        <v>1.06</v>
      </c>
      <c r="F343">
        <v>18.989999999999998</v>
      </c>
      <c r="G343">
        <v>15.64</v>
      </c>
      <c r="H343">
        <f t="shared" si="81"/>
        <v>17.93</v>
      </c>
      <c r="I343">
        <f t="shared" si="82"/>
        <v>14.58</v>
      </c>
      <c r="J343">
        <f t="shared" si="83"/>
        <v>0.18683770217512546</v>
      </c>
      <c r="K343">
        <v>6</v>
      </c>
      <c r="L343">
        <f t="shared" si="84"/>
        <v>6.0000000000000001E-3</v>
      </c>
      <c r="M343">
        <v>1330</v>
      </c>
      <c r="N343">
        <f t="shared" si="85"/>
        <v>5.8131622978248743</v>
      </c>
      <c r="O343">
        <f t="shared" si="86"/>
        <v>1.0321404586011704</v>
      </c>
      <c r="P343">
        <f t="shared" si="87"/>
        <v>0.03</v>
      </c>
      <c r="Q343">
        <v>0.04</v>
      </c>
      <c r="R343">
        <v>1.96</v>
      </c>
      <c r="S343">
        <f t="shared" si="88"/>
        <v>0.19999999999999998</v>
      </c>
      <c r="T343">
        <f t="shared" si="89"/>
        <v>0.20642809172023407</v>
      </c>
      <c r="U343">
        <f t="shared" si="90"/>
        <v>9.7999999999999989</v>
      </c>
      <c r="V343">
        <f t="shared" si="91"/>
        <v>10.114976494291469</v>
      </c>
      <c r="W343">
        <f t="shared" si="92"/>
        <v>1500</v>
      </c>
      <c r="X343">
        <f t="shared" si="93"/>
        <v>1995000</v>
      </c>
      <c r="Y343">
        <f t="shared" si="94"/>
        <v>9.9999999999999982</v>
      </c>
      <c r="Z343">
        <f t="shared" si="94"/>
        <v>10.321404586011703</v>
      </c>
      <c r="AA343">
        <f t="shared" si="95"/>
        <v>19.949999999999996</v>
      </c>
      <c r="AB343">
        <f t="shared" si="96"/>
        <v>20.591202149093348</v>
      </c>
    </row>
    <row r="344" spans="1:28" x14ac:dyDescent="0.25">
      <c r="A344" s="16">
        <v>45096</v>
      </c>
      <c r="B344">
        <v>343</v>
      </c>
      <c r="C344">
        <v>3</v>
      </c>
      <c r="D344">
        <v>1</v>
      </c>
      <c r="E344">
        <v>1.1000000000000001</v>
      </c>
      <c r="F344">
        <v>13.28</v>
      </c>
      <c r="G344">
        <v>11.2</v>
      </c>
      <c r="H344">
        <f t="shared" si="81"/>
        <v>12.18</v>
      </c>
      <c r="I344">
        <f t="shared" si="82"/>
        <v>10.1</v>
      </c>
      <c r="J344">
        <f t="shared" si="83"/>
        <v>0.17077175697865354</v>
      </c>
      <c r="K344">
        <v>6</v>
      </c>
      <c r="L344">
        <f t="shared" si="84"/>
        <v>6.0000000000000001E-3</v>
      </c>
      <c r="M344">
        <v>1330</v>
      </c>
      <c r="N344">
        <f t="shared" si="85"/>
        <v>5.8292282430213467</v>
      </c>
      <c r="O344">
        <f t="shared" si="86"/>
        <v>1.0292957746478872</v>
      </c>
      <c r="P344">
        <f t="shared" si="87"/>
        <v>0.03</v>
      </c>
      <c r="Q344">
        <v>0.4</v>
      </c>
      <c r="R344">
        <v>1.87</v>
      </c>
      <c r="S344">
        <f t="shared" si="88"/>
        <v>2</v>
      </c>
      <c r="T344">
        <f t="shared" si="89"/>
        <v>2.0585915492957745</v>
      </c>
      <c r="U344">
        <f t="shared" si="90"/>
        <v>9.35</v>
      </c>
      <c r="V344">
        <f t="shared" si="91"/>
        <v>9.623915492957746</v>
      </c>
      <c r="W344">
        <f t="shared" si="92"/>
        <v>1500</v>
      </c>
      <c r="X344">
        <f t="shared" si="93"/>
        <v>1995000</v>
      </c>
      <c r="Y344">
        <f t="shared" si="94"/>
        <v>11.35</v>
      </c>
      <c r="Z344">
        <f t="shared" si="94"/>
        <v>11.682507042253521</v>
      </c>
      <c r="AA344">
        <f t="shared" si="95"/>
        <v>22.643249999999998</v>
      </c>
      <c r="AB344">
        <f t="shared" si="96"/>
        <v>23.306601549295774</v>
      </c>
    </row>
    <row r="345" spans="1:28" x14ac:dyDescent="0.25">
      <c r="A345" s="16">
        <v>45096</v>
      </c>
      <c r="B345">
        <v>344</v>
      </c>
      <c r="C345">
        <v>3</v>
      </c>
      <c r="D345">
        <v>2</v>
      </c>
      <c r="E345">
        <v>1.23</v>
      </c>
      <c r="F345">
        <v>12.66</v>
      </c>
      <c r="G345">
        <v>10.73</v>
      </c>
      <c r="H345">
        <f t="shared" si="81"/>
        <v>11.43</v>
      </c>
      <c r="I345">
        <f t="shared" si="82"/>
        <v>9.5</v>
      </c>
      <c r="J345">
        <f t="shared" si="83"/>
        <v>0.16885389326334208</v>
      </c>
      <c r="K345">
        <v>6</v>
      </c>
      <c r="L345">
        <f t="shared" si="84"/>
        <v>6.0000000000000001E-3</v>
      </c>
      <c r="M345">
        <v>1330</v>
      </c>
      <c r="N345">
        <f t="shared" si="85"/>
        <v>5.8311461067366581</v>
      </c>
      <c r="O345">
        <f t="shared" si="86"/>
        <v>1.0289572393098274</v>
      </c>
      <c r="P345">
        <f t="shared" si="87"/>
        <v>0.03</v>
      </c>
      <c r="Q345">
        <v>0.36</v>
      </c>
      <c r="R345">
        <v>1.7</v>
      </c>
      <c r="S345">
        <f t="shared" si="88"/>
        <v>1.7999999999999998</v>
      </c>
      <c r="T345">
        <f t="shared" si="89"/>
        <v>1.8521230307576892</v>
      </c>
      <c r="U345">
        <f t="shared" si="90"/>
        <v>8.5</v>
      </c>
      <c r="V345">
        <f t="shared" si="91"/>
        <v>8.7461365341335338</v>
      </c>
      <c r="W345">
        <f t="shared" si="92"/>
        <v>1500</v>
      </c>
      <c r="X345">
        <f t="shared" si="93"/>
        <v>1995000</v>
      </c>
      <c r="Y345">
        <f t="shared" si="94"/>
        <v>10.3</v>
      </c>
      <c r="Z345">
        <f t="shared" si="94"/>
        <v>10.598259564891222</v>
      </c>
      <c r="AA345">
        <f t="shared" si="95"/>
        <v>20.548500000000004</v>
      </c>
      <c r="AB345">
        <f t="shared" si="96"/>
        <v>21.143527831957989</v>
      </c>
    </row>
    <row r="346" spans="1:28" x14ac:dyDescent="0.25">
      <c r="A346" s="16">
        <v>45096</v>
      </c>
      <c r="B346">
        <v>345</v>
      </c>
      <c r="C346">
        <v>3</v>
      </c>
      <c r="D346">
        <v>3</v>
      </c>
      <c r="E346">
        <v>1.1200000000000001</v>
      </c>
      <c r="F346">
        <v>16.34</v>
      </c>
      <c r="G346">
        <v>13.98</v>
      </c>
      <c r="H346">
        <f t="shared" si="81"/>
        <v>15.219999999999999</v>
      </c>
      <c r="I346">
        <f t="shared" si="82"/>
        <v>12.86</v>
      </c>
      <c r="J346">
        <f t="shared" si="83"/>
        <v>0.1550591327201051</v>
      </c>
      <c r="K346">
        <v>6</v>
      </c>
      <c r="L346">
        <f t="shared" si="84"/>
        <v>6.0000000000000001E-3</v>
      </c>
      <c r="M346">
        <v>1330</v>
      </c>
      <c r="N346">
        <f t="shared" si="85"/>
        <v>5.8449408672798953</v>
      </c>
      <c r="O346">
        <f t="shared" si="86"/>
        <v>1.0265287769784173</v>
      </c>
      <c r="P346">
        <f t="shared" si="87"/>
        <v>0.03</v>
      </c>
      <c r="Q346">
        <v>0.44</v>
      </c>
      <c r="R346">
        <v>1.94</v>
      </c>
      <c r="S346">
        <f t="shared" si="88"/>
        <v>2.1999999999999997</v>
      </c>
      <c r="T346">
        <f t="shared" si="89"/>
        <v>2.2583633093525175</v>
      </c>
      <c r="U346">
        <f t="shared" si="90"/>
        <v>9.6999999999999993</v>
      </c>
      <c r="V346">
        <f t="shared" si="91"/>
        <v>9.957329136690646</v>
      </c>
      <c r="W346">
        <f t="shared" si="92"/>
        <v>1500</v>
      </c>
      <c r="X346">
        <f t="shared" si="93"/>
        <v>1995000</v>
      </c>
      <c r="Y346">
        <f t="shared" si="94"/>
        <v>11.899999999999999</v>
      </c>
      <c r="Z346">
        <f t="shared" si="94"/>
        <v>12.215692446043164</v>
      </c>
      <c r="AA346">
        <f t="shared" si="95"/>
        <v>23.740499999999997</v>
      </c>
      <c r="AB346">
        <f t="shared" si="96"/>
        <v>24.370306429856115</v>
      </c>
    </row>
    <row r="347" spans="1:28" x14ac:dyDescent="0.25">
      <c r="A347" s="16">
        <v>45096</v>
      </c>
      <c r="B347">
        <v>346</v>
      </c>
      <c r="C347">
        <v>3</v>
      </c>
      <c r="D347">
        <v>4</v>
      </c>
      <c r="E347">
        <v>1.1299999999999999</v>
      </c>
      <c r="F347">
        <v>19.23</v>
      </c>
      <c r="G347">
        <v>15.99</v>
      </c>
      <c r="H347">
        <f t="shared" si="81"/>
        <v>18.100000000000001</v>
      </c>
      <c r="I347">
        <f t="shared" si="82"/>
        <v>14.86</v>
      </c>
      <c r="J347">
        <f t="shared" si="83"/>
        <v>0.17900552486187854</v>
      </c>
      <c r="K347">
        <v>6</v>
      </c>
      <c r="L347">
        <f t="shared" si="84"/>
        <v>6.0000000000000001E-3</v>
      </c>
      <c r="M347">
        <v>1330</v>
      </c>
      <c r="N347">
        <f t="shared" si="85"/>
        <v>5.8209944751381215</v>
      </c>
      <c r="O347">
        <f t="shared" si="86"/>
        <v>1.030751708428246</v>
      </c>
      <c r="P347">
        <f t="shared" si="87"/>
        <v>0.03</v>
      </c>
      <c r="Q347">
        <v>0.28999999999999998</v>
      </c>
      <c r="R347">
        <v>1.01</v>
      </c>
      <c r="S347">
        <f t="shared" si="88"/>
        <v>1.45</v>
      </c>
      <c r="T347">
        <f t="shared" si="89"/>
        <v>1.4945899772209568</v>
      </c>
      <c r="U347">
        <f t="shared" si="90"/>
        <v>5.05</v>
      </c>
      <c r="V347">
        <f t="shared" si="91"/>
        <v>5.2052961275626419</v>
      </c>
      <c r="W347">
        <f t="shared" si="92"/>
        <v>1500</v>
      </c>
      <c r="X347">
        <f t="shared" si="93"/>
        <v>1995000</v>
      </c>
      <c r="Y347">
        <f t="shared" si="94"/>
        <v>6.5</v>
      </c>
      <c r="Z347">
        <f t="shared" si="94"/>
        <v>6.6998861047835989</v>
      </c>
      <c r="AA347">
        <f t="shared" si="95"/>
        <v>12.967499999999999</v>
      </c>
      <c r="AB347">
        <f t="shared" si="96"/>
        <v>13.36627277904328</v>
      </c>
    </row>
    <row r="348" spans="1:28" x14ac:dyDescent="0.25">
      <c r="A348" s="16">
        <v>45096</v>
      </c>
      <c r="B348">
        <v>347</v>
      </c>
      <c r="C348">
        <v>3</v>
      </c>
      <c r="D348">
        <v>5</v>
      </c>
      <c r="E348">
        <v>1.17</v>
      </c>
      <c r="F348">
        <v>21.39</v>
      </c>
      <c r="G348">
        <v>18</v>
      </c>
      <c r="H348">
        <f t="shared" si="81"/>
        <v>20.22</v>
      </c>
      <c r="I348">
        <f t="shared" si="82"/>
        <v>16.829999999999998</v>
      </c>
      <c r="J348">
        <f t="shared" si="83"/>
        <v>0.16765578635014841</v>
      </c>
      <c r="K348">
        <v>6</v>
      </c>
      <c r="L348">
        <f t="shared" si="84"/>
        <v>6.0000000000000001E-3</v>
      </c>
      <c r="M348">
        <v>1330</v>
      </c>
      <c r="N348">
        <f t="shared" si="85"/>
        <v>5.8323442136498516</v>
      </c>
      <c r="O348">
        <f t="shared" si="86"/>
        <v>1.0287458661918087</v>
      </c>
      <c r="P348">
        <f t="shared" si="87"/>
        <v>0.03</v>
      </c>
      <c r="Q348">
        <v>0.42</v>
      </c>
      <c r="R348">
        <v>1.1000000000000001</v>
      </c>
      <c r="S348">
        <f t="shared" si="88"/>
        <v>2.0999999999999996</v>
      </c>
      <c r="T348">
        <f t="shared" si="89"/>
        <v>2.1603663190027982</v>
      </c>
      <c r="U348">
        <f t="shared" si="90"/>
        <v>5.5</v>
      </c>
      <c r="V348">
        <f t="shared" si="91"/>
        <v>5.6581022640549481</v>
      </c>
      <c r="W348">
        <f t="shared" si="92"/>
        <v>1500</v>
      </c>
      <c r="X348">
        <f t="shared" si="93"/>
        <v>1995000</v>
      </c>
      <c r="Y348">
        <f t="shared" si="94"/>
        <v>7.6</v>
      </c>
      <c r="Z348">
        <f t="shared" si="94"/>
        <v>7.8184685830577463</v>
      </c>
      <c r="AA348">
        <f t="shared" si="95"/>
        <v>15.161999999999999</v>
      </c>
      <c r="AB348">
        <f t="shared" si="96"/>
        <v>15.597844823200202</v>
      </c>
    </row>
    <row r="349" spans="1:28" x14ac:dyDescent="0.25">
      <c r="A349" s="16">
        <v>45096</v>
      </c>
      <c r="B349">
        <v>348</v>
      </c>
      <c r="C349">
        <v>3</v>
      </c>
      <c r="D349">
        <v>6</v>
      </c>
      <c r="E349">
        <v>1.1399999999999999</v>
      </c>
      <c r="F349">
        <v>20.32</v>
      </c>
      <c r="G349">
        <v>16.93</v>
      </c>
      <c r="H349">
        <f t="shared" si="81"/>
        <v>19.18</v>
      </c>
      <c r="I349">
        <f t="shared" si="82"/>
        <v>15.79</v>
      </c>
      <c r="J349">
        <f t="shared" si="83"/>
        <v>0.17674661105318043</v>
      </c>
      <c r="K349">
        <v>6</v>
      </c>
      <c r="L349">
        <f t="shared" si="84"/>
        <v>6.0000000000000001E-3</v>
      </c>
      <c r="M349">
        <v>1330</v>
      </c>
      <c r="N349">
        <f t="shared" si="85"/>
        <v>5.8232533889468199</v>
      </c>
      <c r="O349">
        <f t="shared" si="86"/>
        <v>1.030351866774107</v>
      </c>
      <c r="P349">
        <f t="shared" si="87"/>
        <v>0.03</v>
      </c>
      <c r="Q349">
        <v>0.39</v>
      </c>
      <c r="R349">
        <v>1.71</v>
      </c>
      <c r="S349">
        <f t="shared" si="88"/>
        <v>1.95</v>
      </c>
      <c r="T349">
        <f t="shared" si="89"/>
        <v>2.0091861402095086</v>
      </c>
      <c r="U349">
        <f t="shared" si="90"/>
        <v>8.5499999999999989</v>
      </c>
      <c r="V349">
        <f t="shared" si="91"/>
        <v>8.8095084609186127</v>
      </c>
      <c r="W349">
        <f t="shared" si="92"/>
        <v>1500</v>
      </c>
      <c r="X349">
        <f t="shared" si="93"/>
        <v>1995000</v>
      </c>
      <c r="Y349">
        <f t="shared" si="94"/>
        <v>10.499999999999998</v>
      </c>
      <c r="Z349">
        <f t="shared" si="94"/>
        <v>10.818694601128122</v>
      </c>
      <c r="AA349">
        <f t="shared" si="95"/>
        <v>20.947499999999994</v>
      </c>
      <c r="AB349">
        <f t="shared" si="96"/>
        <v>21.583295729250604</v>
      </c>
    </row>
    <row r="350" spans="1:28" x14ac:dyDescent="0.25">
      <c r="A350" s="16">
        <v>45096</v>
      </c>
      <c r="B350">
        <v>349</v>
      </c>
      <c r="C350">
        <v>3</v>
      </c>
      <c r="D350">
        <v>7</v>
      </c>
      <c r="E350">
        <v>1.1200000000000001</v>
      </c>
      <c r="F350">
        <v>18.29</v>
      </c>
      <c r="G350">
        <v>15.43</v>
      </c>
      <c r="H350">
        <f t="shared" si="81"/>
        <v>17.169999999999998</v>
      </c>
      <c r="I350">
        <f t="shared" si="82"/>
        <v>14.309999999999999</v>
      </c>
      <c r="J350">
        <f t="shared" si="83"/>
        <v>0.16656959813628419</v>
      </c>
      <c r="K350">
        <v>6</v>
      </c>
      <c r="L350">
        <f t="shared" si="84"/>
        <v>6.0000000000000001E-3</v>
      </c>
      <c r="M350">
        <v>1330</v>
      </c>
      <c r="N350">
        <f t="shared" si="85"/>
        <v>5.8334304018637155</v>
      </c>
      <c r="O350">
        <f t="shared" si="86"/>
        <v>1.0285543130990416</v>
      </c>
      <c r="P350">
        <f t="shared" si="87"/>
        <v>0.03</v>
      </c>
      <c r="Q350">
        <v>0.47</v>
      </c>
      <c r="R350">
        <v>2.82</v>
      </c>
      <c r="S350">
        <f t="shared" si="88"/>
        <v>2.3499999999999996</v>
      </c>
      <c r="T350">
        <f t="shared" si="89"/>
        <v>2.4171026357827472</v>
      </c>
      <c r="U350">
        <f t="shared" si="90"/>
        <v>14.1</v>
      </c>
      <c r="V350">
        <f t="shared" si="91"/>
        <v>14.502615814696485</v>
      </c>
      <c r="W350">
        <f t="shared" si="92"/>
        <v>1500</v>
      </c>
      <c r="X350">
        <f t="shared" si="93"/>
        <v>1995000</v>
      </c>
      <c r="Y350">
        <f t="shared" si="94"/>
        <v>16.45</v>
      </c>
      <c r="Z350">
        <f t="shared" si="94"/>
        <v>16.91971845047923</v>
      </c>
      <c r="AA350">
        <f t="shared" si="95"/>
        <v>32.817749999999997</v>
      </c>
      <c r="AB350">
        <f t="shared" si="96"/>
        <v>33.754838308706063</v>
      </c>
    </row>
    <row r="351" spans="1:28" x14ac:dyDescent="0.25">
      <c r="A351" s="16">
        <v>45096</v>
      </c>
      <c r="B351">
        <v>350</v>
      </c>
      <c r="C351">
        <v>3</v>
      </c>
      <c r="D351">
        <v>8</v>
      </c>
      <c r="E351">
        <v>1.1299999999999999</v>
      </c>
      <c r="F351">
        <v>17.14</v>
      </c>
      <c r="G351">
        <v>14.48</v>
      </c>
      <c r="H351">
        <f t="shared" si="81"/>
        <v>16.010000000000002</v>
      </c>
      <c r="I351">
        <f t="shared" si="82"/>
        <v>13.350000000000001</v>
      </c>
      <c r="J351">
        <f t="shared" si="83"/>
        <v>0.16614615865084323</v>
      </c>
      <c r="K351">
        <v>6</v>
      </c>
      <c r="L351">
        <f t="shared" si="84"/>
        <v>6.0000000000000001E-3</v>
      </c>
      <c r="M351">
        <v>1330</v>
      </c>
      <c r="N351">
        <f t="shared" si="85"/>
        <v>5.833853841349157</v>
      </c>
      <c r="O351">
        <f t="shared" si="86"/>
        <v>1.0284796573875803</v>
      </c>
      <c r="P351">
        <f t="shared" si="87"/>
        <v>0.03</v>
      </c>
      <c r="Q351">
        <v>0.31</v>
      </c>
      <c r="R351">
        <v>2.13</v>
      </c>
      <c r="S351">
        <f t="shared" si="88"/>
        <v>1.5499999999999998</v>
      </c>
      <c r="T351">
        <f t="shared" si="89"/>
        <v>1.5941434689507492</v>
      </c>
      <c r="U351">
        <f t="shared" si="90"/>
        <v>10.65</v>
      </c>
      <c r="V351">
        <f t="shared" si="91"/>
        <v>10.95330835117773</v>
      </c>
      <c r="W351">
        <f t="shared" si="92"/>
        <v>1500</v>
      </c>
      <c r="X351">
        <f t="shared" si="93"/>
        <v>1995000</v>
      </c>
      <c r="Y351">
        <f t="shared" si="94"/>
        <v>12.2</v>
      </c>
      <c r="Z351">
        <f t="shared" si="94"/>
        <v>12.547451820128479</v>
      </c>
      <c r="AA351">
        <f t="shared" si="95"/>
        <v>24.338999999999999</v>
      </c>
      <c r="AB351">
        <f t="shared" si="96"/>
        <v>25.032166381156316</v>
      </c>
    </row>
    <row r="352" spans="1:28" x14ac:dyDescent="0.25">
      <c r="A352" s="16">
        <v>45096</v>
      </c>
      <c r="B352">
        <v>351</v>
      </c>
      <c r="C352">
        <v>3</v>
      </c>
      <c r="D352">
        <v>9</v>
      </c>
      <c r="E352">
        <v>1.1000000000000001</v>
      </c>
      <c r="F352">
        <v>17.93</v>
      </c>
      <c r="G352">
        <v>15.12</v>
      </c>
      <c r="H352">
        <f t="shared" si="81"/>
        <v>16.829999999999998</v>
      </c>
      <c r="I352">
        <f t="shared" si="82"/>
        <v>14.02</v>
      </c>
      <c r="J352">
        <f t="shared" si="83"/>
        <v>0.16696375519904927</v>
      </c>
      <c r="K352">
        <v>6</v>
      </c>
      <c r="L352">
        <f t="shared" si="84"/>
        <v>6.0000000000000001E-3</v>
      </c>
      <c r="M352">
        <v>1330</v>
      </c>
      <c r="N352">
        <f t="shared" si="85"/>
        <v>5.833036244800951</v>
      </c>
      <c r="O352">
        <f t="shared" si="86"/>
        <v>1.0286238158296832</v>
      </c>
      <c r="P352">
        <f t="shared" si="87"/>
        <v>0.03</v>
      </c>
      <c r="Q352">
        <v>0.46</v>
      </c>
      <c r="R352">
        <v>1.71</v>
      </c>
      <c r="S352">
        <f t="shared" si="88"/>
        <v>2.2999999999999998</v>
      </c>
      <c r="T352">
        <f t="shared" si="89"/>
        <v>2.365834776408271</v>
      </c>
      <c r="U352">
        <f t="shared" si="90"/>
        <v>8.5499999999999989</v>
      </c>
      <c r="V352">
        <f t="shared" si="91"/>
        <v>8.79473362534379</v>
      </c>
      <c r="W352">
        <f t="shared" si="92"/>
        <v>1500</v>
      </c>
      <c r="X352">
        <f t="shared" si="93"/>
        <v>1995000</v>
      </c>
      <c r="Y352">
        <f t="shared" si="94"/>
        <v>10.849999999999998</v>
      </c>
      <c r="Z352">
        <f t="shared" si="94"/>
        <v>11.160568401752061</v>
      </c>
      <c r="AA352">
        <f t="shared" si="95"/>
        <v>21.645749999999996</v>
      </c>
      <c r="AB352">
        <f t="shared" si="96"/>
        <v>22.265333961495362</v>
      </c>
    </row>
    <row r="353" spans="1:34" x14ac:dyDescent="0.25">
      <c r="A353" s="16">
        <v>45096</v>
      </c>
      <c r="B353">
        <v>352</v>
      </c>
      <c r="C353">
        <v>4</v>
      </c>
      <c r="D353">
        <v>1</v>
      </c>
      <c r="E353">
        <v>1.1200000000000001</v>
      </c>
      <c r="F353">
        <v>13.9</v>
      </c>
      <c r="G353">
        <v>11.74</v>
      </c>
      <c r="H353">
        <f t="shared" si="81"/>
        <v>12.780000000000001</v>
      </c>
      <c r="I353">
        <f t="shared" si="82"/>
        <v>10.620000000000001</v>
      </c>
      <c r="J353">
        <f t="shared" si="83"/>
        <v>0.16901408450704225</v>
      </c>
      <c r="K353">
        <v>6</v>
      </c>
      <c r="L353">
        <f t="shared" si="84"/>
        <v>6.0000000000000001E-3</v>
      </c>
      <c r="M353">
        <v>1330</v>
      </c>
      <c r="N353">
        <f t="shared" si="85"/>
        <v>5.830985915492958</v>
      </c>
      <c r="O353">
        <f t="shared" si="86"/>
        <v>1.0289855072463767</v>
      </c>
      <c r="P353">
        <f t="shared" si="87"/>
        <v>0.03</v>
      </c>
      <c r="Q353">
        <v>0.5</v>
      </c>
      <c r="R353">
        <v>2.2000000000000002</v>
      </c>
      <c r="S353">
        <f t="shared" si="88"/>
        <v>2.5</v>
      </c>
      <c r="T353">
        <f t="shared" si="89"/>
        <v>2.5724637681159419</v>
      </c>
      <c r="U353">
        <f t="shared" si="90"/>
        <v>11</v>
      </c>
      <c r="V353">
        <f t="shared" si="91"/>
        <v>11.318840579710145</v>
      </c>
      <c r="W353">
        <f t="shared" si="92"/>
        <v>1500</v>
      </c>
      <c r="X353">
        <f t="shared" si="93"/>
        <v>1995000</v>
      </c>
      <c r="Y353">
        <f t="shared" si="94"/>
        <v>13.5</v>
      </c>
      <c r="Z353">
        <f t="shared" si="94"/>
        <v>13.891304347826086</v>
      </c>
      <c r="AA353">
        <f t="shared" si="95"/>
        <v>26.932499999999997</v>
      </c>
      <c r="AB353">
        <f t="shared" si="96"/>
        <v>27.713152173913041</v>
      </c>
    </row>
    <row r="354" spans="1:34" ht="15.75" x14ac:dyDescent="0.25">
      <c r="A354" s="16">
        <v>45096</v>
      </c>
      <c r="B354">
        <v>353</v>
      </c>
      <c r="C354">
        <v>4</v>
      </c>
      <c r="D354">
        <v>2</v>
      </c>
      <c r="E354">
        <v>1.1100000000000001</v>
      </c>
      <c r="F354">
        <v>13.67</v>
      </c>
      <c r="G354">
        <v>11.64</v>
      </c>
      <c r="H354">
        <f t="shared" si="81"/>
        <v>12.56</v>
      </c>
      <c r="I354">
        <f t="shared" si="82"/>
        <v>10.530000000000001</v>
      </c>
      <c r="J354">
        <f t="shared" si="83"/>
        <v>0.16162420382165599</v>
      </c>
      <c r="K354">
        <v>6</v>
      </c>
      <c r="L354">
        <f t="shared" si="84"/>
        <v>6.0000000000000001E-3</v>
      </c>
      <c r="M354">
        <v>1330</v>
      </c>
      <c r="N354">
        <f t="shared" si="85"/>
        <v>5.8383757961783438</v>
      </c>
      <c r="O354">
        <f t="shared" si="86"/>
        <v>1.0276830765034775</v>
      </c>
      <c r="P354">
        <f t="shared" si="87"/>
        <v>0.03</v>
      </c>
      <c r="Q354">
        <v>0.4</v>
      </c>
      <c r="R354">
        <v>2.0299999999999998</v>
      </c>
      <c r="S354">
        <f t="shared" si="88"/>
        <v>2</v>
      </c>
      <c r="T354">
        <f t="shared" si="89"/>
        <v>2.0553661530069549</v>
      </c>
      <c r="U354">
        <f t="shared" si="90"/>
        <v>10.149999999999999</v>
      </c>
      <c r="V354">
        <f t="shared" si="91"/>
        <v>10.430983226510294</v>
      </c>
      <c r="W354">
        <f t="shared" si="92"/>
        <v>1500</v>
      </c>
      <c r="X354">
        <f t="shared" si="93"/>
        <v>1995000</v>
      </c>
      <c r="Y354">
        <f t="shared" si="94"/>
        <v>12.149999999999999</v>
      </c>
      <c r="Z354">
        <f t="shared" si="94"/>
        <v>12.48634937951725</v>
      </c>
      <c r="AA354">
        <f t="shared" si="95"/>
        <v>24.239249999999998</v>
      </c>
      <c r="AB354">
        <f t="shared" si="96"/>
        <v>24.910267012136917</v>
      </c>
      <c r="AH354" s="13"/>
    </row>
    <row r="355" spans="1:34" s="13" customFormat="1" ht="15.75" x14ac:dyDescent="0.25">
      <c r="A355" s="19">
        <v>45096</v>
      </c>
      <c r="B355" s="20">
        <v>354</v>
      </c>
      <c r="C355" s="13">
        <v>4</v>
      </c>
      <c r="D355" s="13">
        <v>3</v>
      </c>
      <c r="E355" s="13">
        <v>1.1000000000000001</v>
      </c>
      <c r="F355" s="13">
        <v>14.98</v>
      </c>
      <c r="G355" s="13">
        <v>12.84</v>
      </c>
      <c r="H355">
        <f t="shared" si="81"/>
        <v>13.88</v>
      </c>
      <c r="I355">
        <f t="shared" si="82"/>
        <v>11.74</v>
      </c>
      <c r="J355">
        <f t="shared" si="83"/>
        <v>0.15417867435158505</v>
      </c>
      <c r="K355">
        <v>6</v>
      </c>
      <c r="L355">
        <f t="shared" si="84"/>
        <v>6.0000000000000001E-3</v>
      </c>
      <c r="M355">
        <v>1330</v>
      </c>
      <c r="N355">
        <f t="shared" si="85"/>
        <v>5.8458213256484148</v>
      </c>
      <c r="O355">
        <f t="shared" si="86"/>
        <v>1.0263741681045107</v>
      </c>
      <c r="P355">
        <f t="shared" si="87"/>
        <v>0.03</v>
      </c>
      <c r="Q355" s="13">
        <v>0.6</v>
      </c>
      <c r="R355" s="13">
        <v>2.62</v>
      </c>
      <c r="S355">
        <f t="shared" si="88"/>
        <v>2.9999999999999996</v>
      </c>
      <c r="T355">
        <f t="shared" si="89"/>
        <v>3.0791225043135313</v>
      </c>
      <c r="U355">
        <f t="shared" si="90"/>
        <v>13.1</v>
      </c>
      <c r="V355">
        <f t="shared" si="91"/>
        <v>13.44550160216909</v>
      </c>
      <c r="W355">
        <f t="shared" si="92"/>
        <v>1500</v>
      </c>
      <c r="X355">
        <f t="shared" si="93"/>
        <v>1995000</v>
      </c>
      <c r="Y355">
        <f t="shared" si="94"/>
        <v>16.099999999999998</v>
      </c>
      <c r="Z355">
        <f t="shared" si="94"/>
        <v>16.524624106482619</v>
      </c>
      <c r="AA355">
        <f t="shared" si="95"/>
        <v>32.119499999999995</v>
      </c>
      <c r="AB355">
        <f t="shared" si="96"/>
        <v>32.966625092432828</v>
      </c>
      <c r="AC355"/>
      <c r="AD355"/>
      <c r="AE355"/>
      <c r="AF355"/>
      <c r="AG355"/>
      <c r="AH355"/>
    </row>
    <row r="356" spans="1:34" x14ac:dyDescent="0.25">
      <c r="A356" s="16">
        <v>45096</v>
      </c>
      <c r="B356">
        <v>355</v>
      </c>
      <c r="C356">
        <v>4</v>
      </c>
      <c r="D356">
        <v>4</v>
      </c>
      <c r="E356">
        <v>1.1000000000000001</v>
      </c>
      <c r="F356">
        <v>15.21</v>
      </c>
      <c r="G356">
        <v>12.78</v>
      </c>
      <c r="H356">
        <f t="shared" si="81"/>
        <v>14.110000000000001</v>
      </c>
      <c r="I356">
        <f t="shared" si="82"/>
        <v>11.68</v>
      </c>
      <c r="J356">
        <f t="shared" si="83"/>
        <v>0.17221828490432325</v>
      </c>
      <c r="K356">
        <v>6</v>
      </c>
      <c r="L356">
        <f t="shared" si="84"/>
        <v>6.0000000000000001E-3</v>
      </c>
      <c r="M356">
        <v>1330</v>
      </c>
      <c r="N356">
        <f t="shared" si="85"/>
        <v>5.8277817150956768</v>
      </c>
      <c r="O356">
        <f t="shared" si="86"/>
        <v>1.0295512586647209</v>
      </c>
      <c r="P356">
        <f t="shared" si="87"/>
        <v>0.03</v>
      </c>
      <c r="Q356">
        <v>-0.19</v>
      </c>
      <c r="R356">
        <v>-0.27</v>
      </c>
      <c r="S356">
        <f t="shared" si="88"/>
        <v>-0.95000000000000007</v>
      </c>
      <c r="T356">
        <f t="shared" si="89"/>
        <v>-0.97807369573148484</v>
      </c>
      <c r="U356">
        <f t="shared" si="90"/>
        <v>-1.3499999999999999</v>
      </c>
      <c r="V356">
        <f t="shared" si="91"/>
        <v>-1.389894199197373</v>
      </c>
      <c r="W356">
        <f t="shared" si="92"/>
        <v>1500</v>
      </c>
      <c r="X356">
        <f t="shared" si="93"/>
        <v>1995000</v>
      </c>
      <c r="Y356">
        <f t="shared" si="94"/>
        <v>-2.2999999999999998</v>
      </c>
      <c r="Z356">
        <f t="shared" si="94"/>
        <v>-2.3679678949288578</v>
      </c>
      <c r="AA356">
        <f t="shared" si="95"/>
        <v>-4.5884999999999998</v>
      </c>
      <c r="AB356">
        <f t="shared" si="96"/>
        <v>-4.7240959503830711</v>
      </c>
    </row>
    <row r="357" spans="1:34" x14ac:dyDescent="0.25">
      <c r="A357" s="16">
        <v>45096</v>
      </c>
      <c r="B357">
        <v>356</v>
      </c>
      <c r="C357">
        <v>4</v>
      </c>
      <c r="D357">
        <v>5</v>
      </c>
      <c r="E357">
        <v>1.1100000000000001</v>
      </c>
      <c r="F357">
        <v>12.77</v>
      </c>
      <c r="G357">
        <v>10.66</v>
      </c>
      <c r="H357">
        <f t="shared" si="81"/>
        <v>11.66</v>
      </c>
      <c r="I357">
        <f t="shared" si="82"/>
        <v>9.5500000000000007</v>
      </c>
      <c r="J357">
        <f t="shared" si="83"/>
        <v>0.18096054888507715</v>
      </c>
      <c r="K357">
        <v>6</v>
      </c>
      <c r="L357">
        <f t="shared" si="84"/>
        <v>6.0000000000000001E-3</v>
      </c>
      <c r="M357">
        <v>1330</v>
      </c>
      <c r="N357">
        <f t="shared" si="85"/>
        <v>5.8190394511149233</v>
      </c>
      <c r="O357">
        <f t="shared" si="86"/>
        <v>1.0310980103168754</v>
      </c>
      <c r="P357">
        <f t="shared" si="87"/>
        <v>0.03</v>
      </c>
      <c r="Q357">
        <v>0.42</v>
      </c>
      <c r="R357">
        <v>1.46</v>
      </c>
      <c r="S357">
        <f t="shared" si="88"/>
        <v>2.0999999999999996</v>
      </c>
      <c r="T357">
        <f t="shared" si="89"/>
        <v>2.1653058216654379</v>
      </c>
      <c r="U357">
        <f t="shared" si="90"/>
        <v>7.3</v>
      </c>
      <c r="V357">
        <f t="shared" si="91"/>
        <v>7.5270154753131902</v>
      </c>
      <c r="W357">
        <f t="shared" si="92"/>
        <v>1500</v>
      </c>
      <c r="X357">
        <f t="shared" si="93"/>
        <v>1995000</v>
      </c>
      <c r="Y357">
        <f t="shared" si="94"/>
        <v>9.3999999999999986</v>
      </c>
      <c r="Z357">
        <f t="shared" si="94"/>
        <v>9.6923212969786281</v>
      </c>
      <c r="AA357">
        <f t="shared" si="95"/>
        <v>18.752999999999997</v>
      </c>
      <c r="AB357">
        <f t="shared" si="96"/>
        <v>19.33618098747236</v>
      </c>
    </row>
    <row r="358" spans="1:34" x14ac:dyDescent="0.25">
      <c r="A358" s="16">
        <v>45096</v>
      </c>
      <c r="B358">
        <v>357</v>
      </c>
      <c r="C358">
        <v>4</v>
      </c>
      <c r="D358">
        <v>6</v>
      </c>
      <c r="E358">
        <v>1.1000000000000001</v>
      </c>
      <c r="F358">
        <v>20.58</v>
      </c>
      <c r="G358">
        <v>17.28</v>
      </c>
      <c r="H358">
        <f t="shared" si="81"/>
        <v>19.479999999999997</v>
      </c>
      <c r="I358">
        <f t="shared" si="82"/>
        <v>16.18</v>
      </c>
      <c r="J358">
        <f t="shared" si="83"/>
        <v>0.16940451745379864</v>
      </c>
      <c r="K358">
        <v>6</v>
      </c>
      <c r="L358">
        <f t="shared" si="84"/>
        <v>6.0000000000000001E-3</v>
      </c>
      <c r="M358">
        <v>1330</v>
      </c>
      <c r="N358">
        <f t="shared" si="85"/>
        <v>5.830595482546201</v>
      </c>
      <c r="O358">
        <f t="shared" si="86"/>
        <v>1.0290544109878501</v>
      </c>
      <c r="P358">
        <f t="shared" si="87"/>
        <v>0.03</v>
      </c>
      <c r="Q358">
        <v>0.43</v>
      </c>
      <c r="R358">
        <v>1.87</v>
      </c>
      <c r="S358">
        <f t="shared" si="88"/>
        <v>2.15</v>
      </c>
      <c r="T358">
        <f t="shared" si="89"/>
        <v>2.2124669836238775</v>
      </c>
      <c r="U358">
        <f t="shared" si="90"/>
        <v>9.35</v>
      </c>
      <c r="V358">
        <f t="shared" si="91"/>
        <v>9.6216587427363987</v>
      </c>
      <c r="W358">
        <f t="shared" si="92"/>
        <v>1500</v>
      </c>
      <c r="X358">
        <f t="shared" si="93"/>
        <v>1995000</v>
      </c>
      <c r="Y358">
        <f t="shared" si="94"/>
        <v>11.5</v>
      </c>
      <c r="Z358">
        <f t="shared" si="94"/>
        <v>11.834125726360277</v>
      </c>
      <c r="AA358">
        <f t="shared" si="95"/>
        <v>22.942499999999999</v>
      </c>
      <c r="AB358">
        <f t="shared" si="96"/>
        <v>23.609080824088753</v>
      </c>
    </row>
    <row r="359" spans="1:34" x14ac:dyDescent="0.25">
      <c r="A359" s="16">
        <v>45096</v>
      </c>
      <c r="B359">
        <v>358</v>
      </c>
      <c r="C359">
        <v>4</v>
      </c>
      <c r="D359">
        <v>7</v>
      </c>
      <c r="E359">
        <v>1.1599999999999999</v>
      </c>
      <c r="F359">
        <v>16.899999999999999</v>
      </c>
      <c r="G359">
        <v>14.09</v>
      </c>
      <c r="H359">
        <f t="shared" si="81"/>
        <v>15.739999999999998</v>
      </c>
      <c r="I359">
        <f t="shared" si="82"/>
        <v>12.93</v>
      </c>
      <c r="J359">
        <f t="shared" si="83"/>
        <v>0.17852604828462509</v>
      </c>
      <c r="K359">
        <v>6</v>
      </c>
      <c r="L359">
        <f t="shared" si="84"/>
        <v>6.0000000000000001E-3</v>
      </c>
      <c r="M359">
        <v>1330</v>
      </c>
      <c r="N359">
        <f t="shared" si="85"/>
        <v>5.8214739517153751</v>
      </c>
      <c r="O359">
        <f t="shared" si="86"/>
        <v>1.0306668121794171</v>
      </c>
      <c r="P359">
        <f t="shared" si="87"/>
        <v>0.03</v>
      </c>
      <c r="Q359">
        <v>0.56000000000000005</v>
      </c>
      <c r="R359">
        <v>2.02</v>
      </c>
      <c r="S359">
        <f t="shared" si="88"/>
        <v>2.8000000000000003</v>
      </c>
      <c r="T359">
        <f t="shared" si="89"/>
        <v>2.8858670741023684</v>
      </c>
      <c r="U359">
        <f t="shared" si="90"/>
        <v>10.1</v>
      </c>
      <c r="V359">
        <f t="shared" si="91"/>
        <v>10.409734803012112</v>
      </c>
      <c r="W359">
        <f t="shared" si="92"/>
        <v>1500</v>
      </c>
      <c r="X359">
        <f t="shared" si="93"/>
        <v>1995000</v>
      </c>
      <c r="Y359">
        <f t="shared" si="94"/>
        <v>12.9</v>
      </c>
      <c r="Z359">
        <f t="shared" si="94"/>
        <v>13.29560187711448</v>
      </c>
      <c r="AA359">
        <f t="shared" si="95"/>
        <v>25.735500000000002</v>
      </c>
      <c r="AB359">
        <f t="shared" si="96"/>
        <v>26.524725744843387</v>
      </c>
    </row>
    <row r="360" spans="1:34" ht="15.75" x14ac:dyDescent="0.25">
      <c r="A360" s="16">
        <v>45096</v>
      </c>
      <c r="B360">
        <v>359</v>
      </c>
      <c r="C360">
        <v>4</v>
      </c>
      <c r="D360">
        <v>8</v>
      </c>
      <c r="E360">
        <v>1.1299999999999999</v>
      </c>
      <c r="F360">
        <v>16.48</v>
      </c>
      <c r="G360">
        <v>13.79</v>
      </c>
      <c r="H360">
        <f t="shared" si="81"/>
        <v>15.350000000000001</v>
      </c>
      <c r="I360">
        <f t="shared" si="82"/>
        <v>12.66</v>
      </c>
      <c r="J360">
        <f t="shared" si="83"/>
        <v>0.17524429967426716</v>
      </c>
      <c r="K360">
        <v>6</v>
      </c>
      <c r="L360">
        <f t="shared" si="84"/>
        <v>6.0000000000000001E-3</v>
      </c>
      <c r="M360">
        <v>1330</v>
      </c>
      <c r="N360">
        <f t="shared" si="85"/>
        <v>5.8247557003257331</v>
      </c>
      <c r="O360">
        <f t="shared" si="86"/>
        <v>1.0300861201207918</v>
      </c>
      <c r="P360">
        <f t="shared" si="87"/>
        <v>0.03</v>
      </c>
      <c r="Q360">
        <v>0.46</v>
      </c>
      <c r="R360">
        <v>3.07</v>
      </c>
      <c r="S360">
        <f t="shared" si="88"/>
        <v>2.2999999999999998</v>
      </c>
      <c r="T360">
        <f t="shared" si="89"/>
        <v>2.3691980762778209</v>
      </c>
      <c r="U360">
        <f t="shared" si="90"/>
        <v>15.349999999999998</v>
      </c>
      <c r="V360">
        <f t="shared" si="91"/>
        <v>15.811821943854152</v>
      </c>
      <c r="W360">
        <f t="shared" si="92"/>
        <v>1500</v>
      </c>
      <c r="X360">
        <f t="shared" si="93"/>
        <v>1995000</v>
      </c>
      <c r="Y360">
        <f t="shared" si="94"/>
        <v>17.649999999999999</v>
      </c>
      <c r="Z360">
        <f t="shared" si="94"/>
        <v>18.181020020131974</v>
      </c>
      <c r="AA360">
        <f t="shared" si="95"/>
        <v>35.211749999999995</v>
      </c>
      <c r="AB360">
        <f t="shared" si="96"/>
        <v>36.271134940163286</v>
      </c>
      <c r="AH360" s="13"/>
    </row>
    <row r="361" spans="1:34" s="13" customFormat="1" ht="15.75" x14ac:dyDescent="0.25">
      <c r="A361" s="19">
        <v>45096</v>
      </c>
      <c r="B361" s="20">
        <v>360</v>
      </c>
      <c r="C361" s="13">
        <v>4</v>
      </c>
      <c r="D361" s="13">
        <v>9</v>
      </c>
      <c r="E361" s="13">
        <v>1.17</v>
      </c>
      <c r="F361" s="13">
        <v>15.26</v>
      </c>
      <c r="G361" s="13">
        <v>12.85</v>
      </c>
      <c r="H361">
        <f t="shared" si="81"/>
        <v>14.09</v>
      </c>
      <c r="I361">
        <f t="shared" si="82"/>
        <v>11.68</v>
      </c>
      <c r="J361">
        <f t="shared" si="83"/>
        <v>0.17104329311568489</v>
      </c>
      <c r="K361">
        <v>6</v>
      </c>
      <c r="L361">
        <f t="shared" si="84"/>
        <v>6.0000000000000001E-3</v>
      </c>
      <c r="M361">
        <v>1330</v>
      </c>
      <c r="N361">
        <f t="shared" si="85"/>
        <v>5.8289567068843153</v>
      </c>
      <c r="O361">
        <f t="shared" si="86"/>
        <v>1.0293437233653964</v>
      </c>
      <c r="P361">
        <f t="shared" si="87"/>
        <v>0.03</v>
      </c>
      <c r="Q361" s="13">
        <v>0.34</v>
      </c>
      <c r="R361" s="13">
        <v>2.0499999999999998</v>
      </c>
      <c r="S361">
        <f t="shared" si="88"/>
        <v>1.7000000000000002</v>
      </c>
      <c r="T361">
        <f t="shared" si="89"/>
        <v>1.7498843297211739</v>
      </c>
      <c r="U361">
        <f t="shared" si="90"/>
        <v>10.249999999999998</v>
      </c>
      <c r="V361">
        <f t="shared" si="91"/>
        <v>10.550773164495311</v>
      </c>
      <c r="W361">
        <f t="shared" si="92"/>
        <v>1500</v>
      </c>
      <c r="X361">
        <f t="shared" si="93"/>
        <v>1995000</v>
      </c>
      <c r="Y361">
        <f t="shared" si="94"/>
        <v>11.95</v>
      </c>
      <c r="Z361">
        <f t="shared" si="94"/>
        <v>12.300657494216486</v>
      </c>
      <c r="AA361">
        <f t="shared" si="95"/>
        <v>23.840249999999997</v>
      </c>
      <c r="AB361">
        <f t="shared" si="96"/>
        <v>24.539811700961888</v>
      </c>
      <c r="AC361"/>
      <c r="AD361"/>
      <c r="AE361"/>
      <c r="AF361"/>
      <c r="AG361"/>
      <c r="AH361"/>
    </row>
    <row r="362" spans="1:34" x14ac:dyDescent="0.25">
      <c r="A362" s="16">
        <v>45106</v>
      </c>
      <c r="B362">
        <v>361</v>
      </c>
      <c r="C362">
        <v>1</v>
      </c>
      <c r="D362">
        <v>1</v>
      </c>
      <c r="E362">
        <v>1.1399999999999999</v>
      </c>
      <c r="F362">
        <v>20.8</v>
      </c>
      <c r="G362">
        <v>15</v>
      </c>
      <c r="H362">
        <f t="shared" si="81"/>
        <v>19.66</v>
      </c>
      <c r="I362">
        <f t="shared" si="82"/>
        <v>13.86</v>
      </c>
      <c r="J362">
        <f t="shared" si="83"/>
        <v>0.29501525940996953</v>
      </c>
      <c r="K362">
        <v>6</v>
      </c>
      <c r="L362">
        <f t="shared" si="84"/>
        <v>6.0000000000000001E-3</v>
      </c>
      <c r="M362">
        <v>1330</v>
      </c>
      <c r="N362">
        <f t="shared" si="85"/>
        <v>5.7049847405900307</v>
      </c>
      <c r="O362">
        <f t="shared" si="86"/>
        <v>1.0517118402282453</v>
      </c>
      <c r="P362">
        <f t="shared" si="87"/>
        <v>0.03</v>
      </c>
      <c r="Q362">
        <v>0</v>
      </c>
      <c r="R362">
        <v>1.35</v>
      </c>
      <c r="S362">
        <f t="shared" si="88"/>
        <v>0</v>
      </c>
      <c r="T362">
        <f t="shared" si="89"/>
        <v>0</v>
      </c>
      <c r="U362">
        <f t="shared" si="90"/>
        <v>6.75</v>
      </c>
      <c r="V362">
        <f t="shared" si="91"/>
        <v>7.099054921540656</v>
      </c>
      <c r="W362">
        <f t="shared" si="92"/>
        <v>1500</v>
      </c>
      <c r="X362">
        <f t="shared" si="93"/>
        <v>1995000</v>
      </c>
      <c r="Y362">
        <f t="shared" si="94"/>
        <v>6.75</v>
      </c>
      <c r="Z362">
        <f t="shared" si="94"/>
        <v>7.099054921540656</v>
      </c>
      <c r="AA362">
        <f t="shared" si="95"/>
        <v>13.466249999999999</v>
      </c>
      <c r="AB362">
        <f t="shared" si="96"/>
        <v>14.162614568473609</v>
      </c>
    </row>
    <row r="363" spans="1:34" x14ac:dyDescent="0.25">
      <c r="A363" s="16">
        <v>45106</v>
      </c>
      <c r="B363">
        <v>362</v>
      </c>
      <c r="C363">
        <v>1</v>
      </c>
      <c r="D363">
        <v>2</v>
      </c>
      <c r="E363">
        <v>1.1399999999999999</v>
      </c>
      <c r="F363">
        <v>19.989999999999998</v>
      </c>
      <c r="G363">
        <v>14.47</v>
      </c>
      <c r="H363">
        <f t="shared" si="81"/>
        <v>18.849999999999998</v>
      </c>
      <c r="I363">
        <f t="shared" si="82"/>
        <v>13.33</v>
      </c>
      <c r="J363">
        <f t="shared" si="83"/>
        <v>0.29283819628647206</v>
      </c>
      <c r="K363">
        <v>6</v>
      </c>
      <c r="L363">
        <f t="shared" si="84"/>
        <v>6.0000000000000001E-3</v>
      </c>
      <c r="M363">
        <v>1330</v>
      </c>
      <c r="N363">
        <f t="shared" si="85"/>
        <v>5.7071618037135279</v>
      </c>
      <c r="O363">
        <f t="shared" si="86"/>
        <v>1.0513106525376463</v>
      </c>
      <c r="P363">
        <f t="shared" si="87"/>
        <v>0.03</v>
      </c>
      <c r="Q363">
        <v>-0.03</v>
      </c>
      <c r="R363">
        <v>1.49</v>
      </c>
      <c r="S363">
        <f t="shared" si="88"/>
        <v>-0.15</v>
      </c>
      <c r="T363">
        <f t="shared" si="89"/>
        <v>-0.15769659788064694</v>
      </c>
      <c r="U363">
        <f t="shared" si="90"/>
        <v>7.4499999999999993</v>
      </c>
      <c r="V363">
        <f t="shared" si="91"/>
        <v>7.8322643614054641</v>
      </c>
      <c r="W363">
        <f t="shared" si="92"/>
        <v>1500</v>
      </c>
      <c r="X363">
        <f t="shared" si="93"/>
        <v>1995000</v>
      </c>
      <c r="Y363">
        <f t="shared" si="94"/>
        <v>7.2999999999999989</v>
      </c>
      <c r="Z363">
        <f t="shared" si="94"/>
        <v>7.6745677635248173</v>
      </c>
      <c r="AA363">
        <f t="shared" si="95"/>
        <v>14.563499999999998</v>
      </c>
      <c r="AB363">
        <f t="shared" si="96"/>
        <v>15.310762688232009</v>
      </c>
    </row>
    <row r="364" spans="1:34" x14ac:dyDescent="0.25">
      <c r="A364" s="16">
        <v>45106</v>
      </c>
      <c r="B364">
        <v>363</v>
      </c>
      <c r="C364">
        <v>1</v>
      </c>
      <c r="D364">
        <v>3</v>
      </c>
      <c r="E364">
        <v>1.1100000000000001</v>
      </c>
      <c r="F364">
        <v>18.91</v>
      </c>
      <c r="G364">
        <v>13.26</v>
      </c>
      <c r="H364">
        <f t="shared" si="81"/>
        <v>17.8</v>
      </c>
      <c r="I364">
        <f t="shared" si="82"/>
        <v>12.15</v>
      </c>
      <c r="J364">
        <f t="shared" si="83"/>
        <v>0.31741573033707865</v>
      </c>
      <c r="K364">
        <v>6</v>
      </c>
      <c r="L364">
        <f t="shared" si="84"/>
        <v>6.0000000000000001E-3</v>
      </c>
      <c r="M364">
        <v>1330</v>
      </c>
      <c r="N364">
        <f t="shared" si="85"/>
        <v>5.6825842696629216</v>
      </c>
      <c r="O364">
        <f t="shared" si="86"/>
        <v>1.0558576371725159</v>
      </c>
      <c r="P364">
        <f t="shared" si="87"/>
        <v>0.03</v>
      </c>
      <c r="Q364">
        <v>0.03</v>
      </c>
      <c r="R364">
        <v>0.99</v>
      </c>
      <c r="S364">
        <f t="shared" si="88"/>
        <v>0.15</v>
      </c>
      <c r="T364">
        <f t="shared" si="89"/>
        <v>0.15837864557587739</v>
      </c>
      <c r="U364">
        <f t="shared" si="90"/>
        <v>4.9499999999999993</v>
      </c>
      <c r="V364">
        <f t="shared" si="91"/>
        <v>5.2264953040039526</v>
      </c>
      <c r="W364">
        <f t="shared" si="92"/>
        <v>1500</v>
      </c>
      <c r="X364">
        <f t="shared" si="93"/>
        <v>1995000</v>
      </c>
      <c r="Y364">
        <f t="shared" si="94"/>
        <v>5.0999999999999996</v>
      </c>
      <c r="Z364">
        <f t="shared" si="94"/>
        <v>5.3848739495798297</v>
      </c>
      <c r="AA364">
        <f t="shared" si="95"/>
        <v>10.174499999999998</v>
      </c>
      <c r="AB364">
        <f t="shared" si="96"/>
        <v>10.74282352941176</v>
      </c>
    </row>
    <row r="365" spans="1:34" x14ac:dyDescent="0.25">
      <c r="A365" s="16">
        <v>45106</v>
      </c>
      <c r="B365">
        <v>364</v>
      </c>
      <c r="C365">
        <v>1</v>
      </c>
      <c r="D365">
        <v>4</v>
      </c>
      <c r="E365">
        <v>1.1399999999999999</v>
      </c>
      <c r="F365">
        <v>19.59</v>
      </c>
      <c r="G365">
        <v>15.41</v>
      </c>
      <c r="H365">
        <f t="shared" si="81"/>
        <v>18.45</v>
      </c>
      <c r="I365">
        <f t="shared" si="82"/>
        <v>14.27</v>
      </c>
      <c r="J365">
        <f t="shared" si="83"/>
        <v>0.22655826558265582</v>
      </c>
      <c r="K365">
        <v>6</v>
      </c>
      <c r="L365">
        <f t="shared" si="84"/>
        <v>6.0000000000000001E-3</v>
      </c>
      <c r="M365">
        <v>1330</v>
      </c>
      <c r="N365">
        <f t="shared" si="85"/>
        <v>5.7734417344173439</v>
      </c>
      <c r="O365">
        <f t="shared" si="86"/>
        <v>1.0392414570033797</v>
      </c>
      <c r="P365">
        <f t="shared" si="87"/>
        <v>0.03</v>
      </c>
      <c r="Q365">
        <v>0.13</v>
      </c>
      <c r="R365">
        <v>1.23</v>
      </c>
      <c r="S365">
        <f t="shared" si="88"/>
        <v>0.64999999999999991</v>
      </c>
      <c r="T365">
        <f t="shared" si="89"/>
        <v>0.67550694705219672</v>
      </c>
      <c r="U365">
        <f t="shared" si="90"/>
        <v>6.1499999999999995</v>
      </c>
      <c r="V365">
        <f t="shared" si="91"/>
        <v>6.3913349605707843</v>
      </c>
      <c r="W365">
        <f t="shared" si="92"/>
        <v>1500</v>
      </c>
      <c r="X365">
        <f t="shared" si="93"/>
        <v>1995000</v>
      </c>
      <c r="Y365">
        <f t="shared" si="94"/>
        <v>6.7999999999999989</v>
      </c>
      <c r="Z365">
        <f t="shared" si="94"/>
        <v>7.0668419076229814</v>
      </c>
      <c r="AA365">
        <f t="shared" si="95"/>
        <v>13.565999999999999</v>
      </c>
      <c r="AB365">
        <f t="shared" si="96"/>
        <v>14.098349605707847</v>
      </c>
    </row>
    <row r="366" spans="1:34" x14ac:dyDescent="0.25">
      <c r="A366" s="16">
        <v>45106</v>
      </c>
      <c r="B366">
        <v>365</v>
      </c>
      <c r="C366">
        <v>1</v>
      </c>
      <c r="D366">
        <v>5</v>
      </c>
      <c r="E366">
        <v>1.1299999999999999</v>
      </c>
      <c r="F366">
        <v>20.11</v>
      </c>
      <c r="G366">
        <v>16.32</v>
      </c>
      <c r="H366">
        <f t="shared" si="81"/>
        <v>18.98</v>
      </c>
      <c r="I366">
        <f t="shared" si="82"/>
        <v>15.190000000000001</v>
      </c>
      <c r="J366">
        <f t="shared" si="83"/>
        <v>0.1996838777660695</v>
      </c>
      <c r="K366">
        <v>6</v>
      </c>
      <c r="L366">
        <f t="shared" si="84"/>
        <v>6.0000000000000001E-3</v>
      </c>
      <c r="M366">
        <v>1330</v>
      </c>
      <c r="N366">
        <f t="shared" si="85"/>
        <v>5.8003161222339301</v>
      </c>
      <c r="O366">
        <f t="shared" si="86"/>
        <v>1.0344263784176584</v>
      </c>
      <c r="P366">
        <f t="shared" si="87"/>
        <v>0.03</v>
      </c>
      <c r="Q366">
        <v>0.06</v>
      </c>
      <c r="R366">
        <v>1.1499999999999999</v>
      </c>
      <c r="S366">
        <f t="shared" si="88"/>
        <v>0.3</v>
      </c>
      <c r="T366">
        <f t="shared" si="89"/>
        <v>0.31032791352529748</v>
      </c>
      <c r="U366">
        <f t="shared" si="90"/>
        <v>5.7499999999999991</v>
      </c>
      <c r="V366">
        <f t="shared" si="91"/>
        <v>5.9479516759015345</v>
      </c>
      <c r="W366">
        <f t="shared" si="92"/>
        <v>1500</v>
      </c>
      <c r="X366">
        <f t="shared" si="93"/>
        <v>1995000</v>
      </c>
      <c r="Y366">
        <f t="shared" si="94"/>
        <v>6.0499999999999989</v>
      </c>
      <c r="Z366">
        <f t="shared" si="94"/>
        <v>6.2582795894268317</v>
      </c>
      <c r="AA366">
        <f t="shared" si="95"/>
        <v>12.069749999999997</v>
      </c>
      <c r="AB366">
        <f t="shared" si="96"/>
        <v>12.485267780906529</v>
      </c>
    </row>
    <row r="367" spans="1:34" x14ac:dyDescent="0.25">
      <c r="A367" s="16">
        <v>45106</v>
      </c>
      <c r="B367">
        <v>366</v>
      </c>
      <c r="C367">
        <v>1</v>
      </c>
      <c r="D367">
        <v>6</v>
      </c>
      <c r="E367">
        <v>1.1399999999999999</v>
      </c>
      <c r="F367">
        <v>19.13</v>
      </c>
      <c r="G367">
        <v>15.97</v>
      </c>
      <c r="H367">
        <f t="shared" si="81"/>
        <v>17.989999999999998</v>
      </c>
      <c r="I367">
        <f t="shared" si="82"/>
        <v>14.83</v>
      </c>
      <c r="J367">
        <f t="shared" si="83"/>
        <v>0.17565314063368531</v>
      </c>
      <c r="K367">
        <v>6</v>
      </c>
      <c r="L367">
        <f t="shared" si="84"/>
        <v>6.0000000000000001E-3</v>
      </c>
      <c r="M367">
        <v>1330</v>
      </c>
      <c r="N367">
        <f t="shared" si="85"/>
        <v>5.8243468593663144</v>
      </c>
      <c r="O367">
        <f t="shared" si="86"/>
        <v>1.0301584271807598</v>
      </c>
      <c r="P367">
        <f t="shared" si="87"/>
        <v>0.03</v>
      </c>
      <c r="Q367">
        <v>-0.01</v>
      </c>
      <c r="R367">
        <v>1.54</v>
      </c>
      <c r="S367">
        <f t="shared" si="88"/>
        <v>-4.9999999999999996E-2</v>
      </c>
      <c r="T367">
        <f t="shared" si="89"/>
        <v>-5.1507921359037985E-2</v>
      </c>
      <c r="U367">
        <f t="shared" si="90"/>
        <v>7.6999999999999993</v>
      </c>
      <c r="V367">
        <f t="shared" si="91"/>
        <v>7.9322198892918498</v>
      </c>
      <c r="W367">
        <f t="shared" si="92"/>
        <v>1500</v>
      </c>
      <c r="X367">
        <f t="shared" si="93"/>
        <v>1995000</v>
      </c>
      <c r="Y367">
        <f t="shared" si="94"/>
        <v>7.6499999999999995</v>
      </c>
      <c r="Z367">
        <f t="shared" si="94"/>
        <v>7.8807119679328119</v>
      </c>
      <c r="AA367">
        <f t="shared" si="95"/>
        <v>15.261749999999999</v>
      </c>
      <c r="AB367">
        <f t="shared" si="96"/>
        <v>15.722020376025959</v>
      </c>
    </row>
    <row r="368" spans="1:34" x14ac:dyDescent="0.25">
      <c r="A368" s="16">
        <v>45106</v>
      </c>
      <c r="B368">
        <v>367</v>
      </c>
      <c r="C368">
        <v>1</v>
      </c>
      <c r="D368">
        <v>7</v>
      </c>
      <c r="E368">
        <v>1.1499999999999999</v>
      </c>
      <c r="F368">
        <v>16.18</v>
      </c>
      <c r="G368">
        <v>15.79</v>
      </c>
      <c r="H368">
        <f t="shared" si="81"/>
        <v>15.03</v>
      </c>
      <c r="I368">
        <f t="shared" si="82"/>
        <v>14.639999999999999</v>
      </c>
      <c r="J368">
        <f t="shared" si="83"/>
        <v>2.594810379241521E-2</v>
      </c>
      <c r="K368">
        <v>6</v>
      </c>
      <c r="L368">
        <f t="shared" si="84"/>
        <v>6.0000000000000001E-3</v>
      </c>
      <c r="M368">
        <v>1330</v>
      </c>
      <c r="N368">
        <f t="shared" si="85"/>
        <v>5.9740518962075848</v>
      </c>
      <c r="O368">
        <f t="shared" si="86"/>
        <v>1.0043434680922152</v>
      </c>
      <c r="P368">
        <f t="shared" si="87"/>
        <v>0.03</v>
      </c>
      <c r="Q368">
        <v>-0.01</v>
      </c>
      <c r="R368">
        <v>1.22</v>
      </c>
      <c r="S368">
        <f t="shared" si="88"/>
        <v>-4.9999999999999996E-2</v>
      </c>
      <c r="T368">
        <f t="shared" si="89"/>
        <v>-5.0217173404610758E-2</v>
      </c>
      <c r="U368">
        <f t="shared" si="90"/>
        <v>6.1</v>
      </c>
      <c r="V368">
        <f t="shared" si="91"/>
        <v>6.1264951553625124</v>
      </c>
      <c r="W368">
        <f t="shared" si="92"/>
        <v>1500</v>
      </c>
      <c r="X368">
        <f t="shared" si="93"/>
        <v>1995000</v>
      </c>
      <c r="Y368">
        <f t="shared" si="94"/>
        <v>6.05</v>
      </c>
      <c r="Z368">
        <f t="shared" si="94"/>
        <v>6.0762779819579018</v>
      </c>
      <c r="AA368">
        <f t="shared" si="95"/>
        <v>12.069749999999999</v>
      </c>
      <c r="AB368">
        <f t="shared" si="96"/>
        <v>12.122174574006015</v>
      </c>
    </row>
    <row r="369" spans="1:28" x14ac:dyDescent="0.25">
      <c r="A369" s="16">
        <v>45106</v>
      </c>
      <c r="B369">
        <v>368</v>
      </c>
      <c r="C369">
        <v>1</v>
      </c>
      <c r="D369">
        <v>8</v>
      </c>
      <c r="E369">
        <v>1.1200000000000001</v>
      </c>
      <c r="F369">
        <v>17.899999999999999</v>
      </c>
      <c r="G369">
        <v>16.73</v>
      </c>
      <c r="H369">
        <f t="shared" si="81"/>
        <v>16.779999999999998</v>
      </c>
      <c r="I369">
        <f t="shared" si="82"/>
        <v>15.61</v>
      </c>
      <c r="J369">
        <f t="shared" si="83"/>
        <v>6.9725864123956996E-2</v>
      </c>
      <c r="K369">
        <v>6</v>
      </c>
      <c r="L369">
        <f t="shared" si="84"/>
        <v>6.0000000000000001E-3</v>
      </c>
      <c r="M369">
        <v>1330</v>
      </c>
      <c r="N369">
        <f t="shared" si="85"/>
        <v>5.9302741358760427</v>
      </c>
      <c r="O369">
        <f t="shared" si="86"/>
        <v>1.0117576123002714</v>
      </c>
      <c r="P369">
        <f t="shared" si="87"/>
        <v>0.03</v>
      </c>
      <c r="Q369">
        <v>0.08</v>
      </c>
      <c r="R369">
        <v>1.3</v>
      </c>
      <c r="S369">
        <f t="shared" si="88"/>
        <v>0.39999999999999997</v>
      </c>
      <c r="T369">
        <f t="shared" si="89"/>
        <v>0.4047030449201085</v>
      </c>
      <c r="U369">
        <f t="shared" si="90"/>
        <v>6.5</v>
      </c>
      <c r="V369">
        <f t="shared" si="91"/>
        <v>6.5764244799517639</v>
      </c>
      <c r="W369">
        <f t="shared" si="92"/>
        <v>1500</v>
      </c>
      <c r="X369">
        <f t="shared" si="93"/>
        <v>1995000</v>
      </c>
      <c r="Y369">
        <f t="shared" si="94"/>
        <v>6.9</v>
      </c>
      <c r="Z369">
        <f t="shared" si="94"/>
        <v>6.981127524871872</v>
      </c>
      <c r="AA369">
        <f t="shared" si="95"/>
        <v>13.765499999999999</v>
      </c>
      <c r="AB369">
        <f t="shared" si="96"/>
        <v>13.927349412119385</v>
      </c>
    </row>
    <row r="370" spans="1:28" x14ac:dyDescent="0.25">
      <c r="A370" s="16">
        <v>45106</v>
      </c>
      <c r="B370">
        <v>369</v>
      </c>
      <c r="C370">
        <v>1</v>
      </c>
      <c r="D370">
        <v>9</v>
      </c>
      <c r="E370">
        <v>1.1200000000000001</v>
      </c>
      <c r="F370">
        <v>18.3</v>
      </c>
      <c r="G370">
        <v>17.5</v>
      </c>
      <c r="H370">
        <f t="shared" si="81"/>
        <v>17.18</v>
      </c>
      <c r="I370">
        <f t="shared" si="82"/>
        <v>16.38</v>
      </c>
      <c r="J370">
        <f t="shared" si="83"/>
        <v>4.6565774155995387E-2</v>
      </c>
      <c r="K370">
        <v>6</v>
      </c>
      <c r="L370">
        <f t="shared" si="84"/>
        <v>6.0000000000000001E-3</v>
      </c>
      <c r="M370">
        <v>1330</v>
      </c>
      <c r="N370">
        <f t="shared" si="85"/>
        <v>5.9534342258440045</v>
      </c>
      <c r="O370">
        <f t="shared" si="86"/>
        <v>1.0078216660148611</v>
      </c>
      <c r="P370">
        <f t="shared" si="87"/>
        <v>0.03</v>
      </c>
      <c r="Q370">
        <v>0.05</v>
      </c>
      <c r="R370">
        <v>1.22</v>
      </c>
      <c r="S370">
        <f t="shared" si="88"/>
        <v>0.25</v>
      </c>
      <c r="T370">
        <f t="shared" si="89"/>
        <v>0.25195541650371528</v>
      </c>
      <c r="U370">
        <f t="shared" si="90"/>
        <v>6.1</v>
      </c>
      <c r="V370">
        <f t="shared" si="91"/>
        <v>6.1477121626906523</v>
      </c>
      <c r="W370">
        <f t="shared" si="92"/>
        <v>1500</v>
      </c>
      <c r="X370">
        <f t="shared" si="93"/>
        <v>1995000</v>
      </c>
      <c r="Y370">
        <f t="shared" si="94"/>
        <v>6.35</v>
      </c>
      <c r="Z370">
        <f t="shared" si="94"/>
        <v>6.399667579194368</v>
      </c>
      <c r="AA370">
        <f t="shared" si="95"/>
        <v>12.668249999999999</v>
      </c>
      <c r="AB370">
        <f t="shared" si="96"/>
        <v>12.767336820492764</v>
      </c>
    </row>
    <row r="371" spans="1:28" x14ac:dyDescent="0.25">
      <c r="A371" s="16">
        <v>45106</v>
      </c>
      <c r="B371">
        <v>370</v>
      </c>
      <c r="C371">
        <v>2</v>
      </c>
      <c r="D371">
        <v>1</v>
      </c>
      <c r="E371">
        <v>1.18</v>
      </c>
      <c r="F371">
        <v>15.64</v>
      </c>
      <c r="G371">
        <v>11.28</v>
      </c>
      <c r="H371">
        <f t="shared" si="81"/>
        <v>14.46</v>
      </c>
      <c r="I371">
        <f t="shared" si="82"/>
        <v>10.1</v>
      </c>
      <c r="J371">
        <f t="shared" si="83"/>
        <v>0.30152143845089907</v>
      </c>
      <c r="K371">
        <v>6</v>
      </c>
      <c r="L371">
        <f t="shared" si="84"/>
        <v>6.0000000000000001E-3</v>
      </c>
      <c r="M371">
        <v>1330</v>
      </c>
      <c r="N371">
        <f t="shared" si="85"/>
        <v>5.6984785615491012</v>
      </c>
      <c r="O371">
        <f t="shared" si="86"/>
        <v>1.0529126213592233</v>
      </c>
      <c r="P371">
        <f t="shared" si="87"/>
        <v>0.03</v>
      </c>
      <c r="Q371">
        <v>0</v>
      </c>
      <c r="R371">
        <v>1.61</v>
      </c>
      <c r="S371">
        <f t="shared" si="88"/>
        <v>0</v>
      </c>
      <c r="T371">
        <f t="shared" si="89"/>
        <v>0</v>
      </c>
      <c r="U371">
        <f t="shared" si="90"/>
        <v>8.0500000000000007</v>
      </c>
      <c r="V371">
        <f t="shared" si="91"/>
        <v>8.4759466019417484</v>
      </c>
      <c r="W371">
        <f t="shared" si="92"/>
        <v>1500</v>
      </c>
      <c r="X371">
        <f t="shared" si="93"/>
        <v>1995000</v>
      </c>
      <c r="Y371">
        <f t="shared" si="94"/>
        <v>8.0500000000000007</v>
      </c>
      <c r="Z371">
        <f t="shared" si="94"/>
        <v>8.4759466019417484</v>
      </c>
      <c r="AA371">
        <f t="shared" si="95"/>
        <v>16.059750000000001</v>
      </c>
      <c r="AB371">
        <f t="shared" si="96"/>
        <v>16.909513470873787</v>
      </c>
    </row>
    <row r="372" spans="1:28" x14ac:dyDescent="0.25">
      <c r="A372" s="16">
        <v>45106</v>
      </c>
      <c r="B372">
        <v>371</v>
      </c>
      <c r="C372">
        <v>2</v>
      </c>
      <c r="D372">
        <v>2</v>
      </c>
      <c r="E372">
        <v>1.18</v>
      </c>
      <c r="F372">
        <v>16.809999999999999</v>
      </c>
      <c r="G372">
        <v>14.13</v>
      </c>
      <c r="H372">
        <f t="shared" si="81"/>
        <v>15.629999999999999</v>
      </c>
      <c r="I372">
        <f t="shared" si="82"/>
        <v>12.950000000000001</v>
      </c>
      <c r="J372">
        <f t="shared" si="83"/>
        <v>0.1714651311580293</v>
      </c>
      <c r="K372">
        <v>6</v>
      </c>
      <c r="L372">
        <f t="shared" si="84"/>
        <v>6.0000000000000001E-3</v>
      </c>
      <c r="M372">
        <v>1330</v>
      </c>
      <c r="N372">
        <f t="shared" si="85"/>
        <v>5.8285348688419703</v>
      </c>
      <c r="O372">
        <f t="shared" si="86"/>
        <v>1.0294182217343579</v>
      </c>
      <c r="P372">
        <f t="shared" si="87"/>
        <v>0.03</v>
      </c>
      <c r="Q372">
        <v>-0.02</v>
      </c>
      <c r="R372">
        <v>1.38</v>
      </c>
      <c r="S372">
        <f t="shared" si="88"/>
        <v>-9.9999999999999992E-2</v>
      </c>
      <c r="T372">
        <f t="shared" si="89"/>
        <v>-0.10294182217343578</v>
      </c>
      <c r="U372">
        <f t="shared" si="90"/>
        <v>6.8999999999999986</v>
      </c>
      <c r="V372">
        <f t="shared" si="91"/>
        <v>7.1029857299670685</v>
      </c>
      <c r="W372">
        <f t="shared" si="92"/>
        <v>1500</v>
      </c>
      <c r="X372">
        <f t="shared" si="93"/>
        <v>1995000</v>
      </c>
      <c r="Y372">
        <f t="shared" si="94"/>
        <v>6.7999999999999989</v>
      </c>
      <c r="Z372">
        <f t="shared" si="94"/>
        <v>7.0000439077936329</v>
      </c>
      <c r="AA372">
        <f t="shared" si="95"/>
        <v>13.565999999999999</v>
      </c>
      <c r="AB372">
        <f t="shared" si="96"/>
        <v>13.965087596048297</v>
      </c>
    </row>
    <row r="373" spans="1:28" x14ac:dyDescent="0.25">
      <c r="A373" s="16">
        <v>45106</v>
      </c>
      <c r="B373">
        <v>372</v>
      </c>
      <c r="C373">
        <v>2</v>
      </c>
      <c r="D373">
        <v>3</v>
      </c>
      <c r="E373">
        <v>1.1299999999999999</v>
      </c>
      <c r="F373">
        <v>16.940000000000001</v>
      </c>
      <c r="G373">
        <v>12.25</v>
      </c>
      <c r="H373">
        <f t="shared" si="81"/>
        <v>15.810000000000002</v>
      </c>
      <c r="I373">
        <f t="shared" si="82"/>
        <v>11.120000000000001</v>
      </c>
      <c r="J373">
        <f t="shared" si="83"/>
        <v>0.2966476913345984</v>
      </c>
      <c r="K373">
        <v>6</v>
      </c>
      <c r="L373">
        <f t="shared" si="84"/>
        <v>6.0000000000000001E-3</v>
      </c>
      <c r="M373">
        <v>1330</v>
      </c>
      <c r="N373">
        <f t="shared" si="85"/>
        <v>5.7033523086654014</v>
      </c>
      <c r="O373">
        <f t="shared" si="86"/>
        <v>1.0520128645891096</v>
      </c>
      <c r="P373">
        <f t="shared" si="87"/>
        <v>0.03</v>
      </c>
      <c r="Q373">
        <v>0</v>
      </c>
      <c r="R373">
        <v>1.72</v>
      </c>
      <c r="S373">
        <f t="shared" si="88"/>
        <v>0</v>
      </c>
      <c r="T373">
        <f t="shared" si="89"/>
        <v>0</v>
      </c>
      <c r="U373">
        <f t="shared" si="90"/>
        <v>8.6</v>
      </c>
      <c r="V373">
        <f t="shared" si="91"/>
        <v>9.0473106354663422</v>
      </c>
      <c r="W373">
        <f t="shared" si="92"/>
        <v>1500</v>
      </c>
      <c r="X373">
        <f t="shared" si="93"/>
        <v>1995000</v>
      </c>
      <c r="Y373">
        <f t="shared" si="94"/>
        <v>8.6</v>
      </c>
      <c r="Z373">
        <f t="shared" si="94"/>
        <v>9.0473106354663422</v>
      </c>
      <c r="AA373">
        <f t="shared" si="95"/>
        <v>17.156999999999996</v>
      </c>
      <c r="AB373">
        <f t="shared" si="96"/>
        <v>18.049384717755355</v>
      </c>
    </row>
    <row r="374" spans="1:28" x14ac:dyDescent="0.25">
      <c r="A374" s="16">
        <v>45106</v>
      </c>
      <c r="B374">
        <v>373</v>
      </c>
      <c r="C374">
        <v>2</v>
      </c>
      <c r="D374">
        <v>4</v>
      </c>
      <c r="E374">
        <v>1.1299999999999999</v>
      </c>
      <c r="F374">
        <v>20.97</v>
      </c>
      <c r="G374">
        <v>16.100000000000001</v>
      </c>
      <c r="H374">
        <f t="shared" si="81"/>
        <v>19.84</v>
      </c>
      <c r="I374">
        <f t="shared" si="82"/>
        <v>14.970000000000002</v>
      </c>
      <c r="J374">
        <f t="shared" si="83"/>
        <v>0.24546370967741923</v>
      </c>
      <c r="K374">
        <v>6</v>
      </c>
      <c r="L374">
        <f t="shared" si="84"/>
        <v>6.0000000000000001E-3</v>
      </c>
      <c r="M374">
        <v>1330</v>
      </c>
      <c r="N374">
        <f t="shared" si="85"/>
        <v>5.754536290322581</v>
      </c>
      <c r="O374">
        <f t="shared" si="86"/>
        <v>1.042655688884996</v>
      </c>
      <c r="P374">
        <f t="shared" si="87"/>
        <v>0.03</v>
      </c>
      <c r="Q374">
        <v>0.01</v>
      </c>
      <c r="R374">
        <v>1.77</v>
      </c>
      <c r="S374">
        <f t="shared" si="88"/>
        <v>4.9999999999999996E-2</v>
      </c>
      <c r="T374">
        <f t="shared" si="89"/>
        <v>5.2132784444249798E-2</v>
      </c>
      <c r="U374">
        <f t="shared" si="90"/>
        <v>8.85</v>
      </c>
      <c r="V374">
        <f t="shared" si="91"/>
        <v>9.2275028466322144</v>
      </c>
      <c r="W374">
        <f t="shared" si="92"/>
        <v>1500</v>
      </c>
      <c r="X374">
        <f t="shared" si="93"/>
        <v>1995000</v>
      </c>
      <c r="Y374">
        <f t="shared" si="94"/>
        <v>8.9</v>
      </c>
      <c r="Z374">
        <f t="shared" si="94"/>
        <v>9.2796356310764647</v>
      </c>
      <c r="AA374">
        <f t="shared" si="95"/>
        <v>17.755500000000001</v>
      </c>
      <c r="AB374">
        <f t="shared" si="96"/>
        <v>18.512873083997547</v>
      </c>
    </row>
    <row r="375" spans="1:28" x14ac:dyDescent="0.25">
      <c r="A375" s="16">
        <v>45106</v>
      </c>
      <c r="B375">
        <v>374</v>
      </c>
      <c r="C375">
        <v>2</v>
      </c>
      <c r="D375">
        <v>5</v>
      </c>
      <c r="E375">
        <v>1.1599999999999999</v>
      </c>
      <c r="F375">
        <v>17.829999999999998</v>
      </c>
      <c r="G375">
        <v>14.48</v>
      </c>
      <c r="H375">
        <f t="shared" si="81"/>
        <v>16.669999999999998</v>
      </c>
      <c r="I375">
        <f t="shared" si="82"/>
        <v>13.32</v>
      </c>
      <c r="J375">
        <f t="shared" si="83"/>
        <v>0.20095980803839222</v>
      </c>
      <c r="K375">
        <v>6</v>
      </c>
      <c r="L375">
        <f t="shared" si="84"/>
        <v>6.0000000000000001E-3</v>
      </c>
      <c r="M375">
        <v>1330</v>
      </c>
      <c r="N375">
        <f t="shared" si="85"/>
        <v>5.7990401919616081</v>
      </c>
      <c r="O375">
        <f t="shared" si="86"/>
        <v>1.0346539774490533</v>
      </c>
      <c r="P375">
        <f t="shared" si="87"/>
        <v>0.03</v>
      </c>
      <c r="Q375">
        <v>0.01</v>
      </c>
      <c r="R375">
        <v>1.71</v>
      </c>
      <c r="S375">
        <f t="shared" si="88"/>
        <v>4.9999999999999996E-2</v>
      </c>
      <c r="T375">
        <f t="shared" si="89"/>
        <v>5.1732698872452659E-2</v>
      </c>
      <c r="U375">
        <f t="shared" si="90"/>
        <v>8.5499999999999989</v>
      </c>
      <c r="V375">
        <f t="shared" si="91"/>
        <v>8.8462915071894042</v>
      </c>
      <c r="W375">
        <f t="shared" si="92"/>
        <v>1500</v>
      </c>
      <c r="X375">
        <f t="shared" si="93"/>
        <v>1995000</v>
      </c>
      <c r="Y375">
        <f t="shared" si="94"/>
        <v>8.6</v>
      </c>
      <c r="Z375">
        <f t="shared" si="94"/>
        <v>8.8980242060618568</v>
      </c>
      <c r="AA375">
        <f t="shared" si="95"/>
        <v>17.156999999999996</v>
      </c>
      <c r="AB375">
        <f t="shared" si="96"/>
        <v>17.751558291093403</v>
      </c>
    </row>
    <row r="376" spans="1:28" x14ac:dyDescent="0.25">
      <c r="A376" s="16">
        <v>45106</v>
      </c>
      <c r="B376">
        <v>375</v>
      </c>
      <c r="C376">
        <v>2</v>
      </c>
      <c r="D376">
        <v>6</v>
      </c>
      <c r="E376">
        <v>1.1399999999999999</v>
      </c>
      <c r="F376">
        <v>19.88</v>
      </c>
      <c r="G376">
        <v>17.43</v>
      </c>
      <c r="H376">
        <f t="shared" si="81"/>
        <v>18.739999999999998</v>
      </c>
      <c r="I376">
        <f t="shared" si="82"/>
        <v>16.29</v>
      </c>
      <c r="J376">
        <f t="shared" si="83"/>
        <v>0.13073639274279614</v>
      </c>
      <c r="K376">
        <v>6</v>
      </c>
      <c r="L376">
        <f t="shared" si="84"/>
        <v>6.0000000000000001E-3</v>
      </c>
      <c r="M376">
        <v>1330</v>
      </c>
      <c r="N376">
        <f t="shared" si="85"/>
        <v>5.8692636072572038</v>
      </c>
      <c r="O376">
        <f t="shared" si="86"/>
        <v>1.0222747522502045</v>
      </c>
      <c r="P376">
        <f t="shared" si="87"/>
        <v>0.03</v>
      </c>
      <c r="Q376">
        <v>0.08</v>
      </c>
      <c r="R376">
        <v>1.66</v>
      </c>
      <c r="S376">
        <f t="shared" si="88"/>
        <v>0.39999999999999997</v>
      </c>
      <c r="T376">
        <f t="shared" si="89"/>
        <v>0.40890990090008178</v>
      </c>
      <c r="U376">
        <f t="shared" si="90"/>
        <v>8.2999999999999989</v>
      </c>
      <c r="V376">
        <f t="shared" si="91"/>
        <v>8.4848804436766958</v>
      </c>
      <c r="W376">
        <f t="shared" si="92"/>
        <v>1500</v>
      </c>
      <c r="X376">
        <f t="shared" si="93"/>
        <v>1995000</v>
      </c>
      <c r="Y376">
        <f t="shared" si="94"/>
        <v>8.6999999999999993</v>
      </c>
      <c r="Z376">
        <f t="shared" si="94"/>
        <v>8.893790344576777</v>
      </c>
      <c r="AA376">
        <f t="shared" si="95"/>
        <v>17.3565</v>
      </c>
      <c r="AB376">
        <f t="shared" si="96"/>
        <v>17.74311173743067</v>
      </c>
    </row>
    <row r="377" spans="1:28" x14ac:dyDescent="0.25">
      <c r="A377" s="16">
        <v>45106</v>
      </c>
      <c r="B377">
        <v>376</v>
      </c>
      <c r="C377">
        <v>2</v>
      </c>
      <c r="D377">
        <v>7</v>
      </c>
      <c r="E377">
        <v>1.1000000000000001</v>
      </c>
      <c r="F377">
        <v>15.18</v>
      </c>
      <c r="G377">
        <v>14.04</v>
      </c>
      <c r="H377">
        <f t="shared" si="81"/>
        <v>14.08</v>
      </c>
      <c r="I377">
        <f t="shared" si="82"/>
        <v>12.94</v>
      </c>
      <c r="J377">
        <f t="shared" si="83"/>
        <v>8.096590909090913E-2</v>
      </c>
      <c r="K377">
        <v>6</v>
      </c>
      <c r="L377">
        <f t="shared" si="84"/>
        <v>6.0000000000000001E-3</v>
      </c>
      <c r="M377">
        <v>1330</v>
      </c>
      <c r="N377">
        <f t="shared" si="85"/>
        <v>5.9190340909090908</v>
      </c>
      <c r="O377">
        <f t="shared" si="86"/>
        <v>1.013678905687545</v>
      </c>
      <c r="P377">
        <f t="shared" si="87"/>
        <v>0.03</v>
      </c>
      <c r="Q377">
        <v>-0.03</v>
      </c>
      <c r="R377">
        <v>1.27</v>
      </c>
      <c r="S377">
        <f t="shared" si="88"/>
        <v>-0.15</v>
      </c>
      <c r="T377">
        <f t="shared" si="89"/>
        <v>-0.15205183585313176</v>
      </c>
      <c r="U377">
        <f t="shared" si="90"/>
        <v>6.3500000000000005</v>
      </c>
      <c r="V377">
        <f t="shared" si="91"/>
        <v>6.4368610511159119</v>
      </c>
      <c r="W377">
        <f t="shared" si="92"/>
        <v>1500</v>
      </c>
      <c r="X377">
        <f t="shared" si="93"/>
        <v>1995000</v>
      </c>
      <c r="Y377">
        <f t="shared" si="94"/>
        <v>6.2</v>
      </c>
      <c r="Z377">
        <f t="shared" si="94"/>
        <v>6.2848092152627801</v>
      </c>
      <c r="AA377">
        <f t="shared" si="95"/>
        <v>12.369</v>
      </c>
      <c r="AB377">
        <f t="shared" si="96"/>
        <v>12.538194384449245</v>
      </c>
    </row>
    <row r="378" spans="1:28" x14ac:dyDescent="0.25">
      <c r="A378" s="16">
        <v>45106</v>
      </c>
      <c r="B378">
        <v>377</v>
      </c>
      <c r="C378">
        <v>2</v>
      </c>
      <c r="D378">
        <v>8</v>
      </c>
      <c r="E378">
        <v>1.1399999999999999</v>
      </c>
      <c r="F378">
        <v>17.52</v>
      </c>
      <c r="G378">
        <v>13.69</v>
      </c>
      <c r="H378">
        <f t="shared" si="81"/>
        <v>16.38</v>
      </c>
      <c r="I378">
        <f t="shared" si="82"/>
        <v>12.549999999999999</v>
      </c>
      <c r="J378">
        <f t="shared" si="83"/>
        <v>0.23382173382173385</v>
      </c>
      <c r="K378">
        <v>6</v>
      </c>
      <c r="L378">
        <f t="shared" si="84"/>
        <v>6.0000000000000001E-3</v>
      </c>
      <c r="M378">
        <v>1330</v>
      </c>
      <c r="N378">
        <f t="shared" si="85"/>
        <v>5.7661782661782661</v>
      </c>
      <c r="O378">
        <f t="shared" si="86"/>
        <v>1.0405505558496559</v>
      </c>
      <c r="P378">
        <f t="shared" si="87"/>
        <v>0.03</v>
      </c>
      <c r="Q378">
        <v>-0.01</v>
      </c>
      <c r="R378">
        <v>1.53</v>
      </c>
      <c r="S378">
        <f t="shared" si="88"/>
        <v>-4.9999999999999996E-2</v>
      </c>
      <c r="T378">
        <f t="shared" si="89"/>
        <v>-5.2027527792482792E-2</v>
      </c>
      <c r="U378">
        <f t="shared" si="90"/>
        <v>7.6499999999999995</v>
      </c>
      <c r="V378">
        <f t="shared" si="91"/>
        <v>7.960211752249867</v>
      </c>
      <c r="W378">
        <f t="shared" si="92"/>
        <v>1500</v>
      </c>
      <c r="X378">
        <f t="shared" si="93"/>
        <v>1995000</v>
      </c>
      <c r="Y378">
        <f t="shared" si="94"/>
        <v>7.6</v>
      </c>
      <c r="Z378">
        <f t="shared" si="94"/>
        <v>7.9081842244573846</v>
      </c>
      <c r="AA378">
        <f t="shared" si="95"/>
        <v>15.161999999999999</v>
      </c>
      <c r="AB378">
        <f t="shared" si="96"/>
        <v>15.776827527792483</v>
      </c>
    </row>
    <row r="379" spans="1:28" x14ac:dyDescent="0.25">
      <c r="A379" s="16">
        <v>45106</v>
      </c>
      <c r="B379">
        <v>378</v>
      </c>
      <c r="C379">
        <v>2</v>
      </c>
      <c r="D379">
        <v>9</v>
      </c>
      <c r="E379">
        <v>1.1599999999999999</v>
      </c>
      <c r="F379">
        <v>13.59</v>
      </c>
      <c r="G379">
        <v>12.78</v>
      </c>
      <c r="H379">
        <f t="shared" si="81"/>
        <v>12.43</v>
      </c>
      <c r="I379">
        <f t="shared" si="82"/>
        <v>11.62</v>
      </c>
      <c r="J379">
        <f t="shared" si="83"/>
        <v>6.5164923572003264E-2</v>
      </c>
      <c r="K379">
        <v>6</v>
      </c>
      <c r="L379">
        <f t="shared" si="84"/>
        <v>6.0000000000000001E-3</v>
      </c>
      <c r="M379">
        <v>1330</v>
      </c>
      <c r="N379">
        <f t="shared" si="85"/>
        <v>5.9348350764279969</v>
      </c>
      <c r="O379">
        <f t="shared" si="86"/>
        <v>1.0109800732004879</v>
      </c>
      <c r="P379">
        <f t="shared" si="87"/>
        <v>0.03</v>
      </c>
      <c r="Q379">
        <v>0.02</v>
      </c>
      <c r="R379">
        <v>1.41</v>
      </c>
      <c r="S379">
        <f t="shared" si="88"/>
        <v>9.9999999999999992E-2</v>
      </c>
      <c r="T379">
        <f t="shared" si="89"/>
        <v>0.10109800732004878</v>
      </c>
      <c r="U379">
        <f t="shared" si="90"/>
        <v>7.05</v>
      </c>
      <c r="V379">
        <f t="shared" si="91"/>
        <v>7.1274095160634392</v>
      </c>
      <c r="W379">
        <f t="shared" si="92"/>
        <v>1500</v>
      </c>
      <c r="X379">
        <f t="shared" si="93"/>
        <v>1995000</v>
      </c>
      <c r="Y379">
        <f t="shared" si="94"/>
        <v>7.1499999999999995</v>
      </c>
      <c r="Z379">
        <f t="shared" si="94"/>
        <v>7.2285075233834881</v>
      </c>
      <c r="AA379">
        <f t="shared" si="95"/>
        <v>14.264249999999999</v>
      </c>
      <c r="AB379">
        <f t="shared" si="96"/>
        <v>14.420872509150058</v>
      </c>
    </row>
    <row r="380" spans="1:28" x14ac:dyDescent="0.25">
      <c r="A380" s="16">
        <v>45106</v>
      </c>
      <c r="B380">
        <v>379</v>
      </c>
      <c r="C380">
        <v>3</v>
      </c>
      <c r="D380">
        <v>1</v>
      </c>
      <c r="E380">
        <v>1.1499999999999999</v>
      </c>
      <c r="F380">
        <v>17.63</v>
      </c>
      <c r="G380">
        <v>14.5</v>
      </c>
      <c r="H380">
        <f t="shared" si="81"/>
        <v>16.48</v>
      </c>
      <c r="I380">
        <f t="shared" si="82"/>
        <v>13.35</v>
      </c>
      <c r="J380">
        <f t="shared" si="83"/>
        <v>0.18992718446601947</v>
      </c>
      <c r="K380">
        <v>6</v>
      </c>
      <c r="L380">
        <f t="shared" si="84"/>
        <v>6.0000000000000001E-3</v>
      </c>
      <c r="M380">
        <v>1330</v>
      </c>
      <c r="N380">
        <f t="shared" si="85"/>
        <v>5.8100728155339807</v>
      </c>
      <c r="O380">
        <f t="shared" si="86"/>
        <v>1.0326892950391644</v>
      </c>
      <c r="P380">
        <f t="shared" si="87"/>
        <v>0.03</v>
      </c>
      <c r="Q380">
        <v>0.19</v>
      </c>
      <c r="R380">
        <v>0.84</v>
      </c>
      <c r="S380">
        <f t="shared" si="88"/>
        <v>0.95000000000000007</v>
      </c>
      <c r="T380">
        <f t="shared" si="89"/>
        <v>0.9810548302872063</v>
      </c>
      <c r="U380">
        <f t="shared" si="90"/>
        <v>4.1999999999999993</v>
      </c>
      <c r="V380">
        <f t="shared" si="91"/>
        <v>4.3372950391644896</v>
      </c>
      <c r="W380">
        <f t="shared" si="92"/>
        <v>1500</v>
      </c>
      <c r="X380">
        <f t="shared" si="93"/>
        <v>1995000</v>
      </c>
      <c r="Y380">
        <f t="shared" si="94"/>
        <v>5.1499999999999995</v>
      </c>
      <c r="Z380">
        <f t="shared" si="94"/>
        <v>5.318349869451696</v>
      </c>
      <c r="AA380">
        <f t="shared" si="95"/>
        <v>10.27425</v>
      </c>
      <c r="AB380">
        <f t="shared" si="96"/>
        <v>10.610107989556134</v>
      </c>
    </row>
    <row r="381" spans="1:28" x14ac:dyDescent="0.25">
      <c r="A381" s="16">
        <v>45106</v>
      </c>
      <c r="B381">
        <v>380</v>
      </c>
      <c r="C381">
        <v>3</v>
      </c>
      <c r="D381">
        <v>2</v>
      </c>
      <c r="E381">
        <v>1.1499999999999999</v>
      </c>
      <c r="F381">
        <v>16.37</v>
      </c>
      <c r="G381">
        <v>13.61</v>
      </c>
      <c r="H381">
        <f t="shared" si="81"/>
        <v>15.22</v>
      </c>
      <c r="I381">
        <f t="shared" si="82"/>
        <v>12.459999999999999</v>
      </c>
      <c r="J381">
        <f t="shared" si="83"/>
        <v>0.18134034165571625</v>
      </c>
      <c r="K381">
        <v>6</v>
      </c>
      <c r="L381">
        <f t="shared" si="84"/>
        <v>6.0000000000000001E-3</v>
      </c>
      <c r="M381">
        <v>1330</v>
      </c>
      <c r="N381">
        <f t="shared" si="85"/>
        <v>5.8186596583442833</v>
      </c>
      <c r="O381">
        <f t="shared" si="86"/>
        <v>1.0311653116531165</v>
      </c>
      <c r="P381">
        <f t="shared" si="87"/>
        <v>0.03</v>
      </c>
      <c r="Q381">
        <v>0.37</v>
      </c>
      <c r="R381">
        <v>0.95</v>
      </c>
      <c r="S381">
        <f t="shared" si="88"/>
        <v>1.8499999999999996</v>
      </c>
      <c r="T381">
        <f t="shared" si="89"/>
        <v>1.9076558265582653</v>
      </c>
      <c r="U381">
        <f t="shared" si="90"/>
        <v>4.7499999999999991</v>
      </c>
      <c r="V381">
        <f t="shared" si="91"/>
        <v>4.8980352303523027</v>
      </c>
      <c r="W381">
        <f t="shared" si="92"/>
        <v>1500</v>
      </c>
      <c r="X381">
        <f t="shared" si="93"/>
        <v>1995000</v>
      </c>
      <c r="Y381">
        <f t="shared" si="94"/>
        <v>6.5999999999999988</v>
      </c>
      <c r="Z381">
        <f t="shared" si="94"/>
        <v>6.8056910569105682</v>
      </c>
      <c r="AA381">
        <f t="shared" si="95"/>
        <v>13.166999999999998</v>
      </c>
      <c r="AB381">
        <f t="shared" si="96"/>
        <v>13.577353658536584</v>
      </c>
    </row>
    <row r="382" spans="1:28" x14ac:dyDescent="0.25">
      <c r="A382" s="16">
        <v>45106</v>
      </c>
      <c r="B382">
        <v>381</v>
      </c>
      <c r="C382">
        <v>3</v>
      </c>
      <c r="D382">
        <v>3</v>
      </c>
      <c r="E382">
        <v>1.1299999999999999</v>
      </c>
      <c r="F382">
        <v>16.86</v>
      </c>
      <c r="G382">
        <v>13.96</v>
      </c>
      <c r="H382">
        <f t="shared" si="81"/>
        <v>15.73</v>
      </c>
      <c r="I382">
        <f t="shared" si="82"/>
        <v>12.830000000000002</v>
      </c>
      <c r="J382">
        <f t="shared" si="83"/>
        <v>0.18436109345200244</v>
      </c>
      <c r="K382">
        <v>6</v>
      </c>
      <c r="L382">
        <f t="shared" si="84"/>
        <v>6.0000000000000001E-3</v>
      </c>
      <c r="M382">
        <v>1330</v>
      </c>
      <c r="N382">
        <f t="shared" si="85"/>
        <v>5.8156389065479974</v>
      </c>
      <c r="O382">
        <f t="shared" si="86"/>
        <v>1.0317009182334937</v>
      </c>
      <c r="P382">
        <f t="shared" si="87"/>
        <v>0.03</v>
      </c>
      <c r="Q382">
        <v>0.28000000000000003</v>
      </c>
      <c r="R382">
        <v>0.91</v>
      </c>
      <c r="S382">
        <f t="shared" si="88"/>
        <v>1.4000000000000001</v>
      </c>
      <c r="T382">
        <f t="shared" si="89"/>
        <v>1.4443812855268914</v>
      </c>
      <c r="U382">
        <f t="shared" si="90"/>
        <v>4.55</v>
      </c>
      <c r="V382">
        <f t="shared" si="91"/>
        <v>4.6942391779623964</v>
      </c>
      <c r="W382">
        <f t="shared" si="92"/>
        <v>1500</v>
      </c>
      <c r="X382">
        <f t="shared" si="93"/>
        <v>1995000</v>
      </c>
      <c r="Y382">
        <f t="shared" si="94"/>
        <v>5.95</v>
      </c>
      <c r="Z382">
        <f t="shared" si="94"/>
        <v>6.1386204634892874</v>
      </c>
      <c r="AA382">
        <f t="shared" si="95"/>
        <v>11.87025</v>
      </c>
      <c r="AB382">
        <f t="shared" si="96"/>
        <v>12.246547824661128</v>
      </c>
    </row>
    <row r="383" spans="1:28" x14ac:dyDescent="0.25">
      <c r="A383" s="16">
        <v>45106</v>
      </c>
      <c r="B383">
        <v>382</v>
      </c>
      <c r="C383">
        <v>3</v>
      </c>
      <c r="D383">
        <v>4</v>
      </c>
      <c r="E383">
        <v>1.21</v>
      </c>
      <c r="F383">
        <v>17.23</v>
      </c>
      <c r="G383">
        <v>13.97</v>
      </c>
      <c r="H383">
        <f t="shared" si="81"/>
        <v>16.02</v>
      </c>
      <c r="I383">
        <f t="shared" si="82"/>
        <v>12.760000000000002</v>
      </c>
      <c r="J383">
        <f t="shared" si="83"/>
        <v>0.20349563046192248</v>
      </c>
      <c r="K383">
        <v>6</v>
      </c>
      <c r="L383">
        <f t="shared" si="84"/>
        <v>6.0000000000000001E-3</v>
      </c>
      <c r="M383">
        <v>1330</v>
      </c>
      <c r="N383">
        <f t="shared" si="85"/>
        <v>5.7965043695380771</v>
      </c>
      <c r="O383">
        <f t="shared" si="86"/>
        <v>1.0351066121042429</v>
      </c>
      <c r="P383">
        <f t="shared" si="87"/>
        <v>0.03</v>
      </c>
      <c r="Q383">
        <v>0.3</v>
      </c>
      <c r="R383">
        <v>1</v>
      </c>
      <c r="S383">
        <f t="shared" si="88"/>
        <v>1.4999999999999998</v>
      </c>
      <c r="T383">
        <f t="shared" si="89"/>
        <v>1.5526599181563641</v>
      </c>
      <c r="U383">
        <f t="shared" si="90"/>
        <v>5</v>
      </c>
      <c r="V383">
        <f t="shared" si="91"/>
        <v>5.1755330605212144</v>
      </c>
      <c r="W383">
        <f t="shared" si="92"/>
        <v>1500</v>
      </c>
      <c r="X383">
        <f t="shared" si="93"/>
        <v>1995000</v>
      </c>
      <c r="Y383">
        <f t="shared" si="94"/>
        <v>6.5</v>
      </c>
      <c r="Z383">
        <f t="shared" si="94"/>
        <v>6.728192978677578</v>
      </c>
      <c r="AA383">
        <f t="shared" si="95"/>
        <v>12.967499999999999</v>
      </c>
      <c r="AB383">
        <f t="shared" si="96"/>
        <v>13.422744992461768</v>
      </c>
    </row>
    <row r="384" spans="1:28" x14ac:dyDescent="0.25">
      <c r="A384" s="16">
        <v>45106</v>
      </c>
      <c r="B384">
        <v>383</v>
      </c>
      <c r="C384">
        <v>3</v>
      </c>
      <c r="D384">
        <v>5</v>
      </c>
      <c r="E384">
        <v>1.18</v>
      </c>
      <c r="F384">
        <v>24.05</v>
      </c>
      <c r="G384">
        <v>19.34</v>
      </c>
      <c r="H384">
        <f t="shared" si="81"/>
        <v>22.87</v>
      </c>
      <c r="I384">
        <f t="shared" si="82"/>
        <v>18.16</v>
      </c>
      <c r="J384">
        <f t="shared" si="83"/>
        <v>0.20594665500655884</v>
      </c>
      <c r="K384">
        <v>6</v>
      </c>
      <c r="L384">
        <f t="shared" si="84"/>
        <v>6.0000000000000001E-3</v>
      </c>
      <c r="M384">
        <v>1330</v>
      </c>
      <c r="N384">
        <f t="shared" si="85"/>
        <v>5.7940533449934408</v>
      </c>
      <c r="O384">
        <f t="shared" si="86"/>
        <v>1.0355444872085127</v>
      </c>
      <c r="P384">
        <f t="shared" si="87"/>
        <v>0.03</v>
      </c>
      <c r="Q384">
        <v>0.24</v>
      </c>
      <c r="R384">
        <v>1.24</v>
      </c>
      <c r="S384">
        <f t="shared" si="88"/>
        <v>1.2</v>
      </c>
      <c r="T384">
        <f t="shared" si="89"/>
        <v>1.2426533846502152</v>
      </c>
      <c r="U384">
        <f t="shared" si="90"/>
        <v>6.1999999999999993</v>
      </c>
      <c r="V384">
        <f t="shared" si="91"/>
        <v>6.4203758206927777</v>
      </c>
      <c r="W384">
        <f t="shared" si="92"/>
        <v>1500</v>
      </c>
      <c r="X384">
        <f t="shared" si="93"/>
        <v>1995000</v>
      </c>
      <c r="Y384">
        <f t="shared" si="94"/>
        <v>7.3999999999999995</v>
      </c>
      <c r="Z384">
        <f t="shared" si="94"/>
        <v>7.6630292053429931</v>
      </c>
      <c r="AA384">
        <f t="shared" si="95"/>
        <v>14.762999999999998</v>
      </c>
      <c r="AB384">
        <f t="shared" si="96"/>
        <v>15.287743264659269</v>
      </c>
    </row>
    <row r="385" spans="1:34" x14ac:dyDescent="0.25">
      <c r="A385" s="16">
        <v>45106</v>
      </c>
      <c r="B385">
        <v>384</v>
      </c>
      <c r="C385">
        <v>3</v>
      </c>
      <c r="D385">
        <v>6</v>
      </c>
      <c r="E385">
        <v>1.1200000000000001</v>
      </c>
      <c r="F385">
        <v>14.8</v>
      </c>
      <c r="G385">
        <v>12.22</v>
      </c>
      <c r="H385">
        <f t="shared" si="81"/>
        <v>13.68</v>
      </c>
      <c r="I385">
        <f t="shared" si="82"/>
        <v>11.100000000000001</v>
      </c>
      <c r="J385">
        <f t="shared" si="83"/>
        <v>0.18859649122807007</v>
      </c>
      <c r="K385">
        <v>6</v>
      </c>
      <c r="L385">
        <f t="shared" si="84"/>
        <v>6.0000000000000001E-3</v>
      </c>
      <c r="M385">
        <v>1330</v>
      </c>
      <c r="N385">
        <f t="shared" si="85"/>
        <v>5.8114035087719298</v>
      </c>
      <c r="O385">
        <f t="shared" si="86"/>
        <v>1.0324528301886793</v>
      </c>
      <c r="P385">
        <f t="shared" si="87"/>
        <v>0.03</v>
      </c>
      <c r="Q385">
        <v>0.35</v>
      </c>
      <c r="R385">
        <v>1.74</v>
      </c>
      <c r="S385">
        <f t="shared" si="88"/>
        <v>1.7499999999999998</v>
      </c>
      <c r="T385">
        <f t="shared" si="89"/>
        <v>1.8067924528301884</v>
      </c>
      <c r="U385">
        <f t="shared" si="90"/>
        <v>8.6999999999999993</v>
      </c>
      <c r="V385">
        <f t="shared" si="91"/>
        <v>8.9823396226415095</v>
      </c>
      <c r="W385">
        <f t="shared" si="92"/>
        <v>1500</v>
      </c>
      <c r="X385">
        <f t="shared" si="93"/>
        <v>1995000</v>
      </c>
      <c r="Y385">
        <f t="shared" si="94"/>
        <v>10.45</v>
      </c>
      <c r="Z385">
        <f t="shared" si="94"/>
        <v>10.789132075471699</v>
      </c>
      <c r="AA385">
        <f t="shared" si="95"/>
        <v>20.847750000000001</v>
      </c>
      <c r="AB385">
        <f t="shared" si="96"/>
        <v>21.524318490566039</v>
      </c>
    </row>
    <row r="386" spans="1:34" x14ac:dyDescent="0.25">
      <c r="A386" s="16">
        <v>45106</v>
      </c>
      <c r="B386">
        <v>385</v>
      </c>
      <c r="C386">
        <v>3</v>
      </c>
      <c r="D386">
        <v>7</v>
      </c>
      <c r="E386">
        <v>1.1299999999999999</v>
      </c>
      <c r="F386">
        <v>15.2</v>
      </c>
      <c r="G386">
        <v>12.56</v>
      </c>
      <c r="H386">
        <f t="shared" si="81"/>
        <v>14.07</v>
      </c>
      <c r="I386">
        <f t="shared" si="82"/>
        <v>11.43</v>
      </c>
      <c r="J386">
        <f t="shared" si="83"/>
        <v>0.18763326226012797</v>
      </c>
      <c r="K386">
        <v>6</v>
      </c>
      <c r="L386">
        <f t="shared" si="84"/>
        <v>6.0000000000000001E-3</v>
      </c>
      <c r="M386">
        <v>1330</v>
      </c>
      <c r="N386">
        <f t="shared" si="85"/>
        <v>5.8123667377398718</v>
      </c>
      <c r="O386">
        <f t="shared" si="86"/>
        <v>1.0322817314746882</v>
      </c>
      <c r="P386">
        <f t="shared" si="87"/>
        <v>0.03</v>
      </c>
      <c r="Q386">
        <v>0.13</v>
      </c>
      <c r="R386">
        <v>1.38</v>
      </c>
      <c r="S386">
        <f t="shared" si="88"/>
        <v>0.64999999999999991</v>
      </c>
      <c r="T386">
        <f t="shared" si="89"/>
        <v>0.67098312545854721</v>
      </c>
      <c r="U386">
        <f t="shared" si="90"/>
        <v>6.8999999999999986</v>
      </c>
      <c r="V386">
        <f t="shared" si="91"/>
        <v>7.1227439471753469</v>
      </c>
      <c r="W386">
        <f t="shared" si="92"/>
        <v>1500</v>
      </c>
      <c r="X386">
        <f t="shared" si="93"/>
        <v>1995000</v>
      </c>
      <c r="Y386">
        <f t="shared" si="94"/>
        <v>7.5499999999999989</v>
      </c>
      <c r="Z386">
        <f t="shared" si="94"/>
        <v>7.7937270726338941</v>
      </c>
      <c r="AA386">
        <f t="shared" si="95"/>
        <v>15.062249999999997</v>
      </c>
      <c r="AB386">
        <f t="shared" si="96"/>
        <v>15.548485509904618</v>
      </c>
    </row>
    <row r="387" spans="1:34" x14ac:dyDescent="0.25">
      <c r="A387" s="16">
        <v>45106</v>
      </c>
      <c r="B387">
        <v>386</v>
      </c>
      <c r="C387">
        <v>3</v>
      </c>
      <c r="D387">
        <v>8</v>
      </c>
      <c r="E387">
        <v>1.1200000000000001</v>
      </c>
      <c r="F387">
        <v>19.14</v>
      </c>
      <c r="G387">
        <v>15.92</v>
      </c>
      <c r="H387">
        <f t="shared" ref="H387:H450" si="97">F387-E387</f>
        <v>18.02</v>
      </c>
      <c r="I387">
        <f t="shared" ref="I387:I450" si="98">G387-E387</f>
        <v>14.8</v>
      </c>
      <c r="J387">
        <f t="shared" ref="J387:J450" si="99">((H387-I387)/H387)</f>
        <v>0.17869034406215312</v>
      </c>
      <c r="K387">
        <v>6</v>
      </c>
      <c r="L387">
        <f t="shared" ref="L387:L450" si="100">K387/1000</f>
        <v>6.0000000000000001E-3</v>
      </c>
      <c r="M387">
        <v>1330</v>
      </c>
      <c r="N387">
        <f t="shared" ref="N387:N450" si="101">K387-J387</f>
        <v>5.8213096559378465</v>
      </c>
      <c r="O387">
        <f t="shared" ref="O387:O450" si="102">K387/N387</f>
        <v>1.0306959008579599</v>
      </c>
      <c r="P387">
        <f t="shared" ref="P387:P450" si="103">30/1000</f>
        <v>0.03</v>
      </c>
      <c r="Q387">
        <v>0.39</v>
      </c>
      <c r="R387">
        <v>1.21</v>
      </c>
      <c r="S387">
        <f t="shared" ref="S387:S450" si="104">(Q387*P387)/L387</f>
        <v>1.95</v>
      </c>
      <c r="T387">
        <f t="shared" ref="T387:T450" si="105">S387*O387</f>
        <v>2.0098570066730219</v>
      </c>
      <c r="U387">
        <f t="shared" ref="U387:U450" si="106">(R387*P387)/(L387)</f>
        <v>6.05</v>
      </c>
      <c r="V387">
        <f t="shared" ref="V387:V450" si="107">U387*O387</f>
        <v>6.235710200190657</v>
      </c>
      <c r="W387">
        <f t="shared" ref="W387:W450" si="108">0.15*10000</f>
        <v>1500</v>
      </c>
      <c r="X387">
        <f t="shared" ref="X387:X450" si="109">W387*M387</f>
        <v>1995000</v>
      </c>
      <c r="Y387">
        <f t="shared" ref="Y387:Z450" si="110">S387+U387</f>
        <v>8</v>
      </c>
      <c r="Z387">
        <f t="shared" si="110"/>
        <v>8.2455672068636794</v>
      </c>
      <c r="AA387">
        <f t="shared" ref="AA387:AA450" si="111">Y387/1000000*X387</f>
        <v>15.959999999999999</v>
      </c>
      <c r="AB387">
        <f t="shared" ref="AB387:AB450" si="112">Z387/1000000*X387</f>
        <v>16.449906577693042</v>
      </c>
    </row>
    <row r="388" spans="1:34" x14ac:dyDescent="0.25">
      <c r="A388" s="16">
        <v>45106</v>
      </c>
      <c r="B388">
        <v>387</v>
      </c>
      <c r="C388">
        <v>3</v>
      </c>
      <c r="D388">
        <v>9</v>
      </c>
      <c r="E388">
        <v>1.17</v>
      </c>
      <c r="F388">
        <v>19.5</v>
      </c>
      <c r="G388">
        <v>16.12</v>
      </c>
      <c r="H388">
        <f t="shared" si="97"/>
        <v>18.329999999999998</v>
      </c>
      <c r="I388">
        <f t="shared" si="98"/>
        <v>14.950000000000001</v>
      </c>
      <c r="J388">
        <f t="shared" si="99"/>
        <v>0.18439716312056725</v>
      </c>
      <c r="K388">
        <v>6</v>
      </c>
      <c r="L388">
        <f t="shared" si="100"/>
        <v>6.0000000000000001E-3</v>
      </c>
      <c r="M388">
        <v>1330</v>
      </c>
      <c r="N388">
        <f t="shared" si="101"/>
        <v>5.8156028368794326</v>
      </c>
      <c r="O388">
        <f t="shared" si="102"/>
        <v>1.0317073170731708</v>
      </c>
      <c r="P388">
        <f t="shared" si="103"/>
        <v>0.03</v>
      </c>
      <c r="Q388">
        <v>0.3</v>
      </c>
      <c r="R388">
        <v>1.1200000000000001</v>
      </c>
      <c r="S388">
        <f t="shared" si="104"/>
        <v>1.4999999999999998</v>
      </c>
      <c r="T388">
        <f t="shared" si="105"/>
        <v>1.5475609756097559</v>
      </c>
      <c r="U388">
        <f t="shared" si="106"/>
        <v>5.6000000000000005</v>
      </c>
      <c r="V388">
        <f t="shared" si="107"/>
        <v>5.7775609756097568</v>
      </c>
      <c r="W388">
        <f t="shared" si="108"/>
        <v>1500</v>
      </c>
      <c r="X388">
        <f t="shared" si="109"/>
        <v>1995000</v>
      </c>
      <c r="Y388">
        <f t="shared" si="110"/>
        <v>7.1000000000000005</v>
      </c>
      <c r="Z388">
        <f t="shared" si="110"/>
        <v>7.3251219512195132</v>
      </c>
      <c r="AA388">
        <f t="shared" si="111"/>
        <v>14.164500000000002</v>
      </c>
      <c r="AB388">
        <f t="shared" si="112"/>
        <v>14.613618292682927</v>
      </c>
    </row>
    <row r="389" spans="1:34" x14ac:dyDescent="0.25">
      <c r="A389" s="16">
        <v>45106</v>
      </c>
      <c r="B389">
        <v>388</v>
      </c>
      <c r="C389">
        <v>4</v>
      </c>
      <c r="D389">
        <v>1</v>
      </c>
      <c r="E389">
        <v>1.1399999999999999</v>
      </c>
      <c r="F389">
        <v>19.39</v>
      </c>
      <c r="G389">
        <v>16.03</v>
      </c>
      <c r="H389">
        <f t="shared" si="97"/>
        <v>18.25</v>
      </c>
      <c r="I389">
        <f t="shared" si="98"/>
        <v>14.89</v>
      </c>
      <c r="J389">
        <f t="shared" si="99"/>
        <v>0.18410958904109587</v>
      </c>
      <c r="K389">
        <v>6</v>
      </c>
      <c r="L389">
        <f t="shared" si="100"/>
        <v>6.0000000000000001E-3</v>
      </c>
      <c r="M389">
        <v>1330</v>
      </c>
      <c r="N389">
        <f t="shared" si="101"/>
        <v>5.8158904109589038</v>
      </c>
      <c r="O389">
        <f t="shared" si="102"/>
        <v>1.0316563029960431</v>
      </c>
      <c r="P389">
        <f t="shared" si="103"/>
        <v>0.03</v>
      </c>
      <c r="Q389">
        <v>0.28999999999999998</v>
      </c>
      <c r="R389">
        <v>0.92</v>
      </c>
      <c r="S389">
        <f t="shared" si="104"/>
        <v>1.45</v>
      </c>
      <c r="T389">
        <f t="shared" si="105"/>
        <v>1.4959016393442623</v>
      </c>
      <c r="U389">
        <f t="shared" si="106"/>
        <v>4.5999999999999996</v>
      </c>
      <c r="V389">
        <f t="shared" si="107"/>
        <v>4.7456189937817976</v>
      </c>
      <c r="W389">
        <f t="shared" si="108"/>
        <v>1500</v>
      </c>
      <c r="X389">
        <f t="shared" si="109"/>
        <v>1995000</v>
      </c>
      <c r="Y389">
        <f t="shared" si="110"/>
        <v>6.05</v>
      </c>
      <c r="Z389">
        <f t="shared" si="110"/>
        <v>6.2415206331260595</v>
      </c>
      <c r="AA389">
        <f t="shared" si="111"/>
        <v>12.069749999999999</v>
      </c>
      <c r="AB389">
        <f t="shared" si="112"/>
        <v>12.451833663086489</v>
      </c>
    </row>
    <row r="390" spans="1:34" x14ac:dyDescent="0.25">
      <c r="A390" s="16">
        <v>45106</v>
      </c>
      <c r="B390">
        <v>389</v>
      </c>
      <c r="C390">
        <v>4</v>
      </c>
      <c r="D390">
        <v>2</v>
      </c>
      <c r="E390">
        <v>1.1399999999999999</v>
      </c>
      <c r="F390">
        <v>16.920000000000002</v>
      </c>
      <c r="G390">
        <v>14.11</v>
      </c>
      <c r="H390">
        <f t="shared" si="97"/>
        <v>15.780000000000001</v>
      </c>
      <c r="I390">
        <f t="shared" si="98"/>
        <v>12.969999999999999</v>
      </c>
      <c r="J390">
        <f t="shared" si="99"/>
        <v>0.17807351077313069</v>
      </c>
      <c r="K390">
        <v>6</v>
      </c>
      <c r="L390">
        <f t="shared" si="100"/>
        <v>6.0000000000000001E-3</v>
      </c>
      <c r="M390">
        <v>1330</v>
      </c>
      <c r="N390">
        <f t="shared" si="101"/>
        <v>5.8219264892268692</v>
      </c>
      <c r="O390">
        <f t="shared" si="102"/>
        <v>1.0305866985958421</v>
      </c>
      <c r="P390">
        <f t="shared" si="103"/>
        <v>0.03</v>
      </c>
      <c r="Q390">
        <v>0.46</v>
      </c>
      <c r="R390">
        <v>2.61</v>
      </c>
      <c r="S390">
        <f t="shared" si="104"/>
        <v>2.2999999999999998</v>
      </c>
      <c r="T390">
        <f t="shared" si="105"/>
        <v>2.3703494067704365</v>
      </c>
      <c r="U390">
        <f t="shared" si="106"/>
        <v>13.049999999999999</v>
      </c>
      <c r="V390">
        <f t="shared" si="107"/>
        <v>13.449156416675738</v>
      </c>
      <c r="W390">
        <f t="shared" si="108"/>
        <v>1500</v>
      </c>
      <c r="X390">
        <f t="shared" si="109"/>
        <v>1995000</v>
      </c>
      <c r="Y390">
        <f t="shared" si="110"/>
        <v>15.349999999999998</v>
      </c>
      <c r="Z390">
        <f t="shared" si="110"/>
        <v>15.819505823446175</v>
      </c>
      <c r="AA390">
        <f t="shared" si="111"/>
        <v>30.623249999999995</v>
      </c>
      <c r="AB390">
        <f t="shared" si="112"/>
        <v>31.559914117775115</v>
      </c>
    </row>
    <row r="391" spans="1:34" x14ac:dyDescent="0.25">
      <c r="A391" s="16">
        <v>45106</v>
      </c>
      <c r="B391">
        <v>390</v>
      </c>
      <c r="C391">
        <v>4</v>
      </c>
      <c r="D391">
        <v>3</v>
      </c>
      <c r="E391">
        <v>1.1499999999999999</v>
      </c>
      <c r="F391">
        <v>17.690000000000001</v>
      </c>
      <c r="G391">
        <v>14.66</v>
      </c>
      <c r="H391">
        <f t="shared" si="97"/>
        <v>16.540000000000003</v>
      </c>
      <c r="I391">
        <f t="shared" si="98"/>
        <v>13.51</v>
      </c>
      <c r="J391">
        <f t="shared" si="99"/>
        <v>0.1831922611850062</v>
      </c>
      <c r="K391">
        <v>6</v>
      </c>
      <c r="L391">
        <f t="shared" si="100"/>
        <v>6.0000000000000001E-3</v>
      </c>
      <c r="M391">
        <v>1330</v>
      </c>
      <c r="N391">
        <f t="shared" si="101"/>
        <v>5.8168077388149939</v>
      </c>
      <c r="O391">
        <f t="shared" si="102"/>
        <v>1.0314936077330839</v>
      </c>
      <c r="P391">
        <f t="shared" si="103"/>
        <v>0.03</v>
      </c>
      <c r="Q391">
        <v>0.22</v>
      </c>
      <c r="R391">
        <v>0.92</v>
      </c>
      <c r="S391">
        <f t="shared" si="104"/>
        <v>1.0999999999999999</v>
      </c>
      <c r="T391">
        <f t="shared" si="105"/>
        <v>1.1346429685063921</v>
      </c>
      <c r="U391">
        <f t="shared" si="106"/>
        <v>4.5999999999999996</v>
      </c>
      <c r="V391">
        <f t="shared" si="107"/>
        <v>4.744870595572185</v>
      </c>
      <c r="W391">
        <f t="shared" si="108"/>
        <v>1500</v>
      </c>
      <c r="X391">
        <f t="shared" si="109"/>
        <v>1995000</v>
      </c>
      <c r="Y391">
        <f t="shared" si="110"/>
        <v>5.6999999999999993</v>
      </c>
      <c r="Z391">
        <f t="shared" si="110"/>
        <v>5.8795135640785769</v>
      </c>
      <c r="AA391">
        <f t="shared" si="111"/>
        <v>11.371499999999999</v>
      </c>
      <c r="AB391">
        <f t="shared" si="112"/>
        <v>11.729629560336761</v>
      </c>
    </row>
    <row r="392" spans="1:34" x14ac:dyDescent="0.25">
      <c r="A392" s="16">
        <v>45106</v>
      </c>
      <c r="B392">
        <v>391</v>
      </c>
      <c r="C392">
        <v>4</v>
      </c>
      <c r="D392">
        <v>4</v>
      </c>
      <c r="E392">
        <v>1.1200000000000001</v>
      </c>
      <c r="F392">
        <v>14.7</v>
      </c>
      <c r="G392">
        <v>12.23</v>
      </c>
      <c r="H392">
        <f t="shared" si="97"/>
        <v>13.579999999999998</v>
      </c>
      <c r="I392">
        <f t="shared" si="98"/>
        <v>11.11</v>
      </c>
      <c r="J392">
        <f t="shared" si="99"/>
        <v>0.18188512518409419</v>
      </c>
      <c r="K392">
        <v>6</v>
      </c>
      <c r="L392">
        <f t="shared" si="100"/>
        <v>6.0000000000000001E-3</v>
      </c>
      <c r="M392">
        <v>1330</v>
      </c>
      <c r="N392">
        <f t="shared" si="101"/>
        <v>5.8181148748159055</v>
      </c>
      <c r="O392">
        <f t="shared" si="102"/>
        <v>1.0312618655866346</v>
      </c>
      <c r="P392">
        <f t="shared" si="103"/>
        <v>0.03</v>
      </c>
      <c r="Q392">
        <v>0.25</v>
      </c>
      <c r="R392">
        <v>1.1200000000000001</v>
      </c>
      <c r="S392">
        <f t="shared" si="104"/>
        <v>1.25</v>
      </c>
      <c r="T392">
        <f t="shared" si="105"/>
        <v>1.2890773319832931</v>
      </c>
      <c r="U392">
        <f t="shared" si="106"/>
        <v>5.6000000000000005</v>
      </c>
      <c r="V392">
        <f t="shared" si="107"/>
        <v>5.7750664472851545</v>
      </c>
      <c r="W392">
        <f t="shared" si="108"/>
        <v>1500</v>
      </c>
      <c r="X392">
        <f t="shared" si="109"/>
        <v>1995000</v>
      </c>
      <c r="Y392">
        <f t="shared" si="110"/>
        <v>6.8500000000000005</v>
      </c>
      <c r="Z392">
        <f t="shared" si="110"/>
        <v>7.0641437792684476</v>
      </c>
      <c r="AA392">
        <f t="shared" si="111"/>
        <v>13.665750000000001</v>
      </c>
      <c r="AB392">
        <f t="shared" si="112"/>
        <v>14.092966839640553</v>
      </c>
    </row>
    <row r="393" spans="1:34" x14ac:dyDescent="0.25">
      <c r="A393" s="16">
        <v>45106</v>
      </c>
      <c r="B393">
        <v>392</v>
      </c>
      <c r="C393">
        <v>4</v>
      </c>
      <c r="D393">
        <v>5</v>
      </c>
      <c r="E393">
        <v>1.2</v>
      </c>
      <c r="F393">
        <v>16.399999999999999</v>
      </c>
      <c r="G393">
        <v>13.23</v>
      </c>
      <c r="H393">
        <f t="shared" si="97"/>
        <v>15.2</v>
      </c>
      <c r="I393">
        <f t="shared" si="98"/>
        <v>12.030000000000001</v>
      </c>
      <c r="J393">
        <f t="shared" si="99"/>
        <v>0.20855263157894727</v>
      </c>
      <c r="K393">
        <v>6</v>
      </c>
      <c r="L393">
        <f t="shared" si="100"/>
        <v>6.0000000000000001E-3</v>
      </c>
      <c r="M393">
        <v>1330</v>
      </c>
      <c r="N393">
        <f t="shared" si="101"/>
        <v>5.7914473684210526</v>
      </c>
      <c r="O393">
        <f t="shared" si="102"/>
        <v>1.0360104509826196</v>
      </c>
      <c r="P393">
        <f t="shared" si="103"/>
        <v>0.03</v>
      </c>
      <c r="Q393">
        <v>0.39</v>
      </c>
      <c r="R393">
        <v>1.6</v>
      </c>
      <c r="S393">
        <f t="shared" si="104"/>
        <v>1.95</v>
      </c>
      <c r="T393">
        <f t="shared" si="105"/>
        <v>2.020220379416108</v>
      </c>
      <c r="U393">
        <f t="shared" si="106"/>
        <v>8</v>
      </c>
      <c r="V393">
        <f t="shared" si="107"/>
        <v>8.2880836078609565</v>
      </c>
      <c r="W393">
        <f t="shared" si="108"/>
        <v>1500</v>
      </c>
      <c r="X393">
        <f t="shared" si="109"/>
        <v>1995000</v>
      </c>
      <c r="Y393">
        <f t="shared" si="110"/>
        <v>9.9499999999999993</v>
      </c>
      <c r="Z393">
        <f t="shared" si="110"/>
        <v>10.308303987277064</v>
      </c>
      <c r="AA393">
        <f t="shared" si="111"/>
        <v>19.850249999999999</v>
      </c>
      <c r="AB393">
        <f t="shared" si="112"/>
        <v>20.565066454617742</v>
      </c>
    </row>
    <row r="394" spans="1:34" x14ac:dyDescent="0.25">
      <c r="A394" s="16">
        <v>45106</v>
      </c>
      <c r="B394">
        <v>393</v>
      </c>
      <c r="C394">
        <v>4</v>
      </c>
      <c r="D394">
        <v>6</v>
      </c>
      <c r="E394">
        <v>1.17</v>
      </c>
      <c r="F394">
        <v>15.33</v>
      </c>
      <c r="G394">
        <v>12.47</v>
      </c>
      <c r="H394">
        <f t="shared" si="97"/>
        <v>14.16</v>
      </c>
      <c r="I394">
        <f t="shared" si="98"/>
        <v>11.3</v>
      </c>
      <c r="J394">
        <f t="shared" si="99"/>
        <v>0.20197740112994347</v>
      </c>
      <c r="K394">
        <v>6</v>
      </c>
      <c r="L394">
        <f t="shared" si="100"/>
        <v>6.0000000000000001E-3</v>
      </c>
      <c r="M394">
        <v>1330</v>
      </c>
      <c r="N394">
        <f t="shared" si="101"/>
        <v>5.7980225988700562</v>
      </c>
      <c r="O394">
        <f t="shared" si="102"/>
        <v>1.0348355663824604</v>
      </c>
      <c r="P394">
        <f t="shared" si="103"/>
        <v>0.03</v>
      </c>
      <c r="Q394">
        <v>0.64</v>
      </c>
      <c r="R394">
        <v>1.96</v>
      </c>
      <c r="S394">
        <f t="shared" si="104"/>
        <v>3.1999999999999997</v>
      </c>
      <c r="T394">
        <f t="shared" si="105"/>
        <v>3.311473812423873</v>
      </c>
      <c r="U394">
        <f t="shared" si="106"/>
        <v>9.7999999999999989</v>
      </c>
      <c r="V394">
        <f t="shared" si="107"/>
        <v>10.141388550548111</v>
      </c>
      <c r="W394">
        <f t="shared" si="108"/>
        <v>1500</v>
      </c>
      <c r="X394">
        <f t="shared" si="109"/>
        <v>1995000</v>
      </c>
      <c r="Y394">
        <f t="shared" si="110"/>
        <v>12.999999999999998</v>
      </c>
      <c r="Z394">
        <f t="shared" si="110"/>
        <v>13.452862362971985</v>
      </c>
      <c r="AA394">
        <f t="shared" si="111"/>
        <v>25.934999999999995</v>
      </c>
      <c r="AB394">
        <f t="shared" si="112"/>
        <v>26.838460414129109</v>
      </c>
    </row>
    <row r="395" spans="1:34" x14ac:dyDescent="0.25">
      <c r="A395" s="16">
        <v>45106</v>
      </c>
      <c r="B395">
        <v>394</v>
      </c>
      <c r="C395">
        <v>4</v>
      </c>
      <c r="D395">
        <v>7</v>
      </c>
      <c r="E395">
        <v>1.1599999999999999</v>
      </c>
      <c r="F395">
        <v>17.78</v>
      </c>
      <c r="G395">
        <v>14.88</v>
      </c>
      <c r="H395">
        <f t="shared" si="97"/>
        <v>16.62</v>
      </c>
      <c r="I395">
        <f t="shared" si="98"/>
        <v>13.72</v>
      </c>
      <c r="J395">
        <f t="shared" si="99"/>
        <v>0.17448856799037304</v>
      </c>
      <c r="K395">
        <v>6</v>
      </c>
      <c r="L395">
        <f t="shared" si="100"/>
        <v>6.0000000000000001E-3</v>
      </c>
      <c r="M395">
        <v>1330</v>
      </c>
      <c r="N395">
        <f t="shared" si="101"/>
        <v>5.8255114320096268</v>
      </c>
      <c r="O395">
        <f t="shared" si="102"/>
        <v>1.0299524891551333</v>
      </c>
      <c r="P395">
        <f t="shared" si="103"/>
        <v>0.03</v>
      </c>
      <c r="Q395">
        <v>0.67</v>
      </c>
      <c r="R395">
        <v>1.96</v>
      </c>
      <c r="S395">
        <f t="shared" si="104"/>
        <v>3.35</v>
      </c>
      <c r="T395">
        <f t="shared" si="105"/>
        <v>3.4503408386696965</v>
      </c>
      <c r="U395">
        <f t="shared" si="106"/>
        <v>9.7999999999999989</v>
      </c>
      <c r="V395">
        <f t="shared" si="107"/>
        <v>10.093534393720304</v>
      </c>
      <c r="W395">
        <f t="shared" si="108"/>
        <v>1500</v>
      </c>
      <c r="X395">
        <f t="shared" si="109"/>
        <v>1995000</v>
      </c>
      <c r="Y395">
        <f t="shared" si="110"/>
        <v>13.149999999999999</v>
      </c>
      <c r="Z395">
        <f t="shared" si="110"/>
        <v>13.54387523239</v>
      </c>
      <c r="AA395">
        <f t="shared" si="111"/>
        <v>26.234249999999996</v>
      </c>
      <c r="AB395">
        <f t="shared" si="112"/>
        <v>27.020031088618051</v>
      </c>
    </row>
    <row r="396" spans="1:34" x14ac:dyDescent="0.25">
      <c r="A396" s="16">
        <v>45106</v>
      </c>
      <c r="B396">
        <v>395</v>
      </c>
      <c r="C396">
        <v>4</v>
      </c>
      <c r="D396">
        <v>8</v>
      </c>
      <c r="E396">
        <v>1.08</v>
      </c>
      <c r="F396">
        <v>18.649999999999999</v>
      </c>
      <c r="G396">
        <v>15.22</v>
      </c>
      <c r="H396">
        <f t="shared" si="97"/>
        <v>17.57</v>
      </c>
      <c r="I396">
        <f t="shared" si="98"/>
        <v>14.14</v>
      </c>
      <c r="J396">
        <f t="shared" si="99"/>
        <v>0.19521912350597609</v>
      </c>
      <c r="K396">
        <v>6</v>
      </c>
      <c r="L396">
        <f t="shared" si="100"/>
        <v>6.0000000000000001E-3</v>
      </c>
      <c r="M396">
        <v>1330</v>
      </c>
      <c r="N396">
        <f t="shared" si="101"/>
        <v>5.8047808764940241</v>
      </c>
      <c r="O396">
        <f t="shared" si="102"/>
        <v>1.0336307481125599</v>
      </c>
      <c r="P396">
        <f t="shared" si="103"/>
        <v>0.03</v>
      </c>
      <c r="Q396">
        <v>0.6</v>
      </c>
      <c r="R396">
        <v>1.81</v>
      </c>
      <c r="S396">
        <f t="shared" si="104"/>
        <v>2.9999999999999996</v>
      </c>
      <c r="T396">
        <f t="shared" si="105"/>
        <v>3.1008922443376794</v>
      </c>
      <c r="U396">
        <f t="shared" si="106"/>
        <v>9.0500000000000007</v>
      </c>
      <c r="V396">
        <f t="shared" si="107"/>
        <v>9.3543582704186683</v>
      </c>
      <c r="W396">
        <f t="shared" si="108"/>
        <v>1500</v>
      </c>
      <c r="X396">
        <f t="shared" si="109"/>
        <v>1995000</v>
      </c>
      <c r="Y396">
        <f t="shared" si="110"/>
        <v>12.05</v>
      </c>
      <c r="Z396">
        <f t="shared" si="110"/>
        <v>12.455250514756347</v>
      </c>
      <c r="AA396">
        <f t="shared" si="111"/>
        <v>24.039750000000002</v>
      </c>
      <c r="AB396">
        <f t="shared" si="112"/>
        <v>24.848224776938913</v>
      </c>
    </row>
    <row r="397" spans="1:34" ht="15.75" x14ac:dyDescent="0.25">
      <c r="A397" s="16">
        <v>45106</v>
      </c>
      <c r="B397">
        <v>396</v>
      </c>
      <c r="C397">
        <v>4</v>
      </c>
      <c r="D397">
        <v>9</v>
      </c>
      <c r="E397">
        <v>1.1299999999999999</v>
      </c>
      <c r="F397">
        <v>19.04</v>
      </c>
      <c r="G397">
        <v>15.6</v>
      </c>
      <c r="H397">
        <f t="shared" si="97"/>
        <v>17.91</v>
      </c>
      <c r="I397">
        <f t="shared" si="98"/>
        <v>14.469999999999999</v>
      </c>
      <c r="J397">
        <f t="shared" si="99"/>
        <v>0.19207146845337808</v>
      </c>
      <c r="K397">
        <v>6</v>
      </c>
      <c r="L397">
        <f t="shared" si="100"/>
        <v>6.0000000000000001E-3</v>
      </c>
      <c r="M397">
        <v>1330</v>
      </c>
      <c r="N397">
        <f t="shared" si="101"/>
        <v>5.8079285315466223</v>
      </c>
      <c r="O397">
        <f t="shared" si="102"/>
        <v>1.0330705633532014</v>
      </c>
      <c r="P397">
        <f t="shared" si="103"/>
        <v>0.03</v>
      </c>
      <c r="Q397">
        <v>0.22</v>
      </c>
      <c r="R397">
        <v>1.18</v>
      </c>
      <c r="S397">
        <f t="shared" si="104"/>
        <v>1.0999999999999999</v>
      </c>
      <c r="T397">
        <f t="shared" si="105"/>
        <v>1.1363776196885214</v>
      </c>
      <c r="U397">
        <f t="shared" si="106"/>
        <v>5.8999999999999986</v>
      </c>
      <c r="V397">
        <f t="shared" si="107"/>
        <v>6.0951163237838868</v>
      </c>
      <c r="W397">
        <f t="shared" si="108"/>
        <v>1500</v>
      </c>
      <c r="X397">
        <f t="shared" si="109"/>
        <v>1995000</v>
      </c>
      <c r="Y397">
        <f t="shared" si="110"/>
        <v>6.9999999999999982</v>
      </c>
      <c r="Z397">
        <f t="shared" si="110"/>
        <v>7.2314939434724081</v>
      </c>
      <c r="AA397">
        <f t="shared" si="111"/>
        <v>13.964999999999996</v>
      </c>
      <c r="AB397">
        <f t="shared" si="112"/>
        <v>14.426830417227453</v>
      </c>
      <c r="AH397" s="13"/>
    </row>
    <row r="398" spans="1:34" s="13" customFormat="1" ht="15.75" x14ac:dyDescent="0.25">
      <c r="A398" s="19">
        <v>45035</v>
      </c>
      <c r="B398" s="20">
        <v>397</v>
      </c>
      <c r="C398" s="13">
        <v>1</v>
      </c>
      <c r="D398" s="13">
        <v>1</v>
      </c>
      <c r="E398" s="13">
        <v>1.07</v>
      </c>
      <c r="F398" s="13">
        <v>19.14</v>
      </c>
      <c r="G398" s="13">
        <v>15.46</v>
      </c>
      <c r="H398">
        <f t="shared" si="97"/>
        <v>18.07</v>
      </c>
      <c r="I398">
        <f t="shared" si="98"/>
        <v>14.39</v>
      </c>
      <c r="J398">
        <f t="shared" si="99"/>
        <v>0.20365246264526837</v>
      </c>
      <c r="K398">
        <v>6</v>
      </c>
      <c r="L398">
        <f t="shared" si="100"/>
        <v>6.0000000000000001E-3</v>
      </c>
      <c r="M398">
        <v>1330</v>
      </c>
      <c r="N398">
        <f t="shared" si="101"/>
        <v>5.7963475373547313</v>
      </c>
      <c r="O398">
        <f t="shared" si="102"/>
        <v>1.0351346190567119</v>
      </c>
      <c r="P398">
        <f>30/1000</f>
        <v>0.03</v>
      </c>
      <c r="Q398" s="13">
        <v>0.19</v>
      </c>
      <c r="R398" s="13">
        <v>0.56999999999999995</v>
      </c>
      <c r="S398">
        <f>(Q398*P398)/L398</f>
        <v>0.95000000000000007</v>
      </c>
      <c r="T398">
        <f t="shared" si="105"/>
        <v>0.98337788810387639</v>
      </c>
      <c r="U398">
        <f t="shared" si="106"/>
        <v>2.8499999999999996</v>
      </c>
      <c r="V398">
        <f>U398*O398</f>
        <v>2.9501336643116285</v>
      </c>
      <c r="W398">
        <f t="shared" si="108"/>
        <v>1500</v>
      </c>
      <c r="X398">
        <f t="shared" si="109"/>
        <v>1995000</v>
      </c>
      <c r="Y398">
        <f>S398+U398</f>
        <v>3.8</v>
      </c>
      <c r="Z398">
        <f t="shared" si="110"/>
        <v>3.9335115524155047</v>
      </c>
      <c r="AA398">
        <f t="shared" si="111"/>
        <v>7.5809999999999995</v>
      </c>
      <c r="AB398">
        <f t="shared" si="112"/>
        <v>7.8473555470689318</v>
      </c>
      <c r="AC398"/>
      <c r="AD398"/>
      <c r="AE398"/>
      <c r="AF398"/>
      <c r="AG398"/>
      <c r="AH398"/>
    </row>
    <row r="399" spans="1:34" x14ac:dyDescent="0.25">
      <c r="A399" s="16">
        <v>45035</v>
      </c>
      <c r="B399">
        <v>398</v>
      </c>
      <c r="C399">
        <v>1</v>
      </c>
      <c r="D399">
        <v>2</v>
      </c>
      <c r="E399">
        <v>1.06</v>
      </c>
      <c r="F399">
        <v>15.35</v>
      </c>
      <c r="G399">
        <v>12.26</v>
      </c>
      <c r="H399">
        <f t="shared" si="97"/>
        <v>14.29</v>
      </c>
      <c r="I399">
        <f t="shared" si="98"/>
        <v>11.2</v>
      </c>
      <c r="J399">
        <f t="shared" si="99"/>
        <v>0.21623512946116166</v>
      </c>
      <c r="K399">
        <v>6</v>
      </c>
      <c r="L399">
        <f t="shared" si="100"/>
        <v>6.0000000000000001E-3</v>
      </c>
      <c r="M399">
        <v>1330</v>
      </c>
      <c r="N399">
        <f t="shared" si="101"/>
        <v>5.783764870538838</v>
      </c>
      <c r="O399">
        <f t="shared" si="102"/>
        <v>1.0373865698729583</v>
      </c>
      <c r="P399">
        <f t="shared" si="103"/>
        <v>0.03</v>
      </c>
      <c r="Q399">
        <v>0.16</v>
      </c>
      <c r="R399">
        <v>0.56000000000000005</v>
      </c>
      <c r="S399">
        <f t="shared" si="104"/>
        <v>0.79999999999999993</v>
      </c>
      <c r="T399">
        <f t="shared" si="105"/>
        <v>0.82990925589836662</v>
      </c>
      <c r="U399">
        <f t="shared" si="106"/>
        <v>2.8000000000000003</v>
      </c>
      <c r="V399">
        <f t="shared" si="107"/>
        <v>2.9046823956442833</v>
      </c>
      <c r="W399">
        <f t="shared" si="108"/>
        <v>1500</v>
      </c>
      <c r="X399">
        <f t="shared" si="109"/>
        <v>1995000</v>
      </c>
      <c r="Y399">
        <f t="shared" si="110"/>
        <v>3.6</v>
      </c>
      <c r="Z399">
        <f t="shared" si="110"/>
        <v>3.73459165154265</v>
      </c>
      <c r="AA399">
        <f t="shared" si="111"/>
        <v>7.1820000000000004</v>
      </c>
      <c r="AB399">
        <f t="shared" si="112"/>
        <v>7.4505103448275865</v>
      </c>
    </row>
    <row r="400" spans="1:34" x14ac:dyDescent="0.25">
      <c r="A400" s="16">
        <v>45035</v>
      </c>
      <c r="B400">
        <v>399</v>
      </c>
      <c r="C400">
        <v>1</v>
      </c>
      <c r="D400">
        <v>3</v>
      </c>
      <c r="E400">
        <v>1.1000000000000001</v>
      </c>
      <c r="F400">
        <v>14.14</v>
      </c>
      <c r="G400">
        <v>11.43</v>
      </c>
      <c r="H400">
        <f t="shared" si="97"/>
        <v>13.040000000000001</v>
      </c>
      <c r="I400">
        <f t="shared" si="98"/>
        <v>10.33</v>
      </c>
      <c r="J400">
        <f t="shared" si="99"/>
        <v>0.2078220858895706</v>
      </c>
      <c r="K400">
        <v>6</v>
      </c>
      <c r="L400">
        <f t="shared" si="100"/>
        <v>6.0000000000000001E-3</v>
      </c>
      <c r="M400">
        <v>1330</v>
      </c>
      <c r="N400">
        <f t="shared" si="101"/>
        <v>5.7921779141104297</v>
      </c>
      <c r="O400">
        <f t="shared" si="102"/>
        <v>1.0358797828677346</v>
      </c>
      <c r="P400">
        <f t="shared" si="103"/>
        <v>0.03</v>
      </c>
      <c r="Q400">
        <v>0.3</v>
      </c>
      <c r="R400">
        <v>0.39</v>
      </c>
      <c r="S400">
        <f t="shared" si="104"/>
        <v>1.4999999999999998</v>
      </c>
      <c r="T400">
        <f t="shared" si="105"/>
        <v>1.5538196743016017</v>
      </c>
      <c r="U400">
        <f t="shared" si="106"/>
        <v>1.95</v>
      </c>
      <c r="V400">
        <f t="shared" si="107"/>
        <v>2.0199655765920825</v>
      </c>
      <c r="W400">
        <f t="shared" si="108"/>
        <v>1500</v>
      </c>
      <c r="X400">
        <f t="shared" si="109"/>
        <v>1995000</v>
      </c>
      <c r="Y400">
        <f t="shared" si="110"/>
        <v>3.4499999999999997</v>
      </c>
      <c r="Z400">
        <f t="shared" si="110"/>
        <v>3.5737852508936845</v>
      </c>
      <c r="AA400">
        <f t="shared" si="111"/>
        <v>6.8827499999999988</v>
      </c>
      <c r="AB400">
        <f t="shared" si="112"/>
        <v>7.1297015755329012</v>
      </c>
    </row>
    <row r="401" spans="1:28" x14ac:dyDescent="0.25">
      <c r="A401" s="16">
        <v>45035</v>
      </c>
      <c r="B401">
        <v>400</v>
      </c>
      <c r="C401">
        <v>1</v>
      </c>
      <c r="D401">
        <v>4</v>
      </c>
      <c r="E401">
        <v>1.06</v>
      </c>
      <c r="F401">
        <v>15.38</v>
      </c>
      <c r="G401">
        <v>10.36</v>
      </c>
      <c r="H401">
        <f t="shared" si="97"/>
        <v>14.32</v>
      </c>
      <c r="I401">
        <f t="shared" si="98"/>
        <v>9.2999999999999989</v>
      </c>
      <c r="J401">
        <f t="shared" si="99"/>
        <v>0.35055865921787716</v>
      </c>
      <c r="K401">
        <v>6</v>
      </c>
      <c r="L401">
        <f t="shared" si="100"/>
        <v>6.0000000000000001E-3</v>
      </c>
      <c r="M401">
        <v>1330</v>
      </c>
      <c r="N401">
        <f t="shared" si="101"/>
        <v>5.6494413407821229</v>
      </c>
      <c r="O401">
        <f t="shared" si="102"/>
        <v>1.0620519159456119</v>
      </c>
      <c r="P401">
        <f t="shared" si="103"/>
        <v>0.03</v>
      </c>
      <c r="Q401">
        <v>0.13</v>
      </c>
      <c r="R401">
        <v>0.4</v>
      </c>
      <c r="S401">
        <f t="shared" si="104"/>
        <v>0.64999999999999991</v>
      </c>
      <c r="T401">
        <f t="shared" si="105"/>
        <v>0.69033374536464764</v>
      </c>
      <c r="U401">
        <f t="shared" si="106"/>
        <v>2</v>
      </c>
      <c r="V401">
        <f t="shared" si="107"/>
        <v>2.1241038318912238</v>
      </c>
      <c r="W401">
        <f t="shared" si="108"/>
        <v>1500</v>
      </c>
      <c r="X401">
        <f t="shared" si="109"/>
        <v>1995000</v>
      </c>
      <c r="Y401">
        <f t="shared" si="110"/>
        <v>2.65</v>
      </c>
      <c r="Z401">
        <f t="shared" si="110"/>
        <v>2.8144375772558714</v>
      </c>
      <c r="AA401">
        <f t="shared" si="111"/>
        <v>5.2867500000000005</v>
      </c>
      <c r="AB401">
        <f t="shared" si="112"/>
        <v>5.6148029666254633</v>
      </c>
    </row>
    <row r="402" spans="1:28" x14ac:dyDescent="0.25">
      <c r="A402" s="16">
        <v>45035</v>
      </c>
      <c r="B402">
        <v>401</v>
      </c>
      <c r="C402">
        <v>1</v>
      </c>
      <c r="D402">
        <v>5</v>
      </c>
      <c r="E402">
        <v>1.0900000000000001</v>
      </c>
      <c r="F402">
        <v>20.22</v>
      </c>
      <c r="G402">
        <v>16.239999999999998</v>
      </c>
      <c r="H402">
        <f t="shared" si="97"/>
        <v>19.13</v>
      </c>
      <c r="I402">
        <f t="shared" si="98"/>
        <v>15.149999999999999</v>
      </c>
      <c r="J402">
        <f t="shared" si="99"/>
        <v>0.20805018295870364</v>
      </c>
      <c r="K402">
        <v>6</v>
      </c>
      <c r="L402">
        <f t="shared" si="100"/>
        <v>6.0000000000000001E-3</v>
      </c>
      <c r="M402">
        <v>1330</v>
      </c>
      <c r="N402">
        <f t="shared" si="101"/>
        <v>5.7919498170412966</v>
      </c>
      <c r="O402">
        <f t="shared" si="102"/>
        <v>1.0359205776173286</v>
      </c>
      <c r="P402">
        <f t="shared" si="103"/>
        <v>0.03</v>
      </c>
      <c r="Q402">
        <v>0.15</v>
      </c>
      <c r="R402">
        <v>0.61</v>
      </c>
      <c r="S402">
        <f t="shared" si="104"/>
        <v>0.74999999999999989</v>
      </c>
      <c r="T402">
        <f t="shared" si="105"/>
        <v>0.77694043321299633</v>
      </c>
      <c r="U402">
        <f t="shared" si="106"/>
        <v>3.05</v>
      </c>
      <c r="V402">
        <f t="shared" si="107"/>
        <v>3.1595577617328519</v>
      </c>
      <c r="W402">
        <f t="shared" si="108"/>
        <v>1500</v>
      </c>
      <c r="X402">
        <f t="shared" si="109"/>
        <v>1995000</v>
      </c>
      <c r="Y402">
        <f t="shared" si="110"/>
        <v>3.8</v>
      </c>
      <c r="Z402">
        <f t="shared" si="110"/>
        <v>3.9364981949458482</v>
      </c>
      <c r="AA402">
        <f t="shared" si="111"/>
        <v>7.5809999999999995</v>
      </c>
      <c r="AB402">
        <f t="shared" si="112"/>
        <v>7.8533138989169675</v>
      </c>
    </row>
    <row r="403" spans="1:28" x14ac:dyDescent="0.25">
      <c r="A403" s="16">
        <v>45035</v>
      </c>
      <c r="B403">
        <v>402</v>
      </c>
      <c r="C403">
        <v>1</v>
      </c>
      <c r="D403">
        <v>6</v>
      </c>
      <c r="E403">
        <v>1.06</v>
      </c>
      <c r="F403">
        <v>21.02</v>
      </c>
      <c r="G403">
        <v>16.739999999999998</v>
      </c>
      <c r="H403">
        <f t="shared" si="97"/>
        <v>19.96</v>
      </c>
      <c r="I403">
        <f t="shared" si="98"/>
        <v>15.679999999999998</v>
      </c>
      <c r="J403">
        <f t="shared" si="99"/>
        <v>0.21442885771543099</v>
      </c>
      <c r="K403">
        <v>6</v>
      </c>
      <c r="L403">
        <f t="shared" si="100"/>
        <v>6.0000000000000001E-3</v>
      </c>
      <c r="M403">
        <v>1330</v>
      </c>
      <c r="N403">
        <f t="shared" si="101"/>
        <v>5.785571142284569</v>
      </c>
      <c r="O403">
        <f t="shared" si="102"/>
        <v>1.0370626948389332</v>
      </c>
      <c r="P403">
        <f t="shared" si="103"/>
        <v>0.03</v>
      </c>
      <c r="Q403">
        <v>0.22</v>
      </c>
      <c r="R403">
        <v>0.57999999999999996</v>
      </c>
      <c r="S403">
        <f t="shared" si="104"/>
        <v>1.0999999999999999</v>
      </c>
      <c r="T403">
        <f t="shared" si="105"/>
        <v>1.1407689643228265</v>
      </c>
      <c r="U403">
        <f t="shared" si="106"/>
        <v>2.9</v>
      </c>
      <c r="V403">
        <f t="shared" si="107"/>
        <v>3.0074818150329063</v>
      </c>
      <c r="W403">
        <f t="shared" si="108"/>
        <v>1500</v>
      </c>
      <c r="X403">
        <f t="shared" si="109"/>
        <v>1995000</v>
      </c>
      <c r="Y403">
        <f t="shared" si="110"/>
        <v>4</v>
      </c>
      <c r="Z403">
        <f t="shared" si="110"/>
        <v>4.1482507793557328</v>
      </c>
      <c r="AA403">
        <f t="shared" si="111"/>
        <v>7.9799999999999995</v>
      </c>
      <c r="AB403">
        <f t="shared" si="112"/>
        <v>8.2757603048146873</v>
      </c>
    </row>
    <row r="404" spans="1:28" x14ac:dyDescent="0.25">
      <c r="A404" s="16">
        <v>45035</v>
      </c>
      <c r="B404">
        <v>403</v>
      </c>
      <c r="C404">
        <v>1</v>
      </c>
      <c r="D404">
        <v>7</v>
      </c>
      <c r="E404">
        <v>1.04</v>
      </c>
      <c r="F404">
        <v>11.25</v>
      </c>
      <c r="G404">
        <v>9.31</v>
      </c>
      <c r="H404">
        <f t="shared" si="97"/>
        <v>10.210000000000001</v>
      </c>
      <c r="I404">
        <f t="shared" si="98"/>
        <v>8.27</v>
      </c>
      <c r="J404">
        <f t="shared" si="99"/>
        <v>0.19000979431929491</v>
      </c>
      <c r="K404">
        <v>6</v>
      </c>
      <c r="L404">
        <f t="shared" si="100"/>
        <v>6.0000000000000001E-3</v>
      </c>
      <c r="M404">
        <v>1330</v>
      </c>
      <c r="N404">
        <f t="shared" si="101"/>
        <v>5.8099902056807053</v>
      </c>
      <c r="O404">
        <f t="shared" si="102"/>
        <v>1.0327039784221173</v>
      </c>
      <c r="P404">
        <f t="shared" si="103"/>
        <v>0.03</v>
      </c>
      <c r="Q404">
        <v>0.1</v>
      </c>
      <c r="R404">
        <v>0.42</v>
      </c>
      <c r="S404">
        <f t="shared" si="104"/>
        <v>0.5</v>
      </c>
      <c r="T404">
        <f t="shared" si="105"/>
        <v>0.51635198921105863</v>
      </c>
      <c r="U404">
        <f t="shared" si="106"/>
        <v>2.0999999999999996</v>
      </c>
      <c r="V404">
        <f t="shared" si="107"/>
        <v>2.1686783546864459</v>
      </c>
      <c r="W404">
        <f t="shared" si="108"/>
        <v>1500</v>
      </c>
      <c r="X404">
        <f t="shared" si="109"/>
        <v>1995000</v>
      </c>
      <c r="Y404">
        <f t="shared" si="110"/>
        <v>2.5999999999999996</v>
      </c>
      <c r="Z404">
        <f t="shared" si="110"/>
        <v>2.6850303438975045</v>
      </c>
      <c r="AA404">
        <f t="shared" si="111"/>
        <v>5.1869999999999994</v>
      </c>
      <c r="AB404">
        <f t="shared" si="112"/>
        <v>5.3566355360755216</v>
      </c>
    </row>
    <row r="405" spans="1:28" x14ac:dyDescent="0.25">
      <c r="A405" s="16">
        <v>45035</v>
      </c>
      <c r="B405">
        <v>404</v>
      </c>
      <c r="C405">
        <v>1</v>
      </c>
      <c r="D405">
        <v>8</v>
      </c>
      <c r="E405">
        <v>1.08</v>
      </c>
      <c r="F405">
        <v>12.85</v>
      </c>
      <c r="G405">
        <v>10.7</v>
      </c>
      <c r="H405">
        <f t="shared" si="97"/>
        <v>11.77</v>
      </c>
      <c r="I405">
        <f t="shared" si="98"/>
        <v>9.6199999999999992</v>
      </c>
      <c r="J405">
        <f t="shared" si="99"/>
        <v>0.18266779949022943</v>
      </c>
      <c r="K405">
        <v>6</v>
      </c>
      <c r="L405">
        <f t="shared" si="100"/>
        <v>6.0000000000000001E-3</v>
      </c>
      <c r="M405">
        <v>1330</v>
      </c>
      <c r="N405">
        <f t="shared" si="101"/>
        <v>5.817332200509771</v>
      </c>
      <c r="O405">
        <f t="shared" si="102"/>
        <v>1.0314006134073317</v>
      </c>
      <c r="P405">
        <f t="shared" si="103"/>
        <v>0.03</v>
      </c>
      <c r="Q405">
        <v>0.11</v>
      </c>
      <c r="R405">
        <v>0.33</v>
      </c>
      <c r="S405">
        <f t="shared" si="104"/>
        <v>0.54999999999999993</v>
      </c>
      <c r="T405">
        <f t="shared" si="105"/>
        <v>0.56727033737403232</v>
      </c>
      <c r="U405">
        <f t="shared" si="106"/>
        <v>1.6500000000000001</v>
      </c>
      <c r="V405">
        <f t="shared" si="107"/>
        <v>1.7018110121220975</v>
      </c>
      <c r="W405">
        <f t="shared" si="108"/>
        <v>1500</v>
      </c>
      <c r="X405">
        <f t="shared" si="109"/>
        <v>1995000</v>
      </c>
      <c r="Y405">
        <f t="shared" si="110"/>
        <v>2.2000000000000002</v>
      </c>
      <c r="Z405">
        <f t="shared" si="110"/>
        <v>2.2690813494961297</v>
      </c>
      <c r="AA405">
        <f t="shared" si="111"/>
        <v>4.3890000000000002</v>
      </c>
      <c r="AB405">
        <f t="shared" si="112"/>
        <v>4.5268172922447789</v>
      </c>
    </row>
    <row r="406" spans="1:28" x14ac:dyDescent="0.25">
      <c r="A406" s="16">
        <v>45035</v>
      </c>
      <c r="B406">
        <v>405</v>
      </c>
      <c r="C406">
        <v>1</v>
      </c>
      <c r="D406">
        <v>9</v>
      </c>
      <c r="E406">
        <v>1.1000000000000001</v>
      </c>
      <c r="F406">
        <v>18.010000000000002</v>
      </c>
      <c r="G406">
        <v>14.92</v>
      </c>
      <c r="H406">
        <f t="shared" si="97"/>
        <v>16.91</v>
      </c>
      <c r="I406">
        <f t="shared" si="98"/>
        <v>13.82</v>
      </c>
      <c r="J406">
        <f t="shared" si="99"/>
        <v>0.18273211117681845</v>
      </c>
      <c r="K406">
        <v>6</v>
      </c>
      <c r="L406">
        <f t="shared" si="100"/>
        <v>6.0000000000000001E-3</v>
      </c>
      <c r="M406">
        <v>1330</v>
      </c>
      <c r="N406">
        <f t="shared" si="101"/>
        <v>5.8172678888231815</v>
      </c>
      <c r="O406">
        <f t="shared" si="102"/>
        <v>1.0314120158584934</v>
      </c>
      <c r="P406">
        <f t="shared" si="103"/>
        <v>0.03</v>
      </c>
      <c r="Q406">
        <v>0.12</v>
      </c>
      <c r="R406">
        <v>0.34</v>
      </c>
      <c r="S406">
        <f t="shared" si="104"/>
        <v>0.6</v>
      </c>
      <c r="T406">
        <f t="shared" si="105"/>
        <v>0.61884720951509598</v>
      </c>
      <c r="U406">
        <f t="shared" si="106"/>
        <v>1.7000000000000002</v>
      </c>
      <c r="V406">
        <f t="shared" si="107"/>
        <v>1.753400426959439</v>
      </c>
      <c r="W406">
        <f t="shared" si="108"/>
        <v>1500</v>
      </c>
      <c r="X406">
        <f t="shared" si="109"/>
        <v>1995000</v>
      </c>
      <c r="Y406">
        <f t="shared" si="110"/>
        <v>2.3000000000000003</v>
      </c>
      <c r="Z406">
        <f t="shared" si="110"/>
        <v>2.3722476364745351</v>
      </c>
      <c r="AA406">
        <f t="shared" si="111"/>
        <v>4.5885000000000007</v>
      </c>
      <c r="AB406">
        <f t="shared" si="112"/>
        <v>4.7326340347666971</v>
      </c>
    </row>
    <row r="407" spans="1:28" x14ac:dyDescent="0.25">
      <c r="A407" s="16">
        <v>45035</v>
      </c>
      <c r="B407">
        <v>406</v>
      </c>
      <c r="C407">
        <v>2</v>
      </c>
      <c r="D407">
        <v>1</v>
      </c>
      <c r="E407">
        <v>1.05</v>
      </c>
      <c r="F407">
        <v>14.37</v>
      </c>
      <c r="G407">
        <v>11.72</v>
      </c>
      <c r="H407">
        <f t="shared" si="97"/>
        <v>13.319999999999999</v>
      </c>
      <c r="I407">
        <f t="shared" si="98"/>
        <v>10.67</v>
      </c>
      <c r="J407">
        <f t="shared" si="99"/>
        <v>0.19894894894894888</v>
      </c>
      <c r="K407">
        <v>6</v>
      </c>
      <c r="L407">
        <f t="shared" si="100"/>
        <v>6.0000000000000001E-3</v>
      </c>
      <c r="M407">
        <v>1330</v>
      </c>
      <c r="N407">
        <f t="shared" si="101"/>
        <v>5.8010510510510507</v>
      </c>
      <c r="O407">
        <f t="shared" si="102"/>
        <v>1.0342953280704026</v>
      </c>
      <c r="P407">
        <f t="shared" si="103"/>
        <v>0.03</v>
      </c>
      <c r="Q407">
        <v>7.0000000000000007E-2</v>
      </c>
      <c r="R407">
        <v>0.43</v>
      </c>
      <c r="S407">
        <f t="shared" si="104"/>
        <v>0.35000000000000003</v>
      </c>
      <c r="T407">
        <f t="shared" si="105"/>
        <v>0.36200336482464096</v>
      </c>
      <c r="U407">
        <f t="shared" si="106"/>
        <v>2.15</v>
      </c>
      <c r="V407">
        <f t="shared" si="107"/>
        <v>2.2237349553513654</v>
      </c>
      <c r="W407">
        <f t="shared" si="108"/>
        <v>1500</v>
      </c>
      <c r="X407">
        <f t="shared" si="109"/>
        <v>1995000</v>
      </c>
      <c r="Y407">
        <f t="shared" si="110"/>
        <v>2.5</v>
      </c>
      <c r="Z407">
        <f t="shared" si="110"/>
        <v>2.5857383201760062</v>
      </c>
      <c r="AA407">
        <f t="shared" si="111"/>
        <v>4.9875000000000007</v>
      </c>
      <c r="AB407">
        <f t="shared" si="112"/>
        <v>5.1585479487511332</v>
      </c>
    </row>
    <row r="408" spans="1:28" x14ac:dyDescent="0.25">
      <c r="A408" s="16">
        <v>45035</v>
      </c>
      <c r="B408">
        <v>407</v>
      </c>
      <c r="C408">
        <v>2</v>
      </c>
      <c r="D408">
        <v>2</v>
      </c>
      <c r="E408">
        <v>1.1599999999999999</v>
      </c>
      <c r="F408">
        <v>13.32</v>
      </c>
      <c r="G408">
        <v>10.66</v>
      </c>
      <c r="H408">
        <f t="shared" si="97"/>
        <v>12.16</v>
      </c>
      <c r="I408">
        <f t="shared" si="98"/>
        <v>9.5</v>
      </c>
      <c r="J408">
        <f t="shared" si="99"/>
        <v>0.21875</v>
      </c>
      <c r="K408">
        <v>6</v>
      </c>
      <c r="L408">
        <f t="shared" si="100"/>
        <v>6.0000000000000001E-3</v>
      </c>
      <c r="M408">
        <v>1330</v>
      </c>
      <c r="N408">
        <f t="shared" si="101"/>
        <v>5.78125</v>
      </c>
      <c r="O408">
        <f t="shared" si="102"/>
        <v>1.0378378378378379</v>
      </c>
      <c r="P408">
        <f t="shared" si="103"/>
        <v>0.03</v>
      </c>
      <c r="Q408">
        <v>0.08</v>
      </c>
      <c r="R408">
        <v>0.42</v>
      </c>
      <c r="S408">
        <f t="shared" si="104"/>
        <v>0.39999999999999997</v>
      </c>
      <c r="T408">
        <f t="shared" si="105"/>
        <v>0.41513513513513511</v>
      </c>
      <c r="U408">
        <f t="shared" si="106"/>
        <v>2.0999999999999996</v>
      </c>
      <c r="V408">
        <f t="shared" si="107"/>
        <v>2.1794594594594594</v>
      </c>
      <c r="W408">
        <f t="shared" si="108"/>
        <v>1500</v>
      </c>
      <c r="X408">
        <f t="shared" si="109"/>
        <v>1995000</v>
      </c>
      <c r="Y408">
        <f t="shared" si="110"/>
        <v>2.4999999999999996</v>
      </c>
      <c r="Z408">
        <f t="shared" si="110"/>
        <v>2.5945945945945947</v>
      </c>
      <c r="AA408">
        <f t="shared" si="111"/>
        <v>4.9874999999999989</v>
      </c>
      <c r="AB408">
        <f t="shared" si="112"/>
        <v>5.1762162162162166</v>
      </c>
    </row>
    <row r="409" spans="1:28" x14ac:dyDescent="0.25">
      <c r="A409" s="16">
        <v>45035</v>
      </c>
      <c r="B409">
        <v>408</v>
      </c>
      <c r="C409">
        <v>2</v>
      </c>
      <c r="D409">
        <v>3</v>
      </c>
      <c r="E409">
        <v>1.1499999999999999</v>
      </c>
      <c r="F409">
        <v>15.36</v>
      </c>
      <c r="G409">
        <v>12.14</v>
      </c>
      <c r="H409">
        <f t="shared" si="97"/>
        <v>14.209999999999999</v>
      </c>
      <c r="I409">
        <f t="shared" si="98"/>
        <v>10.99</v>
      </c>
      <c r="J409">
        <f t="shared" si="99"/>
        <v>0.22660098522167482</v>
      </c>
      <c r="K409">
        <v>6</v>
      </c>
      <c r="L409">
        <f t="shared" si="100"/>
        <v>6.0000000000000001E-3</v>
      </c>
      <c r="M409">
        <v>1330</v>
      </c>
      <c r="N409">
        <f t="shared" si="101"/>
        <v>5.7733990147783256</v>
      </c>
      <c r="O409">
        <f t="shared" si="102"/>
        <v>1.039249146757679</v>
      </c>
      <c r="P409">
        <f t="shared" si="103"/>
        <v>0.03</v>
      </c>
      <c r="Q409">
        <v>0.06</v>
      </c>
      <c r="R409">
        <v>0.53</v>
      </c>
      <c r="S409">
        <f t="shared" si="104"/>
        <v>0.3</v>
      </c>
      <c r="T409">
        <f t="shared" si="105"/>
        <v>0.31177474402730371</v>
      </c>
      <c r="U409">
        <f t="shared" si="106"/>
        <v>2.65</v>
      </c>
      <c r="V409">
        <f t="shared" si="107"/>
        <v>2.7540102389078491</v>
      </c>
      <c r="W409">
        <f t="shared" si="108"/>
        <v>1500</v>
      </c>
      <c r="X409">
        <f t="shared" si="109"/>
        <v>1995000</v>
      </c>
      <c r="Y409">
        <f t="shared" si="110"/>
        <v>2.9499999999999997</v>
      </c>
      <c r="Z409">
        <f t="shared" si="110"/>
        <v>3.0657849829351527</v>
      </c>
      <c r="AA409">
        <f t="shared" si="111"/>
        <v>5.8852499999999992</v>
      </c>
      <c r="AB409">
        <f t="shared" si="112"/>
        <v>6.1162410409556296</v>
      </c>
    </row>
    <row r="410" spans="1:28" x14ac:dyDescent="0.25">
      <c r="A410" s="16">
        <v>45035</v>
      </c>
      <c r="B410">
        <v>409</v>
      </c>
      <c r="C410">
        <v>2</v>
      </c>
      <c r="D410">
        <v>4</v>
      </c>
      <c r="E410">
        <v>1.06</v>
      </c>
      <c r="F410">
        <v>14.05</v>
      </c>
      <c r="G410">
        <v>11.16</v>
      </c>
      <c r="H410">
        <f t="shared" si="97"/>
        <v>12.99</v>
      </c>
      <c r="I410">
        <f t="shared" si="98"/>
        <v>10.1</v>
      </c>
      <c r="J410">
        <f t="shared" si="99"/>
        <v>0.22247882986913015</v>
      </c>
      <c r="K410">
        <v>6</v>
      </c>
      <c r="L410">
        <f t="shared" si="100"/>
        <v>6.0000000000000001E-3</v>
      </c>
      <c r="M410">
        <v>1330</v>
      </c>
      <c r="N410">
        <f t="shared" si="101"/>
        <v>5.7775211701308695</v>
      </c>
      <c r="O410">
        <f t="shared" si="102"/>
        <v>1.0385076615589608</v>
      </c>
      <c r="P410">
        <f t="shared" si="103"/>
        <v>0.03</v>
      </c>
      <c r="Q410">
        <v>0.05</v>
      </c>
      <c r="R410">
        <v>0.42</v>
      </c>
      <c r="S410">
        <f t="shared" si="104"/>
        <v>0.25</v>
      </c>
      <c r="T410">
        <f t="shared" si="105"/>
        <v>0.2596269153897402</v>
      </c>
      <c r="U410">
        <f t="shared" si="106"/>
        <v>2.0999999999999996</v>
      </c>
      <c r="V410">
        <f t="shared" si="107"/>
        <v>2.1808660892738172</v>
      </c>
      <c r="W410">
        <f t="shared" si="108"/>
        <v>1500</v>
      </c>
      <c r="X410">
        <f t="shared" si="109"/>
        <v>1995000</v>
      </c>
      <c r="Y410">
        <f t="shared" si="110"/>
        <v>2.3499999999999996</v>
      </c>
      <c r="Z410">
        <f t="shared" si="110"/>
        <v>2.4404930046635576</v>
      </c>
      <c r="AA410">
        <f t="shared" si="111"/>
        <v>4.6882499999999991</v>
      </c>
      <c r="AB410">
        <f t="shared" si="112"/>
        <v>4.8687835443037972</v>
      </c>
    </row>
    <row r="411" spans="1:28" x14ac:dyDescent="0.25">
      <c r="A411" s="16">
        <v>45035</v>
      </c>
      <c r="B411">
        <v>410</v>
      </c>
      <c r="C411">
        <v>2</v>
      </c>
      <c r="D411">
        <v>5</v>
      </c>
      <c r="E411">
        <v>1.1399999999999999</v>
      </c>
      <c r="F411">
        <v>14.23</v>
      </c>
      <c r="G411">
        <v>11.7</v>
      </c>
      <c r="H411">
        <f t="shared" si="97"/>
        <v>13.09</v>
      </c>
      <c r="I411">
        <f t="shared" si="98"/>
        <v>10.559999999999999</v>
      </c>
      <c r="J411">
        <f t="shared" si="99"/>
        <v>0.19327731092436984</v>
      </c>
      <c r="K411">
        <v>6</v>
      </c>
      <c r="L411">
        <f t="shared" si="100"/>
        <v>6.0000000000000001E-3</v>
      </c>
      <c r="M411">
        <v>1330</v>
      </c>
      <c r="N411">
        <f t="shared" si="101"/>
        <v>5.8067226890756301</v>
      </c>
      <c r="O411">
        <f t="shared" si="102"/>
        <v>1.0332850940665703</v>
      </c>
      <c r="P411">
        <f t="shared" si="103"/>
        <v>0.03</v>
      </c>
      <c r="Q411">
        <v>0.11</v>
      </c>
      <c r="R411">
        <v>0.35</v>
      </c>
      <c r="S411">
        <f t="shared" si="104"/>
        <v>0.54999999999999993</v>
      </c>
      <c r="T411">
        <f t="shared" si="105"/>
        <v>0.56830680173661363</v>
      </c>
      <c r="U411">
        <f t="shared" si="106"/>
        <v>1.7499999999999998</v>
      </c>
      <c r="V411">
        <f t="shared" si="107"/>
        <v>1.8082489146164977</v>
      </c>
      <c r="W411">
        <f t="shared" si="108"/>
        <v>1500</v>
      </c>
      <c r="X411">
        <f t="shared" si="109"/>
        <v>1995000</v>
      </c>
      <c r="Y411">
        <f t="shared" si="110"/>
        <v>2.2999999999999998</v>
      </c>
      <c r="Z411">
        <f t="shared" si="110"/>
        <v>2.3765557163531112</v>
      </c>
      <c r="AA411">
        <f t="shared" si="111"/>
        <v>4.5884999999999998</v>
      </c>
      <c r="AB411">
        <f t="shared" si="112"/>
        <v>4.7412286541244573</v>
      </c>
    </row>
    <row r="412" spans="1:28" x14ac:dyDescent="0.25">
      <c r="A412" s="16">
        <v>45035</v>
      </c>
      <c r="B412">
        <v>411</v>
      </c>
      <c r="C412">
        <v>2</v>
      </c>
      <c r="D412">
        <v>6</v>
      </c>
      <c r="E412">
        <v>1.1299999999999999</v>
      </c>
      <c r="F412">
        <v>13.86</v>
      </c>
      <c r="G412">
        <v>11.34</v>
      </c>
      <c r="H412">
        <f t="shared" si="97"/>
        <v>12.73</v>
      </c>
      <c r="I412">
        <f t="shared" si="98"/>
        <v>10.210000000000001</v>
      </c>
      <c r="J412">
        <f t="shared" si="99"/>
        <v>0.1979575805184603</v>
      </c>
      <c r="K412">
        <v>6</v>
      </c>
      <c r="L412">
        <f t="shared" si="100"/>
        <v>6.0000000000000001E-3</v>
      </c>
      <c r="M412">
        <v>1330</v>
      </c>
      <c r="N412">
        <f t="shared" si="101"/>
        <v>5.8020424194815394</v>
      </c>
      <c r="O412">
        <f t="shared" si="102"/>
        <v>1.0341186027619822</v>
      </c>
      <c r="P412">
        <f t="shared" si="103"/>
        <v>0.03</v>
      </c>
      <c r="Q412">
        <v>0.12</v>
      </c>
      <c r="R412">
        <v>0.33</v>
      </c>
      <c r="S412">
        <f t="shared" si="104"/>
        <v>0.6</v>
      </c>
      <c r="T412">
        <f t="shared" si="105"/>
        <v>0.6204711616571893</v>
      </c>
      <c r="U412">
        <f t="shared" si="106"/>
        <v>1.6500000000000001</v>
      </c>
      <c r="V412">
        <f t="shared" si="107"/>
        <v>1.7062956945572707</v>
      </c>
      <c r="W412">
        <f t="shared" si="108"/>
        <v>1500</v>
      </c>
      <c r="X412">
        <f t="shared" si="109"/>
        <v>1995000</v>
      </c>
      <c r="Y412">
        <f t="shared" si="110"/>
        <v>2.25</v>
      </c>
      <c r="Z412">
        <f t="shared" si="110"/>
        <v>2.3267668562144599</v>
      </c>
      <c r="AA412">
        <f t="shared" si="111"/>
        <v>4.4887500000000005</v>
      </c>
      <c r="AB412">
        <f t="shared" si="112"/>
        <v>4.6418998781478473</v>
      </c>
    </row>
    <row r="413" spans="1:28" x14ac:dyDescent="0.25">
      <c r="A413" s="16">
        <v>45035</v>
      </c>
      <c r="B413">
        <v>412</v>
      </c>
      <c r="C413">
        <v>2</v>
      </c>
      <c r="D413">
        <v>7</v>
      </c>
      <c r="E413">
        <v>1.06</v>
      </c>
      <c r="F413">
        <v>15.46</v>
      </c>
      <c r="G413">
        <v>12.61</v>
      </c>
      <c r="H413">
        <f t="shared" si="97"/>
        <v>14.4</v>
      </c>
      <c r="I413">
        <f t="shared" si="98"/>
        <v>11.549999999999999</v>
      </c>
      <c r="J413">
        <f t="shared" si="99"/>
        <v>0.19791666666666677</v>
      </c>
      <c r="K413">
        <v>6</v>
      </c>
      <c r="L413">
        <f t="shared" si="100"/>
        <v>6.0000000000000001E-3</v>
      </c>
      <c r="M413">
        <v>1330</v>
      </c>
      <c r="N413">
        <f t="shared" si="101"/>
        <v>5.802083333333333</v>
      </c>
      <c r="O413">
        <f t="shared" si="102"/>
        <v>1.0341113105924598</v>
      </c>
      <c r="P413">
        <f t="shared" si="103"/>
        <v>0.03</v>
      </c>
      <c r="Q413">
        <v>0.13</v>
      </c>
      <c r="R413">
        <v>0.44</v>
      </c>
      <c r="S413">
        <f t="shared" si="104"/>
        <v>0.64999999999999991</v>
      </c>
      <c r="T413">
        <f t="shared" si="105"/>
        <v>0.67217235188509872</v>
      </c>
      <c r="U413">
        <f t="shared" si="106"/>
        <v>2.1999999999999997</v>
      </c>
      <c r="V413">
        <f t="shared" si="107"/>
        <v>2.2750448833034111</v>
      </c>
      <c r="W413">
        <f t="shared" si="108"/>
        <v>1500</v>
      </c>
      <c r="X413">
        <f t="shared" si="109"/>
        <v>1995000</v>
      </c>
      <c r="Y413">
        <f t="shared" si="110"/>
        <v>2.8499999999999996</v>
      </c>
      <c r="Z413">
        <f t="shared" si="110"/>
        <v>2.9472172351885098</v>
      </c>
      <c r="AA413">
        <f t="shared" si="111"/>
        <v>5.6857499999999996</v>
      </c>
      <c r="AB413">
        <f t="shared" si="112"/>
        <v>5.8796983842010766</v>
      </c>
    </row>
    <row r="414" spans="1:28" x14ac:dyDescent="0.25">
      <c r="A414" s="16">
        <v>45035</v>
      </c>
      <c r="B414">
        <v>413</v>
      </c>
      <c r="C414">
        <v>2</v>
      </c>
      <c r="D414">
        <v>8</v>
      </c>
      <c r="E414">
        <v>1.1200000000000001</v>
      </c>
      <c r="F414">
        <v>13.08</v>
      </c>
      <c r="G414">
        <v>10.5</v>
      </c>
      <c r="H414">
        <f t="shared" si="97"/>
        <v>11.96</v>
      </c>
      <c r="I414">
        <f t="shared" si="98"/>
        <v>9.379999999999999</v>
      </c>
      <c r="J414">
        <f t="shared" si="99"/>
        <v>0.21571906354515064</v>
      </c>
      <c r="K414">
        <v>6</v>
      </c>
      <c r="L414">
        <f t="shared" si="100"/>
        <v>6.0000000000000001E-3</v>
      </c>
      <c r="M414">
        <v>1330</v>
      </c>
      <c r="N414">
        <f t="shared" si="101"/>
        <v>5.7842809364548495</v>
      </c>
      <c r="O414">
        <f t="shared" si="102"/>
        <v>1.0372940156114483</v>
      </c>
      <c r="P414">
        <f t="shared" si="103"/>
        <v>0.03</v>
      </c>
      <c r="Q414">
        <v>0.08</v>
      </c>
      <c r="R414">
        <v>0.42</v>
      </c>
      <c r="S414">
        <f t="shared" si="104"/>
        <v>0.39999999999999997</v>
      </c>
      <c r="T414">
        <f t="shared" si="105"/>
        <v>0.4149176062445793</v>
      </c>
      <c r="U414">
        <f t="shared" si="106"/>
        <v>2.0999999999999996</v>
      </c>
      <c r="V414">
        <f t="shared" si="107"/>
        <v>2.1783174327840409</v>
      </c>
      <c r="W414">
        <f t="shared" si="108"/>
        <v>1500</v>
      </c>
      <c r="X414">
        <f t="shared" si="109"/>
        <v>1995000</v>
      </c>
      <c r="Y414">
        <f t="shared" si="110"/>
        <v>2.4999999999999996</v>
      </c>
      <c r="Z414">
        <f t="shared" si="110"/>
        <v>2.5932350390286203</v>
      </c>
      <c r="AA414">
        <f t="shared" si="111"/>
        <v>4.9874999999999989</v>
      </c>
      <c r="AB414">
        <f t="shared" si="112"/>
        <v>5.1735039028620973</v>
      </c>
    </row>
    <row r="415" spans="1:28" x14ac:dyDescent="0.25">
      <c r="A415" s="16">
        <v>45035</v>
      </c>
      <c r="B415">
        <v>414</v>
      </c>
      <c r="C415">
        <v>2</v>
      </c>
      <c r="D415">
        <v>9</v>
      </c>
      <c r="E415">
        <v>1.1299999999999999</v>
      </c>
      <c r="F415">
        <v>20.38</v>
      </c>
      <c r="G415">
        <v>16.28</v>
      </c>
      <c r="H415">
        <f t="shared" si="97"/>
        <v>19.25</v>
      </c>
      <c r="I415">
        <f t="shared" si="98"/>
        <v>15.150000000000002</v>
      </c>
      <c r="J415">
        <f t="shared" si="99"/>
        <v>0.21298701298701286</v>
      </c>
      <c r="K415">
        <v>6</v>
      </c>
      <c r="L415">
        <f t="shared" si="100"/>
        <v>6.0000000000000001E-3</v>
      </c>
      <c r="M415">
        <v>1330</v>
      </c>
      <c r="N415">
        <f t="shared" si="101"/>
        <v>5.7870129870129867</v>
      </c>
      <c r="O415">
        <f t="shared" si="102"/>
        <v>1.0368043087971275</v>
      </c>
      <c r="P415">
        <f t="shared" si="103"/>
        <v>0.03</v>
      </c>
      <c r="Q415">
        <v>0.18</v>
      </c>
      <c r="R415">
        <v>0.56000000000000005</v>
      </c>
      <c r="S415">
        <f t="shared" si="104"/>
        <v>0.89999999999999991</v>
      </c>
      <c r="T415">
        <f t="shared" si="105"/>
        <v>0.93312387791741469</v>
      </c>
      <c r="U415">
        <f t="shared" si="106"/>
        <v>2.8000000000000003</v>
      </c>
      <c r="V415">
        <f t="shared" si="107"/>
        <v>2.9030520646319573</v>
      </c>
      <c r="W415">
        <f t="shared" si="108"/>
        <v>1500</v>
      </c>
      <c r="X415">
        <f t="shared" si="109"/>
        <v>1995000</v>
      </c>
      <c r="Y415">
        <f t="shared" si="110"/>
        <v>3.7</v>
      </c>
      <c r="Z415">
        <f t="shared" si="110"/>
        <v>3.8361759425493718</v>
      </c>
      <c r="AA415">
        <f t="shared" si="111"/>
        <v>7.3815</v>
      </c>
      <c r="AB415">
        <f t="shared" si="112"/>
        <v>7.6531710053859969</v>
      </c>
    </row>
    <row r="416" spans="1:28" x14ac:dyDescent="0.25">
      <c r="A416" s="16">
        <v>45035</v>
      </c>
      <c r="B416">
        <v>415</v>
      </c>
      <c r="C416">
        <v>3</v>
      </c>
      <c r="D416">
        <v>1</v>
      </c>
      <c r="E416">
        <v>1.1599999999999999</v>
      </c>
      <c r="F416">
        <v>16.239999999999998</v>
      </c>
      <c r="G416">
        <v>12.91</v>
      </c>
      <c r="H416">
        <f t="shared" si="97"/>
        <v>15.079999999999998</v>
      </c>
      <c r="I416">
        <f t="shared" si="98"/>
        <v>11.75</v>
      </c>
      <c r="J416">
        <f t="shared" si="99"/>
        <v>0.22082228116710867</v>
      </c>
      <c r="K416">
        <v>6</v>
      </c>
      <c r="L416">
        <f t="shared" si="100"/>
        <v>6.0000000000000001E-3</v>
      </c>
      <c r="M416">
        <v>1330</v>
      </c>
      <c r="N416">
        <f t="shared" si="101"/>
        <v>5.7791777188328917</v>
      </c>
      <c r="O416">
        <f t="shared" si="102"/>
        <v>1.038209982788296</v>
      </c>
      <c r="P416">
        <f t="shared" si="103"/>
        <v>0.03</v>
      </c>
      <c r="Q416">
        <v>0.23</v>
      </c>
      <c r="R416">
        <v>0.31</v>
      </c>
      <c r="S416">
        <f t="shared" si="104"/>
        <v>1.1499999999999999</v>
      </c>
      <c r="T416">
        <f t="shared" si="105"/>
        <v>1.1939414802065402</v>
      </c>
      <c r="U416">
        <f t="shared" si="106"/>
        <v>1.5499999999999998</v>
      </c>
      <c r="V416">
        <f t="shared" si="107"/>
        <v>1.6092254733218587</v>
      </c>
      <c r="W416">
        <f t="shared" si="108"/>
        <v>1500</v>
      </c>
      <c r="X416">
        <f t="shared" si="109"/>
        <v>1995000</v>
      </c>
      <c r="Y416">
        <f t="shared" si="110"/>
        <v>2.6999999999999997</v>
      </c>
      <c r="Z416">
        <f t="shared" si="110"/>
        <v>2.803166953528399</v>
      </c>
      <c r="AA416">
        <f t="shared" si="111"/>
        <v>5.386499999999999</v>
      </c>
      <c r="AB416">
        <f t="shared" si="112"/>
        <v>5.5923180722891557</v>
      </c>
    </row>
    <row r="417" spans="1:28" x14ac:dyDescent="0.25">
      <c r="A417" s="16">
        <v>45035</v>
      </c>
      <c r="B417">
        <v>416</v>
      </c>
      <c r="C417">
        <v>3</v>
      </c>
      <c r="D417">
        <v>2</v>
      </c>
      <c r="E417">
        <v>1.1200000000000001</v>
      </c>
      <c r="F417">
        <v>16.149999999999999</v>
      </c>
      <c r="G417">
        <v>12.91</v>
      </c>
      <c r="H417">
        <f t="shared" si="97"/>
        <v>15.029999999999998</v>
      </c>
      <c r="I417">
        <f t="shared" si="98"/>
        <v>11.79</v>
      </c>
      <c r="J417">
        <f t="shared" si="99"/>
        <v>0.21556886227544902</v>
      </c>
      <c r="K417">
        <v>6</v>
      </c>
      <c r="L417">
        <f t="shared" si="100"/>
        <v>6.0000000000000001E-3</v>
      </c>
      <c r="M417">
        <v>1330</v>
      </c>
      <c r="N417">
        <f t="shared" si="101"/>
        <v>5.7844311377245514</v>
      </c>
      <c r="O417">
        <f t="shared" si="102"/>
        <v>1.0372670807453415</v>
      </c>
      <c r="P417">
        <f t="shared" si="103"/>
        <v>0.03</v>
      </c>
      <c r="Q417">
        <v>0.18</v>
      </c>
      <c r="R417">
        <v>0.41</v>
      </c>
      <c r="S417">
        <f t="shared" si="104"/>
        <v>0.89999999999999991</v>
      </c>
      <c r="T417">
        <f t="shared" si="105"/>
        <v>0.93354037267080725</v>
      </c>
      <c r="U417">
        <f t="shared" si="106"/>
        <v>2.0499999999999998</v>
      </c>
      <c r="V417">
        <f t="shared" si="107"/>
        <v>2.12639751552795</v>
      </c>
      <c r="W417">
        <f t="shared" si="108"/>
        <v>1500</v>
      </c>
      <c r="X417">
        <f t="shared" si="109"/>
        <v>1995000</v>
      </c>
      <c r="Y417">
        <f t="shared" si="110"/>
        <v>2.9499999999999997</v>
      </c>
      <c r="Z417">
        <f t="shared" si="110"/>
        <v>3.0599378881987573</v>
      </c>
      <c r="AA417">
        <f t="shared" si="111"/>
        <v>5.8852499999999992</v>
      </c>
      <c r="AB417">
        <f t="shared" si="112"/>
        <v>6.1045760869565209</v>
      </c>
    </row>
    <row r="418" spans="1:28" x14ac:dyDescent="0.25">
      <c r="A418" s="16">
        <v>45035</v>
      </c>
      <c r="B418">
        <v>417</v>
      </c>
      <c r="C418">
        <v>3</v>
      </c>
      <c r="D418">
        <v>3</v>
      </c>
      <c r="E418">
        <v>1.08</v>
      </c>
      <c r="F418">
        <v>10.84</v>
      </c>
      <c r="G418">
        <v>8.84</v>
      </c>
      <c r="H418">
        <f t="shared" si="97"/>
        <v>9.76</v>
      </c>
      <c r="I418">
        <f t="shared" si="98"/>
        <v>7.76</v>
      </c>
      <c r="J418">
        <f t="shared" si="99"/>
        <v>0.20491803278688525</v>
      </c>
      <c r="K418">
        <v>6</v>
      </c>
      <c r="L418">
        <f t="shared" si="100"/>
        <v>6.0000000000000001E-3</v>
      </c>
      <c r="M418">
        <v>1330</v>
      </c>
      <c r="N418">
        <f t="shared" si="101"/>
        <v>5.7950819672131146</v>
      </c>
      <c r="O418">
        <f t="shared" si="102"/>
        <v>1.0353606789250354</v>
      </c>
      <c r="P418">
        <f t="shared" si="103"/>
        <v>0.03</v>
      </c>
      <c r="Q418">
        <v>0.24</v>
      </c>
      <c r="R418">
        <v>0.46</v>
      </c>
      <c r="S418">
        <f t="shared" si="104"/>
        <v>1.2</v>
      </c>
      <c r="T418">
        <f t="shared" si="105"/>
        <v>1.2424328147100423</v>
      </c>
      <c r="U418">
        <f t="shared" si="106"/>
        <v>2.2999999999999998</v>
      </c>
      <c r="V418">
        <f t="shared" si="107"/>
        <v>2.3813295615275814</v>
      </c>
      <c r="W418">
        <f t="shared" si="108"/>
        <v>1500</v>
      </c>
      <c r="X418">
        <f t="shared" si="109"/>
        <v>1995000</v>
      </c>
      <c r="Y418">
        <f t="shared" si="110"/>
        <v>3.5</v>
      </c>
      <c r="Z418">
        <f t="shared" si="110"/>
        <v>3.6237623762376234</v>
      </c>
      <c r="AA418">
        <f t="shared" si="111"/>
        <v>6.9824999999999999</v>
      </c>
      <c r="AB418">
        <f t="shared" si="112"/>
        <v>7.2294059405940585</v>
      </c>
    </row>
    <row r="419" spans="1:28" x14ac:dyDescent="0.25">
      <c r="A419" s="16">
        <v>45035</v>
      </c>
      <c r="B419">
        <v>418</v>
      </c>
      <c r="C419">
        <v>3</v>
      </c>
      <c r="D419">
        <v>4</v>
      </c>
      <c r="E419">
        <v>1.1100000000000001</v>
      </c>
      <c r="F419">
        <v>11.45</v>
      </c>
      <c r="G419">
        <v>9.23</v>
      </c>
      <c r="H419">
        <f t="shared" si="97"/>
        <v>10.34</v>
      </c>
      <c r="I419">
        <f t="shared" si="98"/>
        <v>8.120000000000001</v>
      </c>
      <c r="J419">
        <f t="shared" si="99"/>
        <v>0.21470019342359759</v>
      </c>
      <c r="K419">
        <v>6</v>
      </c>
      <c r="L419">
        <f t="shared" si="100"/>
        <v>6.0000000000000001E-3</v>
      </c>
      <c r="M419">
        <v>1330</v>
      </c>
      <c r="N419">
        <f t="shared" si="101"/>
        <v>5.7852998065764023</v>
      </c>
      <c r="O419">
        <f t="shared" si="102"/>
        <v>1.0371113340020059</v>
      </c>
      <c r="P419">
        <f t="shared" si="103"/>
        <v>0.03</v>
      </c>
      <c r="Q419">
        <v>0.16</v>
      </c>
      <c r="R419">
        <v>0.27</v>
      </c>
      <c r="S419">
        <f t="shared" si="104"/>
        <v>0.79999999999999993</v>
      </c>
      <c r="T419">
        <f t="shared" si="105"/>
        <v>0.82968906720160474</v>
      </c>
      <c r="U419">
        <f t="shared" si="106"/>
        <v>1.3499999999999999</v>
      </c>
      <c r="V419">
        <f t="shared" si="107"/>
        <v>1.400100300902708</v>
      </c>
      <c r="W419">
        <f t="shared" si="108"/>
        <v>1500</v>
      </c>
      <c r="X419">
        <f t="shared" si="109"/>
        <v>1995000</v>
      </c>
      <c r="Y419">
        <f t="shared" si="110"/>
        <v>2.15</v>
      </c>
      <c r="Z419">
        <f t="shared" si="110"/>
        <v>2.2297893681043126</v>
      </c>
      <c r="AA419">
        <f t="shared" si="111"/>
        <v>4.2892499999999991</v>
      </c>
      <c r="AB419">
        <f t="shared" si="112"/>
        <v>4.4484297893681042</v>
      </c>
    </row>
    <row r="420" spans="1:28" x14ac:dyDescent="0.25">
      <c r="A420" s="16">
        <v>45035</v>
      </c>
      <c r="B420">
        <v>419</v>
      </c>
      <c r="C420">
        <v>3</v>
      </c>
      <c r="D420">
        <v>5</v>
      </c>
      <c r="E420">
        <v>1.1200000000000001</v>
      </c>
      <c r="F420">
        <v>11.18</v>
      </c>
      <c r="G420">
        <v>9.0299999999999994</v>
      </c>
      <c r="H420">
        <f t="shared" si="97"/>
        <v>10.059999999999999</v>
      </c>
      <c r="I420">
        <f t="shared" si="98"/>
        <v>7.9099999999999993</v>
      </c>
      <c r="J420">
        <f t="shared" si="99"/>
        <v>0.21371769383697811</v>
      </c>
      <c r="K420">
        <v>6</v>
      </c>
      <c r="L420">
        <f t="shared" si="100"/>
        <v>6.0000000000000001E-3</v>
      </c>
      <c r="M420">
        <v>1330</v>
      </c>
      <c r="N420">
        <f t="shared" si="101"/>
        <v>5.786282306163022</v>
      </c>
      <c r="O420">
        <f t="shared" si="102"/>
        <v>1.0369352344957912</v>
      </c>
      <c r="P420">
        <f t="shared" si="103"/>
        <v>0.03</v>
      </c>
      <c r="Q420">
        <v>0.18</v>
      </c>
      <c r="R420">
        <v>0.35</v>
      </c>
      <c r="S420">
        <f t="shared" si="104"/>
        <v>0.89999999999999991</v>
      </c>
      <c r="T420">
        <f t="shared" si="105"/>
        <v>0.93324171104621201</v>
      </c>
      <c r="U420">
        <f t="shared" si="106"/>
        <v>1.7499999999999998</v>
      </c>
      <c r="V420">
        <f t="shared" si="107"/>
        <v>1.8146366603676343</v>
      </c>
      <c r="W420">
        <f t="shared" si="108"/>
        <v>1500</v>
      </c>
      <c r="X420">
        <f t="shared" si="109"/>
        <v>1995000</v>
      </c>
      <c r="Y420">
        <f t="shared" si="110"/>
        <v>2.6499999999999995</v>
      </c>
      <c r="Z420">
        <f t="shared" si="110"/>
        <v>2.7478783714138464</v>
      </c>
      <c r="AA420">
        <f t="shared" si="111"/>
        <v>5.2867499999999996</v>
      </c>
      <c r="AB420">
        <f t="shared" si="112"/>
        <v>5.4820173509706231</v>
      </c>
    </row>
    <row r="421" spans="1:28" x14ac:dyDescent="0.25">
      <c r="A421" s="16">
        <v>45035</v>
      </c>
      <c r="B421">
        <v>420</v>
      </c>
      <c r="C421">
        <v>3</v>
      </c>
      <c r="D421">
        <v>6</v>
      </c>
      <c r="E421">
        <v>1.2</v>
      </c>
      <c r="F421">
        <v>16.18</v>
      </c>
      <c r="G421">
        <v>12.86</v>
      </c>
      <c r="H421">
        <f t="shared" si="97"/>
        <v>14.98</v>
      </c>
      <c r="I421">
        <f t="shared" si="98"/>
        <v>11.66</v>
      </c>
      <c r="J421">
        <f t="shared" si="99"/>
        <v>0.22162883845126838</v>
      </c>
      <c r="K421">
        <v>6</v>
      </c>
      <c r="L421">
        <f t="shared" si="100"/>
        <v>6.0000000000000001E-3</v>
      </c>
      <c r="M421">
        <v>1330</v>
      </c>
      <c r="N421">
        <f t="shared" si="101"/>
        <v>5.7783711615487316</v>
      </c>
      <c r="O421">
        <f t="shared" si="102"/>
        <v>1.0383548983364141</v>
      </c>
      <c r="P421">
        <f t="shared" si="103"/>
        <v>0.03</v>
      </c>
      <c r="Q421">
        <v>0.22</v>
      </c>
      <c r="R421">
        <v>0.43</v>
      </c>
      <c r="S421">
        <f t="shared" si="104"/>
        <v>1.0999999999999999</v>
      </c>
      <c r="T421">
        <f t="shared" si="105"/>
        <v>1.1421903881700555</v>
      </c>
      <c r="U421">
        <f t="shared" si="106"/>
        <v>2.15</v>
      </c>
      <c r="V421">
        <f t="shared" si="107"/>
        <v>2.2324630314232903</v>
      </c>
      <c r="W421">
        <f t="shared" si="108"/>
        <v>1500</v>
      </c>
      <c r="X421">
        <f t="shared" si="109"/>
        <v>1995000</v>
      </c>
      <c r="Y421">
        <f t="shared" si="110"/>
        <v>3.25</v>
      </c>
      <c r="Z421">
        <f t="shared" si="110"/>
        <v>3.3746534195933457</v>
      </c>
      <c r="AA421">
        <f t="shared" si="111"/>
        <v>6.4837499999999997</v>
      </c>
      <c r="AB421">
        <f t="shared" si="112"/>
        <v>6.7324335720887252</v>
      </c>
    </row>
    <row r="422" spans="1:28" x14ac:dyDescent="0.25">
      <c r="A422" s="16">
        <v>45035</v>
      </c>
      <c r="B422">
        <v>421</v>
      </c>
      <c r="C422">
        <v>3</v>
      </c>
      <c r="D422">
        <v>7</v>
      </c>
      <c r="E422">
        <v>1.0900000000000001</v>
      </c>
      <c r="F422">
        <v>17.16</v>
      </c>
      <c r="G422">
        <v>13.87</v>
      </c>
      <c r="H422">
        <f t="shared" si="97"/>
        <v>16.07</v>
      </c>
      <c r="I422">
        <f t="shared" si="98"/>
        <v>12.78</v>
      </c>
      <c r="J422">
        <f t="shared" si="99"/>
        <v>0.20472930927193533</v>
      </c>
      <c r="K422">
        <v>6</v>
      </c>
      <c r="L422">
        <f t="shared" si="100"/>
        <v>6.0000000000000001E-3</v>
      </c>
      <c r="M422">
        <v>1330</v>
      </c>
      <c r="N422">
        <f t="shared" si="101"/>
        <v>5.7952706907280644</v>
      </c>
      <c r="O422">
        <f t="shared" si="102"/>
        <v>1.0353269623107484</v>
      </c>
      <c r="P422">
        <f t="shared" si="103"/>
        <v>0.03</v>
      </c>
      <c r="Q422">
        <v>0.13</v>
      </c>
      <c r="R422">
        <v>0.36</v>
      </c>
      <c r="S422">
        <f t="shared" si="104"/>
        <v>0.64999999999999991</v>
      </c>
      <c r="T422">
        <f t="shared" si="105"/>
        <v>0.67296252550198632</v>
      </c>
      <c r="U422">
        <f t="shared" si="106"/>
        <v>1.7999999999999998</v>
      </c>
      <c r="V422">
        <f t="shared" si="107"/>
        <v>1.8635885321593468</v>
      </c>
      <c r="W422">
        <f t="shared" si="108"/>
        <v>1500</v>
      </c>
      <c r="X422">
        <f t="shared" si="109"/>
        <v>1995000</v>
      </c>
      <c r="Y422">
        <f t="shared" si="110"/>
        <v>2.4499999999999997</v>
      </c>
      <c r="Z422">
        <f t="shared" si="110"/>
        <v>2.5365510576613333</v>
      </c>
      <c r="AA422">
        <f t="shared" si="111"/>
        <v>4.8877499999999996</v>
      </c>
      <c r="AB422">
        <f t="shared" si="112"/>
        <v>5.0604193600343592</v>
      </c>
    </row>
    <row r="423" spans="1:28" x14ac:dyDescent="0.25">
      <c r="A423" s="16">
        <v>45035</v>
      </c>
      <c r="B423">
        <v>422</v>
      </c>
      <c r="C423">
        <v>3</v>
      </c>
      <c r="D423">
        <v>8</v>
      </c>
      <c r="E423">
        <v>1.1100000000000001</v>
      </c>
      <c r="F423">
        <v>12.84</v>
      </c>
      <c r="G423">
        <v>10.36</v>
      </c>
      <c r="H423">
        <f t="shared" si="97"/>
        <v>11.73</v>
      </c>
      <c r="I423">
        <f t="shared" si="98"/>
        <v>9.25</v>
      </c>
      <c r="J423">
        <f t="shared" si="99"/>
        <v>0.21142369991474855</v>
      </c>
      <c r="K423">
        <v>6</v>
      </c>
      <c r="L423">
        <f t="shared" si="100"/>
        <v>6.0000000000000001E-3</v>
      </c>
      <c r="M423">
        <v>1330</v>
      </c>
      <c r="N423">
        <f t="shared" si="101"/>
        <v>5.7885763000852517</v>
      </c>
      <c r="O423">
        <f t="shared" si="102"/>
        <v>1.0365243004418261</v>
      </c>
      <c r="P423">
        <f t="shared" si="103"/>
        <v>0.03</v>
      </c>
      <c r="Q423">
        <v>0.15</v>
      </c>
      <c r="R423">
        <v>0.27</v>
      </c>
      <c r="S423">
        <f t="shared" si="104"/>
        <v>0.74999999999999989</v>
      </c>
      <c r="T423">
        <f t="shared" si="105"/>
        <v>0.77739322533136945</v>
      </c>
      <c r="U423">
        <f t="shared" si="106"/>
        <v>1.3499999999999999</v>
      </c>
      <c r="V423">
        <f t="shared" si="107"/>
        <v>1.3993078055964652</v>
      </c>
      <c r="W423">
        <f t="shared" si="108"/>
        <v>1500</v>
      </c>
      <c r="X423">
        <f t="shared" si="109"/>
        <v>1995000</v>
      </c>
      <c r="Y423">
        <f t="shared" si="110"/>
        <v>2.0999999999999996</v>
      </c>
      <c r="Z423">
        <f t="shared" si="110"/>
        <v>2.1767010309278345</v>
      </c>
      <c r="AA423">
        <f t="shared" si="111"/>
        <v>4.1894999999999998</v>
      </c>
      <c r="AB423">
        <f t="shared" si="112"/>
        <v>4.3425185567010294</v>
      </c>
    </row>
    <row r="424" spans="1:28" x14ac:dyDescent="0.25">
      <c r="A424" s="16">
        <v>45035</v>
      </c>
      <c r="B424">
        <v>423</v>
      </c>
      <c r="C424">
        <v>3</v>
      </c>
      <c r="D424">
        <v>9</v>
      </c>
      <c r="E424">
        <v>2.21</v>
      </c>
      <c r="F424">
        <v>16.62</v>
      </c>
      <c r="G424">
        <v>11.26</v>
      </c>
      <c r="H424">
        <f t="shared" si="97"/>
        <v>14.41</v>
      </c>
      <c r="I424">
        <f t="shared" si="98"/>
        <v>9.0500000000000007</v>
      </c>
      <c r="J424">
        <f t="shared" si="99"/>
        <v>0.37196391394864675</v>
      </c>
      <c r="K424">
        <v>6</v>
      </c>
      <c r="L424">
        <f t="shared" si="100"/>
        <v>6.0000000000000001E-3</v>
      </c>
      <c r="M424">
        <v>1330</v>
      </c>
      <c r="N424">
        <f t="shared" si="101"/>
        <v>5.6280360860513534</v>
      </c>
      <c r="O424">
        <f t="shared" si="102"/>
        <v>1.0660912453760789</v>
      </c>
      <c r="P424">
        <f t="shared" si="103"/>
        <v>0.03</v>
      </c>
      <c r="Q424">
        <v>0.1</v>
      </c>
      <c r="R424">
        <v>0.09</v>
      </c>
      <c r="S424">
        <f t="shared" si="104"/>
        <v>0.5</v>
      </c>
      <c r="T424">
        <f t="shared" si="105"/>
        <v>0.53304562268803946</v>
      </c>
      <c r="U424">
        <f t="shared" si="106"/>
        <v>0.44999999999999996</v>
      </c>
      <c r="V424">
        <f t="shared" si="107"/>
        <v>0.47974106041923548</v>
      </c>
      <c r="W424">
        <f t="shared" si="108"/>
        <v>1500</v>
      </c>
      <c r="X424">
        <f t="shared" si="109"/>
        <v>1995000</v>
      </c>
      <c r="Y424">
        <f t="shared" si="110"/>
        <v>0.95</v>
      </c>
      <c r="Z424">
        <f t="shared" si="110"/>
        <v>1.0127866831072749</v>
      </c>
      <c r="AA424">
        <f t="shared" si="111"/>
        <v>1.8952499999999999</v>
      </c>
      <c r="AB424">
        <f t="shared" si="112"/>
        <v>2.0205094327990136</v>
      </c>
    </row>
    <row r="425" spans="1:28" x14ac:dyDescent="0.25">
      <c r="A425" s="16">
        <v>45035</v>
      </c>
      <c r="B425">
        <v>424</v>
      </c>
      <c r="C425">
        <v>4</v>
      </c>
      <c r="D425">
        <v>1</v>
      </c>
      <c r="E425">
        <v>1.1499999999999999</v>
      </c>
      <c r="F425">
        <v>17.18</v>
      </c>
      <c r="G425">
        <v>13.9</v>
      </c>
      <c r="H425">
        <f t="shared" si="97"/>
        <v>16.03</v>
      </c>
      <c r="I425">
        <f t="shared" si="98"/>
        <v>12.75</v>
      </c>
      <c r="J425">
        <f t="shared" si="99"/>
        <v>0.20461634435433568</v>
      </c>
      <c r="K425">
        <v>6</v>
      </c>
      <c r="L425">
        <f t="shared" si="100"/>
        <v>6.0000000000000001E-3</v>
      </c>
      <c r="M425">
        <v>1330</v>
      </c>
      <c r="N425">
        <f t="shared" si="101"/>
        <v>5.7953836556456642</v>
      </c>
      <c r="O425">
        <f t="shared" si="102"/>
        <v>1.0353067814854682</v>
      </c>
      <c r="P425">
        <f t="shared" si="103"/>
        <v>0.03</v>
      </c>
      <c r="Q425">
        <v>0.21</v>
      </c>
      <c r="R425">
        <v>0.31</v>
      </c>
      <c r="S425">
        <f t="shared" si="104"/>
        <v>1.0499999999999998</v>
      </c>
      <c r="T425">
        <f t="shared" si="105"/>
        <v>1.0870721205597413</v>
      </c>
      <c r="U425">
        <f t="shared" si="106"/>
        <v>1.5499999999999998</v>
      </c>
      <c r="V425">
        <f t="shared" si="107"/>
        <v>1.6047255113024754</v>
      </c>
      <c r="W425">
        <f t="shared" si="108"/>
        <v>1500</v>
      </c>
      <c r="X425">
        <f t="shared" si="109"/>
        <v>1995000</v>
      </c>
      <c r="Y425">
        <f t="shared" si="110"/>
        <v>2.5999999999999996</v>
      </c>
      <c r="Z425">
        <f t="shared" si="110"/>
        <v>2.691797631862217</v>
      </c>
      <c r="AA425">
        <f t="shared" si="111"/>
        <v>5.1869999999999994</v>
      </c>
      <c r="AB425">
        <f t="shared" si="112"/>
        <v>5.3701362755651232</v>
      </c>
    </row>
    <row r="426" spans="1:28" x14ac:dyDescent="0.25">
      <c r="A426" s="16">
        <v>45035</v>
      </c>
      <c r="B426">
        <v>425</v>
      </c>
      <c r="C426">
        <v>4</v>
      </c>
      <c r="D426">
        <v>2</v>
      </c>
      <c r="E426">
        <v>1.1000000000000001</v>
      </c>
      <c r="F426">
        <v>15.53</v>
      </c>
      <c r="G426">
        <v>12.53</v>
      </c>
      <c r="H426">
        <f t="shared" si="97"/>
        <v>14.43</v>
      </c>
      <c r="I426">
        <f t="shared" si="98"/>
        <v>11.43</v>
      </c>
      <c r="J426">
        <f t="shared" si="99"/>
        <v>0.20790020790020791</v>
      </c>
      <c r="K426">
        <v>6</v>
      </c>
      <c r="L426">
        <f t="shared" si="100"/>
        <v>6.0000000000000001E-3</v>
      </c>
      <c r="M426">
        <v>1330</v>
      </c>
      <c r="N426">
        <f t="shared" si="101"/>
        <v>5.7920997920997923</v>
      </c>
      <c r="O426">
        <f t="shared" si="102"/>
        <v>1.0358937544867193</v>
      </c>
      <c r="P426">
        <f t="shared" si="103"/>
        <v>0.03</v>
      </c>
      <c r="Q426">
        <v>0.14000000000000001</v>
      </c>
      <c r="R426">
        <v>0.26</v>
      </c>
      <c r="S426">
        <f t="shared" si="104"/>
        <v>0.70000000000000007</v>
      </c>
      <c r="T426">
        <f t="shared" si="105"/>
        <v>0.72512562814070358</v>
      </c>
      <c r="U426">
        <f t="shared" si="106"/>
        <v>1.2999999999999998</v>
      </c>
      <c r="V426">
        <f t="shared" si="107"/>
        <v>1.3466618808327349</v>
      </c>
      <c r="W426">
        <f t="shared" si="108"/>
        <v>1500</v>
      </c>
      <c r="X426">
        <f t="shared" si="109"/>
        <v>1995000</v>
      </c>
      <c r="Y426">
        <f t="shared" si="110"/>
        <v>2</v>
      </c>
      <c r="Z426">
        <f t="shared" si="110"/>
        <v>2.0717875089734386</v>
      </c>
      <c r="AA426">
        <f t="shared" si="111"/>
        <v>3.9899999999999998</v>
      </c>
      <c r="AB426">
        <f t="shared" si="112"/>
        <v>4.1332160804020095</v>
      </c>
    </row>
    <row r="427" spans="1:28" x14ac:dyDescent="0.25">
      <c r="A427" s="16">
        <v>45035</v>
      </c>
      <c r="B427">
        <v>426</v>
      </c>
      <c r="C427">
        <v>4</v>
      </c>
      <c r="D427">
        <v>3</v>
      </c>
      <c r="E427">
        <v>1.05</v>
      </c>
      <c r="F427">
        <v>16.21</v>
      </c>
      <c r="G427">
        <v>13.22</v>
      </c>
      <c r="H427">
        <f t="shared" si="97"/>
        <v>15.16</v>
      </c>
      <c r="I427">
        <f t="shared" si="98"/>
        <v>12.17</v>
      </c>
      <c r="J427">
        <f t="shared" si="99"/>
        <v>0.19722955145118734</v>
      </c>
      <c r="K427">
        <v>6</v>
      </c>
      <c r="L427">
        <f t="shared" si="100"/>
        <v>6.0000000000000001E-3</v>
      </c>
      <c r="M427">
        <v>1330</v>
      </c>
      <c r="N427">
        <f t="shared" si="101"/>
        <v>5.802770448548813</v>
      </c>
      <c r="O427">
        <f t="shared" si="102"/>
        <v>1.0339888598385814</v>
      </c>
      <c r="P427">
        <f t="shared" si="103"/>
        <v>0.03</v>
      </c>
      <c r="Q427">
        <v>0.19</v>
      </c>
      <c r="R427">
        <v>0.34</v>
      </c>
      <c r="S427">
        <f t="shared" si="104"/>
        <v>0.95000000000000007</v>
      </c>
      <c r="T427">
        <f t="shared" si="105"/>
        <v>0.98228941684665239</v>
      </c>
      <c r="U427">
        <f t="shared" si="106"/>
        <v>1.7000000000000002</v>
      </c>
      <c r="V427">
        <f t="shared" si="107"/>
        <v>1.7577810617255885</v>
      </c>
      <c r="W427">
        <f t="shared" si="108"/>
        <v>1500</v>
      </c>
      <c r="X427">
        <f t="shared" si="109"/>
        <v>1995000</v>
      </c>
      <c r="Y427">
        <f t="shared" si="110"/>
        <v>2.6500000000000004</v>
      </c>
      <c r="Z427">
        <f t="shared" si="110"/>
        <v>2.7400704785722407</v>
      </c>
      <c r="AA427">
        <f t="shared" si="111"/>
        <v>5.2867500000000005</v>
      </c>
      <c r="AB427">
        <f t="shared" si="112"/>
        <v>5.4664406047516199</v>
      </c>
    </row>
    <row r="428" spans="1:28" x14ac:dyDescent="0.25">
      <c r="A428" s="16">
        <v>45035</v>
      </c>
      <c r="B428">
        <v>427</v>
      </c>
      <c r="C428">
        <v>4</v>
      </c>
      <c r="D428">
        <v>4</v>
      </c>
      <c r="E428">
        <v>1.1299999999999999</v>
      </c>
      <c r="F428">
        <v>12.8</v>
      </c>
      <c r="G428">
        <v>1.0349999999999999</v>
      </c>
      <c r="H428">
        <f t="shared" si="97"/>
        <v>11.670000000000002</v>
      </c>
      <c r="I428">
        <f t="shared" si="98"/>
        <v>-9.4999999999999973E-2</v>
      </c>
      <c r="J428">
        <f t="shared" si="99"/>
        <v>1.0081405312767782</v>
      </c>
      <c r="K428">
        <v>6</v>
      </c>
      <c r="L428">
        <f t="shared" si="100"/>
        <v>6.0000000000000001E-3</v>
      </c>
      <c r="M428">
        <v>1330</v>
      </c>
      <c r="N428">
        <f t="shared" si="101"/>
        <v>4.9918594687232218</v>
      </c>
      <c r="O428">
        <f t="shared" si="102"/>
        <v>1.2019569135696506</v>
      </c>
      <c r="P428">
        <f t="shared" si="103"/>
        <v>0.03</v>
      </c>
      <c r="Q428">
        <v>0.18</v>
      </c>
      <c r="R428">
        <v>0.31</v>
      </c>
      <c r="S428">
        <f t="shared" si="104"/>
        <v>0.89999999999999991</v>
      </c>
      <c r="T428">
        <f t="shared" si="105"/>
        <v>1.0817612222126856</v>
      </c>
      <c r="U428">
        <f t="shared" si="106"/>
        <v>1.5499999999999998</v>
      </c>
      <c r="V428">
        <f t="shared" si="107"/>
        <v>1.8630332160329584</v>
      </c>
      <c r="W428">
        <f t="shared" si="108"/>
        <v>1500</v>
      </c>
      <c r="X428">
        <f t="shared" si="109"/>
        <v>1995000</v>
      </c>
      <c r="Y428">
        <f t="shared" si="110"/>
        <v>2.4499999999999997</v>
      </c>
      <c r="Z428">
        <f t="shared" si="110"/>
        <v>2.9447944382456441</v>
      </c>
      <c r="AA428">
        <f t="shared" si="111"/>
        <v>4.8877499999999996</v>
      </c>
      <c r="AB428">
        <f t="shared" si="112"/>
        <v>5.8748649043000603</v>
      </c>
    </row>
    <row r="429" spans="1:28" x14ac:dyDescent="0.25">
      <c r="A429" s="16">
        <v>45035</v>
      </c>
      <c r="B429">
        <v>428</v>
      </c>
      <c r="C429">
        <v>4</v>
      </c>
      <c r="D429">
        <v>5</v>
      </c>
      <c r="E429">
        <v>1.0900000000000001</v>
      </c>
      <c r="F429">
        <v>15.7</v>
      </c>
      <c r="G429">
        <v>12</v>
      </c>
      <c r="H429">
        <f t="shared" si="97"/>
        <v>14.61</v>
      </c>
      <c r="I429">
        <f t="shared" si="98"/>
        <v>10.91</v>
      </c>
      <c r="J429">
        <f t="shared" si="99"/>
        <v>0.25325119780971933</v>
      </c>
      <c r="K429">
        <v>6</v>
      </c>
      <c r="L429">
        <f t="shared" si="100"/>
        <v>6.0000000000000001E-3</v>
      </c>
      <c r="M429">
        <v>1330</v>
      </c>
      <c r="N429">
        <f t="shared" si="101"/>
        <v>5.7467488021902806</v>
      </c>
      <c r="O429">
        <f t="shared" si="102"/>
        <v>1.0440686040971892</v>
      </c>
      <c r="P429">
        <f t="shared" si="103"/>
        <v>0.03</v>
      </c>
      <c r="Q429">
        <v>0.14000000000000001</v>
      </c>
      <c r="R429">
        <v>0.32</v>
      </c>
      <c r="S429">
        <f t="shared" si="104"/>
        <v>0.70000000000000007</v>
      </c>
      <c r="T429">
        <f t="shared" si="105"/>
        <v>0.73084802286803252</v>
      </c>
      <c r="U429">
        <f t="shared" si="106"/>
        <v>1.5999999999999999</v>
      </c>
      <c r="V429">
        <f t="shared" si="107"/>
        <v>1.6705097665555024</v>
      </c>
      <c r="W429">
        <f t="shared" si="108"/>
        <v>1500</v>
      </c>
      <c r="X429">
        <f t="shared" si="109"/>
        <v>1995000</v>
      </c>
      <c r="Y429">
        <f t="shared" si="110"/>
        <v>2.2999999999999998</v>
      </c>
      <c r="Z429">
        <f t="shared" si="110"/>
        <v>2.4013577894235349</v>
      </c>
      <c r="AA429">
        <f t="shared" si="111"/>
        <v>4.5884999999999998</v>
      </c>
      <c r="AB429">
        <f t="shared" si="112"/>
        <v>4.7907087898999521</v>
      </c>
    </row>
    <row r="430" spans="1:28" x14ac:dyDescent="0.25">
      <c r="A430" s="16">
        <v>45035</v>
      </c>
      <c r="B430">
        <v>429</v>
      </c>
      <c r="C430">
        <v>4</v>
      </c>
      <c r="D430">
        <v>6</v>
      </c>
      <c r="E430">
        <v>1.06</v>
      </c>
      <c r="F430">
        <v>17.079999999999998</v>
      </c>
      <c r="G430">
        <v>13.7</v>
      </c>
      <c r="H430">
        <f t="shared" si="97"/>
        <v>16.02</v>
      </c>
      <c r="I430">
        <f t="shared" si="98"/>
        <v>12.639999999999999</v>
      </c>
      <c r="J430">
        <f t="shared" si="99"/>
        <v>0.21098626716604249</v>
      </c>
      <c r="K430">
        <v>6</v>
      </c>
      <c r="L430">
        <f t="shared" si="100"/>
        <v>6.0000000000000001E-3</v>
      </c>
      <c r="M430">
        <v>1330</v>
      </c>
      <c r="N430">
        <f t="shared" si="101"/>
        <v>5.7890137328339577</v>
      </c>
      <c r="O430">
        <f t="shared" si="102"/>
        <v>1.0364459780030191</v>
      </c>
      <c r="P430">
        <f t="shared" si="103"/>
        <v>0.03</v>
      </c>
      <c r="Q430">
        <v>0.17</v>
      </c>
      <c r="R430">
        <v>0.26</v>
      </c>
      <c r="S430">
        <f t="shared" si="104"/>
        <v>0.85000000000000009</v>
      </c>
      <c r="T430">
        <f t="shared" si="105"/>
        <v>0.8809790813025663</v>
      </c>
      <c r="U430">
        <f t="shared" si="106"/>
        <v>1.2999999999999998</v>
      </c>
      <c r="V430">
        <f t="shared" si="107"/>
        <v>1.3473797714039246</v>
      </c>
      <c r="W430">
        <f t="shared" si="108"/>
        <v>1500</v>
      </c>
      <c r="X430">
        <f t="shared" si="109"/>
        <v>1995000</v>
      </c>
      <c r="Y430">
        <f t="shared" si="110"/>
        <v>2.15</v>
      </c>
      <c r="Z430">
        <f t="shared" si="110"/>
        <v>2.2283588527064908</v>
      </c>
      <c r="AA430">
        <f t="shared" si="111"/>
        <v>4.2892499999999991</v>
      </c>
      <c r="AB430">
        <f t="shared" si="112"/>
        <v>4.4455759111494491</v>
      </c>
    </row>
    <row r="431" spans="1:28" x14ac:dyDescent="0.25">
      <c r="A431" s="16">
        <v>45035</v>
      </c>
      <c r="B431">
        <v>430</v>
      </c>
      <c r="C431">
        <v>4</v>
      </c>
      <c r="D431">
        <v>7</v>
      </c>
      <c r="E431">
        <v>1.1100000000000001</v>
      </c>
      <c r="F431">
        <v>12.85</v>
      </c>
      <c r="G431">
        <v>10.34</v>
      </c>
      <c r="H431">
        <f t="shared" si="97"/>
        <v>11.74</v>
      </c>
      <c r="I431">
        <f t="shared" si="98"/>
        <v>9.23</v>
      </c>
      <c r="J431">
        <f t="shared" si="99"/>
        <v>0.21379897785349231</v>
      </c>
      <c r="K431">
        <v>6</v>
      </c>
      <c r="L431">
        <f t="shared" si="100"/>
        <v>6.0000000000000001E-3</v>
      </c>
      <c r="M431">
        <v>1330</v>
      </c>
      <c r="N431">
        <f t="shared" si="101"/>
        <v>5.7862010221465079</v>
      </c>
      <c r="O431">
        <f t="shared" si="102"/>
        <v>1.036949801266009</v>
      </c>
      <c r="P431">
        <f t="shared" si="103"/>
        <v>0.03</v>
      </c>
      <c r="Q431">
        <v>0.16</v>
      </c>
      <c r="R431">
        <v>0.28999999999999998</v>
      </c>
      <c r="S431">
        <f t="shared" si="104"/>
        <v>0.79999999999999993</v>
      </c>
      <c r="T431">
        <f t="shared" si="105"/>
        <v>0.82955984101280711</v>
      </c>
      <c r="U431">
        <f t="shared" si="106"/>
        <v>1.45</v>
      </c>
      <c r="V431">
        <f t="shared" si="107"/>
        <v>1.5035772118357129</v>
      </c>
      <c r="W431">
        <f t="shared" si="108"/>
        <v>1500</v>
      </c>
      <c r="X431">
        <f t="shared" si="109"/>
        <v>1995000</v>
      </c>
      <c r="Y431">
        <f t="shared" si="110"/>
        <v>2.25</v>
      </c>
      <c r="Z431">
        <f t="shared" si="110"/>
        <v>2.33313705284852</v>
      </c>
      <c r="AA431">
        <f t="shared" si="111"/>
        <v>4.4887500000000005</v>
      </c>
      <c r="AB431">
        <f t="shared" si="112"/>
        <v>4.6546084204327975</v>
      </c>
    </row>
    <row r="432" spans="1:28" x14ac:dyDescent="0.25">
      <c r="A432" s="16">
        <v>45035</v>
      </c>
      <c r="B432">
        <v>431</v>
      </c>
      <c r="C432">
        <v>4</v>
      </c>
      <c r="D432">
        <v>8</v>
      </c>
      <c r="E432">
        <v>1.1100000000000001</v>
      </c>
      <c r="F432">
        <v>13.37</v>
      </c>
      <c r="G432">
        <v>10.82</v>
      </c>
      <c r="H432">
        <f t="shared" si="97"/>
        <v>12.26</v>
      </c>
      <c r="I432">
        <f t="shared" si="98"/>
        <v>9.7100000000000009</v>
      </c>
      <c r="J432">
        <f t="shared" si="99"/>
        <v>0.20799347471451868</v>
      </c>
      <c r="K432">
        <v>6</v>
      </c>
      <c r="L432">
        <f t="shared" si="100"/>
        <v>6.0000000000000001E-3</v>
      </c>
      <c r="M432">
        <v>1330</v>
      </c>
      <c r="N432">
        <f t="shared" si="101"/>
        <v>5.7920065252854815</v>
      </c>
      <c r="O432">
        <f t="shared" si="102"/>
        <v>1.0359104351499788</v>
      </c>
      <c r="P432">
        <f t="shared" si="103"/>
        <v>0.03</v>
      </c>
      <c r="Q432">
        <v>0.1</v>
      </c>
      <c r="R432">
        <v>0.3</v>
      </c>
      <c r="S432">
        <f t="shared" si="104"/>
        <v>0.5</v>
      </c>
      <c r="T432">
        <f t="shared" si="105"/>
        <v>0.51795521757498941</v>
      </c>
      <c r="U432">
        <f t="shared" si="106"/>
        <v>1.4999999999999998</v>
      </c>
      <c r="V432">
        <f t="shared" si="107"/>
        <v>1.5538656527249679</v>
      </c>
      <c r="W432">
        <f t="shared" si="108"/>
        <v>1500</v>
      </c>
      <c r="X432">
        <f t="shared" si="109"/>
        <v>1995000</v>
      </c>
      <c r="Y432">
        <f t="shared" si="110"/>
        <v>1.9999999999999998</v>
      </c>
      <c r="Z432">
        <f t="shared" si="110"/>
        <v>2.0718208702999572</v>
      </c>
      <c r="AA432">
        <f t="shared" si="111"/>
        <v>3.9899999999999998</v>
      </c>
      <c r="AB432">
        <f t="shared" si="112"/>
        <v>4.1332826362484143</v>
      </c>
    </row>
    <row r="433" spans="1:28" x14ac:dyDescent="0.25">
      <c r="A433" s="16">
        <v>45035</v>
      </c>
      <c r="B433">
        <v>432</v>
      </c>
      <c r="C433">
        <v>4</v>
      </c>
      <c r="D433">
        <v>9</v>
      </c>
      <c r="E433">
        <v>1.08</v>
      </c>
      <c r="F433">
        <v>15.53</v>
      </c>
      <c r="G433">
        <v>12.64</v>
      </c>
      <c r="H433">
        <f t="shared" si="97"/>
        <v>14.45</v>
      </c>
      <c r="I433">
        <f t="shared" si="98"/>
        <v>11.56</v>
      </c>
      <c r="J433">
        <f t="shared" si="99"/>
        <v>0.19999999999999993</v>
      </c>
      <c r="K433">
        <v>6</v>
      </c>
      <c r="L433">
        <f t="shared" si="100"/>
        <v>6.0000000000000001E-3</v>
      </c>
      <c r="M433">
        <v>1330</v>
      </c>
      <c r="N433">
        <f t="shared" si="101"/>
        <v>5.8</v>
      </c>
      <c r="O433">
        <f t="shared" si="102"/>
        <v>1.0344827586206897</v>
      </c>
      <c r="P433">
        <f t="shared" si="103"/>
        <v>0.03</v>
      </c>
      <c r="Q433">
        <v>0.27</v>
      </c>
      <c r="R433">
        <v>0.31</v>
      </c>
      <c r="S433">
        <f t="shared" si="104"/>
        <v>1.3499999999999999</v>
      </c>
      <c r="T433">
        <f t="shared" si="105"/>
        <v>1.396551724137931</v>
      </c>
      <c r="U433">
        <f t="shared" si="106"/>
        <v>1.5499999999999998</v>
      </c>
      <c r="V433">
        <f t="shared" si="107"/>
        <v>1.603448275862069</v>
      </c>
      <c r="W433">
        <f t="shared" si="108"/>
        <v>1500</v>
      </c>
      <c r="X433">
        <f t="shared" si="109"/>
        <v>1995000</v>
      </c>
      <c r="Y433">
        <f t="shared" si="110"/>
        <v>2.8999999999999995</v>
      </c>
      <c r="Z433">
        <f t="shared" si="110"/>
        <v>3</v>
      </c>
      <c r="AA433">
        <f t="shared" si="111"/>
        <v>5.785499999999999</v>
      </c>
      <c r="AB433">
        <f t="shared" si="112"/>
        <v>5.9850000000000003</v>
      </c>
    </row>
    <row r="434" spans="1:28" x14ac:dyDescent="0.25">
      <c r="A434" s="16">
        <v>45072</v>
      </c>
      <c r="B434">
        <v>433</v>
      </c>
      <c r="C434">
        <v>1</v>
      </c>
      <c r="D434">
        <v>1</v>
      </c>
      <c r="E434">
        <v>1.23</v>
      </c>
      <c r="F434">
        <v>15.79</v>
      </c>
      <c r="G434">
        <v>13.25</v>
      </c>
      <c r="H434">
        <f t="shared" si="97"/>
        <v>14.559999999999999</v>
      </c>
      <c r="I434">
        <f t="shared" si="98"/>
        <v>12.02</v>
      </c>
      <c r="J434">
        <f t="shared" si="99"/>
        <v>0.17445054945054941</v>
      </c>
      <c r="K434">
        <v>6</v>
      </c>
      <c r="L434">
        <f t="shared" si="100"/>
        <v>6.0000000000000001E-3</v>
      </c>
      <c r="M434">
        <v>1330</v>
      </c>
      <c r="N434">
        <f t="shared" si="101"/>
        <v>5.8255494505494507</v>
      </c>
      <c r="O434">
        <f t="shared" si="102"/>
        <v>1.0299457675076633</v>
      </c>
      <c r="P434">
        <f t="shared" si="103"/>
        <v>0.03</v>
      </c>
      <c r="Q434">
        <v>-0.09</v>
      </c>
      <c r="R434">
        <v>1</v>
      </c>
      <c r="S434">
        <f t="shared" si="104"/>
        <v>-0.44999999999999996</v>
      </c>
      <c r="T434">
        <f t="shared" si="105"/>
        <v>-0.46347559537844846</v>
      </c>
      <c r="U434">
        <f t="shared" si="106"/>
        <v>5</v>
      </c>
      <c r="V434">
        <f t="shared" si="107"/>
        <v>5.1497288375383166</v>
      </c>
      <c r="W434">
        <f t="shared" si="108"/>
        <v>1500</v>
      </c>
      <c r="X434">
        <f t="shared" si="109"/>
        <v>1995000</v>
      </c>
      <c r="Y434">
        <f t="shared" si="110"/>
        <v>4.55</v>
      </c>
      <c r="Z434">
        <f t="shared" si="110"/>
        <v>4.6862532421598679</v>
      </c>
      <c r="AA434">
        <f t="shared" si="111"/>
        <v>9.0772499999999994</v>
      </c>
      <c r="AB434">
        <f t="shared" si="112"/>
        <v>9.3490752181089363</v>
      </c>
    </row>
    <row r="435" spans="1:28" x14ac:dyDescent="0.25">
      <c r="A435" s="16">
        <v>45072</v>
      </c>
      <c r="B435">
        <v>434</v>
      </c>
      <c r="C435">
        <v>1</v>
      </c>
      <c r="D435">
        <v>2</v>
      </c>
      <c r="E435">
        <v>1.02</v>
      </c>
      <c r="F435">
        <v>15.93</v>
      </c>
      <c r="G435">
        <v>13.09</v>
      </c>
      <c r="H435">
        <f t="shared" si="97"/>
        <v>14.91</v>
      </c>
      <c r="I435">
        <f t="shared" si="98"/>
        <v>12.07</v>
      </c>
      <c r="J435">
        <f t="shared" si="99"/>
        <v>0.19047619047619047</v>
      </c>
      <c r="K435">
        <v>6</v>
      </c>
      <c r="L435">
        <f t="shared" si="100"/>
        <v>6.0000000000000001E-3</v>
      </c>
      <c r="M435">
        <v>1330</v>
      </c>
      <c r="N435">
        <f t="shared" si="101"/>
        <v>5.8095238095238093</v>
      </c>
      <c r="O435">
        <f t="shared" si="102"/>
        <v>1.0327868852459017</v>
      </c>
      <c r="P435">
        <f t="shared" si="103"/>
        <v>0.03</v>
      </c>
      <c r="Q435">
        <v>0.06</v>
      </c>
      <c r="R435">
        <v>0.72</v>
      </c>
      <c r="S435">
        <f t="shared" si="104"/>
        <v>0.3</v>
      </c>
      <c r="T435">
        <f t="shared" si="105"/>
        <v>0.30983606557377047</v>
      </c>
      <c r="U435">
        <f t="shared" si="106"/>
        <v>3.5999999999999996</v>
      </c>
      <c r="V435">
        <f t="shared" si="107"/>
        <v>3.7180327868852459</v>
      </c>
      <c r="W435">
        <f t="shared" si="108"/>
        <v>1500</v>
      </c>
      <c r="X435">
        <f t="shared" si="109"/>
        <v>1995000</v>
      </c>
      <c r="Y435">
        <f t="shared" si="110"/>
        <v>3.8999999999999995</v>
      </c>
      <c r="Z435">
        <f t="shared" si="110"/>
        <v>4.027868852459016</v>
      </c>
      <c r="AA435">
        <f t="shared" si="111"/>
        <v>7.7804999999999982</v>
      </c>
      <c r="AB435">
        <f t="shared" si="112"/>
        <v>8.0355983606557366</v>
      </c>
    </row>
    <row r="436" spans="1:28" x14ac:dyDescent="0.25">
      <c r="A436" s="16">
        <v>45072</v>
      </c>
      <c r="B436">
        <v>435</v>
      </c>
      <c r="C436">
        <v>1</v>
      </c>
      <c r="D436">
        <v>3</v>
      </c>
      <c r="E436">
        <v>1.06</v>
      </c>
      <c r="F436">
        <v>17.350000000000001</v>
      </c>
      <c r="G436">
        <v>14.49</v>
      </c>
      <c r="H436">
        <f t="shared" si="97"/>
        <v>16.290000000000003</v>
      </c>
      <c r="I436">
        <f t="shared" si="98"/>
        <v>13.43</v>
      </c>
      <c r="J436">
        <f t="shared" si="99"/>
        <v>0.17556783302639672</v>
      </c>
      <c r="K436">
        <v>6</v>
      </c>
      <c r="L436">
        <f t="shared" si="100"/>
        <v>6.0000000000000001E-3</v>
      </c>
      <c r="M436">
        <v>1330</v>
      </c>
      <c r="N436">
        <f t="shared" si="101"/>
        <v>5.8244321669736037</v>
      </c>
      <c r="O436">
        <f t="shared" si="102"/>
        <v>1.0301433389544687</v>
      </c>
      <c r="P436">
        <f t="shared" si="103"/>
        <v>0.03</v>
      </c>
      <c r="Q436">
        <v>0.05</v>
      </c>
      <c r="R436">
        <v>0.85</v>
      </c>
      <c r="S436">
        <f t="shared" si="104"/>
        <v>0.25</v>
      </c>
      <c r="T436">
        <f t="shared" si="105"/>
        <v>0.25753583473861719</v>
      </c>
      <c r="U436">
        <f t="shared" si="106"/>
        <v>4.25</v>
      </c>
      <c r="V436">
        <f t="shared" si="107"/>
        <v>4.3781091905564917</v>
      </c>
      <c r="W436">
        <f t="shared" si="108"/>
        <v>1500</v>
      </c>
      <c r="X436">
        <f t="shared" si="109"/>
        <v>1995000</v>
      </c>
      <c r="Y436">
        <f t="shared" si="110"/>
        <v>4.5</v>
      </c>
      <c r="Z436">
        <f t="shared" si="110"/>
        <v>4.6356450252951085</v>
      </c>
      <c r="AA436">
        <f t="shared" si="111"/>
        <v>8.9775000000000009</v>
      </c>
      <c r="AB436">
        <f t="shared" si="112"/>
        <v>9.2481118254637416</v>
      </c>
    </row>
    <row r="437" spans="1:28" x14ac:dyDescent="0.25">
      <c r="A437" s="16">
        <v>45072</v>
      </c>
      <c r="B437">
        <v>436</v>
      </c>
      <c r="C437">
        <v>1</v>
      </c>
      <c r="D437">
        <v>4</v>
      </c>
      <c r="E437">
        <v>1.01</v>
      </c>
      <c r="F437">
        <v>14.19</v>
      </c>
      <c r="G437">
        <v>11.61</v>
      </c>
      <c r="H437">
        <f t="shared" si="97"/>
        <v>13.18</v>
      </c>
      <c r="I437">
        <f t="shared" si="98"/>
        <v>10.6</v>
      </c>
      <c r="J437">
        <f t="shared" si="99"/>
        <v>0.19575113808801214</v>
      </c>
      <c r="K437">
        <v>6</v>
      </c>
      <c r="L437">
        <f t="shared" si="100"/>
        <v>6.0000000000000001E-3</v>
      </c>
      <c r="M437">
        <v>1330</v>
      </c>
      <c r="N437">
        <f t="shared" si="101"/>
        <v>5.8042488619119883</v>
      </c>
      <c r="O437">
        <f t="shared" si="102"/>
        <v>1.0337254901960784</v>
      </c>
      <c r="P437">
        <f t="shared" si="103"/>
        <v>0.03</v>
      </c>
      <c r="Q437">
        <v>0.1</v>
      </c>
      <c r="R437">
        <v>1.21</v>
      </c>
      <c r="S437">
        <f t="shared" si="104"/>
        <v>0.5</v>
      </c>
      <c r="T437">
        <f t="shared" si="105"/>
        <v>0.5168627450980392</v>
      </c>
      <c r="U437">
        <f t="shared" si="106"/>
        <v>6.05</v>
      </c>
      <c r="V437">
        <f t="shared" si="107"/>
        <v>6.2540392156862739</v>
      </c>
      <c r="W437">
        <f t="shared" si="108"/>
        <v>1500</v>
      </c>
      <c r="X437">
        <f t="shared" si="109"/>
        <v>1995000</v>
      </c>
      <c r="Y437">
        <f t="shared" si="110"/>
        <v>6.55</v>
      </c>
      <c r="Z437">
        <f t="shared" si="110"/>
        <v>6.7709019607843128</v>
      </c>
      <c r="AA437">
        <f t="shared" si="111"/>
        <v>13.06725</v>
      </c>
      <c r="AB437">
        <f t="shared" si="112"/>
        <v>13.507949411764704</v>
      </c>
    </row>
    <row r="438" spans="1:28" x14ac:dyDescent="0.25">
      <c r="A438" s="16">
        <v>45072</v>
      </c>
      <c r="B438">
        <v>437</v>
      </c>
      <c r="C438">
        <v>1</v>
      </c>
      <c r="D438">
        <v>5</v>
      </c>
      <c r="E438">
        <v>1</v>
      </c>
      <c r="F438">
        <v>12.84</v>
      </c>
      <c r="G438">
        <v>10.65</v>
      </c>
      <c r="H438">
        <f t="shared" si="97"/>
        <v>11.84</v>
      </c>
      <c r="I438">
        <f t="shared" si="98"/>
        <v>9.65</v>
      </c>
      <c r="J438">
        <f t="shared" si="99"/>
        <v>0.18496621621621617</v>
      </c>
      <c r="K438">
        <v>6</v>
      </c>
      <c r="L438">
        <f t="shared" si="100"/>
        <v>6.0000000000000001E-3</v>
      </c>
      <c r="M438">
        <v>1330</v>
      </c>
      <c r="N438">
        <f t="shared" si="101"/>
        <v>5.8150337837837842</v>
      </c>
      <c r="O438">
        <f t="shared" si="102"/>
        <v>1.0318082788671024</v>
      </c>
      <c r="P438">
        <f t="shared" si="103"/>
        <v>0.03</v>
      </c>
      <c r="Q438">
        <v>0.04</v>
      </c>
      <c r="R438">
        <v>1.25</v>
      </c>
      <c r="S438">
        <f t="shared" si="104"/>
        <v>0.19999999999999998</v>
      </c>
      <c r="T438">
        <f t="shared" si="105"/>
        <v>0.20636165577342044</v>
      </c>
      <c r="U438">
        <f t="shared" si="106"/>
        <v>6.25</v>
      </c>
      <c r="V438">
        <f t="shared" si="107"/>
        <v>6.4488017429193896</v>
      </c>
      <c r="W438">
        <f t="shared" si="108"/>
        <v>1500</v>
      </c>
      <c r="X438">
        <f t="shared" si="109"/>
        <v>1995000</v>
      </c>
      <c r="Y438">
        <f t="shared" si="110"/>
        <v>6.45</v>
      </c>
      <c r="Z438">
        <f t="shared" si="110"/>
        <v>6.6551633986928103</v>
      </c>
      <c r="AA438">
        <f t="shared" si="111"/>
        <v>12.867750000000001</v>
      </c>
      <c r="AB438">
        <f t="shared" si="112"/>
        <v>13.277050980392156</v>
      </c>
    </row>
    <row r="439" spans="1:28" x14ac:dyDescent="0.25">
      <c r="A439" s="16">
        <v>45072</v>
      </c>
      <c r="B439">
        <v>438</v>
      </c>
      <c r="C439">
        <v>1</v>
      </c>
      <c r="D439">
        <v>6</v>
      </c>
      <c r="E439">
        <v>1.1399999999999999</v>
      </c>
      <c r="F439">
        <v>13.61</v>
      </c>
      <c r="G439">
        <v>11.3</v>
      </c>
      <c r="H439">
        <f t="shared" si="97"/>
        <v>12.469999999999999</v>
      </c>
      <c r="I439">
        <f t="shared" si="98"/>
        <v>10.16</v>
      </c>
      <c r="J439">
        <f t="shared" si="99"/>
        <v>0.1852445870088211</v>
      </c>
      <c r="K439">
        <v>6</v>
      </c>
      <c r="L439">
        <f t="shared" si="100"/>
        <v>6.0000000000000001E-3</v>
      </c>
      <c r="M439">
        <v>1330</v>
      </c>
      <c r="N439">
        <f t="shared" si="101"/>
        <v>5.8147554129911789</v>
      </c>
      <c r="O439">
        <f t="shared" si="102"/>
        <v>1.0318576748034753</v>
      </c>
      <c r="P439">
        <f t="shared" si="103"/>
        <v>0.03</v>
      </c>
      <c r="Q439">
        <v>0.03</v>
      </c>
      <c r="R439">
        <v>1.46</v>
      </c>
      <c r="S439">
        <f t="shared" si="104"/>
        <v>0.15</v>
      </c>
      <c r="T439">
        <f t="shared" si="105"/>
        <v>0.15477865122052128</v>
      </c>
      <c r="U439">
        <f t="shared" si="106"/>
        <v>7.3</v>
      </c>
      <c r="V439">
        <f t="shared" si="107"/>
        <v>7.5325610260653697</v>
      </c>
      <c r="W439">
        <f t="shared" si="108"/>
        <v>1500</v>
      </c>
      <c r="X439">
        <f t="shared" si="109"/>
        <v>1995000</v>
      </c>
      <c r="Y439">
        <f t="shared" si="110"/>
        <v>7.45</v>
      </c>
      <c r="Z439">
        <f t="shared" si="110"/>
        <v>7.6873396772858911</v>
      </c>
      <c r="AA439">
        <f t="shared" si="111"/>
        <v>14.86275</v>
      </c>
      <c r="AB439">
        <f t="shared" si="112"/>
        <v>15.336242656185354</v>
      </c>
    </row>
    <row r="440" spans="1:28" x14ac:dyDescent="0.25">
      <c r="A440" s="16">
        <v>45072</v>
      </c>
      <c r="B440">
        <v>439</v>
      </c>
      <c r="C440">
        <v>1</v>
      </c>
      <c r="D440">
        <v>7</v>
      </c>
      <c r="E440">
        <v>1.04</v>
      </c>
      <c r="F440">
        <v>13.29</v>
      </c>
      <c r="G440">
        <v>11.29</v>
      </c>
      <c r="H440">
        <f t="shared" si="97"/>
        <v>12.25</v>
      </c>
      <c r="I440">
        <f t="shared" si="98"/>
        <v>10.25</v>
      </c>
      <c r="J440">
        <f t="shared" si="99"/>
        <v>0.16326530612244897</v>
      </c>
      <c r="K440">
        <v>6</v>
      </c>
      <c r="L440">
        <f t="shared" si="100"/>
        <v>6.0000000000000001E-3</v>
      </c>
      <c r="M440">
        <v>1330</v>
      </c>
      <c r="N440">
        <f t="shared" si="101"/>
        <v>5.8367346938775508</v>
      </c>
      <c r="O440">
        <f t="shared" si="102"/>
        <v>1.0279720279720279</v>
      </c>
      <c r="P440">
        <f t="shared" si="103"/>
        <v>0.03</v>
      </c>
      <c r="Q440">
        <v>0.06</v>
      </c>
      <c r="R440">
        <v>1.17</v>
      </c>
      <c r="S440">
        <f t="shared" si="104"/>
        <v>0.3</v>
      </c>
      <c r="T440">
        <f t="shared" si="105"/>
        <v>0.30839160839160834</v>
      </c>
      <c r="U440">
        <f t="shared" si="106"/>
        <v>5.85</v>
      </c>
      <c r="V440">
        <f t="shared" si="107"/>
        <v>6.0136363636363628</v>
      </c>
      <c r="W440">
        <f t="shared" si="108"/>
        <v>1500</v>
      </c>
      <c r="X440">
        <f t="shared" si="109"/>
        <v>1995000</v>
      </c>
      <c r="Y440">
        <f t="shared" si="110"/>
        <v>6.1499999999999995</v>
      </c>
      <c r="Z440">
        <f t="shared" si="110"/>
        <v>6.3220279720279713</v>
      </c>
      <c r="AA440">
        <f t="shared" si="111"/>
        <v>12.26925</v>
      </c>
      <c r="AB440">
        <f t="shared" si="112"/>
        <v>12.612445804195803</v>
      </c>
    </row>
    <row r="441" spans="1:28" x14ac:dyDescent="0.25">
      <c r="A441" s="16">
        <v>45072</v>
      </c>
      <c r="B441">
        <v>440</v>
      </c>
      <c r="C441">
        <v>1</v>
      </c>
      <c r="D441">
        <v>8</v>
      </c>
      <c r="E441">
        <v>1.1399999999999999</v>
      </c>
      <c r="F441">
        <v>15.66</v>
      </c>
      <c r="G441">
        <v>13.25</v>
      </c>
      <c r="H441">
        <f t="shared" si="97"/>
        <v>14.52</v>
      </c>
      <c r="I441">
        <f t="shared" si="98"/>
        <v>12.11</v>
      </c>
      <c r="J441">
        <f t="shared" si="99"/>
        <v>0.1659779614325069</v>
      </c>
      <c r="K441">
        <v>6</v>
      </c>
      <c r="L441">
        <f t="shared" si="100"/>
        <v>6.0000000000000001E-3</v>
      </c>
      <c r="M441">
        <v>1330</v>
      </c>
      <c r="N441">
        <f t="shared" si="101"/>
        <v>5.8340220385674932</v>
      </c>
      <c r="O441">
        <f t="shared" si="102"/>
        <v>1.0284500059024908</v>
      </c>
      <c r="P441">
        <f t="shared" si="103"/>
        <v>0.03</v>
      </c>
      <c r="Q441">
        <v>0.76</v>
      </c>
      <c r="R441">
        <v>0.81</v>
      </c>
      <c r="S441">
        <f t="shared" si="104"/>
        <v>3.8000000000000003</v>
      </c>
      <c r="T441">
        <f t="shared" si="105"/>
        <v>3.9081100224294651</v>
      </c>
      <c r="U441">
        <f t="shared" si="106"/>
        <v>4.0500000000000007</v>
      </c>
      <c r="V441">
        <f t="shared" si="107"/>
        <v>4.1652225239050882</v>
      </c>
      <c r="W441">
        <f t="shared" si="108"/>
        <v>1500</v>
      </c>
      <c r="X441">
        <f t="shared" si="109"/>
        <v>1995000</v>
      </c>
      <c r="Y441">
        <f t="shared" si="110"/>
        <v>7.8500000000000014</v>
      </c>
      <c r="Z441">
        <f t="shared" si="110"/>
        <v>8.0733325463345533</v>
      </c>
      <c r="AA441">
        <f t="shared" si="111"/>
        <v>15.660750000000002</v>
      </c>
      <c r="AB441">
        <f t="shared" si="112"/>
        <v>16.106298429937436</v>
      </c>
    </row>
    <row r="442" spans="1:28" x14ac:dyDescent="0.25">
      <c r="A442" s="16">
        <v>45072</v>
      </c>
      <c r="B442">
        <v>441</v>
      </c>
      <c r="C442">
        <v>1</v>
      </c>
      <c r="D442">
        <v>9</v>
      </c>
      <c r="E442">
        <v>1.07</v>
      </c>
      <c r="F442">
        <v>12.46</v>
      </c>
      <c r="G442">
        <v>10.66</v>
      </c>
      <c r="H442">
        <f t="shared" si="97"/>
        <v>11.39</v>
      </c>
      <c r="I442">
        <f t="shared" si="98"/>
        <v>9.59</v>
      </c>
      <c r="J442">
        <f t="shared" si="99"/>
        <v>0.1580333625987709</v>
      </c>
      <c r="K442">
        <v>6</v>
      </c>
      <c r="L442">
        <f t="shared" si="100"/>
        <v>6.0000000000000001E-3</v>
      </c>
      <c r="M442">
        <v>1330</v>
      </c>
      <c r="N442">
        <f t="shared" si="101"/>
        <v>5.8419666374012289</v>
      </c>
      <c r="O442">
        <f t="shared" si="102"/>
        <v>1.0270513976555455</v>
      </c>
      <c r="P442">
        <f t="shared" si="103"/>
        <v>0.03</v>
      </c>
      <c r="Q442">
        <v>-0.02</v>
      </c>
      <c r="R442">
        <v>0.75</v>
      </c>
      <c r="S442">
        <f t="shared" si="104"/>
        <v>-9.9999999999999992E-2</v>
      </c>
      <c r="T442">
        <f t="shared" si="105"/>
        <v>-0.10270513976555455</v>
      </c>
      <c r="U442">
        <f t="shared" si="106"/>
        <v>3.75</v>
      </c>
      <c r="V442">
        <f t="shared" si="107"/>
        <v>3.8514427412082957</v>
      </c>
      <c r="W442">
        <f t="shared" si="108"/>
        <v>1500</v>
      </c>
      <c r="X442">
        <f t="shared" si="109"/>
        <v>1995000</v>
      </c>
      <c r="Y442">
        <f t="shared" si="110"/>
        <v>3.65</v>
      </c>
      <c r="Z442">
        <f t="shared" si="110"/>
        <v>3.7487376014427412</v>
      </c>
      <c r="AA442">
        <f t="shared" si="111"/>
        <v>7.2817499999999997</v>
      </c>
      <c r="AB442">
        <f t="shared" si="112"/>
        <v>7.4787315148782687</v>
      </c>
    </row>
    <row r="443" spans="1:28" x14ac:dyDescent="0.25">
      <c r="A443" s="16">
        <v>45072</v>
      </c>
      <c r="B443">
        <v>442</v>
      </c>
      <c r="C443">
        <v>2</v>
      </c>
      <c r="D443">
        <v>1</v>
      </c>
      <c r="E443">
        <v>1.02</v>
      </c>
      <c r="F443">
        <v>13.81</v>
      </c>
      <c r="G443">
        <v>13.21</v>
      </c>
      <c r="H443">
        <f t="shared" si="97"/>
        <v>12.790000000000001</v>
      </c>
      <c r="I443">
        <f t="shared" si="98"/>
        <v>12.190000000000001</v>
      </c>
      <c r="J443">
        <f t="shared" si="99"/>
        <v>4.6911649726348675E-2</v>
      </c>
      <c r="K443">
        <v>6</v>
      </c>
      <c r="L443">
        <f t="shared" si="100"/>
        <v>6.0000000000000001E-3</v>
      </c>
      <c r="M443">
        <v>1330</v>
      </c>
      <c r="N443">
        <f t="shared" si="101"/>
        <v>5.9530883502736511</v>
      </c>
      <c r="O443">
        <f t="shared" si="102"/>
        <v>1.0078802206461781</v>
      </c>
      <c r="P443">
        <f t="shared" si="103"/>
        <v>0.03</v>
      </c>
      <c r="Q443">
        <v>-0.06</v>
      </c>
      <c r="R443">
        <v>0.81</v>
      </c>
      <c r="S443">
        <f t="shared" si="104"/>
        <v>-0.3</v>
      </c>
      <c r="T443">
        <f t="shared" si="105"/>
        <v>-0.30236406619385342</v>
      </c>
      <c r="U443">
        <f t="shared" si="106"/>
        <v>4.0500000000000007</v>
      </c>
      <c r="V443">
        <f t="shared" si="107"/>
        <v>4.0819148936170224</v>
      </c>
      <c r="W443">
        <f t="shared" si="108"/>
        <v>1500</v>
      </c>
      <c r="X443">
        <f t="shared" si="109"/>
        <v>1995000</v>
      </c>
      <c r="Y443">
        <f t="shared" si="110"/>
        <v>3.7500000000000009</v>
      </c>
      <c r="Z443">
        <f t="shared" si="110"/>
        <v>3.7795508274231691</v>
      </c>
      <c r="AA443">
        <f t="shared" si="111"/>
        <v>7.481250000000002</v>
      </c>
      <c r="AB443">
        <f t="shared" si="112"/>
        <v>7.5402039007092219</v>
      </c>
    </row>
    <row r="444" spans="1:28" x14ac:dyDescent="0.25">
      <c r="A444" s="16">
        <v>45072</v>
      </c>
      <c r="B444">
        <v>443</v>
      </c>
      <c r="C444">
        <v>2</v>
      </c>
      <c r="D444">
        <v>2</v>
      </c>
      <c r="E444">
        <v>1.08</v>
      </c>
      <c r="F444">
        <v>10.89</v>
      </c>
      <c r="G444">
        <v>9.01</v>
      </c>
      <c r="H444">
        <f t="shared" si="97"/>
        <v>9.81</v>
      </c>
      <c r="I444">
        <f t="shared" si="98"/>
        <v>7.93</v>
      </c>
      <c r="J444">
        <f t="shared" si="99"/>
        <v>0.19164118246687062</v>
      </c>
      <c r="K444">
        <v>6</v>
      </c>
      <c r="L444">
        <f t="shared" si="100"/>
        <v>6.0000000000000001E-3</v>
      </c>
      <c r="M444">
        <v>1330</v>
      </c>
      <c r="N444">
        <f t="shared" si="101"/>
        <v>5.8083588175331293</v>
      </c>
      <c r="O444">
        <f t="shared" si="102"/>
        <v>1.032994032994033</v>
      </c>
      <c r="P444">
        <f t="shared" si="103"/>
        <v>0.03</v>
      </c>
      <c r="Q444">
        <v>-0.09</v>
      </c>
      <c r="R444">
        <v>0.82</v>
      </c>
      <c r="S444">
        <f t="shared" si="104"/>
        <v>-0.44999999999999996</v>
      </c>
      <c r="T444">
        <f t="shared" si="105"/>
        <v>-0.46484731484731484</v>
      </c>
      <c r="U444">
        <f t="shared" si="106"/>
        <v>4.0999999999999996</v>
      </c>
      <c r="V444">
        <f t="shared" si="107"/>
        <v>4.2352755352755347</v>
      </c>
      <c r="W444">
        <f t="shared" si="108"/>
        <v>1500</v>
      </c>
      <c r="X444">
        <f t="shared" si="109"/>
        <v>1995000</v>
      </c>
      <c r="Y444">
        <f t="shared" si="110"/>
        <v>3.6499999999999995</v>
      </c>
      <c r="Z444">
        <f t="shared" si="110"/>
        <v>3.77042822042822</v>
      </c>
      <c r="AA444">
        <f t="shared" si="111"/>
        <v>7.2817499999999988</v>
      </c>
      <c r="AB444">
        <f t="shared" si="112"/>
        <v>7.5220042997542986</v>
      </c>
    </row>
    <row r="445" spans="1:28" x14ac:dyDescent="0.25">
      <c r="A445" s="16">
        <v>45072</v>
      </c>
      <c r="B445">
        <v>444</v>
      </c>
      <c r="C445">
        <v>2</v>
      </c>
      <c r="D445">
        <v>3</v>
      </c>
      <c r="E445">
        <v>1.08</v>
      </c>
      <c r="F445">
        <v>15.7</v>
      </c>
      <c r="G445">
        <v>11.29</v>
      </c>
      <c r="H445">
        <f t="shared" si="97"/>
        <v>14.62</v>
      </c>
      <c r="I445">
        <f t="shared" si="98"/>
        <v>10.209999999999999</v>
      </c>
      <c r="J445">
        <f t="shared" si="99"/>
        <v>0.30164158686730508</v>
      </c>
      <c r="K445">
        <v>6</v>
      </c>
      <c r="L445">
        <f t="shared" si="100"/>
        <v>6.0000000000000001E-3</v>
      </c>
      <c r="M445">
        <v>1330</v>
      </c>
      <c r="N445">
        <f t="shared" si="101"/>
        <v>5.698358413132695</v>
      </c>
      <c r="O445">
        <f t="shared" si="102"/>
        <v>1.05293482175009</v>
      </c>
      <c r="P445">
        <f t="shared" si="103"/>
        <v>0.03</v>
      </c>
      <c r="Q445">
        <v>0.1</v>
      </c>
      <c r="R445">
        <v>0.98</v>
      </c>
      <c r="S445">
        <f t="shared" si="104"/>
        <v>0.5</v>
      </c>
      <c r="T445">
        <f t="shared" si="105"/>
        <v>0.52646741087504501</v>
      </c>
      <c r="U445">
        <f t="shared" si="106"/>
        <v>4.8999999999999995</v>
      </c>
      <c r="V445">
        <f t="shared" si="107"/>
        <v>5.1593806265754401</v>
      </c>
      <c r="W445">
        <f t="shared" si="108"/>
        <v>1500</v>
      </c>
      <c r="X445">
        <f t="shared" si="109"/>
        <v>1995000</v>
      </c>
      <c r="Y445">
        <f t="shared" si="110"/>
        <v>5.3999999999999995</v>
      </c>
      <c r="Z445">
        <f t="shared" si="110"/>
        <v>5.6858480374504854</v>
      </c>
      <c r="AA445">
        <f t="shared" si="111"/>
        <v>10.772999999999998</v>
      </c>
      <c r="AB445">
        <f t="shared" si="112"/>
        <v>11.343266834713718</v>
      </c>
    </row>
    <row r="446" spans="1:28" x14ac:dyDescent="0.25">
      <c r="A446" s="16">
        <v>45072</v>
      </c>
      <c r="B446">
        <v>445</v>
      </c>
      <c r="C446">
        <v>2</v>
      </c>
      <c r="D446">
        <v>4</v>
      </c>
      <c r="E446">
        <v>1.25</v>
      </c>
      <c r="F446">
        <v>16.2</v>
      </c>
      <c r="G446">
        <v>13.46</v>
      </c>
      <c r="H446">
        <f t="shared" si="97"/>
        <v>14.95</v>
      </c>
      <c r="I446">
        <f t="shared" si="98"/>
        <v>12.21</v>
      </c>
      <c r="J446">
        <f t="shared" si="99"/>
        <v>0.18327759197324406</v>
      </c>
      <c r="K446">
        <v>6</v>
      </c>
      <c r="L446">
        <f t="shared" si="100"/>
        <v>6.0000000000000001E-3</v>
      </c>
      <c r="M446">
        <v>1330</v>
      </c>
      <c r="N446">
        <f t="shared" si="101"/>
        <v>5.8167224080267559</v>
      </c>
      <c r="O446">
        <f t="shared" si="102"/>
        <v>1.0315087396504139</v>
      </c>
      <c r="P446">
        <f t="shared" si="103"/>
        <v>0.03</v>
      </c>
      <c r="Q446">
        <v>-0.08</v>
      </c>
      <c r="R446">
        <v>1.1299999999999999</v>
      </c>
      <c r="S446">
        <f t="shared" si="104"/>
        <v>-0.39999999999999997</v>
      </c>
      <c r="T446">
        <f t="shared" si="105"/>
        <v>-0.41260349586016554</v>
      </c>
      <c r="U446">
        <f t="shared" si="106"/>
        <v>5.6499999999999986</v>
      </c>
      <c r="V446">
        <f t="shared" si="107"/>
        <v>5.8280243790248374</v>
      </c>
      <c r="W446">
        <f t="shared" si="108"/>
        <v>1500</v>
      </c>
      <c r="X446">
        <f t="shared" si="109"/>
        <v>1995000</v>
      </c>
      <c r="Y446">
        <f t="shared" si="110"/>
        <v>5.2499999999999982</v>
      </c>
      <c r="Z446">
        <f t="shared" si="110"/>
        <v>5.4154208831646722</v>
      </c>
      <c r="AA446">
        <f t="shared" si="111"/>
        <v>10.473749999999995</v>
      </c>
      <c r="AB446">
        <f t="shared" si="112"/>
        <v>10.803764661913521</v>
      </c>
    </row>
    <row r="447" spans="1:28" x14ac:dyDescent="0.25">
      <c r="A447" s="16">
        <v>45072</v>
      </c>
      <c r="B447">
        <v>446</v>
      </c>
      <c r="C447">
        <v>2</v>
      </c>
      <c r="D447">
        <v>5</v>
      </c>
      <c r="E447">
        <v>1.07</v>
      </c>
      <c r="F447">
        <v>13.84</v>
      </c>
      <c r="G447">
        <v>11.77</v>
      </c>
      <c r="H447">
        <f t="shared" si="97"/>
        <v>12.77</v>
      </c>
      <c r="I447">
        <f t="shared" si="98"/>
        <v>10.7</v>
      </c>
      <c r="J447">
        <f t="shared" si="99"/>
        <v>0.16209866875489432</v>
      </c>
      <c r="K447">
        <v>6</v>
      </c>
      <c r="L447">
        <f t="shared" si="100"/>
        <v>6.0000000000000001E-3</v>
      </c>
      <c r="M447">
        <v>1330</v>
      </c>
      <c r="N447">
        <f t="shared" si="101"/>
        <v>5.8379013312451056</v>
      </c>
      <c r="O447">
        <f t="shared" si="102"/>
        <v>1.0277665995975855</v>
      </c>
      <c r="P447">
        <f t="shared" si="103"/>
        <v>0.03</v>
      </c>
      <c r="Q447">
        <v>0.01</v>
      </c>
      <c r="R447">
        <v>0.74</v>
      </c>
      <c r="S447">
        <f t="shared" si="104"/>
        <v>4.9999999999999996E-2</v>
      </c>
      <c r="T447">
        <f t="shared" si="105"/>
        <v>5.1388329979879271E-2</v>
      </c>
      <c r="U447">
        <f t="shared" si="106"/>
        <v>3.6999999999999993</v>
      </c>
      <c r="V447">
        <f t="shared" si="107"/>
        <v>3.8027364185110657</v>
      </c>
      <c r="W447">
        <f t="shared" si="108"/>
        <v>1500</v>
      </c>
      <c r="X447">
        <f t="shared" si="109"/>
        <v>1995000</v>
      </c>
      <c r="Y447">
        <f t="shared" si="110"/>
        <v>3.7499999999999991</v>
      </c>
      <c r="Z447">
        <f t="shared" si="110"/>
        <v>3.8541247484909449</v>
      </c>
      <c r="AA447">
        <f t="shared" si="111"/>
        <v>7.4812499999999984</v>
      </c>
      <c r="AB447">
        <f t="shared" si="112"/>
        <v>7.6889788732394351</v>
      </c>
    </row>
    <row r="448" spans="1:28" x14ac:dyDescent="0.25">
      <c r="A448" s="16">
        <v>45072</v>
      </c>
      <c r="B448">
        <v>447</v>
      </c>
      <c r="C448">
        <v>2</v>
      </c>
      <c r="D448">
        <v>6</v>
      </c>
      <c r="E448">
        <v>1.06</v>
      </c>
      <c r="F448">
        <v>14.02</v>
      </c>
      <c r="G448">
        <v>12</v>
      </c>
      <c r="H448">
        <f t="shared" si="97"/>
        <v>12.959999999999999</v>
      </c>
      <c r="I448">
        <f t="shared" si="98"/>
        <v>10.94</v>
      </c>
      <c r="J448">
        <f t="shared" si="99"/>
        <v>0.15586419753086417</v>
      </c>
      <c r="K448">
        <v>6</v>
      </c>
      <c r="L448">
        <f t="shared" si="100"/>
        <v>6.0000000000000001E-3</v>
      </c>
      <c r="M448">
        <v>1330</v>
      </c>
      <c r="N448">
        <f t="shared" si="101"/>
        <v>5.8441358024691361</v>
      </c>
      <c r="O448">
        <f t="shared" si="102"/>
        <v>1.026670187483496</v>
      </c>
      <c r="P448">
        <f t="shared" si="103"/>
        <v>0.03</v>
      </c>
      <c r="Q448">
        <v>0.06</v>
      </c>
      <c r="R448">
        <v>0.76</v>
      </c>
      <c r="S448">
        <f t="shared" si="104"/>
        <v>0.3</v>
      </c>
      <c r="T448">
        <f t="shared" si="105"/>
        <v>0.30800105624504881</v>
      </c>
      <c r="U448">
        <f t="shared" si="106"/>
        <v>3.8000000000000003</v>
      </c>
      <c r="V448">
        <f t="shared" si="107"/>
        <v>3.9013467124372854</v>
      </c>
      <c r="W448">
        <f t="shared" si="108"/>
        <v>1500</v>
      </c>
      <c r="X448">
        <f t="shared" si="109"/>
        <v>1995000</v>
      </c>
      <c r="Y448">
        <f t="shared" si="110"/>
        <v>4.1000000000000005</v>
      </c>
      <c r="Z448">
        <f t="shared" si="110"/>
        <v>4.209347768682334</v>
      </c>
      <c r="AA448">
        <f t="shared" si="111"/>
        <v>8.1795000000000009</v>
      </c>
      <c r="AB448">
        <f t="shared" si="112"/>
        <v>8.3976487985212565</v>
      </c>
    </row>
    <row r="449" spans="1:28" x14ac:dyDescent="0.25">
      <c r="A449" s="16">
        <v>45072</v>
      </c>
      <c r="B449">
        <v>448</v>
      </c>
      <c r="C449">
        <v>2</v>
      </c>
      <c r="D449">
        <v>7</v>
      </c>
      <c r="E449">
        <v>1.1000000000000001</v>
      </c>
      <c r="F449">
        <v>15.41</v>
      </c>
      <c r="G449">
        <v>13.03</v>
      </c>
      <c r="H449">
        <f t="shared" si="97"/>
        <v>14.31</v>
      </c>
      <c r="I449">
        <f t="shared" si="98"/>
        <v>11.93</v>
      </c>
      <c r="J449">
        <f t="shared" si="99"/>
        <v>0.16631726065688335</v>
      </c>
      <c r="K449">
        <v>6</v>
      </c>
      <c r="L449">
        <f t="shared" si="100"/>
        <v>6.0000000000000001E-3</v>
      </c>
      <c r="M449">
        <v>1330</v>
      </c>
      <c r="N449">
        <f t="shared" si="101"/>
        <v>5.833682739343117</v>
      </c>
      <c r="O449">
        <f t="shared" si="102"/>
        <v>1.0285098227120268</v>
      </c>
      <c r="P449">
        <f t="shared" si="103"/>
        <v>0.03</v>
      </c>
      <c r="Q449">
        <v>0.08</v>
      </c>
      <c r="R449">
        <v>0.84</v>
      </c>
      <c r="S449">
        <f t="shared" si="104"/>
        <v>0.39999999999999997</v>
      </c>
      <c r="T449">
        <f t="shared" si="105"/>
        <v>0.41140392908481072</v>
      </c>
      <c r="U449">
        <f t="shared" si="106"/>
        <v>4.1999999999999993</v>
      </c>
      <c r="V449">
        <f t="shared" si="107"/>
        <v>4.3197412553905119</v>
      </c>
      <c r="W449">
        <f t="shared" si="108"/>
        <v>1500</v>
      </c>
      <c r="X449">
        <f t="shared" si="109"/>
        <v>1995000</v>
      </c>
      <c r="Y449">
        <f t="shared" si="110"/>
        <v>4.5999999999999996</v>
      </c>
      <c r="Z449">
        <f t="shared" si="110"/>
        <v>4.7311451844753227</v>
      </c>
      <c r="AA449">
        <f t="shared" si="111"/>
        <v>9.1769999999999996</v>
      </c>
      <c r="AB449">
        <f t="shared" si="112"/>
        <v>9.4386346430282693</v>
      </c>
    </row>
    <row r="450" spans="1:28" x14ac:dyDescent="0.25">
      <c r="A450" s="16">
        <v>45072</v>
      </c>
      <c r="B450">
        <v>449</v>
      </c>
      <c r="C450">
        <v>2</v>
      </c>
      <c r="D450">
        <v>8</v>
      </c>
      <c r="E450">
        <v>1.1000000000000001</v>
      </c>
      <c r="F450">
        <v>20.96</v>
      </c>
      <c r="G450">
        <v>17.3</v>
      </c>
      <c r="H450">
        <f t="shared" si="97"/>
        <v>19.86</v>
      </c>
      <c r="I450">
        <f t="shared" si="98"/>
        <v>16.2</v>
      </c>
      <c r="J450">
        <f t="shared" si="99"/>
        <v>0.18429003021148038</v>
      </c>
      <c r="K450">
        <v>6</v>
      </c>
      <c r="L450">
        <f t="shared" si="100"/>
        <v>6.0000000000000001E-3</v>
      </c>
      <c r="M450">
        <v>1330</v>
      </c>
      <c r="N450">
        <f t="shared" si="101"/>
        <v>5.8157099697885197</v>
      </c>
      <c r="O450">
        <f t="shared" si="102"/>
        <v>1.0316883116883118</v>
      </c>
      <c r="P450">
        <f t="shared" si="103"/>
        <v>0.03</v>
      </c>
      <c r="Q450">
        <v>0.17</v>
      </c>
      <c r="R450">
        <v>0.84</v>
      </c>
      <c r="S450">
        <f t="shared" si="104"/>
        <v>0.85000000000000009</v>
      </c>
      <c r="T450">
        <f t="shared" si="105"/>
        <v>0.87693506493506512</v>
      </c>
      <c r="U450">
        <f t="shared" si="106"/>
        <v>4.1999999999999993</v>
      </c>
      <c r="V450">
        <f t="shared" si="107"/>
        <v>4.3330909090909087</v>
      </c>
      <c r="W450">
        <f t="shared" si="108"/>
        <v>1500</v>
      </c>
      <c r="X450">
        <f t="shared" si="109"/>
        <v>1995000</v>
      </c>
      <c r="Y450">
        <f t="shared" si="110"/>
        <v>5.0499999999999989</v>
      </c>
      <c r="Z450">
        <f t="shared" si="110"/>
        <v>5.2100259740259736</v>
      </c>
      <c r="AA450">
        <f t="shared" si="111"/>
        <v>10.074749999999998</v>
      </c>
      <c r="AB450">
        <f t="shared" si="112"/>
        <v>10.394001818181819</v>
      </c>
    </row>
    <row r="451" spans="1:28" x14ac:dyDescent="0.25">
      <c r="A451" s="16">
        <v>45072</v>
      </c>
      <c r="B451">
        <v>450</v>
      </c>
      <c r="C451">
        <v>2</v>
      </c>
      <c r="D451">
        <v>9</v>
      </c>
      <c r="E451">
        <v>1.2330000000000001</v>
      </c>
      <c r="F451">
        <v>17.989999999999998</v>
      </c>
      <c r="G451">
        <v>14.85</v>
      </c>
      <c r="H451">
        <f t="shared" ref="H451:H514" si="113">F451-E451</f>
        <v>16.756999999999998</v>
      </c>
      <c r="I451">
        <f t="shared" ref="I451:I514" si="114">G451-E451</f>
        <v>13.616999999999999</v>
      </c>
      <c r="J451">
        <f t="shared" ref="J451:J514" si="115">((H451-I451)/H451)</f>
        <v>0.18738437667840302</v>
      </c>
      <c r="K451">
        <v>6</v>
      </c>
      <c r="L451">
        <f t="shared" ref="L451:L514" si="116">K451/1000</f>
        <v>6.0000000000000001E-3</v>
      </c>
      <c r="M451">
        <v>1330</v>
      </c>
      <c r="N451">
        <f t="shared" ref="N451:N514" si="117">K451-J451</f>
        <v>5.8126156233215971</v>
      </c>
      <c r="O451">
        <f t="shared" ref="O451:O514" si="118">K451/N451</f>
        <v>1.0322375310568572</v>
      </c>
      <c r="P451">
        <f t="shared" ref="P451:P514" si="119">30/1000</f>
        <v>0.03</v>
      </c>
      <c r="Q451">
        <v>0</v>
      </c>
      <c r="R451">
        <v>1.0900000000000001</v>
      </c>
      <c r="S451">
        <f t="shared" ref="S451:S514" si="120">(Q451*P451)/L451</f>
        <v>0</v>
      </c>
      <c r="T451">
        <f t="shared" ref="T451:T514" si="121">S451*O451</f>
        <v>0</v>
      </c>
      <c r="U451">
        <f t="shared" ref="U451:U514" si="122">(R451*P451)/(L451)</f>
        <v>5.45</v>
      </c>
      <c r="V451">
        <f t="shared" ref="V451:V514" si="123">U451*O451</f>
        <v>5.625694544259872</v>
      </c>
      <c r="W451">
        <f t="shared" ref="W451:W514" si="124">0.15*10000</f>
        <v>1500</v>
      </c>
      <c r="X451">
        <f t="shared" ref="X451:X514" si="125">W451*M451</f>
        <v>1995000</v>
      </c>
      <c r="Y451">
        <f t="shared" ref="Y451:Z514" si="126">S451+U451</f>
        <v>5.45</v>
      </c>
      <c r="Z451">
        <f t="shared" si="126"/>
        <v>5.625694544259872</v>
      </c>
      <c r="AA451">
        <f t="shared" ref="AA451:AA514" si="127">Y451/1000000*X451</f>
        <v>10.87275</v>
      </c>
      <c r="AB451">
        <f t="shared" ref="AB451:AB514" si="128">Z451/1000000*X451</f>
        <v>11.223260615798445</v>
      </c>
    </row>
    <row r="452" spans="1:28" x14ac:dyDescent="0.25">
      <c r="A452" s="16">
        <v>45072</v>
      </c>
      <c r="B452">
        <v>451</v>
      </c>
      <c r="C452">
        <v>3</v>
      </c>
      <c r="D452">
        <v>1</v>
      </c>
      <c r="E452">
        <v>1.07</v>
      </c>
      <c r="F452">
        <v>10.81</v>
      </c>
      <c r="G452">
        <v>9.1300000000000008</v>
      </c>
      <c r="H452">
        <f t="shared" si="113"/>
        <v>9.74</v>
      </c>
      <c r="I452">
        <f t="shared" si="114"/>
        <v>8.06</v>
      </c>
      <c r="J452">
        <f t="shared" si="115"/>
        <v>0.17248459958932236</v>
      </c>
      <c r="K452">
        <v>6</v>
      </c>
      <c r="L452">
        <f t="shared" si="116"/>
        <v>6.0000000000000001E-3</v>
      </c>
      <c r="M452">
        <v>1330</v>
      </c>
      <c r="N452">
        <f t="shared" si="117"/>
        <v>5.8275154004106779</v>
      </c>
      <c r="O452">
        <f t="shared" si="118"/>
        <v>1.029598308668076</v>
      </c>
      <c r="P452">
        <f t="shared" si="119"/>
        <v>0.03</v>
      </c>
      <c r="Q452">
        <v>1.39</v>
      </c>
      <c r="R452">
        <v>2</v>
      </c>
      <c r="S452">
        <f t="shared" si="120"/>
        <v>6.9499999999999993</v>
      </c>
      <c r="T452">
        <f t="shared" si="121"/>
        <v>7.1557082452431278</v>
      </c>
      <c r="U452">
        <f t="shared" si="122"/>
        <v>10</v>
      </c>
      <c r="V452">
        <f t="shared" si="123"/>
        <v>10.29598308668076</v>
      </c>
      <c r="W452">
        <f t="shared" si="124"/>
        <v>1500</v>
      </c>
      <c r="X452">
        <f t="shared" si="125"/>
        <v>1995000</v>
      </c>
      <c r="Y452">
        <f t="shared" si="126"/>
        <v>16.95</v>
      </c>
      <c r="Z452">
        <f t="shared" si="126"/>
        <v>17.45169133192389</v>
      </c>
      <c r="AA452">
        <f t="shared" si="127"/>
        <v>33.815249999999999</v>
      </c>
      <c r="AB452">
        <f t="shared" si="128"/>
        <v>34.81612420718816</v>
      </c>
    </row>
    <row r="453" spans="1:28" x14ac:dyDescent="0.25">
      <c r="A453" s="16">
        <v>45072</v>
      </c>
      <c r="B453">
        <v>452</v>
      </c>
      <c r="C453">
        <v>3</v>
      </c>
      <c r="D453">
        <v>2</v>
      </c>
      <c r="E453">
        <v>1.1100000000000001</v>
      </c>
      <c r="F453">
        <v>19.46</v>
      </c>
      <c r="G453">
        <v>16.36</v>
      </c>
      <c r="H453">
        <f t="shared" si="113"/>
        <v>18.350000000000001</v>
      </c>
      <c r="I453">
        <f t="shared" si="114"/>
        <v>15.25</v>
      </c>
      <c r="J453">
        <f t="shared" si="115"/>
        <v>0.16893732970027253</v>
      </c>
      <c r="K453">
        <v>6</v>
      </c>
      <c r="L453">
        <f t="shared" si="116"/>
        <v>6.0000000000000001E-3</v>
      </c>
      <c r="M453">
        <v>1330</v>
      </c>
      <c r="N453">
        <f t="shared" si="117"/>
        <v>5.8310626702997279</v>
      </c>
      <c r="O453">
        <f t="shared" si="118"/>
        <v>1.0289719626168223</v>
      </c>
      <c r="P453">
        <f t="shared" si="119"/>
        <v>0.03</v>
      </c>
      <c r="Q453">
        <v>2.0699999999999998</v>
      </c>
      <c r="R453">
        <v>2.66</v>
      </c>
      <c r="S453">
        <f t="shared" si="120"/>
        <v>10.35</v>
      </c>
      <c r="T453">
        <f t="shared" si="121"/>
        <v>10.649859813084111</v>
      </c>
      <c r="U453">
        <f t="shared" si="122"/>
        <v>13.299999999999999</v>
      </c>
      <c r="V453">
        <f t="shared" si="123"/>
        <v>13.685327102803736</v>
      </c>
      <c r="W453">
        <f t="shared" si="124"/>
        <v>1500</v>
      </c>
      <c r="X453">
        <f t="shared" si="125"/>
        <v>1995000</v>
      </c>
      <c r="Y453">
        <f t="shared" si="126"/>
        <v>23.65</v>
      </c>
      <c r="Z453">
        <f t="shared" si="126"/>
        <v>24.335186915887846</v>
      </c>
      <c r="AA453">
        <f t="shared" si="127"/>
        <v>47.181750000000001</v>
      </c>
      <c r="AB453">
        <f t="shared" si="128"/>
        <v>48.548697897196249</v>
      </c>
    </row>
    <row r="454" spans="1:28" x14ac:dyDescent="0.25">
      <c r="A454" s="16">
        <v>45072</v>
      </c>
      <c r="B454">
        <v>453</v>
      </c>
      <c r="C454">
        <v>3</v>
      </c>
      <c r="D454">
        <v>3</v>
      </c>
      <c r="E454">
        <v>1.01</v>
      </c>
      <c r="F454">
        <v>18.71</v>
      </c>
      <c r="G454">
        <v>15.42</v>
      </c>
      <c r="H454">
        <f t="shared" si="113"/>
        <v>17.7</v>
      </c>
      <c r="I454">
        <f t="shared" si="114"/>
        <v>14.41</v>
      </c>
      <c r="J454">
        <f t="shared" si="115"/>
        <v>0.18587570621468921</v>
      </c>
      <c r="K454">
        <v>6</v>
      </c>
      <c r="L454">
        <f t="shared" si="116"/>
        <v>6.0000000000000001E-3</v>
      </c>
      <c r="M454">
        <v>1330</v>
      </c>
      <c r="N454">
        <f t="shared" si="117"/>
        <v>5.8141242937853104</v>
      </c>
      <c r="O454">
        <f t="shared" si="118"/>
        <v>1.0319696822466233</v>
      </c>
      <c r="P454">
        <f t="shared" si="119"/>
        <v>0.03</v>
      </c>
      <c r="Q454">
        <v>0.72</v>
      </c>
      <c r="R454">
        <v>1.28</v>
      </c>
      <c r="S454">
        <f t="shared" si="120"/>
        <v>3.5999999999999996</v>
      </c>
      <c r="T454">
        <f t="shared" si="121"/>
        <v>3.7150908560878437</v>
      </c>
      <c r="U454">
        <f t="shared" si="122"/>
        <v>6.3999999999999995</v>
      </c>
      <c r="V454">
        <f t="shared" si="123"/>
        <v>6.6046059663783891</v>
      </c>
      <c r="W454">
        <f t="shared" si="124"/>
        <v>1500</v>
      </c>
      <c r="X454">
        <f t="shared" si="125"/>
        <v>1995000</v>
      </c>
      <c r="Y454">
        <f t="shared" si="126"/>
        <v>10</v>
      </c>
      <c r="Z454">
        <f t="shared" si="126"/>
        <v>10.319696822466232</v>
      </c>
      <c r="AA454">
        <f t="shared" si="127"/>
        <v>19.950000000000003</v>
      </c>
      <c r="AB454">
        <f t="shared" si="128"/>
        <v>20.587795160820132</v>
      </c>
    </row>
    <row r="455" spans="1:28" x14ac:dyDescent="0.25">
      <c r="A455" s="16">
        <v>45072</v>
      </c>
      <c r="B455">
        <v>454</v>
      </c>
      <c r="C455">
        <v>3</v>
      </c>
      <c r="D455">
        <v>4</v>
      </c>
      <c r="E455">
        <v>1.05</v>
      </c>
      <c r="F455">
        <v>14.83</v>
      </c>
      <c r="G455">
        <v>12.46</v>
      </c>
      <c r="H455">
        <f t="shared" si="113"/>
        <v>13.78</v>
      </c>
      <c r="I455">
        <f t="shared" si="114"/>
        <v>11.41</v>
      </c>
      <c r="J455">
        <f t="shared" si="115"/>
        <v>0.17198838896952098</v>
      </c>
      <c r="K455">
        <v>6</v>
      </c>
      <c r="L455">
        <f t="shared" si="116"/>
        <v>6.0000000000000001E-3</v>
      </c>
      <c r="M455">
        <v>1330</v>
      </c>
      <c r="N455">
        <f t="shared" si="117"/>
        <v>5.8280116110304787</v>
      </c>
      <c r="O455">
        <f t="shared" si="118"/>
        <v>1.0295106462457975</v>
      </c>
      <c r="P455">
        <f t="shared" si="119"/>
        <v>0.03</v>
      </c>
      <c r="Q455">
        <v>0.75</v>
      </c>
      <c r="R455">
        <v>1.27</v>
      </c>
      <c r="S455">
        <f t="shared" si="120"/>
        <v>3.75</v>
      </c>
      <c r="T455">
        <f t="shared" si="121"/>
        <v>3.8606649234217407</v>
      </c>
      <c r="U455">
        <f t="shared" si="122"/>
        <v>6.3500000000000005</v>
      </c>
      <c r="V455">
        <f t="shared" si="123"/>
        <v>6.5373926036608143</v>
      </c>
      <c r="W455">
        <f t="shared" si="124"/>
        <v>1500</v>
      </c>
      <c r="X455">
        <f t="shared" si="125"/>
        <v>1995000</v>
      </c>
      <c r="Y455">
        <f t="shared" si="126"/>
        <v>10.100000000000001</v>
      </c>
      <c r="Z455">
        <f t="shared" si="126"/>
        <v>10.398057527082555</v>
      </c>
      <c r="AA455">
        <f t="shared" si="127"/>
        <v>20.149500000000003</v>
      </c>
      <c r="AB455">
        <f t="shared" si="128"/>
        <v>20.744124766529698</v>
      </c>
    </row>
    <row r="456" spans="1:28" x14ac:dyDescent="0.25">
      <c r="A456" s="16">
        <v>45072</v>
      </c>
      <c r="B456">
        <v>455</v>
      </c>
      <c r="C456">
        <v>3</v>
      </c>
      <c r="D456">
        <v>5</v>
      </c>
      <c r="E456">
        <v>1.04</v>
      </c>
      <c r="F456">
        <v>15.82</v>
      </c>
      <c r="G456">
        <v>13.49</v>
      </c>
      <c r="H456">
        <f t="shared" si="113"/>
        <v>14.780000000000001</v>
      </c>
      <c r="I456">
        <f t="shared" si="114"/>
        <v>12.45</v>
      </c>
      <c r="J456">
        <f t="shared" si="115"/>
        <v>0.15764546684709077</v>
      </c>
      <c r="K456">
        <v>6</v>
      </c>
      <c r="L456">
        <f t="shared" si="116"/>
        <v>6.0000000000000001E-3</v>
      </c>
      <c r="M456">
        <v>1330</v>
      </c>
      <c r="N456">
        <f t="shared" si="117"/>
        <v>5.8423545331529096</v>
      </c>
      <c r="O456">
        <f t="shared" si="118"/>
        <v>1.0269832078749275</v>
      </c>
      <c r="P456">
        <f t="shared" si="119"/>
        <v>0.03</v>
      </c>
      <c r="Q456">
        <v>1.17</v>
      </c>
      <c r="R456">
        <v>1.71</v>
      </c>
      <c r="S456">
        <f t="shared" si="120"/>
        <v>5.85</v>
      </c>
      <c r="T456">
        <f t="shared" si="121"/>
        <v>6.0078517660683257</v>
      </c>
      <c r="U456">
        <f t="shared" si="122"/>
        <v>8.5499999999999989</v>
      </c>
      <c r="V456">
        <f t="shared" si="123"/>
        <v>8.7807064273306281</v>
      </c>
      <c r="W456">
        <f t="shared" si="124"/>
        <v>1500</v>
      </c>
      <c r="X456">
        <f t="shared" si="125"/>
        <v>1995000</v>
      </c>
      <c r="Y456">
        <f t="shared" si="126"/>
        <v>14.399999999999999</v>
      </c>
      <c r="Z456">
        <f t="shared" si="126"/>
        <v>14.788558193398954</v>
      </c>
      <c r="AA456">
        <f t="shared" si="127"/>
        <v>28.727999999999998</v>
      </c>
      <c r="AB456">
        <f t="shared" si="128"/>
        <v>29.503173595830916</v>
      </c>
    </row>
    <row r="457" spans="1:28" x14ac:dyDescent="0.25">
      <c r="A457" s="16">
        <v>45072</v>
      </c>
      <c r="B457">
        <v>456</v>
      </c>
      <c r="C457">
        <v>3</v>
      </c>
      <c r="D457">
        <v>6</v>
      </c>
      <c r="E457">
        <v>1.1399999999999999</v>
      </c>
      <c r="F457">
        <v>17.57</v>
      </c>
      <c r="G457">
        <v>14.66</v>
      </c>
      <c r="H457">
        <f t="shared" si="113"/>
        <v>16.43</v>
      </c>
      <c r="I457">
        <f t="shared" si="114"/>
        <v>13.52</v>
      </c>
      <c r="J457">
        <f t="shared" si="115"/>
        <v>0.17711503347534999</v>
      </c>
      <c r="K457">
        <v>6</v>
      </c>
      <c r="L457">
        <f t="shared" si="116"/>
        <v>6.0000000000000001E-3</v>
      </c>
      <c r="M457">
        <v>1330</v>
      </c>
      <c r="N457">
        <f t="shared" si="117"/>
        <v>5.8228849665246498</v>
      </c>
      <c r="O457">
        <f t="shared" si="118"/>
        <v>1.0304170586390717</v>
      </c>
      <c r="P457">
        <f t="shared" si="119"/>
        <v>0.03</v>
      </c>
      <c r="Q457">
        <v>0.17</v>
      </c>
      <c r="R457">
        <v>0.95</v>
      </c>
      <c r="S457">
        <f t="shared" si="120"/>
        <v>0.85000000000000009</v>
      </c>
      <c r="T457">
        <f t="shared" si="121"/>
        <v>0.87585449984321107</v>
      </c>
      <c r="U457">
        <f t="shared" si="122"/>
        <v>4.7499999999999991</v>
      </c>
      <c r="V457">
        <f t="shared" si="123"/>
        <v>4.8944810285355898</v>
      </c>
      <c r="W457">
        <f t="shared" si="124"/>
        <v>1500</v>
      </c>
      <c r="X457">
        <f t="shared" si="125"/>
        <v>1995000</v>
      </c>
      <c r="Y457">
        <f t="shared" si="126"/>
        <v>5.6</v>
      </c>
      <c r="Z457">
        <f t="shared" si="126"/>
        <v>5.7703355283788005</v>
      </c>
      <c r="AA457">
        <f t="shared" si="127"/>
        <v>11.171999999999999</v>
      </c>
      <c r="AB457">
        <f t="shared" si="128"/>
        <v>11.511819379115707</v>
      </c>
    </row>
    <row r="458" spans="1:28" x14ac:dyDescent="0.25">
      <c r="A458" s="16">
        <v>45072</v>
      </c>
      <c r="B458">
        <v>457</v>
      </c>
      <c r="C458">
        <v>3</v>
      </c>
      <c r="D458">
        <v>7</v>
      </c>
      <c r="E458">
        <v>1.0900000000000001</v>
      </c>
      <c r="F458">
        <v>20.74</v>
      </c>
      <c r="G458">
        <v>17.73</v>
      </c>
      <c r="H458">
        <f t="shared" si="113"/>
        <v>19.649999999999999</v>
      </c>
      <c r="I458">
        <f t="shared" si="114"/>
        <v>16.64</v>
      </c>
      <c r="J458">
        <f t="shared" si="115"/>
        <v>0.15318066157760804</v>
      </c>
      <c r="K458">
        <v>6</v>
      </c>
      <c r="L458">
        <f t="shared" si="116"/>
        <v>6.0000000000000001E-3</v>
      </c>
      <c r="M458">
        <v>1330</v>
      </c>
      <c r="N458">
        <f t="shared" si="117"/>
        <v>5.8468193384223923</v>
      </c>
      <c r="O458">
        <f t="shared" si="118"/>
        <v>1.0261989729306291</v>
      </c>
      <c r="P458">
        <f t="shared" si="119"/>
        <v>0.03</v>
      </c>
      <c r="Q458">
        <v>0.92</v>
      </c>
      <c r="R458">
        <v>1.63</v>
      </c>
      <c r="S458">
        <f t="shared" si="120"/>
        <v>4.5999999999999996</v>
      </c>
      <c r="T458">
        <f t="shared" si="121"/>
        <v>4.7205152754808939</v>
      </c>
      <c r="U458">
        <f t="shared" si="122"/>
        <v>8.1499999999999986</v>
      </c>
      <c r="V458">
        <f t="shared" si="123"/>
        <v>8.3635216293846266</v>
      </c>
      <c r="W458">
        <f t="shared" si="124"/>
        <v>1500</v>
      </c>
      <c r="X458">
        <f t="shared" si="125"/>
        <v>1995000</v>
      </c>
      <c r="Y458">
        <f t="shared" si="126"/>
        <v>12.749999999999998</v>
      </c>
      <c r="Z458">
        <f t="shared" si="126"/>
        <v>13.084036904865521</v>
      </c>
      <c r="AA458">
        <f t="shared" si="127"/>
        <v>25.436249999999998</v>
      </c>
      <c r="AB458">
        <f t="shared" si="128"/>
        <v>26.102653625206713</v>
      </c>
    </row>
    <row r="459" spans="1:28" x14ac:dyDescent="0.25">
      <c r="A459" s="16">
        <v>45072</v>
      </c>
      <c r="B459">
        <v>458</v>
      </c>
      <c r="C459">
        <v>3</v>
      </c>
      <c r="D459">
        <v>8</v>
      </c>
      <c r="E459">
        <v>1.06</v>
      </c>
      <c r="F459">
        <v>14.69</v>
      </c>
      <c r="G459">
        <v>12.7</v>
      </c>
      <c r="H459">
        <f t="shared" si="113"/>
        <v>13.629999999999999</v>
      </c>
      <c r="I459">
        <f t="shared" si="114"/>
        <v>11.639999999999999</v>
      </c>
      <c r="J459">
        <f t="shared" si="115"/>
        <v>0.14600146735143069</v>
      </c>
      <c r="K459">
        <v>6</v>
      </c>
      <c r="L459">
        <f t="shared" si="116"/>
        <v>6.0000000000000001E-3</v>
      </c>
      <c r="M459">
        <v>1330</v>
      </c>
      <c r="N459">
        <f t="shared" si="117"/>
        <v>5.8539985326485695</v>
      </c>
      <c r="O459">
        <f t="shared" si="118"/>
        <v>1.0249404687304173</v>
      </c>
      <c r="P459">
        <f t="shared" si="119"/>
        <v>0.03</v>
      </c>
      <c r="Q459">
        <v>1.1299999999999999</v>
      </c>
      <c r="R459">
        <v>2.39</v>
      </c>
      <c r="S459">
        <f t="shared" si="120"/>
        <v>5.6499999999999986</v>
      </c>
      <c r="T459">
        <f t="shared" si="121"/>
        <v>5.7909136483268568</v>
      </c>
      <c r="U459">
        <f t="shared" si="122"/>
        <v>11.95</v>
      </c>
      <c r="V459">
        <f t="shared" si="123"/>
        <v>12.248038601328487</v>
      </c>
      <c r="W459">
        <f t="shared" si="124"/>
        <v>1500</v>
      </c>
      <c r="X459">
        <f t="shared" si="125"/>
        <v>1995000</v>
      </c>
      <c r="Y459">
        <f t="shared" si="126"/>
        <v>17.599999999999998</v>
      </c>
      <c r="Z459">
        <f t="shared" si="126"/>
        <v>18.038952249655345</v>
      </c>
      <c r="AA459">
        <f t="shared" si="127"/>
        <v>35.111999999999995</v>
      </c>
      <c r="AB459">
        <f t="shared" si="128"/>
        <v>35.987709738062414</v>
      </c>
    </row>
    <row r="460" spans="1:28" x14ac:dyDescent="0.25">
      <c r="A460" s="16">
        <v>45072</v>
      </c>
      <c r="B460">
        <v>459</v>
      </c>
      <c r="C460">
        <v>3</v>
      </c>
      <c r="D460">
        <v>9</v>
      </c>
      <c r="E460">
        <v>1.1000000000000001</v>
      </c>
      <c r="F460">
        <v>15.84</v>
      </c>
      <c r="G460">
        <v>13.61</v>
      </c>
      <c r="H460">
        <f t="shared" si="113"/>
        <v>14.74</v>
      </c>
      <c r="I460">
        <f t="shared" si="114"/>
        <v>12.51</v>
      </c>
      <c r="J460">
        <f t="shared" si="115"/>
        <v>0.15128900949796475</v>
      </c>
      <c r="K460">
        <v>6</v>
      </c>
      <c r="L460">
        <f t="shared" si="116"/>
        <v>6.0000000000000001E-3</v>
      </c>
      <c r="M460">
        <v>1330</v>
      </c>
      <c r="N460">
        <f t="shared" si="117"/>
        <v>5.8487109905020356</v>
      </c>
      <c r="O460">
        <f t="shared" si="118"/>
        <v>1.0258670687855236</v>
      </c>
      <c r="P460">
        <f t="shared" si="119"/>
        <v>0.03</v>
      </c>
      <c r="Q460">
        <v>0.49</v>
      </c>
      <c r="R460">
        <v>1.39</v>
      </c>
      <c r="S460">
        <f t="shared" si="120"/>
        <v>2.4499999999999997</v>
      </c>
      <c r="T460">
        <f t="shared" si="121"/>
        <v>2.5133743185245323</v>
      </c>
      <c r="U460">
        <f t="shared" si="122"/>
        <v>6.9499999999999993</v>
      </c>
      <c r="V460">
        <f t="shared" si="123"/>
        <v>7.1297761280593885</v>
      </c>
      <c r="W460">
        <f t="shared" si="124"/>
        <v>1500</v>
      </c>
      <c r="X460">
        <f t="shared" si="125"/>
        <v>1995000</v>
      </c>
      <c r="Y460">
        <f t="shared" si="126"/>
        <v>9.3999999999999986</v>
      </c>
      <c r="Z460">
        <f t="shared" si="126"/>
        <v>9.6431504465839204</v>
      </c>
      <c r="AA460">
        <f t="shared" si="127"/>
        <v>18.752999999999997</v>
      </c>
      <c r="AB460">
        <f t="shared" si="128"/>
        <v>19.238085140934924</v>
      </c>
    </row>
    <row r="461" spans="1:28" x14ac:dyDescent="0.25">
      <c r="A461" s="16">
        <v>45072</v>
      </c>
      <c r="B461">
        <v>460</v>
      </c>
      <c r="C461">
        <v>4</v>
      </c>
      <c r="D461">
        <v>1</v>
      </c>
      <c r="E461">
        <v>1.07</v>
      </c>
      <c r="F461">
        <v>18.68</v>
      </c>
      <c r="G461">
        <v>15.96</v>
      </c>
      <c r="H461">
        <f t="shared" si="113"/>
        <v>17.61</v>
      </c>
      <c r="I461">
        <f t="shared" si="114"/>
        <v>14.89</v>
      </c>
      <c r="J461">
        <f t="shared" si="115"/>
        <v>0.154457694491766</v>
      </c>
      <c r="K461">
        <v>6</v>
      </c>
      <c r="L461">
        <f t="shared" si="116"/>
        <v>6.0000000000000001E-3</v>
      </c>
      <c r="M461">
        <v>1330</v>
      </c>
      <c r="N461">
        <f t="shared" si="117"/>
        <v>5.8455423055082338</v>
      </c>
      <c r="O461">
        <f t="shared" si="118"/>
        <v>1.0264231591218185</v>
      </c>
      <c r="P461">
        <f t="shared" si="119"/>
        <v>0.03</v>
      </c>
      <c r="Q461">
        <v>0.68</v>
      </c>
      <c r="R461">
        <v>1.42</v>
      </c>
      <c r="S461">
        <f t="shared" si="120"/>
        <v>3.4000000000000004</v>
      </c>
      <c r="T461">
        <f t="shared" si="121"/>
        <v>3.4898387410141831</v>
      </c>
      <c r="U461">
        <f t="shared" si="122"/>
        <v>7.1</v>
      </c>
      <c r="V461">
        <f t="shared" si="123"/>
        <v>7.2876044297649107</v>
      </c>
      <c r="W461">
        <f t="shared" si="124"/>
        <v>1500</v>
      </c>
      <c r="X461">
        <f t="shared" si="125"/>
        <v>1995000</v>
      </c>
      <c r="Y461">
        <f t="shared" si="126"/>
        <v>10.5</v>
      </c>
      <c r="Z461">
        <f t="shared" si="126"/>
        <v>10.777443170779094</v>
      </c>
      <c r="AA461">
        <f t="shared" si="127"/>
        <v>20.947499999999998</v>
      </c>
      <c r="AB461">
        <f t="shared" si="128"/>
        <v>21.50099912570429</v>
      </c>
    </row>
    <row r="462" spans="1:28" x14ac:dyDescent="0.25">
      <c r="A462" s="16">
        <v>45072</v>
      </c>
      <c r="B462">
        <v>461</v>
      </c>
      <c r="C462">
        <v>4</v>
      </c>
      <c r="D462">
        <v>2</v>
      </c>
      <c r="E462">
        <v>1.07</v>
      </c>
      <c r="F462">
        <v>17.25</v>
      </c>
      <c r="G462">
        <v>14.74</v>
      </c>
      <c r="H462">
        <f t="shared" si="113"/>
        <v>16.18</v>
      </c>
      <c r="I462">
        <f t="shared" si="114"/>
        <v>13.67</v>
      </c>
      <c r="J462">
        <f t="shared" si="115"/>
        <v>0.15512978986402964</v>
      </c>
      <c r="K462">
        <v>6</v>
      </c>
      <c r="L462">
        <f t="shared" si="116"/>
        <v>6.0000000000000001E-3</v>
      </c>
      <c r="M462">
        <v>1330</v>
      </c>
      <c r="N462">
        <f t="shared" si="117"/>
        <v>5.8448702101359702</v>
      </c>
      <c r="O462">
        <f t="shared" si="118"/>
        <v>1.0265411864227556</v>
      </c>
      <c r="P462">
        <f t="shared" si="119"/>
        <v>0.03</v>
      </c>
      <c r="Q462">
        <v>1.08</v>
      </c>
      <c r="R462">
        <v>1.51</v>
      </c>
      <c r="S462">
        <f t="shared" si="120"/>
        <v>5.3999999999999995</v>
      </c>
      <c r="T462">
        <f t="shared" si="121"/>
        <v>5.5433224066828801</v>
      </c>
      <c r="U462">
        <f t="shared" si="122"/>
        <v>7.55</v>
      </c>
      <c r="V462">
        <f t="shared" si="123"/>
        <v>7.7503859574918046</v>
      </c>
      <c r="W462">
        <f t="shared" si="124"/>
        <v>1500</v>
      </c>
      <c r="X462">
        <f t="shared" si="125"/>
        <v>1995000</v>
      </c>
      <c r="Y462">
        <f t="shared" si="126"/>
        <v>12.95</v>
      </c>
      <c r="Z462">
        <f t="shared" si="126"/>
        <v>13.293708364174684</v>
      </c>
      <c r="AA462">
        <f t="shared" si="127"/>
        <v>25.835249999999998</v>
      </c>
      <c r="AB462">
        <f t="shared" si="128"/>
        <v>26.520948186528493</v>
      </c>
    </row>
    <row r="463" spans="1:28" x14ac:dyDescent="0.25">
      <c r="A463" s="16">
        <v>45072</v>
      </c>
      <c r="B463">
        <v>462</v>
      </c>
      <c r="C463">
        <v>4</v>
      </c>
      <c r="D463">
        <v>3</v>
      </c>
      <c r="E463">
        <v>1.0900000000000001</v>
      </c>
      <c r="F463">
        <v>17.16</v>
      </c>
      <c r="G463">
        <v>14.78</v>
      </c>
      <c r="H463">
        <f t="shared" si="113"/>
        <v>16.07</v>
      </c>
      <c r="I463">
        <f t="shared" si="114"/>
        <v>13.69</v>
      </c>
      <c r="J463">
        <f t="shared" si="115"/>
        <v>0.14810205351586811</v>
      </c>
      <c r="K463">
        <v>6</v>
      </c>
      <c r="L463">
        <f t="shared" si="116"/>
        <v>6.0000000000000001E-3</v>
      </c>
      <c r="M463">
        <v>1330</v>
      </c>
      <c r="N463">
        <f t="shared" si="117"/>
        <v>5.8518979464841321</v>
      </c>
      <c r="O463">
        <f t="shared" si="118"/>
        <v>1.0253083794130158</v>
      </c>
      <c r="P463">
        <f t="shared" si="119"/>
        <v>0.03</v>
      </c>
      <c r="Q463">
        <v>2.48</v>
      </c>
      <c r="R463">
        <v>2.57</v>
      </c>
      <c r="S463">
        <f t="shared" si="120"/>
        <v>12.399999999999999</v>
      </c>
      <c r="T463">
        <f t="shared" si="121"/>
        <v>12.713823904721394</v>
      </c>
      <c r="U463">
        <f t="shared" si="122"/>
        <v>12.849999999999998</v>
      </c>
      <c r="V463">
        <f t="shared" si="123"/>
        <v>13.175212675457251</v>
      </c>
      <c r="W463">
        <f t="shared" si="124"/>
        <v>1500</v>
      </c>
      <c r="X463">
        <f t="shared" si="125"/>
        <v>1995000</v>
      </c>
      <c r="Y463">
        <f t="shared" si="126"/>
        <v>25.249999999999996</v>
      </c>
      <c r="Z463">
        <f t="shared" si="126"/>
        <v>25.889036580178647</v>
      </c>
      <c r="AA463">
        <f t="shared" si="127"/>
        <v>50.373749999999994</v>
      </c>
      <c r="AB463">
        <f t="shared" si="128"/>
        <v>51.6486279774564</v>
      </c>
    </row>
    <row r="464" spans="1:28" x14ac:dyDescent="0.25">
      <c r="A464" s="16">
        <v>45072</v>
      </c>
      <c r="B464">
        <v>463</v>
      </c>
      <c r="C464">
        <v>4</v>
      </c>
      <c r="D464">
        <v>4</v>
      </c>
      <c r="E464">
        <v>1.0900000000000001</v>
      </c>
      <c r="F464">
        <v>18.149999999999999</v>
      </c>
      <c r="G464">
        <v>15.26</v>
      </c>
      <c r="H464">
        <f t="shared" si="113"/>
        <v>17.059999999999999</v>
      </c>
      <c r="I464">
        <f t="shared" si="114"/>
        <v>14.17</v>
      </c>
      <c r="J464">
        <f t="shared" si="115"/>
        <v>0.16940211019929655</v>
      </c>
      <c r="K464">
        <v>6</v>
      </c>
      <c r="L464">
        <f t="shared" si="116"/>
        <v>6.0000000000000001E-3</v>
      </c>
      <c r="M464">
        <v>1330</v>
      </c>
      <c r="N464">
        <f t="shared" si="117"/>
        <v>5.8305978898007034</v>
      </c>
      <c r="O464">
        <f t="shared" si="118"/>
        <v>1.0290539861264703</v>
      </c>
      <c r="P464">
        <f t="shared" si="119"/>
        <v>0.03</v>
      </c>
      <c r="Q464">
        <v>0.99</v>
      </c>
      <c r="R464">
        <v>2.79</v>
      </c>
      <c r="S464">
        <f t="shared" si="120"/>
        <v>4.9499999999999993</v>
      </c>
      <c r="T464">
        <f t="shared" si="121"/>
        <v>5.0938172313260273</v>
      </c>
      <c r="U464">
        <f t="shared" si="122"/>
        <v>13.95</v>
      </c>
      <c r="V464">
        <f t="shared" si="123"/>
        <v>14.355303106464259</v>
      </c>
      <c r="W464">
        <f t="shared" si="124"/>
        <v>1500</v>
      </c>
      <c r="X464">
        <f t="shared" si="125"/>
        <v>1995000</v>
      </c>
      <c r="Y464">
        <f t="shared" si="126"/>
        <v>18.899999999999999</v>
      </c>
      <c r="Z464">
        <f t="shared" si="126"/>
        <v>19.449120337790287</v>
      </c>
      <c r="AA464">
        <f t="shared" si="127"/>
        <v>37.705500000000001</v>
      </c>
      <c r="AB464">
        <f t="shared" si="128"/>
        <v>38.80099507389162</v>
      </c>
    </row>
    <row r="465" spans="1:34" x14ac:dyDescent="0.25">
      <c r="A465" s="16">
        <v>45072</v>
      </c>
      <c r="B465">
        <v>464</v>
      </c>
      <c r="C465">
        <v>4</v>
      </c>
      <c r="D465">
        <v>5</v>
      </c>
      <c r="E465">
        <v>1.1599999999999999</v>
      </c>
      <c r="F465">
        <v>15.84</v>
      </c>
      <c r="G465">
        <v>13.18</v>
      </c>
      <c r="H465">
        <f t="shared" si="113"/>
        <v>14.68</v>
      </c>
      <c r="I465">
        <f t="shared" si="114"/>
        <v>12.02</v>
      </c>
      <c r="J465">
        <f t="shared" si="115"/>
        <v>0.18119891008174388</v>
      </c>
      <c r="K465">
        <v>6</v>
      </c>
      <c r="L465">
        <f t="shared" si="116"/>
        <v>6.0000000000000001E-3</v>
      </c>
      <c r="M465">
        <v>1330</v>
      </c>
      <c r="N465">
        <f t="shared" si="117"/>
        <v>5.8188010899182565</v>
      </c>
      <c r="O465">
        <f t="shared" si="118"/>
        <v>1.0311402481854366</v>
      </c>
      <c r="P465">
        <f t="shared" si="119"/>
        <v>0.03</v>
      </c>
      <c r="Q465">
        <v>2.4900000000000002</v>
      </c>
      <c r="R465">
        <v>2.83</v>
      </c>
      <c r="S465">
        <f t="shared" si="120"/>
        <v>12.45</v>
      </c>
      <c r="T465">
        <f t="shared" si="121"/>
        <v>12.837696089908684</v>
      </c>
      <c r="U465">
        <f t="shared" si="122"/>
        <v>14.15</v>
      </c>
      <c r="V465">
        <f t="shared" si="123"/>
        <v>14.590634511823929</v>
      </c>
      <c r="W465">
        <f t="shared" si="124"/>
        <v>1500</v>
      </c>
      <c r="X465">
        <f t="shared" si="125"/>
        <v>1995000</v>
      </c>
      <c r="Y465">
        <f t="shared" si="126"/>
        <v>26.6</v>
      </c>
      <c r="Z465">
        <f t="shared" si="126"/>
        <v>27.428330601732611</v>
      </c>
      <c r="AA465">
        <f t="shared" si="127"/>
        <v>53.067000000000007</v>
      </c>
      <c r="AB465">
        <f t="shared" si="128"/>
        <v>54.71951955045656</v>
      </c>
    </row>
    <row r="466" spans="1:34" x14ac:dyDescent="0.25">
      <c r="A466" s="16">
        <v>45072</v>
      </c>
      <c r="B466">
        <v>465</v>
      </c>
      <c r="C466">
        <v>4</v>
      </c>
      <c r="D466">
        <v>6</v>
      </c>
      <c r="E466">
        <v>1.1100000000000001</v>
      </c>
      <c r="F466">
        <v>16.940000000000001</v>
      </c>
      <c r="G466">
        <v>14.33</v>
      </c>
      <c r="H466">
        <f t="shared" si="113"/>
        <v>15.830000000000002</v>
      </c>
      <c r="I466">
        <f t="shared" si="114"/>
        <v>13.22</v>
      </c>
      <c r="J466">
        <f t="shared" si="115"/>
        <v>0.1648768161718257</v>
      </c>
      <c r="K466">
        <v>6</v>
      </c>
      <c r="L466">
        <f t="shared" si="116"/>
        <v>6.0000000000000001E-3</v>
      </c>
      <c r="M466">
        <v>1330</v>
      </c>
      <c r="N466">
        <f t="shared" si="117"/>
        <v>5.8351231838281743</v>
      </c>
      <c r="O466">
        <f t="shared" si="118"/>
        <v>1.028255927249107</v>
      </c>
      <c r="P466">
        <f t="shared" si="119"/>
        <v>0.03</v>
      </c>
      <c r="Q466">
        <v>0.42</v>
      </c>
      <c r="R466">
        <v>1.54</v>
      </c>
      <c r="S466">
        <f t="shared" si="120"/>
        <v>2.0999999999999996</v>
      </c>
      <c r="T466">
        <f t="shared" si="121"/>
        <v>2.1593374472231242</v>
      </c>
      <c r="U466">
        <f t="shared" si="122"/>
        <v>7.6999999999999993</v>
      </c>
      <c r="V466">
        <f t="shared" si="123"/>
        <v>7.9175706398181234</v>
      </c>
      <c r="W466">
        <f t="shared" si="124"/>
        <v>1500</v>
      </c>
      <c r="X466">
        <f t="shared" si="125"/>
        <v>1995000</v>
      </c>
      <c r="Y466">
        <f t="shared" si="126"/>
        <v>9.7999999999999989</v>
      </c>
      <c r="Z466">
        <f t="shared" si="126"/>
        <v>10.076908087041247</v>
      </c>
      <c r="AA466">
        <f t="shared" si="127"/>
        <v>19.550999999999998</v>
      </c>
      <c r="AB466">
        <f t="shared" si="128"/>
        <v>20.103431633647286</v>
      </c>
    </row>
    <row r="467" spans="1:34" x14ac:dyDescent="0.25">
      <c r="A467" s="16">
        <v>45072</v>
      </c>
      <c r="B467">
        <v>466</v>
      </c>
      <c r="C467">
        <v>4</v>
      </c>
      <c r="D467">
        <v>7</v>
      </c>
      <c r="E467">
        <v>1.07</v>
      </c>
      <c r="F467">
        <v>18.21</v>
      </c>
      <c r="G467">
        <v>15.51</v>
      </c>
      <c r="H467">
        <f t="shared" si="113"/>
        <v>17.14</v>
      </c>
      <c r="I467">
        <f t="shared" si="114"/>
        <v>14.44</v>
      </c>
      <c r="J467">
        <f t="shared" si="115"/>
        <v>0.15752625437572934</v>
      </c>
      <c r="K467">
        <v>6</v>
      </c>
      <c r="L467">
        <f t="shared" si="116"/>
        <v>6.0000000000000001E-3</v>
      </c>
      <c r="M467">
        <v>1330</v>
      </c>
      <c r="N467">
        <f t="shared" si="117"/>
        <v>5.8424737456242708</v>
      </c>
      <c r="O467">
        <f t="shared" si="118"/>
        <v>1.0269622528460156</v>
      </c>
      <c r="P467">
        <f t="shared" si="119"/>
        <v>0.03</v>
      </c>
      <c r="Q467">
        <v>1.1100000000000001</v>
      </c>
      <c r="R467">
        <v>2.08</v>
      </c>
      <c r="S467">
        <f t="shared" si="120"/>
        <v>5.5500000000000007</v>
      </c>
      <c r="T467">
        <f t="shared" si="121"/>
        <v>5.6996405032953872</v>
      </c>
      <c r="U467">
        <f t="shared" si="122"/>
        <v>10.399999999999999</v>
      </c>
      <c r="V467">
        <f t="shared" si="123"/>
        <v>10.68040742959856</v>
      </c>
      <c r="W467">
        <f t="shared" si="124"/>
        <v>1500</v>
      </c>
      <c r="X467">
        <f t="shared" si="125"/>
        <v>1995000</v>
      </c>
      <c r="Y467">
        <f t="shared" si="126"/>
        <v>15.95</v>
      </c>
      <c r="Z467">
        <f t="shared" si="126"/>
        <v>16.380047932893948</v>
      </c>
      <c r="AA467">
        <f t="shared" si="127"/>
        <v>31.820249999999994</v>
      </c>
      <c r="AB467">
        <f t="shared" si="128"/>
        <v>32.678195626123426</v>
      </c>
    </row>
    <row r="468" spans="1:34" x14ac:dyDescent="0.25">
      <c r="A468" s="16">
        <v>45072</v>
      </c>
      <c r="B468">
        <v>467</v>
      </c>
      <c r="C468">
        <v>4</v>
      </c>
      <c r="D468">
        <v>8</v>
      </c>
      <c r="E468">
        <v>1.06</v>
      </c>
      <c r="F468">
        <v>12.89</v>
      </c>
      <c r="G468">
        <v>10.99</v>
      </c>
      <c r="H468">
        <f t="shared" si="113"/>
        <v>11.83</v>
      </c>
      <c r="I468">
        <f t="shared" si="114"/>
        <v>9.93</v>
      </c>
      <c r="J468">
        <f t="shared" si="115"/>
        <v>0.16060862214708371</v>
      </c>
      <c r="K468">
        <v>6</v>
      </c>
      <c r="L468">
        <f t="shared" si="116"/>
        <v>6.0000000000000001E-3</v>
      </c>
      <c r="M468">
        <v>1330</v>
      </c>
      <c r="N468">
        <f t="shared" si="117"/>
        <v>5.8393913778529161</v>
      </c>
      <c r="O468">
        <f t="shared" si="118"/>
        <v>1.0275043427909671</v>
      </c>
      <c r="P468">
        <f t="shared" si="119"/>
        <v>0.03</v>
      </c>
      <c r="Q468">
        <v>1.21</v>
      </c>
      <c r="R468">
        <v>2.1800000000000002</v>
      </c>
      <c r="S468">
        <f t="shared" si="120"/>
        <v>6.05</v>
      </c>
      <c r="T468">
        <f t="shared" si="121"/>
        <v>6.2164012738853511</v>
      </c>
      <c r="U468">
        <f t="shared" si="122"/>
        <v>10.9</v>
      </c>
      <c r="V468">
        <f t="shared" si="123"/>
        <v>11.199797336421542</v>
      </c>
      <c r="W468">
        <f t="shared" si="124"/>
        <v>1500</v>
      </c>
      <c r="X468">
        <f t="shared" si="125"/>
        <v>1995000</v>
      </c>
      <c r="Y468">
        <f t="shared" si="126"/>
        <v>16.95</v>
      </c>
      <c r="Z468">
        <f t="shared" si="126"/>
        <v>17.416198610306893</v>
      </c>
      <c r="AA468">
        <f t="shared" si="127"/>
        <v>33.815249999999999</v>
      </c>
      <c r="AB468">
        <f t="shared" si="128"/>
        <v>34.745316227562249</v>
      </c>
    </row>
    <row r="469" spans="1:34" ht="15.75" x14ac:dyDescent="0.25">
      <c r="A469" s="16">
        <v>45072</v>
      </c>
      <c r="B469">
        <v>468</v>
      </c>
      <c r="C469">
        <v>4</v>
      </c>
      <c r="D469">
        <v>9</v>
      </c>
      <c r="E469">
        <v>1</v>
      </c>
      <c r="F469">
        <v>14.06</v>
      </c>
      <c r="G469">
        <v>11.97</v>
      </c>
      <c r="H469">
        <f t="shared" si="113"/>
        <v>13.06</v>
      </c>
      <c r="I469">
        <f t="shared" si="114"/>
        <v>10.97</v>
      </c>
      <c r="J469">
        <f t="shared" si="115"/>
        <v>0.16003062787136293</v>
      </c>
      <c r="K469">
        <v>6</v>
      </c>
      <c r="L469">
        <f t="shared" si="116"/>
        <v>6.0000000000000001E-3</v>
      </c>
      <c r="M469">
        <v>1330</v>
      </c>
      <c r="N469">
        <f t="shared" si="117"/>
        <v>5.8399693721286372</v>
      </c>
      <c r="O469">
        <f t="shared" si="118"/>
        <v>1.0274026484856431</v>
      </c>
      <c r="P469">
        <f t="shared" si="119"/>
        <v>0.03</v>
      </c>
      <c r="Q469">
        <v>1.97</v>
      </c>
      <c r="R469">
        <v>2.42</v>
      </c>
      <c r="S469">
        <f t="shared" si="120"/>
        <v>9.85</v>
      </c>
      <c r="T469">
        <f t="shared" si="121"/>
        <v>10.119916087583585</v>
      </c>
      <c r="U469">
        <f t="shared" si="122"/>
        <v>12.1</v>
      </c>
      <c r="V469">
        <f t="shared" si="123"/>
        <v>12.431572046676282</v>
      </c>
      <c r="W469">
        <f t="shared" si="124"/>
        <v>1500</v>
      </c>
      <c r="X469">
        <f t="shared" si="125"/>
        <v>1995000</v>
      </c>
      <c r="Y469">
        <f t="shared" si="126"/>
        <v>21.95</v>
      </c>
      <c r="Z469">
        <f t="shared" si="126"/>
        <v>22.551488134259866</v>
      </c>
      <c r="AA469">
        <f t="shared" si="127"/>
        <v>43.790249999999993</v>
      </c>
      <c r="AB469">
        <f t="shared" si="128"/>
        <v>44.99021882784843</v>
      </c>
      <c r="AH469" s="13"/>
    </row>
    <row r="470" spans="1:34" s="13" customFormat="1" ht="15.75" x14ac:dyDescent="0.25">
      <c r="A470" s="19">
        <v>45061</v>
      </c>
      <c r="B470" s="20">
        <v>469</v>
      </c>
      <c r="C470" s="13">
        <v>1</v>
      </c>
      <c r="D470" s="13">
        <v>1</v>
      </c>
      <c r="E470" s="13">
        <v>1.07</v>
      </c>
      <c r="F470" s="13">
        <v>11.51</v>
      </c>
      <c r="G470" s="13">
        <v>9.68</v>
      </c>
      <c r="H470">
        <f t="shared" si="113"/>
        <v>10.44</v>
      </c>
      <c r="I470">
        <f t="shared" si="114"/>
        <v>8.61</v>
      </c>
      <c r="J470">
        <f t="shared" si="115"/>
        <v>0.17528735632183909</v>
      </c>
      <c r="K470">
        <v>6</v>
      </c>
      <c r="L470">
        <f t="shared" si="116"/>
        <v>6.0000000000000001E-3</v>
      </c>
      <c r="M470">
        <v>1330</v>
      </c>
      <c r="N470">
        <f t="shared" si="117"/>
        <v>5.8247126436781613</v>
      </c>
      <c r="O470">
        <f t="shared" si="118"/>
        <v>1.0300937345831278</v>
      </c>
      <c r="P470">
        <f t="shared" si="119"/>
        <v>0.03</v>
      </c>
      <c r="Q470" s="13">
        <v>-0.06</v>
      </c>
      <c r="R470" s="13">
        <v>0.87</v>
      </c>
      <c r="S470">
        <f t="shared" si="120"/>
        <v>-0.3</v>
      </c>
      <c r="T470">
        <f t="shared" si="121"/>
        <v>-0.30902812037493832</v>
      </c>
      <c r="U470">
        <f t="shared" si="122"/>
        <v>4.3499999999999996</v>
      </c>
      <c r="V470">
        <f t="shared" si="123"/>
        <v>4.480907745436606</v>
      </c>
      <c r="W470">
        <f t="shared" si="124"/>
        <v>1500</v>
      </c>
      <c r="X470">
        <f t="shared" si="125"/>
        <v>1995000</v>
      </c>
      <c r="Y470">
        <f t="shared" si="126"/>
        <v>4.05</v>
      </c>
      <c r="Z470">
        <f t="shared" si="126"/>
        <v>4.1718796250616679</v>
      </c>
      <c r="AA470">
        <f t="shared" si="127"/>
        <v>8.0797500000000007</v>
      </c>
      <c r="AB470">
        <f t="shared" si="128"/>
        <v>8.3228998519980273</v>
      </c>
      <c r="AC470"/>
      <c r="AD470"/>
      <c r="AE470"/>
      <c r="AF470"/>
      <c r="AG470"/>
      <c r="AH470"/>
    </row>
    <row r="471" spans="1:34" x14ac:dyDescent="0.25">
      <c r="A471" s="16">
        <v>45061</v>
      </c>
      <c r="B471">
        <v>470</v>
      </c>
      <c r="C471">
        <v>1</v>
      </c>
      <c r="D471">
        <v>2</v>
      </c>
      <c r="E471">
        <v>1.08</v>
      </c>
      <c r="F471">
        <v>13.09</v>
      </c>
      <c r="G471">
        <v>10.87</v>
      </c>
      <c r="H471">
        <f t="shared" si="113"/>
        <v>12.01</v>
      </c>
      <c r="I471">
        <f t="shared" si="114"/>
        <v>9.7899999999999991</v>
      </c>
      <c r="J471">
        <f t="shared" si="115"/>
        <v>0.18484596169858458</v>
      </c>
      <c r="K471">
        <v>6</v>
      </c>
      <c r="L471">
        <f t="shared" si="116"/>
        <v>6.0000000000000001E-3</v>
      </c>
      <c r="M471">
        <v>1330</v>
      </c>
      <c r="N471">
        <f t="shared" si="117"/>
        <v>5.8151540383014151</v>
      </c>
      <c r="O471">
        <f t="shared" si="118"/>
        <v>1.0317869415807561</v>
      </c>
      <c r="P471">
        <f t="shared" si="119"/>
        <v>0.03</v>
      </c>
      <c r="Q471">
        <v>-0.06</v>
      </c>
      <c r="R471">
        <v>0.86</v>
      </c>
      <c r="S471">
        <f t="shared" si="120"/>
        <v>-0.3</v>
      </c>
      <c r="T471">
        <f t="shared" si="121"/>
        <v>-0.30953608247422681</v>
      </c>
      <c r="U471">
        <f t="shared" si="122"/>
        <v>4.3</v>
      </c>
      <c r="V471">
        <f t="shared" si="123"/>
        <v>4.4366838487972515</v>
      </c>
      <c r="W471">
        <f t="shared" si="124"/>
        <v>1500</v>
      </c>
      <c r="X471">
        <f t="shared" si="125"/>
        <v>1995000</v>
      </c>
      <c r="Y471">
        <f t="shared" si="126"/>
        <v>4</v>
      </c>
      <c r="Z471">
        <f t="shared" si="126"/>
        <v>4.1271477663230245</v>
      </c>
      <c r="AA471">
        <f t="shared" si="127"/>
        <v>7.9799999999999995</v>
      </c>
      <c r="AB471">
        <f t="shared" si="128"/>
        <v>8.233659793814434</v>
      </c>
    </row>
    <row r="472" spans="1:34" x14ac:dyDescent="0.25">
      <c r="A472" s="16">
        <v>45061</v>
      </c>
      <c r="B472">
        <v>471</v>
      </c>
      <c r="C472">
        <v>1</v>
      </c>
      <c r="D472">
        <v>3</v>
      </c>
      <c r="E472">
        <v>1.1200000000000001</v>
      </c>
      <c r="F472">
        <v>12.25</v>
      </c>
      <c r="G472">
        <v>10.28</v>
      </c>
      <c r="H472">
        <f t="shared" si="113"/>
        <v>11.129999999999999</v>
      </c>
      <c r="I472">
        <f t="shared" si="114"/>
        <v>9.16</v>
      </c>
      <c r="J472">
        <f t="shared" si="115"/>
        <v>0.17699910152740334</v>
      </c>
      <c r="K472">
        <v>6</v>
      </c>
      <c r="L472">
        <f t="shared" si="116"/>
        <v>6.0000000000000001E-3</v>
      </c>
      <c r="M472">
        <v>1330</v>
      </c>
      <c r="N472">
        <f t="shared" si="117"/>
        <v>5.8230008984725963</v>
      </c>
      <c r="O472">
        <f t="shared" si="118"/>
        <v>1.0303965437432496</v>
      </c>
      <c r="P472">
        <f t="shared" si="119"/>
        <v>0.03</v>
      </c>
      <c r="Q472">
        <v>-0.09</v>
      </c>
      <c r="R472">
        <v>0.7</v>
      </c>
      <c r="S472">
        <f t="shared" si="120"/>
        <v>-0.44999999999999996</v>
      </c>
      <c r="T472">
        <f t="shared" si="121"/>
        <v>-0.46367844468446229</v>
      </c>
      <c r="U472">
        <f t="shared" si="122"/>
        <v>3.4999999999999996</v>
      </c>
      <c r="V472">
        <f t="shared" si="123"/>
        <v>3.606387903101373</v>
      </c>
      <c r="W472">
        <f t="shared" si="124"/>
        <v>1500</v>
      </c>
      <c r="X472">
        <f t="shared" si="125"/>
        <v>1995000</v>
      </c>
      <c r="Y472">
        <f t="shared" si="126"/>
        <v>3.05</v>
      </c>
      <c r="Z472">
        <f t="shared" si="126"/>
        <v>3.1427094584169106</v>
      </c>
      <c r="AA472">
        <f t="shared" si="127"/>
        <v>6.0847499999999997</v>
      </c>
      <c r="AB472">
        <f t="shared" si="128"/>
        <v>6.2697053695417369</v>
      </c>
    </row>
    <row r="473" spans="1:34" ht="15.75" x14ac:dyDescent="0.25">
      <c r="A473" s="16">
        <v>45061</v>
      </c>
      <c r="B473">
        <v>472</v>
      </c>
      <c r="C473">
        <v>1</v>
      </c>
      <c r="D473">
        <v>4</v>
      </c>
      <c r="E473">
        <v>1.1100000000000001</v>
      </c>
      <c r="F473">
        <v>10.66</v>
      </c>
      <c r="G473">
        <v>8.93</v>
      </c>
      <c r="H473">
        <f t="shared" si="113"/>
        <v>9.5500000000000007</v>
      </c>
      <c r="I473">
        <f t="shared" si="114"/>
        <v>7.8199999999999994</v>
      </c>
      <c r="J473">
        <f t="shared" si="115"/>
        <v>0.1811518324607331</v>
      </c>
      <c r="K473">
        <v>6</v>
      </c>
      <c r="L473">
        <f t="shared" si="116"/>
        <v>6.0000000000000001E-3</v>
      </c>
      <c r="M473">
        <v>1330</v>
      </c>
      <c r="N473">
        <f t="shared" si="117"/>
        <v>5.8188481675392669</v>
      </c>
      <c r="O473">
        <f t="shared" si="118"/>
        <v>1.0311319057045167</v>
      </c>
      <c r="P473">
        <f t="shared" si="119"/>
        <v>0.03</v>
      </c>
      <c r="Q473">
        <v>-7.0000000000000007E-2</v>
      </c>
      <c r="R473">
        <v>0.74</v>
      </c>
      <c r="S473">
        <f t="shared" si="120"/>
        <v>-0.35000000000000003</v>
      </c>
      <c r="T473">
        <f t="shared" si="121"/>
        <v>-0.36089616699658089</v>
      </c>
      <c r="U473">
        <f t="shared" si="122"/>
        <v>3.6999999999999993</v>
      </c>
      <c r="V473">
        <f t="shared" si="123"/>
        <v>3.8151880511067113</v>
      </c>
      <c r="W473">
        <f t="shared" si="124"/>
        <v>1500</v>
      </c>
      <c r="X473">
        <f t="shared" si="125"/>
        <v>1995000</v>
      </c>
      <c r="Y473">
        <f t="shared" si="126"/>
        <v>3.3499999999999992</v>
      </c>
      <c r="Z473">
        <f t="shared" si="126"/>
        <v>3.4542918841101304</v>
      </c>
      <c r="AA473">
        <f t="shared" si="127"/>
        <v>6.6832499999999984</v>
      </c>
      <c r="AB473">
        <f t="shared" si="128"/>
        <v>6.8913123087997095</v>
      </c>
      <c r="AH473" s="13"/>
    </row>
    <row r="474" spans="1:34" s="13" customFormat="1" ht="15.75" x14ac:dyDescent="0.25">
      <c r="A474" s="19">
        <v>45061</v>
      </c>
      <c r="B474" s="20">
        <v>473</v>
      </c>
      <c r="C474" s="13">
        <v>1</v>
      </c>
      <c r="D474" s="13">
        <v>5</v>
      </c>
      <c r="E474" s="13">
        <v>1.18</v>
      </c>
      <c r="F474" s="13">
        <v>13.56</v>
      </c>
      <c r="G474" s="13">
        <v>11.27</v>
      </c>
      <c r="H474">
        <f t="shared" si="113"/>
        <v>12.38</v>
      </c>
      <c r="I474">
        <f t="shared" si="114"/>
        <v>10.09</v>
      </c>
      <c r="J474">
        <f t="shared" si="115"/>
        <v>0.18497576736672058</v>
      </c>
      <c r="K474">
        <v>6</v>
      </c>
      <c r="L474">
        <f t="shared" si="116"/>
        <v>6.0000000000000001E-3</v>
      </c>
      <c r="M474">
        <v>1330</v>
      </c>
      <c r="N474">
        <f t="shared" si="117"/>
        <v>5.8150242326332791</v>
      </c>
      <c r="O474">
        <f t="shared" si="118"/>
        <v>1.0318099736074455</v>
      </c>
      <c r="P474">
        <f t="shared" si="119"/>
        <v>0.03</v>
      </c>
      <c r="Q474" s="13">
        <v>0.02</v>
      </c>
      <c r="R474" s="13">
        <v>1.26</v>
      </c>
      <c r="S474">
        <f t="shared" si="120"/>
        <v>9.9999999999999992E-2</v>
      </c>
      <c r="T474">
        <f t="shared" si="121"/>
        <v>0.10318099736074454</v>
      </c>
      <c r="U474">
        <f t="shared" si="122"/>
        <v>6.3</v>
      </c>
      <c r="V474">
        <f t="shared" si="123"/>
        <v>6.5004028337269064</v>
      </c>
      <c r="W474">
        <f t="shared" si="124"/>
        <v>1500</v>
      </c>
      <c r="X474">
        <f t="shared" si="125"/>
        <v>1995000</v>
      </c>
      <c r="Y474">
        <f t="shared" si="126"/>
        <v>6.3999999999999995</v>
      </c>
      <c r="Z474">
        <f t="shared" si="126"/>
        <v>6.6035838310876507</v>
      </c>
      <c r="AA474">
        <f t="shared" si="127"/>
        <v>12.767999999999999</v>
      </c>
      <c r="AB474">
        <f t="shared" si="128"/>
        <v>13.174149743019864</v>
      </c>
      <c r="AC474"/>
      <c r="AD474"/>
      <c r="AE474"/>
      <c r="AF474"/>
      <c r="AG474"/>
      <c r="AH474"/>
    </row>
    <row r="475" spans="1:34" x14ac:dyDescent="0.25">
      <c r="A475" s="16">
        <v>45061</v>
      </c>
      <c r="B475">
        <v>474</v>
      </c>
      <c r="C475">
        <v>1</v>
      </c>
      <c r="D475">
        <v>6</v>
      </c>
      <c r="E475">
        <v>1.19</v>
      </c>
      <c r="F475">
        <v>12.13</v>
      </c>
      <c r="G475">
        <v>10.11</v>
      </c>
      <c r="H475">
        <f t="shared" si="113"/>
        <v>10.940000000000001</v>
      </c>
      <c r="I475">
        <f t="shared" si="114"/>
        <v>8.92</v>
      </c>
      <c r="J475">
        <f t="shared" si="115"/>
        <v>0.1846435100548447</v>
      </c>
      <c r="K475">
        <v>6</v>
      </c>
      <c r="L475">
        <f t="shared" si="116"/>
        <v>6.0000000000000001E-3</v>
      </c>
      <c r="M475">
        <v>1330</v>
      </c>
      <c r="N475">
        <f t="shared" si="117"/>
        <v>5.8153564899451551</v>
      </c>
      <c r="O475">
        <f t="shared" si="118"/>
        <v>1.0317510216912922</v>
      </c>
      <c r="P475">
        <f t="shared" si="119"/>
        <v>0.03</v>
      </c>
      <c r="Q475">
        <v>0.02</v>
      </c>
      <c r="R475">
        <v>1.1200000000000001</v>
      </c>
      <c r="S475">
        <f t="shared" si="120"/>
        <v>9.9999999999999992E-2</v>
      </c>
      <c r="T475">
        <f t="shared" si="121"/>
        <v>0.10317510216912922</v>
      </c>
      <c r="U475">
        <f t="shared" si="122"/>
        <v>5.6000000000000005</v>
      </c>
      <c r="V475">
        <f t="shared" si="123"/>
        <v>5.7778057214712364</v>
      </c>
      <c r="W475">
        <f t="shared" si="124"/>
        <v>1500</v>
      </c>
      <c r="X475">
        <f t="shared" si="125"/>
        <v>1995000</v>
      </c>
      <c r="Y475">
        <f t="shared" si="126"/>
        <v>5.7</v>
      </c>
      <c r="Z475">
        <f t="shared" si="126"/>
        <v>5.8809808236403658</v>
      </c>
      <c r="AA475">
        <f t="shared" si="127"/>
        <v>11.371500000000001</v>
      </c>
      <c r="AB475">
        <f t="shared" si="128"/>
        <v>11.73255674316253</v>
      </c>
    </row>
    <row r="476" spans="1:34" x14ac:dyDescent="0.25">
      <c r="A476" s="16">
        <v>45061</v>
      </c>
      <c r="B476">
        <v>475</v>
      </c>
      <c r="C476">
        <v>1</v>
      </c>
      <c r="D476">
        <v>7</v>
      </c>
      <c r="E476">
        <v>1.1299999999999999</v>
      </c>
      <c r="F476">
        <v>16.399999999999999</v>
      </c>
      <c r="G476">
        <v>13.78</v>
      </c>
      <c r="H476">
        <f t="shared" si="113"/>
        <v>15.27</v>
      </c>
      <c r="I476">
        <f t="shared" si="114"/>
        <v>12.649999999999999</v>
      </c>
      <c r="J476">
        <f t="shared" si="115"/>
        <v>0.17157825802226595</v>
      </c>
      <c r="K476">
        <v>6</v>
      </c>
      <c r="L476">
        <f t="shared" si="116"/>
        <v>6.0000000000000001E-3</v>
      </c>
      <c r="M476">
        <v>1330</v>
      </c>
      <c r="N476">
        <f t="shared" si="117"/>
        <v>5.828421741977734</v>
      </c>
      <c r="O476">
        <f t="shared" si="118"/>
        <v>1.0294382022471911</v>
      </c>
      <c r="P476">
        <f t="shared" si="119"/>
        <v>0.03</v>
      </c>
      <c r="Q476">
        <v>-0.05</v>
      </c>
      <c r="R476">
        <v>0.86</v>
      </c>
      <c r="S476">
        <f t="shared" si="120"/>
        <v>-0.25</v>
      </c>
      <c r="T476">
        <f t="shared" si="121"/>
        <v>-0.25735955056179777</v>
      </c>
      <c r="U476">
        <f t="shared" si="122"/>
        <v>4.3</v>
      </c>
      <c r="V476">
        <f t="shared" si="123"/>
        <v>4.4265842696629214</v>
      </c>
      <c r="W476">
        <f t="shared" si="124"/>
        <v>1500</v>
      </c>
      <c r="X476">
        <f t="shared" si="125"/>
        <v>1995000</v>
      </c>
      <c r="Y476">
        <f t="shared" si="126"/>
        <v>4.05</v>
      </c>
      <c r="Z476">
        <f t="shared" si="126"/>
        <v>4.1692247191011234</v>
      </c>
      <c r="AA476">
        <f t="shared" si="127"/>
        <v>8.0797500000000007</v>
      </c>
      <c r="AB476">
        <f t="shared" si="128"/>
        <v>8.3176033146067407</v>
      </c>
    </row>
    <row r="477" spans="1:34" x14ac:dyDescent="0.25">
      <c r="A477" s="16">
        <v>45061</v>
      </c>
      <c r="B477">
        <v>476</v>
      </c>
      <c r="C477">
        <v>1</v>
      </c>
      <c r="D477">
        <v>8</v>
      </c>
      <c r="E477">
        <v>1.0900000000000001</v>
      </c>
      <c r="F477">
        <v>11.5</v>
      </c>
      <c r="G477">
        <v>9.85</v>
      </c>
      <c r="H477">
        <f t="shared" si="113"/>
        <v>10.41</v>
      </c>
      <c r="I477">
        <f t="shared" si="114"/>
        <v>8.76</v>
      </c>
      <c r="J477">
        <f t="shared" si="115"/>
        <v>0.15850144092219023</v>
      </c>
      <c r="K477">
        <v>6</v>
      </c>
      <c r="L477">
        <f t="shared" si="116"/>
        <v>6.0000000000000001E-3</v>
      </c>
      <c r="M477">
        <v>1330</v>
      </c>
      <c r="N477">
        <f t="shared" si="117"/>
        <v>5.8414985590778095</v>
      </c>
      <c r="O477">
        <f t="shared" si="118"/>
        <v>1.0271336951159349</v>
      </c>
      <c r="P477">
        <f t="shared" si="119"/>
        <v>0.03</v>
      </c>
      <c r="Q477">
        <v>-0.06</v>
      </c>
      <c r="R477">
        <v>0.92</v>
      </c>
      <c r="S477">
        <f t="shared" si="120"/>
        <v>-0.3</v>
      </c>
      <c r="T477">
        <f t="shared" si="121"/>
        <v>-0.30814010853478047</v>
      </c>
      <c r="U477">
        <f t="shared" si="122"/>
        <v>4.5999999999999996</v>
      </c>
      <c r="V477">
        <f t="shared" si="123"/>
        <v>4.7248149975332998</v>
      </c>
      <c r="W477">
        <f t="shared" si="124"/>
        <v>1500</v>
      </c>
      <c r="X477">
        <f t="shared" si="125"/>
        <v>1995000</v>
      </c>
      <c r="Y477">
        <f t="shared" si="126"/>
        <v>4.3</v>
      </c>
      <c r="Z477">
        <f t="shared" si="126"/>
        <v>4.4166748889985197</v>
      </c>
      <c r="AA477">
        <f t="shared" si="127"/>
        <v>8.5784999999999982</v>
      </c>
      <c r="AB477">
        <f t="shared" si="128"/>
        <v>8.8112664035520467</v>
      </c>
    </row>
    <row r="478" spans="1:34" x14ac:dyDescent="0.25">
      <c r="A478" s="16">
        <v>45061</v>
      </c>
      <c r="B478">
        <v>477</v>
      </c>
      <c r="C478">
        <v>1</v>
      </c>
      <c r="D478">
        <v>9</v>
      </c>
      <c r="E478">
        <v>1.1200000000000001</v>
      </c>
      <c r="F478">
        <v>13.35</v>
      </c>
      <c r="G478">
        <v>11.52</v>
      </c>
      <c r="H478">
        <f t="shared" si="113"/>
        <v>12.23</v>
      </c>
      <c r="I478">
        <f t="shared" si="114"/>
        <v>10.399999999999999</v>
      </c>
      <c r="J478">
        <f t="shared" si="115"/>
        <v>0.14963205233033539</v>
      </c>
      <c r="K478">
        <v>6</v>
      </c>
      <c r="L478">
        <f t="shared" si="116"/>
        <v>6.0000000000000001E-3</v>
      </c>
      <c r="M478">
        <v>1330</v>
      </c>
      <c r="N478">
        <f t="shared" si="117"/>
        <v>5.8503679476696648</v>
      </c>
      <c r="O478">
        <f t="shared" si="118"/>
        <v>1.0255765199161426</v>
      </c>
      <c r="P478">
        <f t="shared" si="119"/>
        <v>0.03</v>
      </c>
      <c r="Q478">
        <v>-0.16</v>
      </c>
      <c r="R478">
        <v>-0.27</v>
      </c>
      <c r="S478">
        <f t="shared" si="120"/>
        <v>-0.79999999999999993</v>
      </c>
      <c r="T478">
        <f t="shared" si="121"/>
        <v>-0.82046121593291399</v>
      </c>
      <c r="U478">
        <f t="shared" si="122"/>
        <v>-1.3499999999999999</v>
      </c>
      <c r="V478">
        <f t="shared" si="123"/>
        <v>-1.3845283018867924</v>
      </c>
      <c r="W478">
        <f t="shared" si="124"/>
        <v>1500</v>
      </c>
      <c r="X478">
        <f t="shared" si="125"/>
        <v>1995000</v>
      </c>
      <c r="Y478">
        <f t="shared" si="126"/>
        <v>-2.15</v>
      </c>
      <c r="Z478">
        <f t="shared" si="126"/>
        <v>-2.2049895178197065</v>
      </c>
      <c r="AA478">
        <f t="shared" si="127"/>
        <v>-4.2892499999999991</v>
      </c>
      <c r="AB478">
        <f t="shared" si="128"/>
        <v>-4.3989540880503144</v>
      </c>
    </row>
    <row r="479" spans="1:34" x14ac:dyDescent="0.25">
      <c r="A479" s="16">
        <v>45061</v>
      </c>
      <c r="B479">
        <v>478</v>
      </c>
      <c r="C479">
        <v>2</v>
      </c>
      <c r="D479">
        <v>1</v>
      </c>
      <c r="E479">
        <v>1.03</v>
      </c>
      <c r="F479">
        <v>17.41</v>
      </c>
      <c r="G479">
        <v>14.77</v>
      </c>
      <c r="H479">
        <f t="shared" si="113"/>
        <v>16.38</v>
      </c>
      <c r="I479">
        <f t="shared" si="114"/>
        <v>13.74</v>
      </c>
      <c r="J479">
        <f t="shared" si="115"/>
        <v>0.1611721611721611</v>
      </c>
      <c r="K479">
        <v>6</v>
      </c>
      <c r="L479">
        <f t="shared" si="116"/>
        <v>6.0000000000000001E-3</v>
      </c>
      <c r="M479">
        <v>1330</v>
      </c>
      <c r="N479">
        <f t="shared" si="117"/>
        <v>5.8388278388278385</v>
      </c>
      <c r="O479">
        <f t="shared" si="118"/>
        <v>1.0276035131744041</v>
      </c>
      <c r="P479">
        <f t="shared" si="119"/>
        <v>0.03</v>
      </c>
      <c r="Q479">
        <v>-0.01</v>
      </c>
      <c r="R479">
        <v>0.8</v>
      </c>
      <c r="S479">
        <f t="shared" si="120"/>
        <v>-4.9999999999999996E-2</v>
      </c>
      <c r="T479">
        <f t="shared" si="121"/>
        <v>-5.1380175658720204E-2</v>
      </c>
      <c r="U479">
        <f t="shared" si="122"/>
        <v>4</v>
      </c>
      <c r="V479">
        <f t="shared" si="123"/>
        <v>4.1104140526976165</v>
      </c>
      <c r="W479">
        <f t="shared" si="124"/>
        <v>1500</v>
      </c>
      <c r="X479">
        <f t="shared" si="125"/>
        <v>1995000</v>
      </c>
      <c r="Y479">
        <f t="shared" si="126"/>
        <v>3.95</v>
      </c>
      <c r="Z479">
        <f t="shared" si="126"/>
        <v>4.0590338770388961</v>
      </c>
      <c r="AA479">
        <f t="shared" si="127"/>
        <v>7.8802500000000002</v>
      </c>
      <c r="AB479">
        <f t="shared" si="128"/>
        <v>8.0977725846925974</v>
      </c>
    </row>
    <row r="480" spans="1:34" x14ac:dyDescent="0.25">
      <c r="A480" s="16">
        <v>45061</v>
      </c>
      <c r="B480">
        <v>479</v>
      </c>
      <c r="C480">
        <v>2</v>
      </c>
      <c r="D480">
        <v>2</v>
      </c>
      <c r="E480">
        <v>1.2</v>
      </c>
      <c r="F480">
        <v>17.920000000000002</v>
      </c>
      <c r="G480">
        <v>15</v>
      </c>
      <c r="H480">
        <f t="shared" si="113"/>
        <v>16.720000000000002</v>
      </c>
      <c r="I480">
        <f t="shared" si="114"/>
        <v>13.8</v>
      </c>
      <c r="J480">
        <f t="shared" si="115"/>
        <v>0.17464114832535893</v>
      </c>
      <c r="K480">
        <v>6</v>
      </c>
      <c r="L480">
        <f t="shared" si="116"/>
        <v>6.0000000000000001E-3</v>
      </c>
      <c r="M480">
        <v>1330</v>
      </c>
      <c r="N480">
        <f t="shared" si="117"/>
        <v>5.8253588516746415</v>
      </c>
      <c r="O480">
        <f t="shared" si="118"/>
        <v>1.0299794661190964</v>
      </c>
      <c r="P480">
        <f t="shared" si="119"/>
        <v>0.03</v>
      </c>
      <c r="Q480">
        <v>-0.03</v>
      </c>
      <c r="R480">
        <v>1.02</v>
      </c>
      <c r="S480">
        <f t="shared" si="120"/>
        <v>-0.15</v>
      </c>
      <c r="T480">
        <f t="shared" si="121"/>
        <v>-0.15449691991786446</v>
      </c>
      <c r="U480">
        <f t="shared" si="122"/>
        <v>5.0999999999999996</v>
      </c>
      <c r="V480">
        <f t="shared" si="123"/>
        <v>5.2528952772073909</v>
      </c>
      <c r="W480">
        <f t="shared" si="124"/>
        <v>1500</v>
      </c>
      <c r="X480">
        <f t="shared" si="125"/>
        <v>1995000</v>
      </c>
      <c r="Y480">
        <f t="shared" si="126"/>
        <v>4.9499999999999993</v>
      </c>
      <c r="Z480">
        <f t="shared" si="126"/>
        <v>5.0983983572895264</v>
      </c>
      <c r="AA480">
        <f t="shared" si="127"/>
        <v>9.8752499999999976</v>
      </c>
      <c r="AB480">
        <f t="shared" si="128"/>
        <v>10.171304722792604</v>
      </c>
    </row>
    <row r="481" spans="1:28" x14ac:dyDescent="0.25">
      <c r="A481" s="16">
        <v>45061</v>
      </c>
      <c r="B481">
        <v>480</v>
      </c>
      <c r="C481">
        <v>2</v>
      </c>
      <c r="D481">
        <v>3</v>
      </c>
      <c r="E481">
        <v>1.05</v>
      </c>
      <c r="F481">
        <v>20.55</v>
      </c>
      <c r="G481">
        <v>17.399999999999999</v>
      </c>
      <c r="H481">
        <f t="shared" si="113"/>
        <v>19.5</v>
      </c>
      <c r="I481">
        <f t="shared" si="114"/>
        <v>16.349999999999998</v>
      </c>
      <c r="J481">
        <f t="shared" si="115"/>
        <v>0.16153846153846166</v>
      </c>
      <c r="K481">
        <v>6</v>
      </c>
      <c r="L481">
        <f t="shared" si="116"/>
        <v>6.0000000000000001E-3</v>
      </c>
      <c r="M481">
        <v>1330</v>
      </c>
      <c r="N481">
        <f t="shared" si="117"/>
        <v>5.8384615384615381</v>
      </c>
      <c r="O481">
        <f t="shared" si="118"/>
        <v>1.0276679841897234</v>
      </c>
      <c r="P481">
        <f t="shared" si="119"/>
        <v>0.03</v>
      </c>
      <c r="Q481">
        <v>-0.04</v>
      </c>
      <c r="R481">
        <v>1.08</v>
      </c>
      <c r="S481">
        <f t="shared" si="120"/>
        <v>-0.19999999999999998</v>
      </c>
      <c r="T481">
        <f t="shared" si="121"/>
        <v>-0.20553359683794467</v>
      </c>
      <c r="U481">
        <f t="shared" si="122"/>
        <v>5.3999999999999995</v>
      </c>
      <c r="V481">
        <f t="shared" si="123"/>
        <v>5.5494071146245059</v>
      </c>
      <c r="W481">
        <f t="shared" si="124"/>
        <v>1500</v>
      </c>
      <c r="X481">
        <f t="shared" si="125"/>
        <v>1995000</v>
      </c>
      <c r="Y481">
        <f t="shared" si="126"/>
        <v>5.1999999999999993</v>
      </c>
      <c r="Z481">
        <f t="shared" si="126"/>
        <v>5.3438735177865615</v>
      </c>
      <c r="AA481">
        <f t="shared" si="127"/>
        <v>10.373999999999999</v>
      </c>
      <c r="AB481">
        <f t="shared" si="128"/>
        <v>10.661027667984191</v>
      </c>
    </row>
    <row r="482" spans="1:28" x14ac:dyDescent="0.25">
      <c r="A482" s="16">
        <v>45061</v>
      </c>
      <c r="B482">
        <v>481</v>
      </c>
      <c r="C482">
        <v>2</v>
      </c>
      <c r="D482">
        <v>4</v>
      </c>
      <c r="E482">
        <v>1.1100000000000001</v>
      </c>
      <c r="F482">
        <v>13.85</v>
      </c>
      <c r="G482">
        <v>11.52</v>
      </c>
      <c r="H482">
        <f t="shared" si="113"/>
        <v>12.74</v>
      </c>
      <c r="I482">
        <f t="shared" si="114"/>
        <v>10.41</v>
      </c>
      <c r="J482">
        <f t="shared" si="115"/>
        <v>0.18288854003139718</v>
      </c>
      <c r="K482">
        <v>6</v>
      </c>
      <c r="L482">
        <f t="shared" si="116"/>
        <v>6.0000000000000001E-3</v>
      </c>
      <c r="M482">
        <v>1330</v>
      </c>
      <c r="N482">
        <f t="shared" si="117"/>
        <v>5.8171114599686025</v>
      </c>
      <c r="O482">
        <f t="shared" si="118"/>
        <v>1.0314397517204157</v>
      </c>
      <c r="P482">
        <f t="shared" si="119"/>
        <v>0.03</v>
      </c>
      <c r="Q482">
        <v>-7.0000000000000007E-2</v>
      </c>
      <c r="R482">
        <v>0.96</v>
      </c>
      <c r="S482">
        <f t="shared" si="120"/>
        <v>-0.35000000000000003</v>
      </c>
      <c r="T482">
        <f t="shared" si="121"/>
        <v>-0.36100391310214552</v>
      </c>
      <c r="U482">
        <f t="shared" si="122"/>
        <v>4.8</v>
      </c>
      <c r="V482">
        <f t="shared" si="123"/>
        <v>4.9509108082579951</v>
      </c>
      <c r="W482">
        <f t="shared" si="124"/>
        <v>1500</v>
      </c>
      <c r="X482">
        <f t="shared" si="125"/>
        <v>1995000</v>
      </c>
      <c r="Y482">
        <f t="shared" si="126"/>
        <v>4.45</v>
      </c>
      <c r="Z482">
        <f t="shared" si="126"/>
        <v>4.5899068951558499</v>
      </c>
      <c r="AA482">
        <f t="shared" si="127"/>
        <v>8.8777500000000007</v>
      </c>
      <c r="AB482">
        <f t="shared" si="128"/>
        <v>9.1568642558359201</v>
      </c>
    </row>
    <row r="483" spans="1:28" x14ac:dyDescent="0.25">
      <c r="A483" s="16">
        <v>45061</v>
      </c>
      <c r="B483">
        <v>482</v>
      </c>
      <c r="C483">
        <v>2</v>
      </c>
      <c r="D483">
        <v>5</v>
      </c>
      <c r="E483">
        <v>1.1599999999999999</v>
      </c>
      <c r="F483">
        <v>14.24</v>
      </c>
      <c r="G483">
        <v>11.99</v>
      </c>
      <c r="H483">
        <f t="shared" si="113"/>
        <v>13.08</v>
      </c>
      <c r="I483">
        <f t="shared" si="114"/>
        <v>10.83</v>
      </c>
      <c r="J483">
        <f t="shared" si="115"/>
        <v>0.17201834862385321</v>
      </c>
      <c r="K483">
        <v>6</v>
      </c>
      <c r="L483">
        <f t="shared" si="116"/>
        <v>6.0000000000000001E-3</v>
      </c>
      <c r="M483">
        <v>1330</v>
      </c>
      <c r="N483">
        <f t="shared" si="117"/>
        <v>5.8279816513761471</v>
      </c>
      <c r="O483">
        <f t="shared" si="118"/>
        <v>1.0295159386068475</v>
      </c>
      <c r="P483">
        <f t="shared" si="119"/>
        <v>0.03</v>
      </c>
      <c r="Q483">
        <v>-0.16</v>
      </c>
      <c r="R483">
        <v>-0.27</v>
      </c>
      <c r="S483">
        <f t="shared" si="120"/>
        <v>-0.79999999999999993</v>
      </c>
      <c r="T483">
        <f t="shared" si="121"/>
        <v>-0.82361275088547792</v>
      </c>
      <c r="U483">
        <f t="shared" si="122"/>
        <v>-1.3499999999999999</v>
      </c>
      <c r="V483">
        <f t="shared" si="123"/>
        <v>-1.389846517119244</v>
      </c>
      <c r="W483">
        <f t="shared" si="124"/>
        <v>1500</v>
      </c>
      <c r="X483">
        <f t="shared" si="125"/>
        <v>1995000</v>
      </c>
      <c r="Y483">
        <f t="shared" si="126"/>
        <v>-2.15</v>
      </c>
      <c r="Z483">
        <f t="shared" si="126"/>
        <v>-2.2134592680047218</v>
      </c>
      <c r="AA483">
        <f t="shared" si="127"/>
        <v>-4.2892499999999991</v>
      </c>
      <c r="AB483">
        <f t="shared" si="128"/>
        <v>-4.4158512396694203</v>
      </c>
    </row>
    <row r="484" spans="1:28" x14ac:dyDescent="0.25">
      <c r="A484" s="16">
        <v>45061</v>
      </c>
      <c r="B484">
        <v>483</v>
      </c>
      <c r="C484">
        <v>2</v>
      </c>
      <c r="D484">
        <v>6</v>
      </c>
      <c r="E484">
        <v>1.17</v>
      </c>
      <c r="F484">
        <v>12.58</v>
      </c>
      <c r="G484">
        <v>10.42</v>
      </c>
      <c r="H484">
        <f t="shared" si="113"/>
        <v>11.41</v>
      </c>
      <c r="I484">
        <f t="shared" si="114"/>
        <v>9.25</v>
      </c>
      <c r="J484">
        <f t="shared" si="115"/>
        <v>0.18930762489044697</v>
      </c>
      <c r="K484">
        <v>6</v>
      </c>
      <c r="L484">
        <f t="shared" si="116"/>
        <v>6.0000000000000001E-3</v>
      </c>
      <c r="M484">
        <v>1330</v>
      </c>
      <c r="N484">
        <f t="shared" si="117"/>
        <v>5.8106923751095527</v>
      </c>
      <c r="O484">
        <f t="shared" si="118"/>
        <v>1.0325791855203621</v>
      </c>
      <c r="P484">
        <f t="shared" si="119"/>
        <v>0.03</v>
      </c>
      <c r="Q484">
        <v>-7.0000000000000007E-2</v>
      </c>
      <c r="R484">
        <v>0.81</v>
      </c>
      <c r="S484">
        <f t="shared" si="120"/>
        <v>-0.35000000000000003</v>
      </c>
      <c r="T484">
        <f t="shared" si="121"/>
        <v>-0.36140271493212678</v>
      </c>
      <c r="U484">
        <f t="shared" si="122"/>
        <v>4.0500000000000007</v>
      </c>
      <c r="V484">
        <f t="shared" si="123"/>
        <v>4.181945701357467</v>
      </c>
      <c r="W484">
        <f t="shared" si="124"/>
        <v>1500</v>
      </c>
      <c r="X484">
        <f t="shared" si="125"/>
        <v>1995000</v>
      </c>
      <c r="Y484">
        <f t="shared" si="126"/>
        <v>3.7000000000000006</v>
      </c>
      <c r="Z484">
        <f t="shared" si="126"/>
        <v>3.8205429864253402</v>
      </c>
      <c r="AA484">
        <f t="shared" si="127"/>
        <v>7.3815000000000008</v>
      </c>
      <c r="AB484">
        <f t="shared" si="128"/>
        <v>7.6219832579185534</v>
      </c>
    </row>
    <row r="485" spans="1:28" x14ac:dyDescent="0.25">
      <c r="A485" s="16">
        <v>45061</v>
      </c>
      <c r="B485">
        <v>484</v>
      </c>
      <c r="C485">
        <v>2</v>
      </c>
      <c r="D485">
        <v>7</v>
      </c>
      <c r="E485">
        <v>1.23</v>
      </c>
      <c r="F485">
        <v>13.43</v>
      </c>
      <c r="G485">
        <v>11.44</v>
      </c>
      <c r="H485">
        <f t="shared" si="113"/>
        <v>12.2</v>
      </c>
      <c r="I485">
        <f t="shared" si="114"/>
        <v>10.209999999999999</v>
      </c>
      <c r="J485">
        <f t="shared" si="115"/>
        <v>0.16311475409836068</v>
      </c>
      <c r="K485">
        <v>6</v>
      </c>
      <c r="L485">
        <f t="shared" si="116"/>
        <v>6.0000000000000001E-3</v>
      </c>
      <c r="M485">
        <v>1330</v>
      </c>
      <c r="N485">
        <f t="shared" si="117"/>
        <v>5.8368852459016392</v>
      </c>
      <c r="O485">
        <f t="shared" si="118"/>
        <v>1.0279455132706081</v>
      </c>
      <c r="P485">
        <f t="shared" si="119"/>
        <v>0.03</v>
      </c>
      <c r="Q485">
        <v>-0.06</v>
      </c>
      <c r="R485">
        <v>0.8</v>
      </c>
      <c r="S485">
        <f t="shared" si="120"/>
        <v>-0.3</v>
      </c>
      <c r="T485">
        <f t="shared" si="121"/>
        <v>-0.30838365398118245</v>
      </c>
      <c r="U485">
        <f t="shared" si="122"/>
        <v>4</v>
      </c>
      <c r="V485">
        <f t="shared" si="123"/>
        <v>4.1117820530824325</v>
      </c>
      <c r="W485">
        <f t="shared" si="124"/>
        <v>1500</v>
      </c>
      <c r="X485">
        <f t="shared" si="125"/>
        <v>1995000</v>
      </c>
      <c r="Y485">
        <f t="shared" si="126"/>
        <v>3.7</v>
      </c>
      <c r="Z485">
        <f t="shared" si="126"/>
        <v>3.8033983991012499</v>
      </c>
      <c r="AA485">
        <f t="shared" si="127"/>
        <v>7.3815</v>
      </c>
      <c r="AB485">
        <f t="shared" si="128"/>
        <v>7.587779806206993</v>
      </c>
    </row>
    <row r="486" spans="1:28" x14ac:dyDescent="0.25">
      <c r="A486" s="16">
        <v>45061</v>
      </c>
      <c r="B486">
        <v>485</v>
      </c>
      <c r="C486">
        <v>2</v>
      </c>
      <c r="D486">
        <v>8</v>
      </c>
      <c r="E486">
        <v>1.0900000000000001</v>
      </c>
      <c r="F486">
        <v>11.25</v>
      </c>
      <c r="G486">
        <v>9.4600000000000009</v>
      </c>
      <c r="H486">
        <f t="shared" si="113"/>
        <v>10.16</v>
      </c>
      <c r="I486">
        <f t="shared" si="114"/>
        <v>8.370000000000001</v>
      </c>
      <c r="J486">
        <f t="shared" si="115"/>
        <v>0.17618110236220463</v>
      </c>
      <c r="K486">
        <v>6</v>
      </c>
      <c r="L486">
        <f t="shared" si="116"/>
        <v>6.0000000000000001E-3</v>
      </c>
      <c r="M486">
        <v>1330</v>
      </c>
      <c r="N486">
        <f t="shared" si="117"/>
        <v>5.8238188976377954</v>
      </c>
      <c r="O486">
        <f t="shared" si="118"/>
        <v>1.0302518167990535</v>
      </c>
      <c r="P486">
        <f t="shared" si="119"/>
        <v>0.03</v>
      </c>
      <c r="Q486">
        <v>-0.05</v>
      </c>
      <c r="R486">
        <v>0.8</v>
      </c>
      <c r="S486">
        <f t="shared" si="120"/>
        <v>-0.25</v>
      </c>
      <c r="T486">
        <f t="shared" si="121"/>
        <v>-0.25756295419976338</v>
      </c>
      <c r="U486">
        <f t="shared" si="122"/>
        <v>4</v>
      </c>
      <c r="V486">
        <f t="shared" si="123"/>
        <v>4.1210072671962141</v>
      </c>
      <c r="W486">
        <f t="shared" si="124"/>
        <v>1500</v>
      </c>
      <c r="X486">
        <f t="shared" si="125"/>
        <v>1995000</v>
      </c>
      <c r="Y486">
        <f t="shared" si="126"/>
        <v>3.75</v>
      </c>
      <c r="Z486">
        <f t="shared" si="126"/>
        <v>3.8634443129964509</v>
      </c>
      <c r="AA486">
        <f t="shared" si="127"/>
        <v>7.4812500000000002</v>
      </c>
      <c r="AB486">
        <f t="shared" si="128"/>
        <v>7.7075714044279202</v>
      </c>
    </row>
    <row r="487" spans="1:28" x14ac:dyDescent="0.25">
      <c r="A487" s="16">
        <v>45061</v>
      </c>
      <c r="B487">
        <v>486</v>
      </c>
      <c r="C487">
        <v>2</v>
      </c>
      <c r="D487">
        <v>9</v>
      </c>
      <c r="E487">
        <v>1.1299999999999999</v>
      </c>
      <c r="F487">
        <v>11.93</v>
      </c>
      <c r="G487">
        <v>10.039999999999999</v>
      </c>
      <c r="H487">
        <f t="shared" si="113"/>
        <v>10.8</v>
      </c>
      <c r="I487">
        <f t="shared" si="114"/>
        <v>8.91</v>
      </c>
      <c r="J487">
        <f t="shared" si="115"/>
        <v>0.17500000000000004</v>
      </c>
      <c r="K487">
        <v>6</v>
      </c>
      <c r="L487">
        <f t="shared" si="116"/>
        <v>6.0000000000000001E-3</v>
      </c>
      <c r="M487">
        <v>1330</v>
      </c>
      <c r="N487">
        <f t="shared" si="117"/>
        <v>5.8250000000000002</v>
      </c>
      <c r="O487">
        <f t="shared" si="118"/>
        <v>1.0300429184549356</v>
      </c>
      <c r="P487">
        <f t="shared" si="119"/>
        <v>0.03</v>
      </c>
      <c r="Q487">
        <v>0.02</v>
      </c>
      <c r="R487">
        <v>1.01</v>
      </c>
      <c r="S487">
        <f t="shared" si="120"/>
        <v>9.9999999999999992E-2</v>
      </c>
      <c r="T487">
        <f t="shared" si="121"/>
        <v>0.10300429184549355</v>
      </c>
      <c r="U487">
        <f t="shared" si="122"/>
        <v>5.05</v>
      </c>
      <c r="V487">
        <f t="shared" si="123"/>
        <v>5.2017167381974243</v>
      </c>
      <c r="W487">
        <f t="shared" si="124"/>
        <v>1500</v>
      </c>
      <c r="X487">
        <f t="shared" si="125"/>
        <v>1995000</v>
      </c>
      <c r="Y487">
        <f t="shared" si="126"/>
        <v>5.1499999999999995</v>
      </c>
      <c r="Z487">
        <f t="shared" si="126"/>
        <v>5.3047210300429182</v>
      </c>
      <c r="AA487">
        <f t="shared" si="127"/>
        <v>10.27425</v>
      </c>
      <c r="AB487">
        <f t="shared" si="128"/>
        <v>10.582918454935621</v>
      </c>
    </row>
    <row r="488" spans="1:28" x14ac:dyDescent="0.25">
      <c r="A488" s="16">
        <v>45061</v>
      </c>
      <c r="B488">
        <v>487</v>
      </c>
      <c r="C488">
        <v>3</v>
      </c>
      <c r="D488">
        <v>1</v>
      </c>
      <c r="E488">
        <v>1.05</v>
      </c>
      <c r="F488">
        <v>11.34</v>
      </c>
      <c r="G488">
        <v>9.44</v>
      </c>
      <c r="H488">
        <f t="shared" si="113"/>
        <v>10.29</v>
      </c>
      <c r="I488">
        <f t="shared" si="114"/>
        <v>8.3899999999999988</v>
      </c>
      <c r="J488">
        <f t="shared" si="115"/>
        <v>0.18464528668610306</v>
      </c>
      <c r="K488">
        <v>6</v>
      </c>
      <c r="L488">
        <f t="shared" si="116"/>
        <v>6.0000000000000001E-3</v>
      </c>
      <c r="M488">
        <v>1330</v>
      </c>
      <c r="N488">
        <f t="shared" si="117"/>
        <v>5.815354713313897</v>
      </c>
      <c r="O488">
        <f t="shared" si="118"/>
        <v>1.0317513368983957</v>
      </c>
      <c r="P488">
        <f t="shared" si="119"/>
        <v>0.03</v>
      </c>
      <c r="Q488">
        <v>-0.01</v>
      </c>
      <c r="R488">
        <v>1.0900000000000001</v>
      </c>
      <c r="S488">
        <f t="shared" si="120"/>
        <v>-4.9999999999999996E-2</v>
      </c>
      <c r="T488">
        <f t="shared" si="121"/>
        <v>-5.1587566844919781E-2</v>
      </c>
      <c r="U488">
        <f t="shared" si="122"/>
        <v>5.45</v>
      </c>
      <c r="V488">
        <f t="shared" si="123"/>
        <v>5.6230447860962567</v>
      </c>
      <c r="W488">
        <f t="shared" si="124"/>
        <v>1500</v>
      </c>
      <c r="X488">
        <f t="shared" si="125"/>
        <v>1995000</v>
      </c>
      <c r="Y488">
        <f t="shared" si="126"/>
        <v>5.4</v>
      </c>
      <c r="Z488">
        <f t="shared" si="126"/>
        <v>5.5714572192513367</v>
      </c>
      <c r="AA488">
        <f t="shared" si="127"/>
        <v>10.773</v>
      </c>
      <c r="AB488">
        <f t="shared" si="128"/>
        <v>11.115057152406417</v>
      </c>
    </row>
    <row r="489" spans="1:28" x14ac:dyDescent="0.25">
      <c r="A489" s="16">
        <v>45061</v>
      </c>
      <c r="B489">
        <v>488</v>
      </c>
      <c r="C489">
        <v>3</v>
      </c>
      <c r="D489">
        <v>2</v>
      </c>
      <c r="E489">
        <v>1</v>
      </c>
      <c r="F489">
        <v>14.54</v>
      </c>
      <c r="G489">
        <v>12.21</v>
      </c>
      <c r="H489">
        <f t="shared" si="113"/>
        <v>13.54</v>
      </c>
      <c r="I489">
        <f t="shared" si="114"/>
        <v>11.21</v>
      </c>
      <c r="J489">
        <f t="shared" si="115"/>
        <v>0.17208271787296886</v>
      </c>
      <c r="K489">
        <v>6</v>
      </c>
      <c r="L489">
        <f t="shared" si="116"/>
        <v>6.0000000000000001E-3</v>
      </c>
      <c r="M489">
        <v>1330</v>
      </c>
      <c r="N489">
        <f t="shared" si="117"/>
        <v>5.8279172821270313</v>
      </c>
      <c r="O489">
        <f t="shared" si="118"/>
        <v>1.0295273095932074</v>
      </c>
      <c r="P489">
        <f t="shared" si="119"/>
        <v>0.03</v>
      </c>
      <c r="Q489">
        <v>3.25</v>
      </c>
      <c r="R489">
        <v>1.81</v>
      </c>
      <c r="S489">
        <f t="shared" si="120"/>
        <v>16.25</v>
      </c>
      <c r="T489">
        <f t="shared" si="121"/>
        <v>16.729818780889619</v>
      </c>
      <c r="U489">
        <f t="shared" si="122"/>
        <v>9.0500000000000007</v>
      </c>
      <c r="V489">
        <f t="shared" si="123"/>
        <v>9.3172221518185268</v>
      </c>
      <c r="W489">
        <f t="shared" si="124"/>
        <v>1500</v>
      </c>
      <c r="X489">
        <f t="shared" si="125"/>
        <v>1995000</v>
      </c>
      <c r="Y489">
        <f t="shared" si="126"/>
        <v>25.3</v>
      </c>
      <c r="Z489">
        <f t="shared" si="126"/>
        <v>26.047040932708146</v>
      </c>
      <c r="AA489">
        <f t="shared" si="127"/>
        <v>50.473500000000001</v>
      </c>
      <c r="AB489">
        <f t="shared" si="128"/>
        <v>51.96384666075275</v>
      </c>
    </row>
    <row r="490" spans="1:28" x14ac:dyDescent="0.25">
      <c r="A490" s="16">
        <v>45061</v>
      </c>
      <c r="B490">
        <v>489</v>
      </c>
      <c r="C490">
        <v>3</v>
      </c>
      <c r="D490">
        <v>3</v>
      </c>
      <c r="E490">
        <v>1.06</v>
      </c>
      <c r="F490">
        <v>17.2</v>
      </c>
      <c r="G490">
        <v>14.57</v>
      </c>
      <c r="H490">
        <f t="shared" si="113"/>
        <v>16.14</v>
      </c>
      <c r="I490">
        <f t="shared" si="114"/>
        <v>13.51</v>
      </c>
      <c r="J490">
        <f t="shared" si="115"/>
        <v>0.16294919454770759</v>
      </c>
      <c r="K490">
        <v>6</v>
      </c>
      <c r="L490">
        <f t="shared" si="116"/>
        <v>6.0000000000000001E-3</v>
      </c>
      <c r="M490">
        <v>1330</v>
      </c>
      <c r="N490">
        <f t="shared" si="117"/>
        <v>5.837050805452292</v>
      </c>
      <c r="O490">
        <f t="shared" si="118"/>
        <v>1.0279163570746206</v>
      </c>
      <c r="P490">
        <f t="shared" si="119"/>
        <v>0.03</v>
      </c>
      <c r="Q490">
        <v>6.71</v>
      </c>
      <c r="R490">
        <v>1.53</v>
      </c>
      <c r="S490">
        <f t="shared" si="120"/>
        <v>33.549999999999997</v>
      </c>
      <c r="T490">
        <f t="shared" si="121"/>
        <v>34.486593779853521</v>
      </c>
      <c r="U490">
        <f t="shared" si="122"/>
        <v>7.6499999999999995</v>
      </c>
      <c r="V490">
        <f t="shared" si="123"/>
        <v>7.8635601316208472</v>
      </c>
      <c r="W490">
        <f t="shared" si="124"/>
        <v>1500</v>
      </c>
      <c r="X490">
        <f t="shared" si="125"/>
        <v>1995000</v>
      </c>
      <c r="Y490">
        <f t="shared" si="126"/>
        <v>41.199999999999996</v>
      </c>
      <c r="Z490">
        <f t="shared" si="126"/>
        <v>42.350153911474365</v>
      </c>
      <c r="AA490">
        <f t="shared" si="127"/>
        <v>82.194000000000003</v>
      </c>
      <c r="AB490">
        <f t="shared" si="128"/>
        <v>84.488557053391361</v>
      </c>
    </row>
    <row r="491" spans="1:28" x14ac:dyDescent="0.25">
      <c r="A491" s="16">
        <v>45061</v>
      </c>
      <c r="B491">
        <v>490</v>
      </c>
      <c r="C491">
        <v>3</v>
      </c>
      <c r="D491">
        <v>4</v>
      </c>
      <c r="E491">
        <v>1.07</v>
      </c>
      <c r="F491">
        <v>15.25</v>
      </c>
      <c r="G491">
        <v>12.63</v>
      </c>
      <c r="H491">
        <f t="shared" si="113"/>
        <v>14.18</v>
      </c>
      <c r="I491">
        <f t="shared" si="114"/>
        <v>11.56</v>
      </c>
      <c r="J491">
        <f t="shared" si="115"/>
        <v>0.18476727785613534</v>
      </c>
      <c r="K491">
        <v>6</v>
      </c>
      <c r="L491">
        <f t="shared" si="116"/>
        <v>6.0000000000000001E-3</v>
      </c>
      <c r="M491">
        <v>1330</v>
      </c>
      <c r="N491">
        <f t="shared" si="117"/>
        <v>5.8152327221438647</v>
      </c>
      <c r="O491">
        <f t="shared" si="118"/>
        <v>1.0317729808391947</v>
      </c>
      <c r="P491">
        <f t="shared" si="119"/>
        <v>0.03</v>
      </c>
      <c r="Q491">
        <v>5.19</v>
      </c>
      <c r="R491">
        <v>1.37</v>
      </c>
      <c r="S491">
        <f t="shared" si="120"/>
        <v>25.95</v>
      </c>
      <c r="T491">
        <f t="shared" si="121"/>
        <v>26.7745088527771</v>
      </c>
      <c r="U491">
        <f t="shared" si="122"/>
        <v>6.8500000000000005</v>
      </c>
      <c r="V491">
        <f t="shared" si="123"/>
        <v>7.067644918748484</v>
      </c>
      <c r="W491">
        <f t="shared" si="124"/>
        <v>1500</v>
      </c>
      <c r="X491">
        <f t="shared" si="125"/>
        <v>1995000</v>
      </c>
      <c r="Y491">
        <f t="shared" si="126"/>
        <v>32.799999999999997</v>
      </c>
      <c r="Z491">
        <f t="shared" si="126"/>
        <v>33.842153771525581</v>
      </c>
      <c r="AA491">
        <f t="shared" si="127"/>
        <v>65.435999999999993</v>
      </c>
      <c r="AB491">
        <f t="shared" si="128"/>
        <v>67.515096774193537</v>
      </c>
    </row>
    <row r="492" spans="1:28" x14ac:dyDescent="0.25">
      <c r="A492" s="16">
        <v>45061</v>
      </c>
      <c r="B492">
        <v>491</v>
      </c>
      <c r="C492">
        <v>3</v>
      </c>
      <c r="D492">
        <v>5</v>
      </c>
      <c r="E492">
        <v>1.1299999999999999</v>
      </c>
      <c r="F492">
        <v>17.2</v>
      </c>
      <c r="G492">
        <v>14.43</v>
      </c>
      <c r="H492">
        <f t="shared" si="113"/>
        <v>16.07</v>
      </c>
      <c r="I492">
        <f t="shared" si="114"/>
        <v>13.3</v>
      </c>
      <c r="J492">
        <f t="shared" si="115"/>
        <v>0.17237087741132542</v>
      </c>
      <c r="K492">
        <v>6</v>
      </c>
      <c r="L492">
        <f t="shared" si="116"/>
        <v>6.0000000000000001E-3</v>
      </c>
      <c r="M492">
        <v>1330</v>
      </c>
      <c r="N492">
        <f t="shared" si="117"/>
        <v>5.8276291225886743</v>
      </c>
      <c r="O492">
        <f t="shared" si="118"/>
        <v>1.0295782167645489</v>
      </c>
      <c r="P492">
        <f t="shared" si="119"/>
        <v>0.03</v>
      </c>
      <c r="Q492">
        <v>1.72</v>
      </c>
      <c r="R492">
        <v>1.48</v>
      </c>
      <c r="S492">
        <f t="shared" si="120"/>
        <v>8.6</v>
      </c>
      <c r="T492">
        <f t="shared" si="121"/>
        <v>8.8543726641751199</v>
      </c>
      <c r="U492">
        <f t="shared" si="122"/>
        <v>7.3999999999999986</v>
      </c>
      <c r="V492">
        <f t="shared" si="123"/>
        <v>7.61887880405766</v>
      </c>
      <c r="W492">
        <f t="shared" si="124"/>
        <v>1500</v>
      </c>
      <c r="X492">
        <f t="shared" si="125"/>
        <v>1995000</v>
      </c>
      <c r="Y492">
        <f t="shared" si="126"/>
        <v>15.999999999999998</v>
      </c>
      <c r="Z492">
        <f t="shared" si="126"/>
        <v>16.473251468232782</v>
      </c>
      <c r="AA492">
        <f t="shared" si="127"/>
        <v>31.919999999999998</v>
      </c>
      <c r="AB492">
        <f t="shared" si="128"/>
        <v>32.8641366791244</v>
      </c>
    </row>
    <row r="493" spans="1:28" x14ac:dyDescent="0.25">
      <c r="A493" s="16">
        <v>45061</v>
      </c>
      <c r="B493">
        <v>492</v>
      </c>
      <c r="C493">
        <v>3</v>
      </c>
      <c r="D493">
        <v>6</v>
      </c>
      <c r="E493">
        <v>1.1499999999999999</v>
      </c>
      <c r="F493">
        <v>14.34</v>
      </c>
      <c r="G493">
        <v>11.46</v>
      </c>
      <c r="H493">
        <f t="shared" si="113"/>
        <v>13.19</v>
      </c>
      <c r="I493">
        <f t="shared" si="114"/>
        <v>10.31</v>
      </c>
      <c r="J493">
        <f t="shared" si="115"/>
        <v>0.21834723275208484</v>
      </c>
      <c r="K493">
        <v>6</v>
      </c>
      <c r="L493">
        <f t="shared" si="116"/>
        <v>6.0000000000000001E-3</v>
      </c>
      <c r="M493">
        <v>1330</v>
      </c>
      <c r="N493">
        <f t="shared" si="117"/>
        <v>5.7816527672479152</v>
      </c>
      <c r="O493">
        <f t="shared" si="118"/>
        <v>1.0377655389457121</v>
      </c>
      <c r="P493">
        <f t="shared" si="119"/>
        <v>0.03</v>
      </c>
      <c r="Q493">
        <v>2.81</v>
      </c>
      <c r="R493">
        <v>1.65</v>
      </c>
      <c r="S493">
        <f t="shared" si="120"/>
        <v>14.049999999999999</v>
      </c>
      <c r="T493">
        <f t="shared" si="121"/>
        <v>14.580605822187254</v>
      </c>
      <c r="U493">
        <f t="shared" si="122"/>
        <v>8.2499999999999982</v>
      </c>
      <c r="V493">
        <f t="shared" si="123"/>
        <v>8.5615656963021234</v>
      </c>
      <c r="W493">
        <f t="shared" si="124"/>
        <v>1500</v>
      </c>
      <c r="X493">
        <f t="shared" si="125"/>
        <v>1995000</v>
      </c>
      <c r="Y493">
        <f t="shared" si="126"/>
        <v>22.299999999999997</v>
      </c>
      <c r="Z493">
        <f t="shared" si="126"/>
        <v>23.142171518489377</v>
      </c>
      <c r="AA493">
        <f t="shared" si="127"/>
        <v>44.488499999999995</v>
      </c>
      <c r="AB493">
        <f t="shared" si="128"/>
        <v>46.168632179386307</v>
      </c>
    </row>
    <row r="494" spans="1:28" x14ac:dyDescent="0.25">
      <c r="A494" s="16">
        <v>45061</v>
      </c>
      <c r="B494">
        <v>493</v>
      </c>
      <c r="C494">
        <v>3</v>
      </c>
      <c r="D494">
        <v>7</v>
      </c>
      <c r="E494">
        <v>1.1000000000000001</v>
      </c>
      <c r="F494">
        <v>14.93</v>
      </c>
      <c r="G494">
        <v>12.5</v>
      </c>
      <c r="H494">
        <f t="shared" si="113"/>
        <v>13.83</v>
      </c>
      <c r="I494">
        <f t="shared" si="114"/>
        <v>11.4</v>
      </c>
      <c r="J494">
        <f t="shared" si="115"/>
        <v>0.175704989154013</v>
      </c>
      <c r="K494">
        <v>6</v>
      </c>
      <c r="L494">
        <f t="shared" si="116"/>
        <v>6.0000000000000001E-3</v>
      </c>
      <c r="M494">
        <v>1330</v>
      </c>
      <c r="N494">
        <f t="shared" si="117"/>
        <v>5.8242950108459866</v>
      </c>
      <c r="O494">
        <f t="shared" si="118"/>
        <v>1.0301675977653633</v>
      </c>
      <c r="P494">
        <f t="shared" si="119"/>
        <v>0.03</v>
      </c>
      <c r="Q494">
        <v>2.0699999999999998</v>
      </c>
      <c r="R494">
        <v>2.04</v>
      </c>
      <c r="S494">
        <f t="shared" si="120"/>
        <v>10.35</v>
      </c>
      <c r="T494">
        <f t="shared" si="121"/>
        <v>10.66223463687151</v>
      </c>
      <c r="U494">
        <f t="shared" si="122"/>
        <v>10.199999999999999</v>
      </c>
      <c r="V494">
        <f t="shared" si="123"/>
        <v>10.507709497206704</v>
      </c>
      <c r="W494">
        <f t="shared" si="124"/>
        <v>1500</v>
      </c>
      <c r="X494">
        <f t="shared" si="125"/>
        <v>1995000</v>
      </c>
      <c r="Y494">
        <f t="shared" si="126"/>
        <v>20.549999999999997</v>
      </c>
      <c r="Z494">
        <f t="shared" si="126"/>
        <v>21.169944134078214</v>
      </c>
      <c r="AA494">
        <f t="shared" si="127"/>
        <v>40.997249999999994</v>
      </c>
      <c r="AB494">
        <f t="shared" si="128"/>
        <v>42.234038547486037</v>
      </c>
    </row>
    <row r="495" spans="1:28" x14ac:dyDescent="0.25">
      <c r="A495" s="16">
        <v>45061</v>
      </c>
      <c r="B495">
        <v>494</v>
      </c>
      <c r="C495">
        <v>3</v>
      </c>
      <c r="D495">
        <v>8</v>
      </c>
      <c r="E495">
        <v>1.1000000000000001</v>
      </c>
      <c r="F495">
        <v>14.35</v>
      </c>
      <c r="G495">
        <v>12.25</v>
      </c>
      <c r="H495">
        <f t="shared" si="113"/>
        <v>13.25</v>
      </c>
      <c r="I495">
        <f t="shared" si="114"/>
        <v>11.15</v>
      </c>
      <c r="J495">
        <f t="shared" si="115"/>
        <v>0.15849056603773581</v>
      </c>
      <c r="K495">
        <v>6</v>
      </c>
      <c r="L495">
        <f t="shared" si="116"/>
        <v>6.0000000000000001E-3</v>
      </c>
      <c r="M495">
        <v>1330</v>
      </c>
      <c r="N495">
        <f t="shared" si="117"/>
        <v>5.8415094339622637</v>
      </c>
      <c r="O495">
        <f t="shared" si="118"/>
        <v>1.0271317829457365</v>
      </c>
      <c r="P495">
        <f t="shared" si="119"/>
        <v>0.03</v>
      </c>
      <c r="Q495">
        <v>2.59</v>
      </c>
      <c r="R495">
        <v>1.25</v>
      </c>
      <c r="S495">
        <f t="shared" si="120"/>
        <v>12.949999999999998</v>
      </c>
      <c r="T495">
        <f t="shared" si="121"/>
        <v>13.301356589147284</v>
      </c>
      <c r="U495">
        <f t="shared" si="122"/>
        <v>6.25</v>
      </c>
      <c r="V495">
        <f t="shared" si="123"/>
        <v>6.4195736434108532</v>
      </c>
      <c r="W495">
        <f t="shared" si="124"/>
        <v>1500</v>
      </c>
      <c r="X495">
        <f t="shared" si="125"/>
        <v>1995000</v>
      </c>
      <c r="Y495">
        <f t="shared" si="126"/>
        <v>19.199999999999996</v>
      </c>
      <c r="Z495">
        <f t="shared" si="126"/>
        <v>19.720930232558139</v>
      </c>
      <c r="AA495">
        <f t="shared" si="127"/>
        <v>38.303999999999995</v>
      </c>
      <c r="AB495">
        <f t="shared" si="128"/>
        <v>39.343255813953483</v>
      </c>
    </row>
    <row r="496" spans="1:28" x14ac:dyDescent="0.25">
      <c r="A496" s="16">
        <v>45061</v>
      </c>
      <c r="B496">
        <v>495</v>
      </c>
      <c r="C496">
        <v>3</v>
      </c>
      <c r="D496">
        <v>9</v>
      </c>
      <c r="E496">
        <v>1.1499999999999999</v>
      </c>
      <c r="F496">
        <v>16.850000000000001</v>
      </c>
      <c r="G496">
        <v>14.21</v>
      </c>
      <c r="H496">
        <f t="shared" si="113"/>
        <v>15.700000000000001</v>
      </c>
      <c r="I496">
        <f t="shared" si="114"/>
        <v>13.06</v>
      </c>
      <c r="J496">
        <f t="shared" si="115"/>
        <v>0.16815286624203823</v>
      </c>
      <c r="K496">
        <v>6</v>
      </c>
      <c r="L496">
        <f t="shared" si="116"/>
        <v>6.0000000000000001E-3</v>
      </c>
      <c r="M496">
        <v>1330</v>
      </c>
      <c r="N496">
        <f t="shared" si="117"/>
        <v>5.8318471337579618</v>
      </c>
      <c r="O496">
        <f t="shared" si="118"/>
        <v>1.0288335517693317</v>
      </c>
      <c r="P496">
        <f t="shared" si="119"/>
        <v>0.03</v>
      </c>
      <c r="Q496">
        <v>5.19</v>
      </c>
      <c r="R496">
        <v>1.56</v>
      </c>
      <c r="S496">
        <f t="shared" si="120"/>
        <v>25.95</v>
      </c>
      <c r="T496">
        <f t="shared" si="121"/>
        <v>26.698230668414155</v>
      </c>
      <c r="U496">
        <f t="shared" si="122"/>
        <v>7.8</v>
      </c>
      <c r="V496">
        <f t="shared" si="123"/>
        <v>8.0249017038007864</v>
      </c>
      <c r="W496">
        <f t="shared" si="124"/>
        <v>1500</v>
      </c>
      <c r="X496">
        <f t="shared" si="125"/>
        <v>1995000</v>
      </c>
      <c r="Y496">
        <f t="shared" si="126"/>
        <v>33.75</v>
      </c>
      <c r="Z496">
        <f t="shared" si="126"/>
        <v>34.723132372214941</v>
      </c>
      <c r="AA496">
        <f t="shared" si="127"/>
        <v>67.331249999999997</v>
      </c>
      <c r="AB496">
        <f t="shared" si="128"/>
        <v>69.272649082568805</v>
      </c>
    </row>
    <row r="497" spans="1:34" x14ac:dyDescent="0.25">
      <c r="A497" s="16">
        <v>45061</v>
      </c>
      <c r="B497">
        <v>496</v>
      </c>
      <c r="C497">
        <v>4</v>
      </c>
      <c r="D497">
        <v>1</v>
      </c>
      <c r="E497">
        <v>1.05</v>
      </c>
      <c r="F497">
        <v>11.73</v>
      </c>
      <c r="G497">
        <v>9.9</v>
      </c>
      <c r="H497">
        <f t="shared" si="113"/>
        <v>10.68</v>
      </c>
      <c r="I497">
        <f t="shared" si="114"/>
        <v>8.85</v>
      </c>
      <c r="J497">
        <f t="shared" si="115"/>
        <v>0.17134831460674158</v>
      </c>
      <c r="K497">
        <v>6</v>
      </c>
      <c r="L497">
        <f t="shared" si="116"/>
        <v>6.0000000000000001E-3</v>
      </c>
      <c r="M497">
        <v>1330</v>
      </c>
      <c r="N497">
        <f t="shared" si="117"/>
        <v>5.8286516853932584</v>
      </c>
      <c r="O497">
        <f t="shared" si="118"/>
        <v>1.0293975903614458</v>
      </c>
      <c r="P497">
        <f t="shared" si="119"/>
        <v>0.03</v>
      </c>
      <c r="Q497">
        <v>3.39</v>
      </c>
      <c r="R497">
        <v>1.47</v>
      </c>
      <c r="S497">
        <f t="shared" si="120"/>
        <v>16.95</v>
      </c>
      <c r="T497">
        <f t="shared" si="121"/>
        <v>17.448289156626508</v>
      </c>
      <c r="U497">
        <f t="shared" si="122"/>
        <v>7.35</v>
      </c>
      <c r="V497">
        <f t="shared" si="123"/>
        <v>7.5660722891566268</v>
      </c>
      <c r="W497">
        <f t="shared" si="124"/>
        <v>1500</v>
      </c>
      <c r="X497">
        <f t="shared" si="125"/>
        <v>1995000</v>
      </c>
      <c r="Y497">
        <f t="shared" si="126"/>
        <v>24.299999999999997</v>
      </c>
      <c r="Z497">
        <f t="shared" si="126"/>
        <v>25.014361445783134</v>
      </c>
      <c r="AA497">
        <f t="shared" si="127"/>
        <v>48.478499999999997</v>
      </c>
      <c r="AB497">
        <f t="shared" si="128"/>
        <v>49.903651084337355</v>
      </c>
    </row>
    <row r="498" spans="1:34" x14ac:dyDescent="0.25">
      <c r="A498" s="16">
        <v>45061</v>
      </c>
      <c r="B498">
        <v>497</v>
      </c>
      <c r="C498">
        <v>4</v>
      </c>
      <c r="D498">
        <v>2</v>
      </c>
      <c r="E498">
        <v>1.1000000000000001</v>
      </c>
      <c r="F498">
        <v>14.06</v>
      </c>
      <c r="G498">
        <v>11.92</v>
      </c>
      <c r="H498">
        <f t="shared" si="113"/>
        <v>12.96</v>
      </c>
      <c r="I498">
        <f t="shared" si="114"/>
        <v>10.82</v>
      </c>
      <c r="J498">
        <f t="shared" si="115"/>
        <v>0.1651234567901235</v>
      </c>
      <c r="K498">
        <v>6</v>
      </c>
      <c r="L498">
        <f t="shared" si="116"/>
        <v>6.0000000000000001E-3</v>
      </c>
      <c r="M498">
        <v>1330</v>
      </c>
      <c r="N498">
        <f t="shared" si="117"/>
        <v>5.8348765432098766</v>
      </c>
      <c r="O498">
        <f t="shared" si="118"/>
        <v>1.0282993916953187</v>
      </c>
      <c r="P498">
        <f t="shared" si="119"/>
        <v>0.03</v>
      </c>
      <c r="Q498">
        <v>4.1399999999999997</v>
      </c>
      <c r="R498">
        <v>2.2999999999999998</v>
      </c>
      <c r="S498">
        <f t="shared" si="120"/>
        <v>20.7</v>
      </c>
      <c r="T498">
        <f t="shared" si="121"/>
        <v>21.285797408093096</v>
      </c>
      <c r="U498">
        <f t="shared" si="122"/>
        <v>11.499999999999998</v>
      </c>
      <c r="V498">
        <f t="shared" si="123"/>
        <v>11.825443004496163</v>
      </c>
      <c r="W498">
        <f t="shared" si="124"/>
        <v>1500</v>
      </c>
      <c r="X498">
        <f t="shared" si="125"/>
        <v>1995000</v>
      </c>
      <c r="Y498">
        <f t="shared" si="126"/>
        <v>32.199999999999996</v>
      </c>
      <c r="Z498">
        <f t="shared" si="126"/>
        <v>33.111240412589261</v>
      </c>
      <c r="AA498">
        <f t="shared" si="127"/>
        <v>64.23899999999999</v>
      </c>
      <c r="AB498">
        <f t="shared" si="128"/>
        <v>66.056924623115577</v>
      </c>
    </row>
    <row r="499" spans="1:34" x14ac:dyDescent="0.25">
      <c r="A499" s="16">
        <v>45061</v>
      </c>
      <c r="B499">
        <v>498</v>
      </c>
      <c r="C499">
        <v>4</v>
      </c>
      <c r="D499">
        <v>3</v>
      </c>
      <c r="E499">
        <v>1.03</v>
      </c>
      <c r="F499">
        <v>14.62</v>
      </c>
      <c r="G499">
        <v>12.55</v>
      </c>
      <c r="H499">
        <f t="shared" si="113"/>
        <v>13.59</v>
      </c>
      <c r="I499">
        <f t="shared" si="114"/>
        <v>11.520000000000001</v>
      </c>
      <c r="J499">
        <f t="shared" si="115"/>
        <v>0.15231788079470188</v>
      </c>
      <c r="K499">
        <v>6</v>
      </c>
      <c r="L499">
        <f t="shared" si="116"/>
        <v>6.0000000000000001E-3</v>
      </c>
      <c r="M499">
        <v>1330</v>
      </c>
      <c r="N499">
        <f t="shared" si="117"/>
        <v>5.8476821192052979</v>
      </c>
      <c r="O499">
        <f t="shared" si="118"/>
        <v>1.0260475651189127</v>
      </c>
      <c r="P499">
        <f t="shared" si="119"/>
        <v>0.03</v>
      </c>
      <c r="Q499">
        <v>1.39</v>
      </c>
      <c r="R499">
        <v>8.1999999999999993</v>
      </c>
      <c r="S499">
        <f t="shared" si="120"/>
        <v>6.9499999999999993</v>
      </c>
      <c r="T499">
        <f t="shared" si="121"/>
        <v>7.1310305775764427</v>
      </c>
      <c r="U499">
        <f t="shared" si="122"/>
        <v>40.999999999999993</v>
      </c>
      <c r="V499">
        <f t="shared" si="123"/>
        <v>42.067950169875417</v>
      </c>
      <c r="W499">
        <f t="shared" si="124"/>
        <v>1500</v>
      </c>
      <c r="X499">
        <f t="shared" si="125"/>
        <v>1995000</v>
      </c>
      <c r="Y499">
        <f t="shared" si="126"/>
        <v>47.949999999999989</v>
      </c>
      <c r="Z499">
        <f t="shared" si="126"/>
        <v>49.198980747451856</v>
      </c>
      <c r="AA499">
        <f t="shared" si="127"/>
        <v>95.660249999999976</v>
      </c>
      <c r="AB499">
        <f t="shared" si="128"/>
        <v>98.151966591166456</v>
      </c>
    </row>
    <row r="500" spans="1:34" x14ac:dyDescent="0.25">
      <c r="A500" s="16">
        <v>45061</v>
      </c>
      <c r="B500">
        <v>499</v>
      </c>
      <c r="C500">
        <v>4</v>
      </c>
      <c r="D500">
        <v>4</v>
      </c>
      <c r="E500">
        <v>1.06</v>
      </c>
      <c r="F500">
        <v>17.420000000000002</v>
      </c>
      <c r="G500">
        <v>14.61</v>
      </c>
      <c r="H500">
        <f t="shared" si="113"/>
        <v>16.360000000000003</v>
      </c>
      <c r="I500">
        <f t="shared" si="114"/>
        <v>13.549999999999999</v>
      </c>
      <c r="J500">
        <f t="shared" si="115"/>
        <v>0.17176039119804423</v>
      </c>
      <c r="K500">
        <v>6</v>
      </c>
      <c r="L500">
        <f t="shared" si="116"/>
        <v>6.0000000000000001E-3</v>
      </c>
      <c r="M500">
        <v>1330</v>
      </c>
      <c r="N500">
        <f t="shared" si="117"/>
        <v>5.8282396088019555</v>
      </c>
      <c r="O500">
        <f t="shared" si="118"/>
        <v>1.0294703723125329</v>
      </c>
      <c r="P500">
        <f t="shared" si="119"/>
        <v>0.03</v>
      </c>
      <c r="Q500">
        <v>1.82</v>
      </c>
      <c r="R500">
        <v>8.69</v>
      </c>
      <c r="S500">
        <f t="shared" si="120"/>
        <v>9.1</v>
      </c>
      <c r="T500">
        <f t="shared" si="121"/>
        <v>9.3681803880440491</v>
      </c>
      <c r="U500">
        <f t="shared" si="122"/>
        <v>43.449999999999996</v>
      </c>
      <c r="V500">
        <f t="shared" si="123"/>
        <v>44.73048767697955</v>
      </c>
      <c r="W500">
        <f t="shared" si="124"/>
        <v>1500</v>
      </c>
      <c r="X500">
        <f t="shared" si="125"/>
        <v>1995000</v>
      </c>
      <c r="Y500">
        <f t="shared" si="126"/>
        <v>52.55</v>
      </c>
      <c r="Z500">
        <f t="shared" si="126"/>
        <v>54.098668065023602</v>
      </c>
      <c r="AA500">
        <f t="shared" si="127"/>
        <v>104.83725</v>
      </c>
      <c r="AB500">
        <f t="shared" si="128"/>
        <v>107.92684278972209</v>
      </c>
    </row>
    <row r="501" spans="1:34" x14ac:dyDescent="0.25">
      <c r="A501" s="16">
        <v>45061</v>
      </c>
      <c r="B501">
        <v>500</v>
      </c>
      <c r="C501">
        <v>4</v>
      </c>
      <c r="D501">
        <v>5</v>
      </c>
      <c r="E501">
        <v>1.08</v>
      </c>
      <c r="F501">
        <v>15.1</v>
      </c>
      <c r="G501">
        <v>12.56</v>
      </c>
      <c r="H501">
        <f t="shared" si="113"/>
        <v>14.02</v>
      </c>
      <c r="I501">
        <f t="shared" si="114"/>
        <v>11.48</v>
      </c>
      <c r="J501">
        <f t="shared" si="115"/>
        <v>0.18116975748930095</v>
      </c>
      <c r="K501">
        <v>6</v>
      </c>
      <c r="L501">
        <f t="shared" si="116"/>
        <v>6.0000000000000001E-3</v>
      </c>
      <c r="M501">
        <v>1330</v>
      </c>
      <c r="N501">
        <f t="shared" si="117"/>
        <v>5.8188302425106988</v>
      </c>
      <c r="O501">
        <f t="shared" si="118"/>
        <v>1.0311350821279726</v>
      </c>
      <c r="P501">
        <f t="shared" si="119"/>
        <v>0.03</v>
      </c>
      <c r="Q501">
        <v>3.27</v>
      </c>
      <c r="R501">
        <v>8.49</v>
      </c>
      <c r="S501">
        <f t="shared" si="120"/>
        <v>16.349999999999998</v>
      </c>
      <c r="T501">
        <f t="shared" si="121"/>
        <v>16.859058592792348</v>
      </c>
      <c r="U501">
        <f t="shared" si="122"/>
        <v>42.449999999999996</v>
      </c>
      <c r="V501">
        <f t="shared" si="123"/>
        <v>43.771684236332433</v>
      </c>
      <c r="W501">
        <f t="shared" si="124"/>
        <v>1500</v>
      </c>
      <c r="X501">
        <f t="shared" si="125"/>
        <v>1995000</v>
      </c>
      <c r="Y501">
        <f t="shared" si="126"/>
        <v>58.8</v>
      </c>
      <c r="Z501">
        <f t="shared" si="126"/>
        <v>60.630742829124785</v>
      </c>
      <c r="AA501">
        <f t="shared" si="127"/>
        <v>117.306</v>
      </c>
      <c r="AB501">
        <f t="shared" si="128"/>
        <v>120.95833194410395</v>
      </c>
    </row>
    <row r="502" spans="1:34" x14ac:dyDescent="0.25">
      <c r="A502" s="16">
        <v>45061</v>
      </c>
      <c r="B502">
        <v>501</v>
      </c>
      <c r="C502">
        <v>4</v>
      </c>
      <c r="D502">
        <v>6</v>
      </c>
      <c r="E502">
        <v>1.05</v>
      </c>
      <c r="F502">
        <v>16.12</v>
      </c>
      <c r="G502">
        <v>13.49</v>
      </c>
      <c r="H502">
        <f t="shared" si="113"/>
        <v>15.07</v>
      </c>
      <c r="I502">
        <f t="shared" si="114"/>
        <v>12.44</v>
      </c>
      <c r="J502">
        <f t="shared" si="115"/>
        <v>0.17451891174518916</v>
      </c>
      <c r="K502">
        <v>6</v>
      </c>
      <c r="L502">
        <f t="shared" si="116"/>
        <v>6.0000000000000001E-3</v>
      </c>
      <c r="M502">
        <v>1330</v>
      </c>
      <c r="N502">
        <f t="shared" si="117"/>
        <v>5.8254810882548105</v>
      </c>
      <c r="O502">
        <f t="shared" si="118"/>
        <v>1.0299578539697005</v>
      </c>
      <c r="P502">
        <f t="shared" si="119"/>
        <v>0.03</v>
      </c>
      <c r="Q502">
        <v>4.12</v>
      </c>
      <c r="R502">
        <v>7.6</v>
      </c>
      <c r="S502">
        <f t="shared" si="120"/>
        <v>20.6</v>
      </c>
      <c r="T502">
        <f t="shared" si="121"/>
        <v>21.217131791775831</v>
      </c>
      <c r="U502">
        <f t="shared" si="122"/>
        <v>37.999999999999993</v>
      </c>
      <c r="V502">
        <f t="shared" si="123"/>
        <v>39.138398450848612</v>
      </c>
      <c r="W502">
        <f t="shared" si="124"/>
        <v>1500</v>
      </c>
      <c r="X502">
        <f t="shared" si="125"/>
        <v>1995000</v>
      </c>
      <c r="Y502">
        <f t="shared" si="126"/>
        <v>58.599999999999994</v>
      </c>
      <c r="Z502">
        <f t="shared" si="126"/>
        <v>60.35553024262444</v>
      </c>
      <c r="AA502">
        <f t="shared" si="127"/>
        <v>116.90699999999998</v>
      </c>
      <c r="AB502">
        <f t="shared" si="128"/>
        <v>120.40928283403576</v>
      </c>
    </row>
    <row r="503" spans="1:34" x14ac:dyDescent="0.25">
      <c r="A503" s="16">
        <v>45061</v>
      </c>
      <c r="B503">
        <v>502</v>
      </c>
      <c r="C503">
        <v>4</v>
      </c>
      <c r="D503">
        <v>7</v>
      </c>
      <c r="E503">
        <v>1.07</v>
      </c>
      <c r="F503">
        <v>14.59</v>
      </c>
      <c r="G503">
        <v>12.26</v>
      </c>
      <c r="H503">
        <f t="shared" si="113"/>
        <v>13.52</v>
      </c>
      <c r="I503">
        <f t="shared" si="114"/>
        <v>11.19</v>
      </c>
      <c r="J503">
        <f t="shared" si="115"/>
        <v>0.1723372781065089</v>
      </c>
      <c r="K503">
        <v>6</v>
      </c>
      <c r="L503">
        <f t="shared" si="116"/>
        <v>6.0000000000000001E-3</v>
      </c>
      <c r="M503">
        <v>1330</v>
      </c>
      <c r="N503">
        <f t="shared" si="117"/>
        <v>5.8276627218934909</v>
      </c>
      <c r="O503">
        <f t="shared" si="118"/>
        <v>1.0295722807462877</v>
      </c>
      <c r="P503">
        <f t="shared" si="119"/>
        <v>0.03</v>
      </c>
      <c r="Q503">
        <v>2.02</v>
      </c>
      <c r="R503">
        <v>8.2899999999999991</v>
      </c>
      <c r="S503">
        <f t="shared" si="120"/>
        <v>10.1</v>
      </c>
      <c r="T503">
        <f t="shared" si="121"/>
        <v>10.398680035537506</v>
      </c>
      <c r="U503">
        <f t="shared" si="122"/>
        <v>41.449999999999996</v>
      </c>
      <c r="V503">
        <f t="shared" si="123"/>
        <v>42.675771036933618</v>
      </c>
      <c r="W503">
        <f t="shared" si="124"/>
        <v>1500</v>
      </c>
      <c r="X503">
        <f t="shared" si="125"/>
        <v>1995000</v>
      </c>
      <c r="Y503">
        <f t="shared" si="126"/>
        <v>51.55</v>
      </c>
      <c r="Z503">
        <f t="shared" si="126"/>
        <v>53.07445107247112</v>
      </c>
      <c r="AA503">
        <f t="shared" si="127"/>
        <v>102.84224999999999</v>
      </c>
      <c r="AB503">
        <f t="shared" si="128"/>
        <v>105.88352988957989</v>
      </c>
    </row>
    <row r="504" spans="1:34" x14ac:dyDescent="0.25">
      <c r="A504" s="16">
        <v>45061</v>
      </c>
      <c r="B504">
        <v>503</v>
      </c>
      <c r="C504">
        <v>4</v>
      </c>
      <c r="D504">
        <v>8</v>
      </c>
      <c r="E504">
        <v>1.08</v>
      </c>
      <c r="F504">
        <v>16.239999999999998</v>
      </c>
      <c r="G504">
        <v>13.55</v>
      </c>
      <c r="H504">
        <f t="shared" si="113"/>
        <v>15.159999999999998</v>
      </c>
      <c r="I504">
        <f t="shared" si="114"/>
        <v>12.47</v>
      </c>
      <c r="J504">
        <f t="shared" si="115"/>
        <v>0.17744063324538245</v>
      </c>
      <c r="K504">
        <v>6</v>
      </c>
      <c r="L504">
        <f t="shared" si="116"/>
        <v>6.0000000000000001E-3</v>
      </c>
      <c r="M504">
        <v>1330</v>
      </c>
      <c r="N504">
        <f t="shared" si="117"/>
        <v>5.8225593667546178</v>
      </c>
      <c r="O504">
        <f t="shared" si="118"/>
        <v>1.0304746799592159</v>
      </c>
      <c r="P504">
        <f t="shared" si="119"/>
        <v>0.03</v>
      </c>
      <c r="Q504">
        <v>2.0099999999999998</v>
      </c>
      <c r="R504">
        <v>8.2899999999999991</v>
      </c>
      <c r="S504">
        <f t="shared" si="120"/>
        <v>10.049999999999999</v>
      </c>
      <c r="T504">
        <f t="shared" si="121"/>
        <v>10.356270533590118</v>
      </c>
      <c r="U504">
        <f t="shared" si="122"/>
        <v>41.449999999999996</v>
      </c>
      <c r="V504">
        <f t="shared" si="123"/>
        <v>42.713175484309495</v>
      </c>
      <c r="W504">
        <f t="shared" si="124"/>
        <v>1500</v>
      </c>
      <c r="X504">
        <f t="shared" si="125"/>
        <v>1995000</v>
      </c>
      <c r="Y504">
        <f t="shared" si="126"/>
        <v>51.499999999999993</v>
      </c>
      <c r="Z504">
        <f t="shared" si="126"/>
        <v>53.069446017899615</v>
      </c>
      <c r="AA504">
        <f t="shared" si="127"/>
        <v>102.74249999999998</v>
      </c>
      <c r="AB504">
        <f t="shared" si="128"/>
        <v>105.87354480570974</v>
      </c>
    </row>
    <row r="505" spans="1:34" ht="15.75" x14ac:dyDescent="0.25">
      <c r="A505" s="16">
        <v>45061</v>
      </c>
      <c r="B505">
        <v>504</v>
      </c>
      <c r="C505">
        <v>4</v>
      </c>
      <c r="D505">
        <v>9</v>
      </c>
      <c r="E505">
        <v>1.05</v>
      </c>
      <c r="F505">
        <v>11.52</v>
      </c>
      <c r="G505">
        <v>9.73</v>
      </c>
      <c r="H505">
        <f t="shared" si="113"/>
        <v>10.469999999999999</v>
      </c>
      <c r="I505">
        <f t="shared" si="114"/>
        <v>8.68</v>
      </c>
      <c r="J505">
        <f t="shared" si="115"/>
        <v>0.17096466093600757</v>
      </c>
      <c r="K505">
        <v>6</v>
      </c>
      <c r="L505">
        <f t="shared" si="116"/>
        <v>6.0000000000000001E-3</v>
      </c>
      <c r="M505">
        <v>1330</v>
      </c>
      <c r="N505">
        <f t="shared" si="117"/>
        <v>5.8290353390639922</v>
      </c>
      <c r="O505">
        <f t="shared" si="118"/>
        <v>1.029329837784696</v>
      </c>
      <c r="P505">
        <f t="shared" si="119"/>
        <v>0.03</v>
      </c>
      <c r="Q505">
        <v>2.96</v>
      </c>
      <c r="R505">
        <v>7.14</v>
      </c>
      <c r="S505">
        <f t="shared" si="120"/>
        <v>14.799999999999997</v>
      </c>
      <c r="T505">
        <f t="shared" si="121"/>
        <v>15.234081599213498</v>
      </c>
      <c r="U505">
        <f t="shared" si="122"/>
        <v>35.699999999999996</v>
      </c>
      <c r="V505">
        <f t="shared" si="123"/>
        <v>36.747075208913643</v>
      </c>
      <c r="W505">
        <f t="shared" si="124"/>
        <v>1500</v>
      </c>
      <c r="X505">
        <f t="shared" si="125"/>
        <v>1995000</v>
      </c>
      <c r="Y505">
        <f t="shared" si="126"/>
        <v>50.499999999999993</v>
      </c>
      <c r="Z505">
        <f t="shared" si="126"/>
        <v>51.981156808127139</v>
      </c>
      <c r="AA505">
        <f t="shared" si="127"/>
        <v>100.74749999999999</v>
      </c>
      <c r="AB505">
        <f t="shared" si="128"/>
        <v>103.70240783221365</v>
      </c>
      <c r="AH505" s="13"/>
    </row>
    <row r="506" spans="1:34" s="13" customFormat="1" ht="15.75" x14ac:dyDescent="0.25">
      <c r="A506" s="19">
        <v>45075</v>
      </c>
      <c r="B506" s="20">
        <v>505</v>
      </c>
      <c r="C506" s="13">
        <v>1</v>
      </c>
      <c r="D506" s="13">
        <v>1</v>
      </c>
      <c r="E506" s="13">
        <v>1.1000000000000001</v>
      </c>
      <c r="F506" s="13">
        <v>17.27</v>
      </c>
      <c r="G506" s="13">
        <v>14.37</v>
      </c>
      <c r="H506">
        <f t="shared" si="113"/>
        <v>16.169999999999998</v>
      </c>
      <c r="I506">
        <f t="shared" si="114"/>
        <v>13.27</v>
      </c>
      <c r="J506">
        <f t="shared" si="115"/>
        <v>0.17934446505875071</v>
      </c>
      <c r="K506">
        <v>6</v>
      </c>
      <c r="L506">
        <f t="shared" si="116"/>
        <v>6.0000000000000001E-3</v>
      </c>
      <c r="M506">
        <v>1330</v>
      </c>
      <c r="N506">
        <f t="shared" si="117"/>
        <v>5.820655534941249</v>
      </c>
      <c r="O506">
        <f t="shared" si="118"/>
        <v>1.0308117297067574</v>
      </c>
      <c r="P506">
        <f t="shared" si="119"/>
        <v>0.03</v>
      </c>
      <c r="Q506" s="13">
        <v>0</v>
      </c>
      <c r="R506" s="13">
        <v>2.19</v>
      </c>
      <c r="S506">
        <f t="shared" si="120"/>
        <v>0</v>
      </c>
      <c r="T506">
        <f t="shared" si="121"/>
        <v>0</v>
      </c>
      <c r="U506">
        <f t="shared" si="122"/>
        <v>10.95</v>
      </c>
      <c r="V506">
        <f t="shared" si="123"/>
        <v>11.287388440288993</v>
      </c>
      <c r="W506">
        <f t="shared" si="124"/>
        <v>1500</v>
      </c>
      <c r="X506">
        <f t="shared" si="125"/>
        <v>1995000</v>
      </c>
      <c r="Y506">
        <f t="shared" si="126"/>
        <v>10.95</v>
      </c>
      <c r="Z506">
        <f t="shared" si="126"/>
        <v>11.287388440288993</v>
      </c>
      <c r="AA506">
        <f t="shared" si="127"/>
        <v>21.845249999999997</v>
      </c>
      <c r="AB506">
        <f t="shared" si="128"/>
        <v>22.518339938376542</v>
      </c>
      <c r="AC506"/>
      <c r="AD506"/>
      <c r="AE506"/>
      <c r="AF506"/>
      <c r="AG506"/>
      <c r="AH506"/>
    </row>
    <row r="507" spans="1:34" x14ac:dyDescent="0.25">
      <c r="A507" s="16">
        <v>45075</v>
      </c>
      <c r="B507">
        <v>506</v>
      </c>
      <c r="C507">
        <v>1</v>
      </c>
      <c r="D507">
        <v>2</v>
      </c>
      <c r="E507">
        <v>1.18</v>
      </c>
      <c r="F507">
        <v>17.489999999999998</v>
      </c>
      <c r="G507">
        <v>14.4</v>
      </c>
      <c r="H507">
        <f t="shared" si="113"/>
        <v>16.309999999999999</v>
      </c>
      <c r="I507">
        <f t="shared" si="114"/>
        <v>13.22</v>
      </c>
      <c r="J507">
        <f t="shared" si="115"/>
        <v>0.18945432250153271</v>
      </c>
      <c r="K507">
        <v>6</v>
      </c>
      <c r="L507">
        <f t="shared" si="116"/>
        <v>6.0000000000000001E-3</v>
      </c>
      <c r="M507">
        <v>1330</v>
      </c>
      <c r="N507">
        <f t="shared" si="117"/>
        <v>5.8105456774984674</v>
      </c>
      <c r="O507">
        <f t="shared" si="118"/>
        <v>1.0326052548274771</v>
      </c>
      <c r="P507">
        <f t="shared" si="119"/>
        <v>0.03</v>
      </c>
      <c r="Q507">
        <v>-0.04</v>
      </c>
      <c r="R507">
        <v>2.09</v>
      </c>
      <c r="S507">
        <f t="shared" si="120"/>
        <v>-0.19999999999999998</v>
      </c>
      <c r="T507">
        <f t="shared" si="121"/>
        <v>-0.20652105096549542</v>
      </c>
      <c r="U507">
        <f t="shared" si="122"/>
        <v>10.45</v>
      </c>
      <c r="V507">
        <f t="shared" si="123"/>
        <v>10.790724912947136</v>
      </c>
      <c r="W507">
        <f t="shared" si="124"/>
        <v>1500</v>
      </c>
      <c r="X507">
        <f t="shared" si="125"/>
        <v>1995000</v>
      </c>
      <c r="Y507">
        <f t="shared" si="126"/>
        <v>10.25</v>
      </c>
      <c r="Z507">
        <f t="shared" si="126"/>
        <v>10.58420386198164</v>
      </c>
      <c r="AA507">
        <f t="shared" si="127"/>
        <v>20.44875</v>
      </c>
      <c r="AB507">
        <f t="shared" si="128"/>
        <v>21.115486704653371</v>
      </c>
    </row>
    <row r="508" spans="1:34" x14ac:dyDescent="0.25">
      <c r="A508" s="16">
        <v>45075</v>
      </c>
      <c r="B508">
        <v>507</v>
      </c>
      <c r="C508">
        <v>1</v>
      </c>
      <c r="D508">
        <v>3</v>
      </c>
      <c r="E508">
        <v>1.1200000000000001</v>
      </c>
      <c r="F508">
        <v>18.78</v>
      </c>
      <c r="G508">
        <v>15.73</v>
      </c>
      <c r="H508">
        <f t="shared" si="113"/>
        <v>17.66</v>
      </c>
      <c r="I508">
        <f t="shared" si="114"/>
        <v>14.61</v>
      </c>
      <c r="J508">
        <f t="shared" si="115"/>
        <v>0.17270668176670445</v>
      </c>
      <c r="K508">
        <v>6</v>
      </c>
      <c r="L508">
        <f t="shared" si="116"/>
        <v>6.0000000000000001E-3</v>
      </c>
      <c r="M508">
        <v>1330</v>
      </c>
      <c r="N508">
        <f t="shared" si="117"/>
        <v>5.8272933182332958</v>
      </c>
      <c r="O508">
        <f t="shared" si="118"/>
        <v>1.0296375473714896</v>
      </c>
      <c r="P508">
        <f t="shared" si="119"/>
        <v>0.03</v>
      </c>
      <c r="Q508">
        <v>-0.06</v>
      </c>
      <c r="R508">
        <v>2.36</v>
      </c>
      <c r="S508">
        <f t="shared" si="120"/>
        <v>-0.3</v>
      </c>
      <c r="T508">
        <f t="shared" si="121"/>
        <v>-0.30889126421144686</v>
      </c>
      <c r="U508">
        <f t="shared" si="122"/>
        <v>11.799999999999997</v>
      </c>
      <c r="V508">
        <f t="shared" si="123"/>
        <v>12.149723058983575</v>
      </c>
      <c r="W508">
        <f t="shared" si="124"/>
        <v>1500</v>
      </c>
      <c r="X508">
        <f t="shared" si="125"/>
        <v>1995000</v>
      </c>
      <c r="Y508">
        <f t="shared" si="126"/>
        <v>11.499999999999996</v>
      </c>
      <c r="Z508">
        <f t="shared" si="126"/>
        <v>11.840831794772129</v>
      </c>
      <c r="AA508">
        <f t="shared" si="127"/>
        <v>22.942499999999992</v>
      </c>
      <c r="AB508">
        <f t="shared" si="128"/>
        <v>23.622459430570398</v>
      </c>
    </row>
    <row r="509" spans="1:34" x14ac:dyDescent="0.25">
      <c r="A509" s="16">
        <v>45075</v>
      </c>
      <c r="B509">
        <v>508</v>
      </c>
      <c r="C509">
        <v>1</v>
      </c>
      <c r="D509">
        <v>4</v>
      </c>
      <c r="E509">
        <v>1.25</v>
      </c>
      <c r="F509">
        <v>18.829999999999998</v>
      </c>
      <c r="G509">
        <v>15.46</v>
      </c>
      <c r="H509">
        <f t="shared" si="113"/>
        <v>17.579999999999998</v>
      </c>
      <c r="I509">
        <f t="shared" si="114"/>
        <v>14.21</v>
      </c>
      <c r="J509">
        <f t="shared" si="115"/>
        <v>0.19169510807736051</v>
      </c>
      <c r="K509">
        <v>6</v>
      </c>
      <c r="L509">
        <f t="shared" si="116"/>
        <v>6.0000000000000001E-3</v>
      </c>
      <c r="M509">
        <v>1330</v>
      </c>
      <c r="N509">
        <f t="shared" si="117"/>
        <v>5.8083048919226394</v>
      </c>
      <c r="O509">
        <f t="shared" si="118"/>
        <v>1.0330036235432376</v>
      </c>
      <c r="P509">
        <f t="shared" si="119"/>
        <v>0.03</v>
      </c>
      <c r="Q509">
        <v>-0.02</v>
      </c>
      <c r="R509">
        <v>2.27</v>
      </c>
      <c r="S509">
        <f t="shared" si="120"/>
        <v>-9.9999999999999992E-2</v>
      </c>
      <c r="T509">
        <f t="shared" si="121"/>
        <v>-0.10330036235432376</v>
      </c>
      <c r="U509">
        <f t="shared" si="122"/>
        <v>11.349999999999998</v>
      </c>
      <c r="V509">
        <f t="shared" si="123"/>
        <v>11.724591127215744</v>
      </c>
      <c r="W509">
        <f t="shared" si="124"/>
        <v>1500</v>
      </c>
      <c r="X509">
        <f t="shared" si="125"/>
        <v>1995000</v>
      </c>
      <c r="Y509">
        <f t="shared" si="126"/>
        <v>11.249999999999998</v>
      </c>
      <c r="Z509">
        <f t="shared" si="126"/>
        <v>11.621290764861421</v>
      </c>
      <c r="AA509">
        <f t="shared" si="127"/>
        <v>22.443749999999998</v>
      </c>
      <c r="AB509">
        <f t="shared" si="128"/>
        <v>23.184475075898533</v>
      </c>
    </row>
    <row r="510" spans="1:34" x14ac:dyDescent="0.25">
      <c r="A510" s="16">
        <v>45075</v>
      </c>
      <c r="B510">
        <v>509</v>
      </c>
      <c r="C510">
        <v>1</v>
      </c>
      <c r="D510">
        <v>5</v>
      </c>
      <c r="E510">
        <v>1.18</v>
      </c>
      <c r="F510">
        <v>18.87</v>
      </c>
      <c r="G510">
        <v>15.75</v>
      </c>
      <c r="H510">
        <f t="shared" si="113"/>
        <v>17.690000000000001</v>
      </c>
      <c r="I510">
        <f t="shared" si="114"/>
        <v>14.57</v>
      </c>
      <c r="J510">
        <f t="shared" si="115"/>
        <v>0.1763708309779537</v>
      </c>
      <c r="K510">
        <v>6</v>
      </c>
      <c r="L510">
        <f t="shared" si="116"/>
        <v>6.0000000000000001E-3</v>
      </c>
      <c r="M510">
        <v>1330</v>
      </c>
      <c r="N510">
        <f t="shared" si="117"/>
        <v>5.8236291690220465</v>
      </c>
      <c r="O510">
        <f t="shared" si="118"/>
        <v>1.0302853814793245</v>
      </c>
      <c r="P510">
        <f t="shared" si="119"/>
        <v>0.03</v>
      </c>
      <c r="Q510">
        <v>-0.05</v>
      </c>
      <c r="R510">
        <v>1.91</v>
      </c>
      <c r="S510">
        <f t="shared" si="120"/>
        <v>-0.25</v>
      </c>
      <c r="T510">
        <f t="shared" si="121"/>
        <v>-0.25757134536983112</v>
      </c>
      <c r="U510">
        <f t="shared" si="122"/>
        <v>9.5499999999999989</v>
      </c>
      <c r="V510">
        <f t="shared" si="123"/>
        <v>9.8392253931275473</v>
      </c>
      <c r="W510">
        <f t="shared" si="124"/>
        <v>1500</v>
      </c>
      <c r="X510">
        <f t="shared" si="125"/>
        <v>1995000</v>
      </c>
      <c r="Y510">
        <f t="shared" si="126"/>
        <v>9.2999999999999989</v>
      </c>
      <c r="Z510">
        <f t="shared" si="126"/>
        <v>9.5816540477577163</v>
      </c>
      <c r="AA510">
        <f t="shared" si="127"/>
        <v>18.5535</v>
      </c>
      <c r="AB510">
        <f t="shared" si="128"/>
        <v>19.115399825276643</v>
      </c>
    </row>
    <row r="511" spans="1:34" x14ac:dyDescent="0.25">
      <c r="A511" s="16">
        <v>45075</v>
      </c>
      <c r="B511">
        <v>510</v>
      </c>
      <c r="C511">
        <v>1</v>
      </c>
      <c r="D511">
        <v>6</v>
      </c>
      <c r="E511">
        <v>1.1599999999999999</v>
      </c>
      <c r="F511">
        <v>19.45</v>
      </c>
      <c r="G511">
        <v>16.14</v>
      </c>
      <c r="H511">
        <f t="shared" si="113"/>
        <v>18.29</v>
      </c>
      <c r="I511">
        <f t="shared" si="114"/>
        <v>14.98</v>
      </c>
      <c r="J511">
        <f t="shared" si="115"/>
        <v>0.18097320940404588</v>
      </c>
      <c r="K511">
        <v>6</v>
      </c>
      <c r="L511">
        <f t="shared" si="116"/>
        <v>6.0000000000000001E-3</v>
      </c>
      <c r="M511">
        <v>1330</v>
      </c>
      <c r="N511">
        <f t="shared" si="117"/>
        <v>5.8190267905959541</v>
      </c>
      <c r="O511">
        <f t="shared" si="118"/>
        <v>1.0311002536878699</v>
      </c>
      <c r="P511">
        <f t="shared" si="119"/>
        <v>0.03</v>
      </c>
      <c r="Q511">
        <v>-0.06</v>
      </c>
      <c r="R511">
        <v>1.73</v>
      </c>
      <c r="S511">
        <f t="shared" si="120"/>
        <v>-0.3</v>
      </c>
      <c r="T511">
        <f t="shared" si="121"/>
        <v>-0.30933007610636098</v>
      </c>
      <c r="U511">
        <f t="shared" si="122"/>
        <v>8.6499999999999986</v>
      </c>
      <c r="V511">
        <f t="shared" si="123"/>
        <v>8.9190171944000731</v>
      </c>
      <c r="W511">
        <f t="shared" si="124"/>
        <v>1500</v>
      </c>
      <c r="X511">
        <f t="shared" si="125"/>
        <v>1995000</v>
      </c>
      <c r="Y511">
        <f t="shared" si="126"/>
        <v>8.3499999999999979</v>
      </c>
      <c r="Z511">
        <f t="shared" si="126"/>
        <v>8.6096871182937118</v>
      </c>
      <c r="AA511">
        <f t="shared" si="127"/>
        <v>16.658249999999995</v>
      </c>
      <c r="AB511">
        <f t="shared" si="128"/>
        <v>17.176325800995954</v>
      </c>
    </row>
    <row r="512" spans="1:34" x14ac:dyDescent="0.25">
      <c r="A512" s="16">
        <v>45075</v>
      </c>
      <c r="B512">
        <v>511</v>
      </c>
      <c r="C512">
        <v>1</v>
      </c>
      <c r="D512">
        <v>7</v>
      </c>
      <c r="E512">
        <v>1.1100000000000001</v>
      </c>
      <c r="F512">
        <v>17.989999999999998</v>
      </c>
      <c r="G512">
        <v>15.2</v>
      </c>
      <c r="H512">
        <f t="shared" si="113"/>
        <v>16.88</v>
      </c>
      <c r="I512">
        <f t="shared" si="114"/>
        <v>14.09</v>
      </c>
      <c r="J512">
        <f t="shared" si="115"/>
        <v>0.16528436018957343</v>
      </c>
      <c r="K512">
        <v>6</v>
      </c>
      <c r="L512">
        <f t="shared" si="116"/>
        <v>6.0000000000000001E-3</v>
      </c>
      <c r="M512">
        <v>1330</v>
      </c>
      <c r="N512">
        <f t="shared" si="117"/>
        <v>5.834715639810427</v>
      </c>
      <c r="O512">
        <f t="shared" si="118"/>
        <v>1.0283277490100518</v>
      </c>
      <c r="P512">
        <f t="shared" si="119"/>
        <v>0.03</v>
      </c>
      <c r="Q512">
        <v>-0.06</v>
      </c>
      <c r="R512">
        <v>1.78</v>
      </c>
      <c r="S512">
        <f t="shared" si="120"/>
        <v>-0.3</v>
      </c>
      <c r="T512">
        <f t="shared" si="121"/>
        <v>-0.30849832470301553</v>
      </c>
      <c r="U512">
        <f t="shared" si="122"/>
        <v>8.8999999999999986</v>
      </c>
      <c r="V512">
        <f t="shared" si="123"/>
        <v>9.1521169661894586</v>
      </c>
      <c r="W512">
        <f t="shared" si="124"/>
        <v>1500</v>
      </c>
      <c r="X512">
        <f t="shared" si="125"/>
        <v>1995000</v>
      </c>
      <c r="Y512">
        <f t="shared" si="126"/>
        <v>8.5999999999999979</v>
      </c>
      <c r="Z512">
        <f t="shared" si="126"/>
        <v>8.8436186414864437</v>
      </c>
      <c r="AA512">
        <f t="shared" si="127"/>
        <v>17.156999999999993</v>
      </c>
      <c r="AB512">
        <f t="shared" si="128"/>
        <v>17.643019189765457</v>
      </c>
    </row>
    <row r="513" spans="1:28" x14ac:dyDescent="0.25">
      <c r="A513" s="16">
        <v>45075</v>
      </c>
      <c r="B513">
        <v>512</v>
      </c>
      <c r="C513">
        <v>1</v>
      </c>
      <c r="D513">
        <v>8</v>
      </c>
      <c r="E513">
        <v>1.1000000000000001</v>
      </c>
      <c r="F513">
        <v>16.62</v>
      </c>
      <c r="G513">
        <v>14.21</v>
      </c>
      <c r="H513">
        <f t="shared" si="113"/>
        <v>15.520000000000001</v>
      </c>
      <c r="I513">
        <f t="shared" si="114"/>
        <v>13.110000000000001</v>
      </c>
      <c r="J513">
        <f t="shared" si="115"/>
        <v>0.15528350515463918</v>
      </c>
      <c r="K513">
        <v>6</v>
      </c>
      <c r="L513">
        <f t="shared" si="116"/>
        <v>6.0000000000000001E-3</v>
      </c>
      <c r="M513">
        <v>1330</v>
      </c>
      <c r="N513">
        <f t="shared" si="117"/>
        <v>5.8447164948453612</v>
      </c>
      <c r="O513">
        <f t="shared" si="118"/>
        <v>1.0265681843236687</v>
      </c>
      <c r="P513">
        <f t="shared" si="119"/>
        <v>0.03</v>
      </c>
      <c r="Q513">
        <v>-0.02</v>
      </c>
      <c r="R513">
        <v>2.13</v>
      </c>
      <c r="S513">
        <f t="shared" si="120"/>
        <v>-9.9999999999999992E-2</v>
      </c>
      <c r="T513">
        <f t="shared" si="121"/>
        <v>-0.10265681843236686</v>
      </c>
      <c r="U513">
        <f t="shared" si="122"/>
        <v>10.65</v>
      </c>
      <c r="V513">
        <f t="shared" si="123"/>
        <v>10.932951163047072</v>
      </c>
      <c r="W513">
        <f t="shared" si="124"/>
        <v>1500</v>
      </c>
      <c r="X513">
        <f t="shared" si="125"/>
        <v>1995000</v>
      </c>
      <c r="Y513">
        <f t="shared" si="126"/>
        <v>10.55</v>
      </c>
      <c r="Z513">
        <f t="shared" si="126"/>
        <v>10.830294344614705</v>
      </c>
      <c r="AA513">
        <f t="shared" si="127"/>
        <v>21.047250000000002</v>
      </c>
      <c r="AB513">
        <f t="shared" si="128"/>
        <v>21.606437217506336</v>
      </c>
    </row>
    <row r="514" spans="1:28" x14ac:dyDescent="0.25">
      <c r="A514" s="16">
        <v>45075</v>
      </c>
      <c r="B514">
        <v>513</v>
      </c>
      <c r="C514">
        <v>1</v>
      </c>
      <c r="D514">
        <v>9</v>
      </c>
      <c r="E514">
        <v>1.1399999999999999</v>
      </c>
      <c r="F514">
        <v>17.29</v>
      </c>
      <c r="G514">
        <v>13.34</v>
      </c>
      <c r="H514">
        <f t="shared" si="113"/>
        <v>16.149999999999999</v>
      </c>
      <c r="I514">
        <f t="shared" si="114"/>
        <v>12.2</v>
      </c>
      <c r="J514">
        <f t="shared" si="115"/>
        <v>0.24458204334365322</v>
      </c>
      <c r="K514">
        <v>6</v>
      </c>
      <c r="L514">
        <f t="shared" si="116"/>
        <v>6.0000000000000001E-3</v>
      </c>
      <c r="M514">
        <v>1330</v>
      </c>
      <c r="N514">
        <f t="shared" si="117"/>
        <v>5.7554179566563466</v>
      </c>
      <c r="O514">
        <f t="shared" si="118"/>
        <v>1.0424959655728887</v>
      </c>
      <c r="P514">
        <f t="shared" si="119"/>
        <v>0.03</v>
      </c>
      <c r="Q514">
        <v>-0.03</v>
      </c>
      <c r="R514">
        <v>2.13</v>
      </c>
      <c r="S514">
        <f t="shared" si="120"/>
        <v>-0.15</v>
      </c>
      <c r="T514">
        <f t="shared" si="121"/>
        <v>-0.15637439483593329</v>
      </c>
      <c r="U514">
        <f t="shared" si="122"/>
        <v>10.65</v>
      </c>
      <c r="V514">
        <f t="shared" si="123"/>
        <v>11.102582033351265</v>
      </c>
      <c r="W514">
        <f t="shared" si="124"/>
        <v>1500</v>
      </c>
      <c r="X514">
        <f t="shared" si="125"/>
        <v>1995000</v>
      </c>
      <c r="Y514">
        <f t="shared" si="126"/>
        <v>10.5</v>
      </c>
      <c r="Z514">
        <f t="shared" si="126"/>
        <v>10.946207638515332</v>
      </c>
      <c r="AA514">
        <f t="shared" si="127"/>
        <v>20.947499999999998</v>
      </c>
      <c r="AB514">
        <f t="shared" si="128"/>
        <v>21.83768423883809</v>
      </c>
    </row>
    <row r="515" spans="1:28" x14ac:dyDescent="0.25">
      <c r="A515" s="16">
        <v>45075</v>
      </c>
      <c r="B515">
        <v>514</v>
      </c>
      <c r="C515">
        <v>2</v>
      </c>
      <c r="D515">
        <v>1</v>
      </c>
      <c r="E515">
        <v>1.1200000000000001</v>
      </c>
      <c r="F515">
        <v>16.55</v>
      </c>
      <c r="G515">
        <v>13.97</v>
      </c>
      <c r="H515">
        <f t="shared" ref="H515:H577" si="129">F515-E515</f>
        <v>15.43</v>
      </c>
      <c r="I515">
        <f t="shared" ref="I515:I577" si="130">G515-E515</f>
        <v>12.850000000000001</v>
      </c>
      <c r="J515">
        <f t="shared" ref="J515:J577" si="131">((H515-I515)/H515)</f>
        <v>0.16720674011665576</v>
      </c>
      <c r="K515">
        <v>6</v>
      </c>
      <c r="L515">
        <f t="shared" ref="L515:L577" si="132">K515/1000</f>
        <v>6.0000000000000001E-3</v>
      </c>
      <c r="M515">
        <v>1330</v>
      </c>
      <c r="N515">
        <f t="shared" ref="N515:N577" si="133">K515-J515</f>
        <v>5.8327932598833439</v>
      </c>
      <c r="O515">
        <f t="shared" ref="O515:O577" si="134">K515/N515</f>
        <v>1.0286666666666666</v>
      </c>
      <c r="P515">
        <f t="shared" ref="P515:P577" si="135">30/1000</f>
        <v>0.03</v>
      </c>
      <c r="Q515">
        <v>-0.06</v>
      </c>
      <c r="R515">
        <v>2.0299999999999998</v>
      </c>
      <c r="S515">
        <f t="shared" ref="S515:S577" si="136">(Q515*P515)/L515</f>
        <v>-0.3</v>
      </c>
      <c r="T515">
        <f t="shared" ref="T515:T577" si="137">S515*O515</f>
        <v>-0.30859999999999999</v>
      </c>
      <c r="U515">
        <f t="shared" ref="U515:U577" si="138">(R515*P515)/(L515)</f>
        <v>10.149999999999999</v>
      </c>
      <c r="V515">
        <f t="shared" ref="V515:V577" si="139">U515*O515</f>
        <v>10.440966666666665</v>
      </c>
      <c r="W515">
        <f t="shared" ref="W515:W577" si="140">0.15*10000</f>
        <v>1500</v>
      </c>
      <c r="X515">
        <f t="shared" ref="X515:X577" si="141">W515*M515</f>
        <v>1995000</v>
      </c>
      <c r="Y515">
        <f t="shared" ref="Y515:Z577" si="142">S515+U515</f>
        <v>9.8499999999999979</v>
      </c>
      <c r="Z515">
        <f t="shared" si="142"/>
        <v>10.132366666666664</v>
      </c>
      <c r="AA515">
        <f t="shared" ref="AA515:AA577" si="143">Y515/1000000*X515</f>
        <v>19.650749999999995</v>
      </c>
      <c r="AB515">
        <f t="shared" ref="AB515:AB577" si="144">Z515/1000000*X515</f>
        <v>20.214071499999996</v>
      </c>
    </row>
    <row r="516" spans="1:28" x14ac:dyDescent="0.25">
      <c r="A516" s="16">
        <v>45075</v>
      </c>
      <c r="B516">
        <v>515</v>
      </c>
      <c r="C516">
        <v>2</v>
      </c>
      <c r="D516">
        <v>2</v>
      </c>
      <c r="E516">
        <v>1.1000000000000001</v>
      </c>
      <c r="F516">
        <v>13.23</v>
      </c>
      <c r="G516">
        <v>11.09</v>
      </c>
      <c r="H516">
        <f t="shared" si="129"/>
        <v>12.13</v>
      </c>
      <c r="I516">
        <f t="shared" si="130"/>
        <v>9.99</v>
      </c>
      <c r="J516">
        <f t="shared" si="131"/>
        <v>0.17642209398186318</v>
      </c>
      <c r="K516">
        <v>6</v>
      </c>
      <c r="L516">
        <f t="shared" si="132"/>
        <v>6.0000000000000001E-3</v>
      </c>
      <c r="M516">
        <v>1330</v>
      </c>
      <c r="N516">
        <f t="shared" si="133"/>
        <v>5.8235779060181372</v>
      </c>
      <c r="O516">
        <f t="shared" si="134"/>
        <v>1.0302944507361267</v>
      </c>
      <c r="P516">
        <f t="shared" si="135"/>
        <v>0.03</v>
      </c>
      <c r="Q516">
        <v>-0.04</v>
      </c>
      <c r="R516">
        <v>2.27</v>
      </c>
      <c r="S516">
        <f t="shared" si="136"/>
        <v>-0.19999999999999998</v>
      </c>
      <c r="T516">
        <f t="shared" si="137"/>
        <v>-0.20605889014722531</v>
      </c>
      <c r="U516">
        <f t="shared" si="138"/>
        <v>11.349999999999998</v>
      </c>
      <c r="V516">
        <f t="shared" si="139"/>
        <v>11.693842015855036</v>
      </c>
      <c r="W516">
        <f t="shared" si="140"/>
        <v>1500</v>
      </c>
      <c r="X516">
        <f t="shared" si="141"/>
        <v>1995000</v>
      </c>
      <c r="Y516">
        <f t="shared" si="142"/>
        <v>11.149999999999999</v>
      </c>
      <c r="Z516">
        <f t="shared" si="142"/>
        <v>11.487783125707811</v>
      </c>
      <c r="AA516">
        <f t="shared" si="143"/>
        <v>22.244249999999997</v>
      </c>
      <c r="AB516">
        <f t="shared" si="144"/>
        <v>22.918127335787084</v>
      </c>
    </row>
    <row r="517" spans="1:28" x14ac:dyDescent="0.25">
      <c r="A517" s="16">
        <v>45075</v>
      </c>
      <c r="B517">
        <v>516</v>
      </c>
      <c r="C517">
        <v>2</v>
      </c>
      <c r="D517">
        <v>3</v>
      </c>
      <c r="E517">
        <v>1.1299999999999999</v>
      </c>
      <c r="F517">
        <v>16.02</v>
      </c>
      <c r="G517">
        <v>13.21</v>
      </c>
      <c r="H517">
        <f t="shared" si="129"/>
        <v>14.89</v>
      </c>
      <c r="I517">
        <f t="shared" si="130"/>
        <v>12.080000000000002</v>
      </c>
      <c r="J517">
        <f t="shared" si="131"/>
        <v>0.18871725990597707</v>
      </c>
      <c r="K517">
        <v>6</v>
      </c>
      <c r="L517">
        <f t="shared" si="132"/>
        <v>6.0000000000000001E-3</v>
      </c>
      <c r="M517">
        <v>1330</v>
      </c>
      <c r="N517">
        <f t="shared" si="133"/>
        <v>5.8112827400940228</v>
      </c>
      <c r="O517">
        <f t="shared" si="134"/>
        <v>1.0324742863746676</v>
      </c>
      <c r="P517">
        <f t="shared" si="135"/>
        <v>0.03</v>
      </c>
      <c r="Q517">
        <v>0.06</v>
      </c>
      <c r="R517">
        <v>1.41</v>
      </c>
      <c r="S517">
        <f t="shared" si="136"/>
        <v>0.3</v>
      </c>
      <c r="T517">
        <f t="shared" si="137"/>
        <v>0.30974228591240027</v>
      </c>
      <c r="U517">
        <f t="shared" si="138"/>
        <v>7.05</v>
      </c>
      <c r="V517">
        <f t="shared" si="139"/>
        <v>7.2789437189414068</v>
      </c>
      <c r="W517">
        <f t="shared" si="140"/>
        <v>1500</v>
      </c>
      <c r="X517">
        <f t="shared" si="141"/>
        <v>1995000</v>
      </c>
      <c r="Y517">
        <f t="shared" si="142"/>
        <v>7.35</v>
      </c>
      <c r="Z517">
        <f t="shared" si="142"/>
        <v>7.5886860048538072</v>
      </c>
      <c r="AA517">
        <f t="shared" si="143"/>
        <v>14.66325</v>
      </c>
      <c r="AB517">
        <f t="shared" si="144"/>
        <v>15.139428579683345</v>
      </c>
    </row>
    <row r="518" spans="1:28" x14ac:dyDescent="0.25">
      <c r="A518" s="16">
        <v>45075</v>
      </c>
      <c r="B518">
        <v>517</v>
      </c>
      <c r="C518">
        <v>2</v>
      </c>
      <c r="D518">
        <v>4</v>
      </c>
      <c r="E518">
        <v>1.1599999999999999</v>
      </c>
      <c r="F518">
        <v>16.13</v>
      </c>
      <c r="G518">
        <v>13.36</v>
      </c>
      <c r="H518">
        <f t="shared" si="129"/>
        <v>14.969999999999999</v>
      </c>
      <c r="I518">
        <f t="shared" si="130"/>
        <v>12.2</v>
      </c>
      <c r="J518">
        <f t="shared" si="131"/>
        <v>0.18503674014696056</v>
      </c>
      <c r="K518">
        <v>6</v>
      </c>
      <c r="L518">
        <f t="shared" si="132"/>
        <v>6.0000000000000001E-3</v>
      </c>
      <c r="M518">
        <v>1330</v>
      </c>
      <c r="N518">
        <f t="shared" si="133"/>
        <v>5.8149632598530392</v>
      </c>
      <c r="O518">
        <f t="shared" si="134"/>
        <v>1.0318207926479035</v>
      </c>
      <c r="P518">
        <f t="shared" si="135"/>
        <v>0.03</v>
      </c>
      <c r="Q518">
        <v>-0.05</v>
      </c>
      <c r="R518">
        <v>2.1800000000000002</v>
      </c>
      <c r="S518">
        <f t="shared" si="136"/>
        <v>-0.25</v>
      </c>
      <c r="T518">
        <f t="shared" si="137"/>
        <v>-0.25795519816197587</v>
      </c>
      <c r="U518">
        <f t="shared" si="138"/>
        <v>10.9</v>
      </c>
      <c r="V518">
        <f t="shared" si="139"/>
        <v>11.246846639862149</v>
      </c>
      <c r="W518">
        <f t="shared" si="140"/>
        <v>1500</v>
      </c>
      <c r="X518">
        <f t="shared" si="141"/>
        <v>1995000</v>
      </c>
      <c r="Y518">
        <f t="shared" si="142"/>
        <v>10.65</v>
      </c>
      <c r="Z518">
        <f t="shared" si="142"/>
        <v>10.988891441700172</v>
      </c>
      <c r="AA518">
        <f t="shared" si="143"/>
        <v>21.246749999999999</v>
      </c>
      <c r="AB518">
        <f t="shared" si="144"/>
        <v>21.922838426191841</v>
      </c>
    </row>
    <row r="519" spans="1:28" x14ac:dyDescent="0.25">
      <c r="A519" s="16">
        <v>45075</v>
      </c>
      <c r="B519">
        <v>518</v>
      </c>
      <c r="C519">
        <v>2</v>
      </c>
      <c r="D519">
        <v>5</v>
      </c>
      <c r="E519">
        <v>1.27</v>
      </c>
      <c r="F519">
        <v>17.579999999999998</v>
      </c>
      <c r="G519">
        <v>14.95</v>
      </c>
      <c r="H519">
        <f t="shared" si="129"/>
        <v>16.309999999999999</v>
      </c>
      <c r="I519">
        <f t="shared" si="130"/>
        <v>13.68</v>
      </c>
      <c r="J519">
        <f t="shared" si="131"/>
        <v>0.16125076640098093</v>
      </c>
      <c r="K519">
        <v>6</v>
      </c>
      <c r="L519">
        <f t="shared" si="132"/>
        <v>6.0000000000000001E-3</v>
      </c>
      <c r="M519">
        <v>1330</v>
      </c>
      <c r="N519">
        <f t="shared" si="133"/>
        <v>5.8387492335990192</v>
      </c>
      <c r="O519">
        <f t="shared" si="134"/>
        <v>1.0276173474745354</v>
      </c>
      <c r="P519">
        <f t="shared" si="135"/>
        <v>0.03</v>
      </c>
      <c r="Q519">
        <v>-0.06</v>
      </c>
      <c r="R519">
        <v>1.99</v>
      </c>
      <c r="S519">
        <f t="shared" si="136"/>
        <v>-0.3</v>
      </c>
      <c r="T519">
        <f t="shared" si="137"/>
        <v>-0.30828520424236061</v>
      </c>
      <c r="U519">
        <f t="shared" si="138"/>
        <v>9.9499999999999993</v>
      </c>
      <c r="V519">
        <f t="shared" si="139"/>
        <v>10.224792607371626</v>
      </c>
      <c r="W519">
        <f t="shared" si="140"/>
        <v>1500</v>
      </c>
      <c r="X519">
        <f t="shared" si="141"/>
        <v>1995000</v>
      </c>
      <c r="Y519">
        <f t="shared" si="142"/>
        <v>9.6499999999999986</v>
      </c>
      <c r="Z519">
        <f t="shared" si="142"/>
        <v>9.9165074031292644</v>
      </c>
      <c r="AA519">
        <f t="shared" si="143"/>
        <v>19.251749999999998</v>
      </c>
      <c r="AB519">
        <f t="shared" si="144"/>
        <v>19.783432269242883</v>
      </c>
    </row>
    <row r="520" spans="1:28" x14ac:dyDescent="0.25">
      <c r="A520" s="16">
        <v>45075</v>
      </c>
      <c r="B520">
        <v>519</v>
      </c>
      <c r="C520">
        <v>2</v>
      </c>
      <c r="D520">
        <v>6</v>
      </c>
      <c r="E520">
        <v>1.1399999999999999</v>
      </c>
      <c r="F520">
        <v>18.739999999999998</v>
      </c>
      <c r="G520">
        <v>16</v>
      </c>
      <c r="H520">
        <f t="shared" si="129"/>
        <v>17.599999999999998</v>
      </c>
      <c r="I520">
        <f t="shared" si="130"/>
        <v>14.86</v>
      </c>
      <c r="J520">
        <f t="shared" si="131"/>
        <v>0.15568181818181812</v>
      </c>
      <c r="K520">
        <v>6</v>
      </c>
      <c r="L520">
        <f t="shared" si="132"/>
        <v>6.0000000000000001E-3</v>
      </c>
      <c r="M520">
        <v>1330</v>
      </c>
      <c r="N520">
        <f t="shared" si="133"/>
        <v>5.8443181818181822</v>
      </c>
      <c r="O520">
        <f t="shared" si="134"/>
        <v>1.0266381489403071</v>
      </c>
      <c r="P520">
        <f t="shared" si="135"/>
        <v>0.03</v>
      </c>
      <c r="Q520">
        <v>-0.02</v>
      </c>
      <c r="R520">
        <v>1.99</v>
      </c>
      <c r="S520">
        <f t="shared" si="136"/>
        <v>-9.9999999999999992E-2</v>
      </c>
      <c r="T520">
        <f t="shared" si="137"/>
        <v>-0.1026638148940307</v>
      </c>
      <c r="U520">
        <f t="shared" si="138"/>
        <v>9.9499999999999993</v>
      </c>
      <c r="V520">
        <f t="shared" si="139"/>
        <v>10.215049581956055</v>
      </c>
      <c r="W520">
        <f t="shared" si="140"/>
        <v>1500</v>
      </c>
      <c r="X520">
        <f t="shared" si="141"/>
        <v>1995000</v>
      </c>
      <c r="Y520">
        <f t="shared" si="142"/>
        <v>9.85</v>
      </c>
      <c r="Z520">
        <f t="shared" si="142"/>
        <v>10.112385767062024</v>
      </c>
      <c r="AA520">
        <f t="shared" si="143"/>
        <v>19.650749999999999</v>
      </c>
      <c r="AB520">
        <f t="shared" si="144"/>
        <v>20.174209605288738</v>
      </c>
    </row>
    <row r="521" spans="1:28" x14ac:dyDescent="0.25">
      <c r="A521" s="16">
        <v>45075</v>
      </c>
      <c r="B521">
        <v>520</v>
      </c>
      <c r="C521">
        <v>2</v>
      </c>
      <c r="D521">
        <v>7</v>
      </c>
      <c r="E521">
        <v>1.1399999999999999</v>
      </c>
      <c r="F521">
        <v>19.11</v>
      </c>
      <c r="G521">
        <v>16.22</v>
      </c>
      <c r="H521">
        <f t="shared" si="129"/>
        <v>17.97</v>
      </c>
      <c r="I521">
        <f t="shared" si="130"/>
        <v>15.079999999999998</v>
      </c>
      <c r="J521">
        <f t="shared" si="131"/>
        <v>0.16082359488035619</v>
      </c>
      <c r="K521">
        <v>6</v>
      </c>
      <c r="L521">
        <f t="shared" si="132"/>
        <v>6.0000000000000001E-3</v>
      </c>
      <c r="M521">
        <v>1330</v>
      </c>
      <c r="N521">
        <f t="shared" si="133"/>
        <v>5.8391764051196438</v>
      </c>
      <c r="O521">
        <f t="shared" si="134"/>
        <v>1.0275421709711237</v>
      </c>
      <c r="P521">
        <f t="shared" si="135"/>
        <v>0.03</v>
      </c>
      <c r="Q521">
        <v>-0.05</v>
      </c>
      <c r="R521">
        <v>2.06</v>
      </c>
      <c r="S521">
        <f t="shared" si="136"/>
        <v>-0.25</v>
      </c>
      <c r="T521">
        <f t="shared" si="137"/>
        <v>-0.25688554274278091</v>
      </c>
      <c r="U521">
        <f t="shared" si="138"/>
        <v>10.3</v>
      </c>
      <c r="V521">
        <f t="shared" si="139"/>
        <v>10.583684361002575</v>
      </c>
      <c r="W521">
        <f t="shared" si="140"/>
        <v>1500</v>
      </c>
      <c r="X521">
        <f t="shared" si="141"/>
        <v>1995000</v>
      </c>
      <c r="Y521">
        <f t="shared" si="142"/>
        <v>10.050000000000001</v>
      </c>
      <c r="Z521">
        <f t="shared" si="142"/>
        <v>10.326798818259794</v>
      </c>
      <c r="AA521">
        <f t="shared" si="143"/>
        <v>20.04975</v>
      </c>
      <c r="AB521">
        <f t="shared" si="144"/>
        <v>20.601963642428288</v>
      </c>
    </row>
    <row r="522" spans="1:28" x14ac:dyDescent="0.25">
      <c r="A522" s="16">
        <v>45075</v>
      </c>
      <c r="B522">
        <v>521</v>
      </c>
      <c r="C522">
        <v>2</v>
      </c>
      <c r="D522">
        <v>8</v>
      </c>
      <c r="E522">
        <v>1.1399999999999999</v>
      </c>
      <c r="F522">
        <v>19.11</v>
      </c>
      <c r="G522">
        <v>17.350000000000001</v>
      </c>
      <c r="H522">
        <f t="shared" si="129"/>
        <v>17.97</v>
      </c>
      <c r="I522">
        <f t="shared" si="130"/>
        <v>16.21</v>
      </c>
      <c r="J522">
        <f t="shared" si="131"/>
        <v>9.7941012799109523E-2</v>
      </c>
      <c r="K522">
        <v>6</v>
      </c>
      <c r="L522">
        <f t="shared" si="132"/>
        <v>6.0000000000000001E-3</v>
      </c>
      <c r="M522">
        <v>1330</v>
      </c>
      <c r="N522">
        <f t="shared" si="133"/>
        <v>5.9020589872008902</v>
      </c>
      <c r="O522">
        <f t="shared" si="134"/>
        <v>1.0165943805393174</v>
      </c>
      <c r="P522">
        <f t="shared" si="135"/>
        <v>0.03</v>
      </c>
      <c r="Q522">
        <v>-0.05</v>
      </c>
      <c r="R522">
        <v>1.8</v>
      </c>
      <c r="S522">
        <f t="shared" si="136"/>
        <v>-0.25</v>
      </c>
      <c r="T522">
        <f t="shared" si="137"/>
        <v>-0.25414859513482935</v>
      </c>
      <c r="U522">
        <f t="shared" si="138"/>
        <v>9</v>
      </c>
      <c r="V522">
        <f t="shared" si="139"/>
        <v>9.149349424853856</v>
      </c>
      <c r="W522">
        <f t="shared" si="140"/>
        <v>1500</v>
      </c>
      <c r="X522">
        <f t="shared" si="141"/>
        <v>1995000</v>
      </c>
      <c r="Y522">
        <f t="shared" si="142"/>
        <v>8.75</v>
      </c>
      <c r="Z522">
        <f t="shared" si="142"/>
        <v>8.8952008297190268</v>
      </c>
      <c r="AA522">
        <f t="shared" si="143"/>
        <v>17.456249999999997</v>
      </c>
      <c r="AB522">
        <f t="shared" si="144"/>
        <v>17.745925655289458</v>
      </c>
    </row>
    <row r="523" spans="1:28" x14ac:dyDescent="0.25">
      <c r="A523" s="16">
        <v>45075</v>
      </c>
      <c r="B523">
        <v>522</v>
      </c>
      <c r="C523">
        <v>2</v>
      </c>
      <c r="D523">
        <v>9</v>
      </c>
      <c r="E523">
        <v>1.1399999999999999</v>
      </c>
      <c r="F523">
        <v>19.11</v>
      </c>
      <c r="G523">
        <v>16.399999999999999</v>
      </c>
      <c r="H523">
        <f t="shared" si="129"/>
        <v>17.97</v>
      </c>
      <c r="I523">
        <f t="shared" si="130"/>
        <v>15.259999999999998</v>
      </c>
      <c r="J523">
        <f t="shared" si="131"/>
        <v>0.15080690038953817</v>
      </c>
      <c r="K523">
        <v>6</v>
      </c>
      <c r="L523">
        <f t="shared" si="132"/>
        <v>6.0000000000000001E-3</v>
      </c>
      <c r="M523">
        <v>1330</v>
      </c>
      <c r="N523">
        <f t="shared" si="133"/>
        <v>5.8491930996104617</v>
      </c>
      <c r="O523">
        <f t="shared" si="134"/>
        <v>1.0257825135572258</v>
      </c>
      <c r="P523">
        <f t="shared" si="135"/>
        <v>0.03</v>
      </c>
      <c r="Q523">
        <v>-0.03</v>
      </c>
      <c r="R523">
        <v>1.88</v>
      </c>
      <c r="S523">
        <f t="shared" si="136"/>
        <v>-0.15</v>
      </c>
      <c r="T523">
        <f t="shared" si="137"/>
        <v>-0.15386737703358386</v>
      </c>
      <c r="U523">
        <f t="shared" si="138"/>
        <v>9.3999999999999986</v>
      </c>
      <c r="V523">
        <f t="shared" si="139"/>
        <v>9.6423556274379205</v>
      </c>
      <c r="W523">
        <f t="shared" si="140"/>
        <v>1500</v>
      </c>
      <c r="X523">
        <f t="shared" si="141"/>
        <v>1995000</v>
      </c>
      <c r="Y523">
        <f t="shared" si="142"/>
        <v>9.2499999999999982</v>
      </c>
      <c r="Z523">
        <f t="shared" si="142"/>
        <v>9.4884882504043375</v>
      </c>
      <c r="AA523">
        <f t="shared" si="143"/>
        <v>18.453749999999996</v>
      </c>
      <c r="AB523">
        <f t="shared" si="144"/>
        <v>18.929534059556655</v>
      </c>
    </row>
    <row r="524" spans="1:28" x14ac:dyDescent="0.25">
      <c r="A524" s="16">
        <v>45075</v>
      </c>
      <c r="B524">
        <v>523</v>
      </c>
      <c r="C524">
        <v>3</v>
      </c>
      <c r="D524">
        <v>1</v>
      </c>
      <c r="E524">
        <v>1.19</v>
      </c>
      <c r="F524">
        <v>19.11</v>
      </c>
      <c r="G524">
        <v>18.75</v>
      </c>
      <c r="H524">
        <f t="shared" si="129"/>
        <v>17.919999999999998</v>
      </c>
      <c r="I524">
        <f t="shared" si="130"/>
        <v>17.559999999999999</v>
      </c>
      <c r="J524">
        <f t="shared" si="131"/>
        <v>2.0089285714285685E-2</v>
      </c>
      <c r="K524">
        <v>6</v>
      </c>
      <c r="L524">
        <f t="shared" si="132"/>
        <v>6.0000000000000001E-3</v>
      </c>
      <c r="M524">
        <v>1330</v>
      </c>
      <c r="N524">
        <f t="shared" si="133"/>
        <v>5.9799107142857144</v>
      </c>
      <c r="O524">
        <f t="shared" si="134"/>
        <v>1.0033594624860023</v>
      </c>
      <c r="P524">
        <f t="shared" si="135"/>
        <v>0.03</v>
      </c>
      <c r="Q524">
        <v>0.87</v>
      </c>
      <c r="R524">
        <v>3.38</v>
      </c>
      <c r="S524">
        <f t="shared" si="136"/>
        <v>4.3499999999999996</v>
      </c>
      <c r="T524">
        <f t="shared" si="137"/>
        <v>4.3646136618141096</v>
      </c>
      <c r="U524">
        <f t="shared" si="138"/>
        <v>16.899999999999999</v>
      </c>
      <c r="V524">
        <f t="shared" si="139"/>
        <v>16.956774916013437</v>
      </c>
      <c r="W524">
        <f t="shared" si="140"/>
        <v>1500</v>
      </c>
      <c r="X524">
        <f t="shared" si="141"/>
        <v>1995000</v>
      </c>
      <c r="Y524">
        <f t="shared" si="142"/>
        <v>21.25</v>
      </c>
      <c r="Z524">
        <f t="shared" si="142"/>
        <v>21.321388577827548</v>
      </c>
      <c r="AA524">
        <f t="shared" si="143"/>
        <v>42.393750000000004</v>
      </c>
      <c r="AB524">
        <f t="shared" si="144"/>
        <v>42.53617021276596</v>
      </c>
    </row>
    <row r="525" spans="1:28" x14ac:dyDescent="0.25">
      <c r="A525" s="16">
        <v>45075</v>
      </c>
      <c r="B525">
        <v>524</v>
      </c>
      <c r="C525">
        <v>3</v>
      </c>
      <c r="D525">
        <v>2</v>
      </c>
      <c r="E525">
        <v>1.0900000000000001</v>
      </c>
      <c r="F525">
        <v>16.04</v>
      </c>
      <c r="G525">
        <v>14.04</v>
      </c>
      <c r="H525">
        <f t="shared" si="129"/>
        <v>14.95</v>
      </c>
      <c r="I525">
        <f t="shared" si="130"/>
        <v>12.95</v>
      </c>
      <c r="J525">
        <f t="shared" si="131"/>
        <v>0.13377926421404682</v>
      </c>
      <c r="K525">
        <v>6</v>
      </c>
      <c r="L525">
        <f t="shared" si="132"/>
        <v>6.0000000000000001E-3</v>
      </c>
      <c r="M525">
        <v>1330</v>
      </c>
      <c r="N525">
        <f t="shared" si="133"/>
        <v>5.8662207357859533</v>
      </c>
      <c r="O525">
        <f t="shared" si="134"/>
        <v>1.0228050171037628</v>
      </c>
      <c r="P525">
        <f t="shared" si="135"/>
        <v>0.03</v>
      </c>
      <c r="Q525">
        <v>0.51</v>
      </c>
      <c r="R525">
        <v>4.45</v>
      </c>
      <c r="S525">
        <f t="shared" si="136"/>
        <v>2.5499999999999998</v>
      </c>
      <c r="T525">
        <f t="shared" si="137"/>
        <v>2.608152793614595</v>
      </c>
      <c r="U525">
        <f t="shared" si="138"/>
        <v>22.25</v>
      </c>
      <c r="V525">
        <f t="shared" si="139"/>
        <v>22.757411630558721</v>
      </c>
      <c r="W525">
        <f t="shared" si="140"/>
        <v>1500</v>
      </c>
      <c r="X525">
        <f t="shared" si="141"/>
        <v>1995000</v>
      </c>
      <c r="Y525">
        <f t="shared" si="142"/>
        <v>24.8</v>
      </c>
      <c r="Z525">
        <f t="shared" si="142"/>
        <v>25.365564424173314</v>
      </c>
      <c r="AA525">
        <f t="shared" si="143"/>
        <v>49.475999999999999</v>
      </c>
      <c r="AB525">
        <f t="shared" si="144"/>
        <v>50.604301026225762</v>
      </c>
    </row>
    <row r="526" spans="1:28" x14ac:dyDescent="0.25">
      <c r="A526" s="16">
        <v>45075</v>
      </c>
      <c r="B526">
        <v>525</v>
      </c>
      <c r="C526">
        <v>3</v>
      </c>
      <c r="D526">
        <v>3</v>
      </c>
      <c r="E526">
        <v>1.1000000000000001</v>
      </c>
      <c r="F526">
        <v>21.77</v>
      </c>
      <c r="G526">
        <v>18.989999999999998</v>
      </c>
      <c r="H526">
        <f t="shared" si="129"/>
        <v>20.669999999999998</v>
      </c>
      <c r="I526">
        <f t="shared" si="130"/>
        <v>17.889999999999997</v>
      </c>
      <c r="J526">
        <f t="shared" si="131"/>
        <v>0.1344944363812289</v>
      </c>
      <c r="K526">
        <v>6</v>
      </c>
      <c r="L526">
        <f t="shared" si="132"/>
        <v>6.0000000000000001E-3</v>
      </c>
      <c r="M526">
        <v>1330</v>
      </c>
      <c r="N526">
        <f t="shared" si="133"/>
        <v>5.865505563618771</v>
      </c>
      <c r="O526">
        <f t="shared" si="134"/>
        <v>1.0229297261629826</v>
      </c>
      <c r="P526">
        <f t="shared" si="135"/>
        <v>0.03</v>
      </c>
      <c r="Q526">
        <v>1.1100000000000001</v>
      </c>
      <c r="R526">
        <v>5.52</v>
      </c>
      <c r="S526">
        <f t="shared" si="136"/>
        <v>5.5500000000000007</v>
      </c>
      <c r="T526">
        <f t="shared" si="137"/>
        <v>5.6772599802045542</v>
      </c>
      <c r="U526">
        <f t="shared" si="138"/>
        <v>27.599999999999994</v>
      </c>
      <c r="V526">
        <f t="shared" si="139"/>
        <v>28.232860442098314</v>
      </c>
      <c r="W526">
        <f t="shared" si="140"/>
        <v>1500</v>
      </c>
      <c r="X526">
        <f t="shared" si="141"/>
        <v>1995000</v>
      </c>
      <c r="Y526">
        <f t="shared" si="142"/>
        <v>33.149999999999991</v>
      </c>
      <c r="Z526">
        <f t="shared" si="142"/>
        <v>33.910120422302867</v>
      </c>
      <c r="AA526">
        <f t="shared" si="143"/>
        <v>66.13424999999998</v>
      </c>
      <c r="AB526">
        <f t="shared" si="144"/>
        <v>67.650690242494221</v>
      </c>
    </row>
    <row r="527" spans="1:28" x14ac:dyDescent="0.25">
      <c r="A527" s="16">
        <v>45075</v>
      </c>
      <c r="B527">
        <v>526</v>
      </c>
      <c r="C527">
        <v>3</v>
      </c>
      <c r="D527">
        <v>4</v>
      </c>
      <c r="E527">
        <v>1.1299999999999999</v>
      </c>
      <c r="F527">
        <v>21.52</v>
      </c>
      <c r="G527">
        <v>18.399999999999999</v>
      </c>
      <c r="H527">
        <f t="shared" si="129"/>
        <v>20.39</v>
      </c>
      <c r="I527">
        <f t="shared" si="130"/>
        <v>17.27</v>
      </c>
      <c r="J527">
        <f t="shared" si="131"/>
        <v>0.15301618440411971</v>
      </c>
      <c r="K527">
        <v>6</v>
      </c>
      <c r="L527">
        <f t="shared" si="132"/>
        <v>6.0000000000000001E-3</v>
      </c>
      <c r="M527">
        <v>1330</v>
      </c>
      <c r="N527">
        <f t="shared" si="133"/>
        <v>5.8469838155958804</v>
      </c>
      <c r="O527">
        <f t="shared" si="134"/>
        <v>1.0261701056869652</v>
      </c>
      <c r="P527">
        <f t="shared" si="135"/>
        <v>0.03</v>
      </c>
      <c r="Q527">
        <v>0.28999999999999998</v>
      </c>
      <c r="R527">
        <v>3.35</v>
      </c>
      <c r="S527">
        <f t="shared" si="136"/>
        <v>1.45</v>
      </c>
      <c r="T527">
        <f t="shared" si="137"/>
        <v>1.4879466532460994</v>
      </c>
      <c r="U527">
        <f t="shared" si="138"/>
        <v>16.75</v>
      </c>
      <c r="V527">
        <f t="shared" si="139"/>
        <v>17.188349270256666</v>
      </c>
      <c r="W527">
        <f t="shared" si="140"/>
        <v>1500</v>
      </c>
      <c r="X527">
        <f t="shared" si="141"/>
        <v>1995000</v>
      </c>
      <c r="Y527">
        <f t="shared" si="142"/>
        <v>18.2</v>
      </c>
      <c r="Z527">
        <f t="shared" si="142"/>
        <v>18.676295923502764</v>
      </c>
      <c r="AA527">
        <f t="shared" si="143"/>
        <v>36.308999999999997</v>
      </c>
      <c r="AB527">
        <f t="shared" si="144"/>
        <v>37.259210367388008</v>
      </c>
    </row>
    <row r="528" spans="1:28" x14ac:dyDescent="0.25">
      <c r="A528" s="16">
        <v>45075</v>
      </c>
      <c r="B528">
        <v>527</v>
      </c>
      <c r="C528">
        <v>3</v>
      </c>
      <c r="D528">
        <v>5</v>
      </c>
      <c r="E528">
        <v>1.1499999999999999</v>
      </c>
      <c r="F528">
        <v>20.27</v>
      </c>
      <c r="G528">
        <v>17.8</v>
      </c>
      <c r="H528">
        <f t="shared" si="129"/>
        <v>19.12</v>
      </c>
      <c r="I528">
        <f t="shared" si="130"/>
        <v>16.650000000000002</v>
      </c>
      <c r="J528">
        <f t="shared" si="131"/>
        <v>0.12918410041840997</v>
      </c>
      <c r="K528">
        <v>6</v>
      </c>
      <c r="L528">
        <f t="shared" si="132"/>
        <v>6.0000000000000001E-3</v>
      </c>
      <c r="M528">
        <v>1330</v>
      </c>
      <c r="N528">
        <f t="shared" si="133"/>
        <v>5.87081589958159</v>
      </c>
      <c r="O528">
        <f t="shared" si="134"/>
        <v>1.0220044543429845</v>
      </c>
      <c r="P528">
        <f t="shared" si="135"/>
        <v>0.03</v>
      </c>
      <c r="Q528">
        <v>3.12</v>
      </c>
      <c r="R528">
        <v>5.62</v>
      </c>
      <c r="S528">
        <f t="shared" si="136"/>
        <v>15.6</v>
      </c>
      <c r="T528">
        <f t="shared" si="137"/>
        <v>15.943269487750557</v>
      </c>
      <c r="U528">
        <f t="shared" si="138"/>
        <v>28.099999999999998</v>
      </c>
      <c r="V528">
        <f t="shared" si="139"/>
        <v>28.718325167037861</v>
      </c>
      <c r="W528">
        <f t="shared" si="140"/>
        <v>1500</v>
      </c>
      <c r="X528">
        <f t="shared" si="141"/>
        <v>1995000</v>
      </c>
      <c r="Y528">
        <f t="shared" si="142"/>
        <v>43.699999999999996</v>
      </c>
      <c r="Z528">
        <f t="shared" si="142"/>
        <v>44.661594654788416</v>
      </c>
      <c r="AA528">
        <f t="shared" si="143"/>
        <v>87.1815</v>
      </c>
      <c r="AB528">
        <f t="shared" si="144"/>
        <v>89.099881336302886</v>
      </c>
    </row>
    <row r="529" spans="1:34" x14ac:dyDescent="0.25">
      <c r="A529" s="16">
        <v>45075</v>
      </c>
      <c r="B529">
        <v>528</v>
      </c>
      <c r="C529">
        <v>3</v>
      </c>
      <c r="D529">
        <v>6</v>
      </c>
      <c r="E529">
        <v>1.1299999999999999</v>
      </c>
      <c r="F529">
        <v>18.77</v>
      </c>
      <c r="G529">
        <v>15.97</v>
      </c>
      <c r="H529">
        <f t="shared" si="129"/>
        <v>17.64</v>
      </c>
      <c r="I529">
        <f t="shared" si="130"/>
        <v>14.84</v>
      </c>
      <c r="J529">
        <f t="shared" si="131"/>
        <v>0.15873015873015878</v>
      </c>
      <c r="K529">
        <v>6</v>
      </c>
      <c r="L529">
        <f t="shared" si="132"/>
        <v>6.0000000000000001E-3</v>
      </c>
      <c r="M529">
        <v>1330</v>
      </c>
      <c r="N529">
        <f t="shared" si="133"/>
        <v>5.8412698412698409</v>
      </c>
      <c r="O529">
        <f t="shared" si="134"/>
        <v>1.0271739130434783</v>
      </c>
      <c r="P529">
        <f t="shared" si="135"/>
        <v>0.03</v>
      </c>
      <c r="Q529">
        <v>0.48</v>
      </c>
      <c r="R529">
        <v>4.72</v>
      </c>
      <c r="S529">
        <f t="shared" si="136"/>
        <v>2.4</v>
      </c>
      <c r="T529">
        <f t="shared" si="137"/>
        <v>2.4652173913043476</v>
      </c>
      <c r="U529">
        <f t="shared" si="138"/>
        <v>23.599999999999994</v>
      </c>
      <c r="V529">
        <f t="shared" si="139"/>
        <v>24.24130434782608</v>
      </c>
      <c r="W529">
        <f t="shared" si="140"/>
        <v>1500</v>
      </c>
      <c r="X529">
        <f t="shared" si="141"/>
        <v>1995000</v>
      </c>
      <c r="Y529">
        <f t="shared" si="142"/>
        <v>25.999999999999993</v>
      </c>
      <c r="Z529">
        <f t="shared" si="142"/>
        <v>26.706521739130427</v>
      </c>
      <c r="AA529">
        <f t="shared" si="143"/>
        <v>51.869999999999983</v>
      </c>
      <c r="AB529">
        <f t="shared" si="144"/>
        <v>53.2795108695652</v>
      </c>
    </row>
    <row r="530" spans="1:34" x14ac:dyDescent="0.25">
      <c r="A530" s="16">
        <v>45075</v>
      </c>
      <c r="B530">
        <v>529</v>
      </c>
      <c r="C530">
        <v>3</v>
      </c>
      <c r="D530">
        <v>7</v>
      </c>
      <c r="E530">
        <v>1.1100000000000001</v>
      </c>
      <c r="F530">
        <v>20.66</v>
      </c>
      <c r="G530">
        <v>18.52</v>
      </c>
      <c r="H530">
        <f t="shared" si="129"/>
        <v>19.55</v>
      </c>
      <c r="I530">
        <f t="shared" si="130"/>
        <v>17.41</v>
      </c>
      <c r="J530">
        <f t="shared" si="131"/>
        <v>0.10946291560102304</v>
      </c>
      <c r="K530">
        <v>6</v>
      </c>
      <c r="L530">
        <f t="shared" si="132"/>
        <v>6.0000000000000001E-3</v>
      </c>
      <c r="M530">
        <v>1330</v>
      </c>
      <c r="N530">
        <f t="shared" si="133"/>
        <v>5.8905370843989768</v>
      </c>
      <c r="O530">
        <f t="shared" si="134"/>
        <v>1.0185828412643279</v>
      </c>
      <c r="P530">
        <f t="shared" si="135"/>
        <v>0.03</v>
      </c>
      <c r="Q530">
        <v>0.41</v>
      </c>
      <c r="R530">
        <v>3.56</v>
      </c>
      <c r="S530">
        <f t="shared" si="136"/>
        <v>2.0499999999999998</v>
      </c>
      <c r="T530">
        <f t="shared" si="137"/>
        <v>2.088094824591872</v>
      </c>
      <c r="U530">
        <f t="shared" si="138"/>
        <v>17.799999999999997</v>
      </c>
      <c r="V530">
        <f t="shared" si="139"/>
        <v>18.130774574505033</v>
      </c>
      <c r="W530">
        <f t="shared" si="140"/>
        <v>1500</v>
      </c>
      <c r="X530">
        <f t="shared" si="141"/>
        <v>1995000</v>
      </c>
      <c r="Y530">
        <f t="shared" si="142"/>
        <v>19.849999999999998</v>
      </c>
      <c r="Z530">
        <f t="shared" si="142"/>
        <v>20.218869399096903</v>
      </c>
      <c r="AA530">
        <f t="shared" si="143"/>
        <v>39.600749999999998</v>
      </c>
      <c r="AB530">
        <f t="shared" si="144"/>
        <v>40.336644451198318</v>
      </c>
    </row>
    <row r="531" spans="1:34" x14ac:dyDescent="0.25">
      <c r="A531" s="16">
        <v>45075</v>
      </c>
      <c r="B531">
        <v>530</v>
      </c>
      <c r="C531">
        <v>3</v>
      </c>
      <c r="D531">
        <v>8</v>
      </c>
      <c r="E531">
        <v>1.19</v>
      </c>
      <c r="F531">
        <v>19.25</v>
      </c>
      <c r="G531">
        <v>16.850000000000001</v>
      </c>
      <c r="H531">
        <f t="shared" si="129"/>
        <v>18.059999999999999</v>
      </c>
      <c r="I531">
        <f t="shared" si="130"/>
        <v>15.660000000000002</v>
      </c>
      <c r="J531">
        <f t="shared" si="131"/>
        <v>0.13289036544850483</v>
      </c>
      <c r="K531">
        <v>6</v>
      </c>
      <c r="L531">
        <f t="shared" si="132"/>
        <v>6.0000000000000001E-3</v>
      </c>
      <c r="M531">
        <v>1330</v>
      </c>
      <c r="N531">
        <f t="shared" si="133"/>
        <v>5.867109634551495</v>
      </c>
      <c r="O531">
        <f t="shared" si="134"/>
        <v>1.0226500566251415</v>
      </c>
      <c r="P531">
        <f t="shared" si="135"/>
        <v>0.03</v>
      </c>
      <c r="Q531">
        <v>0.3</v>
      </c>
      <c r="R531">
        <v>4.17</v>
      </c>
      <c r="S531">
        <f t="shared" si="136"/>
        <v>1.4999999999999998</v>
      </c>
      <c r="T531">
        <f t="shared" si="137"/>
        <v>1.5339750849377121</v>
      </c>
      <c r="U531">
        <f t="shared" si="138"/>
        <v>20.849999999999998</v>
      </c>
      <c r="V531">
        <f t="shared" si="139"/>
        <v>21.322253680634198</v>
      </c>
      <c r="W531">
        <f t="shared" si="140"/>
        <v>1500</v>
      </c>
      <c r="X531">
        <f t="shared" si="141"/>
        <v>1995000</v>
      </c>
      <c r="Y531">
        <f t="shared" si="142"/>
        <v>22.349999999999998</v>
      </c>
      <c r="Z531">
        <f t="shared" si="142"/>
        <v>22.85622876557191</v>
      </c>
      <c r="AA531">
        <f t="shared" si="143"/>
        <v>44.588249999999995</v>
      </c>
      <c r="AB531">
        <f t="shared" si="144"/>
        <v>45.598176387315959</v>
      </c>
    </row>
    <row r="532" spans="1:34" x14ac:dyDescent="0.25">
      <c r="A532" s="16">
        <v>45075</v>
      </c>
      <c r="B532">
        <v>531</v>
      </c>
      <c r="C532">
        <v>3</v>
      </c>
      <c r="D532">
        <v>9</v>
      </c>
      <c r="E532">
        <v>1.1599999999999999</v>
      </c>
      <c r="F532">
        <v>13.43</v>
      </c>
      <c r="G532">
        <v>11.83</v>
      </c>
      <c r="H532">
        <f t="shared" si="129"/>
        <v>12.27</v>
      </c>
      <c r="I532">
        <f t="shared" si="130"/>
        <v>10.67</v>
      </c>
      <c r="J532">
        <f t="shared" si="131"/>
        <v>0.13039934800325995</v>
      </c>
      <c r="K532">
        <v>6</v>
      </c>
      <c r="L532">
        <f t="shared" si="132"/>
        <v>6.0000000000000001E-3</v>
      </c>
      <c r="M532">
        <v>1330</v>
      </c>
      <c r="N532">
        <f t="shared" si="133"/>
        <v>5.8696006519967403</v>
      </c>
      <c r="O532">
        <f t="shared" si="134"/>
        <v>1.0222160510969174</v>
      </c>
      <c r="P532">
        <f t="shared" si="135"/>
        <v>0.03</v>
      </c>
      <c r="Q532">
        <v>0.69</v>
      </c>
      <c r="R532">
        <v>4.34</v>
      </c>
      <c r="S532">
        <f t="shared" si="136"/>
        <v>3.4499999999999993</v>
      </c>
      <c r="T532">
        <f t="shared" si="137"/>
        <v>3.5266453762843644</v>
      </c>
      <c r="U532">
        <f t="shared" si="138"/>
        <v>21.699999999999996</v>
      </c>
      <c r="V532">
        <f t="shared" si="139"/>
        <v>22.182088308803102</v>
      </c>
      <c r="W532">
        <f t="shared" si="140"/>
        <v>1500</v>
      </c>
      <c r="X532">
        <f t="shared" si="141"/>
        <v>1995000</v>
      </c>
      <c r="Y532">
        <f t="shared" si="142"/>
        <v>25.149999999999995</v>
      </c>
      <c r="Z532">
        <f t="shared" si="142"/>
        <v>25.708733685087466</v>
      </c>
      <c r="AA532">
        <f t="shared" si="143"/>
        <v>50.174249999999986</v>
      </c>
      <c r="AB532">
        <f t="shared" si="144"/>
        <v>51.288923701749489</v>
      </c>
    </row>
    <row r="533" spans="1:34" x14ac:dyDescent="0.25">
      <c r="A533" s="16">
        <v>45075</v>
      </c>
      <c r="B533">
        <v>532</v>
      </c>
      <c r="C533">
        <v>4</v>
      </c>
      <c r="D533">
        <v>1</v>
      </c>
      <c r="E533">
        <v>1.1399999999999999</v>
      </c>
      <c r="F533">
        <v>16.43</v>
      </c>
      <c r="G533">
        <v>14.33</v>
      </c>
      <c r="H533">
        <f t="shared" si="129"/>
        <v>15.29</v>
      </c>
      <c r="I533">
        <f t="shared" si="130"/>
        <v>13.19</v>
      </c>
      <c r="J533">
        <f t="shared" si="131"/>
        <v>0.13734466971877043</v>
      </c>
      <c r="K533">
        <v>6</v>
      </c>
      <c r="L533">
        <f t="shared" si="132"/>
        <v>6.0000000000000001E-3</v>
      </c>
      <c r="M533">
        <v>1330</v>
      </c>
      <c r="N533">
        <f t="shared" si="133"/>
        <v>5.8626553302812292</v>
      </c>
      <c r="O533">
        <f t="shared" si="134"/>
        <v>1.0234270414993307</v>
      </c>
      <c r="P533">
        <f t="shared" si="135"/>
        <v>0.03</v>
      </c>
      <c r="Q533">
        <v>0.28999999999999998</v>
      </c>
      <c r="R533">
        <v>3.2</v>
      </c>
      <c r="S533">
        <f t="shared" si="136"/>
        <v>1.45</v>
      </c>
      <c r="T533">
        <f t="shared" si="137"/>
        <v>1.4839692101740296</v>
      </c>
      <c r="U533">
        <f t="shared" si="138"/>
        <v>16</v>
      </c>
      <c r="V533">
        <f t="shared" si="139"/>
        <v>16.374832663989292</v>
      </c>
      <c r="W533">
        <f t="shared" si="140"/>
        <v>1500</v>
      </c>
      <c r="X533">
        <f t="shared" si="141"/>
        <v>1995000</v>
      </c>
      <c r="Y533">
        <f t="shared" si="142"/>
        <v>17.45</v>
      </c>
      <c r="Z533">
        <f t="shared" si="142"/>
        <v>17.858801874163323</v>
      </c>
      <c r="AA533">
        <f t="shared" si="143"/>
        <v>34.812750000000001</v>
      </c>
      <c r="AB533">
        <f t="shared" si="144"/>
        <v>35.628309738955828</v>
      </c>
    </row>
    <row r="534" spans="1:34" x14ac:dyDescent="0.25">
      <c r="A534" s="16">
        <v>45075</v>
      </c>
      <c r="B534">
        <v>533</v>
      </c>
      <c r="C534">
        <v>4</v>
      </c>
      <c r="D534">
        <v>2</v>
      </c>
      <c r="E534">
        <v>1.18</v>
      </c>
      <c r="F534">
        <v>16.11</v>
      </c>
      <c r="G534">
        <v>13.85</v>
      </c>
      <c r="H534">
        <f t="shared" si="129"/>
        <v>14.93</v>
      </c>
      <c r="I534">
        <f t="shared" si="130"/>
        <v>12.67</v>
      </c>
      <c r="J534">
        <f t="shared" si="131"/>
        <v>0.15137307434695244</v>
      </c>
      <c r="K534">
        <v>6</v>
      </c>
      <c r="L534">
        <f t="shared" si="132"/>
        <v>6.0000000000000001E-3</v>
      </c>
      <c r="M534">
        <v>1330</v>
      </c>
      <c r="N534">
        <f t="shared" si="133"/>
        <v>5.8486269256530479</v>
      </c>
      <c r="O534">
        <f t="shared" si="134"/>
        <v>1.0258818140174071</v>
      </c>
      <c r="P534">
        <f t="shared" si="135"/>
        <v>0.03</v>
      </c>
      <c r="Q534">
        <v>1.88</v>
      </c>
      <c r="R534">
        <v>5.44</v>
      </c>
      <c r="S534">
        <f t="shared" si="136"/>
        <v>9.3999999999999986</v>
      </c>
      <c r="T534">
        <f t="shared" si="137"/>
        <v>9.6432890517636256</v>
      </c>
      <c r="U534">
        <f t="shared" si="138"/>
        <v>27.200000000000003</v>
      </c>
      <c r="V534">
        <f t="shared" si="139"/>
        <v>27.903985341273476</v>
      </c>
      <c r="W534">
        <f t="shared" si="140"/>
        <v>1500</v>
      </c>
      <c r="X534">
        <f t="shared" si="141"/>
        <v>1995000</v>
      </c>
      <c r="Y534">
        <f t="shared" si="142"/>
        <v>36.6</v>
      </c>
      <c r="Z534">
        <f t="shared" si="142"/>
        <v>37.5472743930371</v>
      </c>
      <c r="AA534">
        <f t="shared" si="143"/>
        <v>73.01700000000001</v>
      </c>
      <c r="AB534">
        <f t="shared" si="144"/>
        <v>74.906812414109012</v>
      </c>
    </row>
    <row r="535" spans="1:34" x14ac:dyDescent="0.25">
      <c r="A535" s="16">
        <v>45075</v>
      </c>
      <c r="B535">
        <v>534</v>
      </c>
      <c r="C535">
        <v>4</v>
      </c>
      <c r="D535">
        <v>3</v>
      </c>
      <c r="E535">
        <v>1.1100000000000001</v>
      </c>
      <c r="F535">
        <v>19.82</v>
      </c>
      <c r="G535">
        <v>17.27</v>
      </c>
      <c r="H535">
        <f t="shared" si="129"/>
        <v>18.71</v>
      </c>
      <c r="I535">
        <f t="shared" si="130"/>
        <v>16.16</v>
      </c>
      <c r="J535">
        <f t="shared" si="131"/>
        <v>0.13629075360769646</v>
      </c>
      <c r="K535">
        <v>6</v>
      </c>
      <c r="L535">
        <f t="shared" si="132"/>
        <v>6.0000000000000001E-3</v>
      </c>
      <c r="M535">
        <v>1330</v>
      </c>
      <c r="N535">
        <f t="shared" si="133"/>
        <v>5.863709246392304</v>
      </c>
      <c r="O535">
        <f t="shared" si="134"/>
        <v>1.0232430954334153</v>
      </c>
      <c r="P535">
        <f t="shared" si="135"/>
        <v>0.03</v>
      </c>
      <c r="Q535">
        <v>1.87</v>
      </c>
      <c r="R535">
        <v>4.6500000000000004</v>
      </c>
      <c r="S535">
        <f t="shared" si="136"/>
        <v>9.35</v>
      </c>
      <c r="T535">
        <f t="shared" si="137"/>
        <v>9.5673229423024324</v>
      </c>
      <c r="U535">
        <f t="shared" si="138"/>
        <v>23.25</v>
      </c>
      <c r="V535">
        <f t="shared" si="139"/>
        <v>23.790401968826906</v>
      </c>
      <c r="W535">
        <f t="shared" si="140"/>
        <v>1500</v>
      </c>
      <c r="X535">
        <f t="shared" si="141"/>
        <v>1995000</v>
      </c>
      <c r="Y535">
        <f t="shared" si="142"/>
        <v>32.6</v>
      </c>
      <c r="Z535">
        <f t="shared" si="142"/>
        <v>33.357724911129338</v>
      </c>
      <c r="AA535">
        <f t="shared" si="143"/>
        <v>65.037000000000006</v>
      </c>
      <c r="AB535">
        <f t="shared" si="144"/>
        <v>66.548661197703026</v>
      </c>
    </row>
    <row r="536" spans="1:34" x14ac:dyDescent="0.25">
      <c r="A536" s="16">
        <v>45075</v>
      </c>
      <c r="B536">
        <v>535</v>
      </c>
      <c r="C536">
        <v>4</v>
      </c>
      <c r="D536">
        <v>4</v>
      </c>
      <c r="E536">
        <v>1.1100000000000001</v>
      </c>
      <c r="F536">
        <v>18.2</v>
      </c>
      <c r="G536">
        <v>15.57</v>
      </c>
      <c r="H536">
        <f t="shared" si="129"/>
        <v>17.09</v>
      </c>
      <c r="I536">
        <f t="shared" si="130"/>
        <v>14.46</v>
      </c>
      <c r="J536">
        <f t="shared" si="131"/>
        <v>0.15389116442363951</v>
      </c>
      <c r="K536">
        <v>6</v>
      </c>
      <c r="L536">
        <f t="shared" si="132"/>
        <v>6.0000000000000001E-3</v>
      </c>
      <c r="M536">
        <v>1330</v>
      </c>
      <c r="N536">
        <f t="shared" si="133"/>
        <v>5.8461088355763602</v>
      </c>
      <c r="O536">
        <f t="shared" si="134"/>
        <v>1.02632369132219</v>
      </c>
      <c r="P536">
        <f t="shared" si="135"/>
        <v>0.03</v>
      </c>
      <c r="Q536">
        <v>0.05</v>
      </c>
      <c r="R536">
        <v>4.33</v>
      </c>
      <c r="S536">
        <f t="shared" si="136"/>
        <v>0.25</v>
      </c>
      <c r="T536">
        <f t="shared" si="137"/>
        <v>0.25658092283054751</v>
      </c>
      <c r="U536">
        <f t="shared" si="138"/>
        <v>21.65</v>
      </c>
      <c r="V536">
        <f t="shared" si="139"/>
        <v>22.219907917125411</v>
      </c>
      <c r="W536">
        <f t="shared" si="140"/>
        <v>1500</v>
      </c>
      <c r="X536">
        <f t="shared" si="141"/>
        <v>1995000</v>
      </c>
      <c r="Y536">
        <f t="shared" si="142"/>
        <v>21.9</v>
      </c>
      <c r="Z536">
        <f t="shared" si="142"/>
        <v>22.476488839955959</v>
      </c>
      <c r="AA536">
        <f t="shared" si="143"/>
        <v>43.690499999999993</v>
      </c>
      <c r="AB536">
        <f t="shared" si="144"/>
        <v>44.840595235712136</v>
      </c>
    </row>
    <row r="537" spans="1:34" x14ac:dyDescent="0.25">
      <c r="A537" s="16">
        <v>45075</v>
      </c>
      <c r="B537">
        <v>536</v>
      </c>
      <c r="C537">
        <v>4</v>
      </c>
      <c r="D537">
        <v>5</v>
      </c>
      <c r="E537">
        <v>1.1100000000000001</v>
      </c>
      <c r="F537">
        <v>15.76</v>
      </c>
      <c r="G537">
        <v>13.45</v>
      </c>
      <c r="H537">
        <f t="shared" si="129"/>
        <v>14.65</v>
      </c>
      <c r="I537">
        <f t="shared" si="130"/>
        <v>12.34</v>
      </c>
      <c r="J537">
        <f t="shared" si="131"/>
        <v>0.15767918088737204</v>
      </c>
      <c r="K537">
        <v>6</v>
      </c>
      <c r="L537">
        <f t="shared" si="132"/>
        <v>6.0000000000000001E-3</v>
      </c>
      <c r="M537">
        <v>1330</v>
      </c>
      <c r="N537">
        <f t="shared" si="133"/>
        <v>5.8423208191126283</v>
      </c>
      <c r="O537">
        <f t="shared" si="134"/>
        <v>1.0269891342446547</v>
      </c>
      <c r="P537">
        <f t="shared" si="135"/>
        <v>0.03</v>
      </c>
      <c r="Q537">
        <v>0.23</v>
      </c>
      <c r="R537">
        <v>2.59</v>
      </c>
      <c r="S537">
        <f t="shared" si="136"/>
        <v>1.1499999999999999</v>
      </c>
      <c r="T537">
        <f t="shared" si="137"/>
        <v>1.1810375043813528</v>
      </c>
      <c r="U537">
        <f t="shared" si="138"/>
        <v>12.949999999999998</v>
      </c>
      <c r="V537">
        <f t="shared" si="139"/>
        <v>13.299509288468276</v>
      </c>
      <c r="W537">
        <f t="shared" si="140"/>
        <v>1500</v>
      </c>
      <c r="X537">
        <f t="shared" si="141"/>
        <v>1995000</v>
      </c>
      <c r="Y537">
        <f t="shared" si="142"/>
        <v>14.099999999999998</v>
      </c>
      <c r="Z537">
        <f t="shared" si="142"/>
        <v>14.480546792849628</v>
      </c>
      <c r="AA537">
        <f t="shared" si="143"/>
        <v>28.129499999999993</v>
      </c>
      <c r="AB537">
        <f t="shared" si="144"/>
        <v>28.888690851735007</v>
      </c>
    </row>
    <row r="538" spans="1:34" x14ac:dyDescent="0.25">
      <c r="A538" s="16">
        <v>45075</v>
      </c>
      <c r="B538">
        <v>537</v>
      </c>
      <c r="C538">
        <v>4</v>
      </c>
      <c r="D538">
        <v>6</v>
      </c>
      <c r="E538">
        <v>1.1599999999999999</v>
      </c>
      <c r="F538">
        <v>13.57</v>
      </c>
      <c r="G538">
        <v>11.56</v>
      </c>
      <c r="H538">
        <f t="shared" si="129"/>
        <v>12.41</v>
      </c>
      <c r="I538">
        <f t="shared" si="130"/>
        <v>10.4</v>
      </c>
      <c r="J538">
        <f t="shared" si="131"/>
        <v>0.1619661563255439</v>
      </c>
      <c r="K538">
        <v>6</v>
      </c>
      <c r="L538">
        <f t="shared" si="132"/>
        <v>6.0000000000000001E-3</v>
      </c>
      <c r="M538">
        <v>1330</v>
      </c>
      <c r="N538">
        <f t="shared" si="133"/>
        <v>5.8380338436744559</v>
      </c>
      <c r="O538">
        <f t="shared" si="134"/>
        <v>1.0277432712215322</v>
      </c>
      <c r="P538">
        <f t="shared" si="135"/>
        <v>0.03</v>
      </c>
      <c r="Q538">
        <v>0.44</v>
      </c>
      <c r="R538">
        <v>3.98</v>
      </c>
      <c r="S538">
        <f t="shared" si="136"/>
        <v>2.1999999999999997</v>
      </c>
      <c r="T538">
        <f t="shared" si="137"/>
        <v>2.2610351966873705</v>
      </c>
      <c r="U538">
        <f t="shared" si="138"/>
        <v>19.899999999999999</v>
      </c>
      <c r="V538">
        <f t="shared" si="139"/>
        <v>20.45209109730849</v>
      </c>
      <c r="W538">
        <f t="shared" si="140"/>
        <v>1500</v>
      </c>
      <c r="X538">
        <f t="shared" si="141"/>
        <v>1995000</v>
      </c>
      <c r="Y538">
        <f t="shared" si="142"/>
        <v>22.099999999999998</v>
      </c>
      <c r="Z538">
        <f t="shared" si="142"/>
        <v>22.71312629399586</v>
      </c>
      <c r="AA538">
        <f t="shared" si="143"/>
        <v>44.089499999999994</v>
      </c>
      <c r="AB538">
        <f t="shared" si="144"/>
        <v>45.312686956521738</v>
      </c>
    </row>
    <row r="539" spans="1:34" x14ac:dyDescent="0.25">
      <c r="A539" s="16">
        <v>45075</v>
      </c>
      <c r="B539">
        <v>538</v>
      </c>
      <c r="C539">
        <v>4</v>
      </c>
      <c r="D539">
        <v>7</v>
      </c>
      <c r="E539">
        <v>1.1200000000000001</v>
      </c>
      <c r="F539">
        <v>17.420000000000002</v>
      </c>
      <c r="G539">
        <v>15.08</v>
      </c>
      <c r="H539">
        <f t="shared" si="129"/>
        <v>16.3</v>
      </c>
      <c r="I539">
        <f t="shared" si="130"/>
        <v>13.96</v>
      </c>
      <c r="J539">
        <f t="shared" si="131"/>
        <v>0.14355828220858893</v>
      </c>
      <c r="K539">
        <v>6</v>
      </c>
      <c r="L539">
        <f t="shared" si="132"/>
        <v>6.0000000000000001E-3</v>
      </c>
      <c r="M539">
        <v>1330</v>
      </c>
      <c r="N539">
        <f t="shared" si="133"/>
        <v>5.8564417177914114</v>
      </c>
      <c r="O539">
        <f t="shared" si="134"/>
        <v>1.0245128849780012</v>
      </c>
      <c r="P539">
        <f t="shared" si="135"/>
        <v>0.03</v>
      </c>
      <c r="Q539">
        <v>0.28000000000000003</v>
      </c>
      <c r="R539">
        <v>3.09</v>
      </c>
      <c r="S539">
        <f t="shared" si="136"/>
        <v>1.4000000000000001</v>
      </c>
      <c r="T539">
        <f t="shared" si="137"/>
        <v>1.4343180389692018</v>
      </c>
      <c r="U539">
        <f t="shared" si="138"/>
        <v>15.449999999999998</v>
      </c>
      <c r="V539">
        <f t="shared" si="139"/>
        <v>15.828724072910116</v>
      </c>
      <c r="W539">
        <f t="shared" si="140"/>
        <v>1500</v>
      </c>
      <c r="X539">
        <f t="shared" si="141"/>
        <v>1995000</v>
      </c>
      <c r="Y539">
        <f t="shared" si="142"/>
        <v>16.849999999999998</v>
      </c>
      <c r="Z539">
        <f t="shared" si="142"/>
        <v>17.263042111879319</v>
      </c>
      <c r="AA539">
        <f t="shared" si="143"/>
        <v>33.615749999999991</v>
      </c>
      <c r="AB539">
        <f t="shared" si="144"/>
        <v>34.439769013199239</v>
      </c>
    </row>
    <row r="540" spans="1:34" x14ac:dyDescent="0.25">
      <c r="A540" s="16">
        <v>45075</v>
      </c>
      <c r="B540">
        <v>539</v>
      </c>
      <c r="C540">
        <v>4</v>
      </c>
      <c r="D540">
        <v>8</v>
      </c>
      <c r="E540">
        <v>1.19</v>
      </c>
      <c r="F540">
        <v>14.73</v>
      </c>
      <c r="G540">
        <v>12.64</v>
      </c>
      <c r="H540">
        <f t="shared" si="129"/>
        <v>13.540000000000001</v>
      </c>
      <c r="I540">
        <f t="shared" si="130"/>
        <v>11.450000000000001</v>
      </c>
      <c r="J540">
        <f t="shared" si="131"/>
        <v>0.15435745937961592</v>
      </c>
      <c r="K540">
        <v>6</v>
      </c>
      <c r="L540">
        <f t="shared" si="132"/>
        <v>6.0000000000000001E-3</v>
      </c>
      <c r="M540">
        <v>1330</v>
      </c>
      <c r="N540">
        <f t="shared" si="133"/>
        <v>5.8456425406203838</v>
      </c>
      <c r="O540">
        <f t="shared" si="134"/>
        <v>1.0264055590650665</v>
      </c>
      <c r="P540">
        <f t="shared" si="135"/>
        <v>0.03</v>
      </c>
      <c r="Q540">
        <v>0.4</v>
      </c>
      <c r="R540">
        <v>3.07</v>
      </c>
      <c r="S540">
        <f t="shared" si="136"/>
        <v>2</v>
      </c>
      <c r="T540">
        <f t="shared" si="137"/>
        <v>2.052811118130133</v>
      </c>
      <c r="U540">
        <f t="shared" si="138"/>
        <v>15.349999999999998</v>
      </c>
      <c r="V540">
        <f t="shared" si="139"/>
        <v>15.755325331648768</v>
      </c>
      <c r="W540">
        <f t="shared" si="140"/>
        <v>1500</v>
      </c>
      <c r="X540">
        <f t="shared" si="141"/>
        <v>1995000</v>
      </c>
      <c r="Y540">
        <f t="shared" si="142"/>
        <v>17.349999999999998</v>
      </c>
      <c r="Z540">
        <f t="shared" si="142"/>
        <v>17.8081364497789</v>
      </c>
      <c r="AA540">
        <f t="shared" si="143"/>
        <v>34.613249999999994</v>
      </c>
      <c r="AB540">
        <f t="shared" si="144"/>
        <v>35.527232217308907</v>
      </c>
    </row>
    <row r="541" spans="1:34" ht="15.75" x14ac:dyDescent="0.25">
      <c r="A541" s="16">
        <v>45075</v>
      </c>
      <c r="B541">
        <v>540</v>
      </c>
      <c r="C541">
        <v>4</v>
      </c>
      <c r="D541">
        <v>9</v>
      </c>
      <c r="E541">
        <v>1.2</v>
      </c>
      <c r="F541">
        <v>16.04</v>
      </c>
      <c r="G541">
        <v>13.84</v>
      </c>
      <c r="H541">
        <f t="shared" si="129"/>
        <v>14.84</v>
      </c>
      <c r="I541">
        <f t="shared" si="130"/>
        <v>12.64</v>
      </c>
      <c r="J541">
        <f t="shared" si="131"/>
        <v>0.14824797843665763</v>
      </c>
      <c r="K541">
        <v>6</v>
      </c>
      <c r="L541">
        <f t="shared" si="132"/>
        <v>6.0000000000000001E-3</v>
      </c>
      <c r="M541">
        <v>1330</v>
      </c>
      <c r="N541">
        <f t="shared" si="133"/>
        <v>5.8517520215633425</v>
      </c>
      <c r="O541">
        <f t="shared" si="134"/>
        <v>1.0253339474896361</v>
      </c>
      <c r="P541">
        <f t="shared" si="135"/>
        <v>0.03</v>
      </c>
      <c r="Q541">
        <v>0.18</v>
      </c>
      <c r="R541">
        <v>3.15</v>
      </c>
      <c r="S541">
        <f t="shared" si="136"/>
        <v>0.89999999999999991</v>
      </c>
      <c r="T541">
        <f t="shared" si="137"/>
        <v>0.92280055274067241</v>
      </c>
      <c r="U541">
        <f t="shared" si="138"/>
        <v>15.75</v>
      </c>
      <c r="V541">
        <f t="shared" si="139"/>
        <v>16.149009672961768</v>
      </c>
      <c r="W541">
        <f t="shared" si="140"/>
        <v>1500</v>
      </c>
      <c r="X541">
        <f t="shared" si="141"/>
        <v>1995000</v>
      </c>
      <c r="Y541">
        <f t="shared" si="142"/>
        <v>16.649999999999999</v>
      </c>
      <c r="Z541">
        <f t="shared" si="142"/>
        <v>17.071810225702439</v>
      </c>
      <c r="AA541">
        <f t="shared" si="143"/>
        <v>33.216749999999998</v>
      </c>
      <c r="AB541">
        <f t="shared" si="144"/>
        <v>34.058261400276365</v>
      </c>
      <c r="AH541" s="13"/>
    </row>
    <row r="542" spans="1:34" s="13" customFormat="1" ht="15.75" x14ac:dyDescent="0.25">
      <c r="A542" s="19">
        <v>45111</v>
      </c>
      <c r="B542" s="20">
        <v>541</v>
      </c>
      <c r="C542" s="13">
        <v>1</v>
      </c>
      <c r="D542" s="13">
        <v>1</v>
      </c>
      <c r="E542" s="13">
        <v>1.1399999999999999</v>
      </c>
      <c r="F542" s="13">
        <v>19.61</v>
      </c>
      <c r="G542" s="13">
        <v>16.59</v>
      </c>
      <c r="H542">
        <f t="shared" si="129"/>
        <v>18.47</v>
      </c>
      <c r="I542">
        <f t="shared" si="130"/>
        <v>15.45</v>
      </c>
      <c r="J542">
        <f t="shared" si="131"/>
        <v>0.16350839198700595</v>
      </c>
      <c r="K542">
        <v>6</v>
      </c>
      <c r="L542">
        <f t="shared" si="132"/>
        <v>6.0000000000000001E-3</v>
      </c>
      <c r="M542">
        <v>1330</v>
      </c>
      <c r="N542">
        <f t="shared" si="133"/>
        <v>5.8364916080129943</v>
      </c>
      <c r="O542">
        <f t="shared" si="134"/>
        <v>1.0280148423005566</v>
      </c>
      <c r="P542">
        <f t="shared" si="135"/>
        <v>0.03</v>
      </c>
      <c r="Q542" s="13">
        <v>0</v>
      </c>
      <c r="R542" s="13">
        <v>1.72</v>
      </c>
      <c r="S542">
        <f t="shared" si="136"/>
        <v>0</v>
      </c>
      <c r="T542">
        <f t="shared" si="137"/>
        <v>0</v>
      </c>
      <c r="U542">
        <f t="shared" si="138"/>
        <v>8.6</v>
      </c>
      <c r="V542">
        <f t="shared" si="139"/>
        <v>8.8409276437847861</v>
      </c>
      <c r="W542">
        <f t="shared" si="140"/>
        <v>1500</v>
      </c>
      <c r="X542">
        <f t="shared" si="141"/>
        <v>1995000</v>
      </c>
      <c r="Y542">
        <f t="shared" si="142"/>
        <v>8.6</v>
      </c>
      <c r="Z542">
        <f t="shared" si="142"/>
        <v>8.8409276437847861</v>
      </c>
      <c r="AA542">
        <f t="shared" si="143"/>
        <v>17.156999999999996</v>
      </c>
      <c r="AB542">
        <f t="shared" si="144"/>
        <v>17.63765064935065</v>
      </c>
      <c r="AC542"/>
      <c r="AD542"/>
      <c r="AE542"/>
      <c r="AF542"/>
      <c r="AG542"/>
      <c r="AH542"/>
    </row>
    <row r="543" spans="1:34" x14ac:dyDescent="0.25">
      <c r="A543" s="16">
        <v>45111</v>
      </c>
      <c r="B543">
        <v>542</v>
      </c>
      <c r="C543">
        <v>1</v>
      </c>
      <c r="D543">
        <v>2</v>
      </c>
      <c r="E543">
        <v>1.04</v>
      </c>
      <c r="F543">
        <v>19.59</v>
      </c>
      <c r="G543">
        <v>16.43</v>
      </c>
      <c r="H543">
        <f t="shared" si="129"/>
        <v>18.55</v>
      </c>
      <c r="I543">
        <f t="shared" si="130"/>
        <v>15.39</v>
      </c>
      <c r="J543">
        <f t="shared" si="131"/>
        <v>0.17035040431266846</v>
      </c>
      <c r="K543">
        <v>6</v>
      </c>
      <c r="L543">
        <f t="shared" si="132"/>
        <v>6.0000000000000001E-3</v>
      </c>
      <c r="M543">
        <v>1330</v>
      </c>
      <c r="N543">
        <f t="shared" si="133"/>
        <v>5.8296495956873313</v>
      </c>
      <c r="O543">
        <f t="shared" si="134"/>
        <v>1.0292213796929905</v>
      </c>
      <c r="P543">
        <f t="shared" si="135"/>
        <v>0.03</v>
      </c>
      <c r="Q543">
        <v>0.02</v>
      </c>
      <c r="R543">
        <v>1.53</v>
      </c>
      <c r="S543">
        <f t="shared" si="136"/>
        <v>9.9999999999999992E-2</v>
      </c>
      <c r="T543">
        <f t="shared" si="137"/>
        <v>0.10292213796929904</v>
      </c>
      <c r="U543">
        <f t="shared" si="138"/>
        <v>7.6499999999999995</v>
      </c>
      <c r="V543">
        <f t="shared" si="139"/>
        <v>7.873543554651377</v>
      </c>
      <c r="W543">
        <f t="shared" si="140"/>
        <v>1500</v>
      </c>
      <c r="X543">
        <f t="shared" si="141"/>
        <v>1995000</v>
      </c>
      <c r="Y543">
        <f t="shared" si="142"/>
        <v>7.7499999999999991</v>
      </c>
      <c r="Z543">
        <f t="shared" si="142"/>
        <v>7.9764656926206756</v>
      </c>
      <c r="AA543">
        <f t="shared" si="143"/>
        <v>15.461249999999998</v>
      </c>
      <c r="AB543">
        <f t="shared" si="144"/>
        <v>15.913049056778247</v>
      </c>
    </row>
    <row r="544" spans="1:34" x14ac:dyDescent="0.25">
      <c r="A544" s="16">
        <v>45111</v>
      </c>
      <c r="B544">
        <v>543</v>
      </c>
      <c r="C544">
        <v>1</v>
      </c>
      <c r="D544">
        <v>3</v>
      </c>
      <c r="E544">
        <v>1.02</v>
      </c>
      <c r="F544">
        <v>14.79</v>
      </c>
      <c r="G544">
        <v>12.47</v>
      </c>
      <c r="H544">
        <f t="shared" si="129"/>
        <v>13.77</v>
      </c>
      <c r="I544">
        <f t="shared" si="130"/>
        <v>11.450000000000001</v>
      </c>
      <c r="J544">
        <f t="shared" si="131"/>
        <v>0.16848220769789388</v>
      </c>
      <c r="K544">
        <v>6</v>
      </c>
      <c r="L544">
        <f t="shared" si="132"/>
        <v>6.0000000000000001E-3</v>
      </c>
      <c r="M544">
        <v>1330</v>
      </c>
      <c r="N544">
        <f t="shared" si="133"/>
        <v>5.8315177923021064</v>
      </c>
      <c r="O544">
        <f t="shared" si="134"/>
        <v>1.0288916562889165</v>
      </c>
      <c r="P544">
        <f t="shared" si="135"/>
        <v>0.03</v>
      </c>
      <c r="Q544">
        <v>0.05</v>
      </c>
      <c r="R544">
        <v>2.06</v>
      </c>
      <c r="S544">
        <f t="shared" si="136"/>
        <v>0.25</v>
      </c>
      <c r="T544">
        <f t="shared" si="137"/>
        <v>0.25722291407222914</v>
      </c>
      <c r="U544">
        <f t="shared" si="138"/>
        <v>10.3</v>
      </c>
      <c r="V544">
        <f t="shared" si="139"/>
        <v>10.597584059775841</v>
      </c>
      <c r="W544">
        <f t="shared" si="140"/>
        <v>1500</v>
      </c>
      <c r="X544">
        <f t="shared" si="141"/>
        <v>1995000</v>
      </c>
      <c r="Y544">
        <f t="shared" si="142"/>
        <v>10.55</v>
      </c>
      <c r="Z544">
        <f t="shared" si="142"/>
        <v>10.854806973848071</v>
      </c>
      <c r="AA544">
        <f t="shared" si="143"/>
        <v>21.047250000000002</v>
      </c>
      <c r="AB544">
        <f t="shared" si="144"/>
        <v>21.6553399128269</v>
      </c>
    </row>
    <row r="545" spans="1:28" x14ac:dyDescent="0.25">
      <c r="A545" s="16">
        <v>45111</v>
      </c>
      <c r="B545">
        <v>544</v>
      </c>
      <c r="C545">
        <v>1</v>
      </c>
      <c r="D545">
        <v>4</v>
      </c>
      <c r="E545">
        <v>1.02</v>
      </c>
      <c r="F545">
        <v>17.32</v>
      </c>
      <c r="G545">
        <v>14.45</v>
      </c>
      <c r="H545">
        <f t="shared" si="129"/>
        <v>16.3</v>
      </c>
      <c r="I545">
        <f t="shared" si="130"/>
        <v>13.43</v>
      </c>
      <c r="J545">
        <f t="shared" si="131"/>
        <v>0.17607361963190191</v>
      </c>
      <c r="K545">
        <v>6</v>
      </c>
      <c r="L545">
        <f t="shared" si="132"/>
        <v>6.0000000000000001E-3</v>
      </c>
      <c r="M545">
        <v>1330</v>
      </c>
      <c r="N545">
        <f t="shared" si="133"/>
        <v>5.8239263803680981</v>
      </c>
      <c r="O545">
        <f t="shared" si="134"/>
        <v>1.030232803118087</v>
      </c>
      <c r="P545">
        <f t="shared" si="135"/>
        <v>0.03</v>
      </c>
      <c r="Q545">
        <v>0.02</v>
      </c>
      <c r="R545">
        <v>1.76</v>
      </c>
      <c r="S545">
        <f t="shared" si="136"/>
        <v>9.9999999999999992E-2</v>
      </c>
      <c r="T545">
        <f t="shared" si="137"/>
        <v>0.10302328031180868</v>
      </c>
      <c r="U545">
        <f t="shared" si="138"/>
        <v>8.7999999999999989</v>
      </c>
      <c r="V545">
        <f t="shared" si="139"/>
        <v>9.0660486674391638</v>
      </c>
      <c r="W545">
        <f t="shared" si="140"/>
        <v>1500</v>
      </c>
      <c r="X545">
        <f t="shared" si="141"/>
        <v>1995000</v>
      </c>
      <c r="Y545">
        <f t="shared" si="142"/>
        <v>8.8999999999999986</v>
      </c>
      <c r="Z545">
        <f t="shared" si="142"/>
        <v>9.1690719477509717</v>
      </c>
      <c r="AA545">
        <f t="shared" si="143"/>
        <v>17.755499999999994</v>
      </c>
      <c r="AB545">
        <f t="shared" si="144"/>
        <v>18.292298535763187</v>
      </c>
    </row>
    <row r="546" spans="1:28" x14ac:dyDescent="0.25">
      <c r="A546" s="16">
        <v>45111</v>
      </c>
      <c r="B546">
        <v>545</v>
      </c>
      <c r="C546">
        <v>1</v>
      </c>
      <c r="D546">
        <v>5</v>
      </c>
      <c r="E546">
        <v>1.04</v>
      </c>
      <c r="F546">
        <v>17.47</v>
      </c>
      <c r="G546">
        <v>14.71</v>
      </c>
      <c r="H546">
        <f t="shared" si="129"/>
        <v>16.43</v>
      </c>
      <c r="I546">
        <f t="shared" si="130"/>
        <v>13.670000000000002</v>
      </c>
      <c r="J546">
        <f t="shared" si="131"/>
        <v>0.16798539257455861</v>
      </c>
      <c r="K546">
        <v>6</v>
      </c>
      <c r="L546">
        <f t="shared" si="132"/>
        <v>6.0000000000000001E-3</v>
      </c>
      <c r="M546">
        <v>1330</v>
      </c>
      <c r="N546">
        <f t="shared" si="133"/>
        <v>5.8320146074254415</v>
      </c>
      <c r="O546">
        <f t="shared" si="134"/>
        <v>1.028804007514089</v>
      </c>
      <c r="P546">
        <f t="shared" si="135"/>
        <v>0.03</v>
      </c>
      <c r="Q546">
        <v>0.35</v>
      </c>
      <c r="R546">
        <v>2.04</v>
      </c>
      <c r="S546">
        <f t="shared" si="136"/>
        <v>1.7499999999999998</v>
      </c>
      <c r="T546">
        <f t="shared" si="137"/>
        <v>1.8004070131496555</v>
      </c>
      <c r="U546">
        <f t="shared" si="138"/>
        <v>10.199999999999999</v>
      </c>
      <c r="V546">
        <f t="shared" si="139"/>
        <v>10.493800876643707</v>
      </c>
      <c r="W546">
        <f t="shared" si="140"/>
        <v>1500</v>
      </c>
      <c r="X546">
        <f t="shared" si="141"/>
        <v>1995000</v>
      </c>
      <c r="Y546">
        <f t="shared" si="142"/>
        <v>11.95</v>
      </c>
      <c r="Z546">
        <f t="shared" si="142"/>
        <v>12.294207889793363</v>
      </c>
      <c r="AA546">
        <f t="shared" si="143"/>
        <v>23.840249999999997</v>
      </c>
      <c r="AB546">
        <f t="shared" si="144"/>
        <v>24.526944740137761</v>
      </c>
    </row>
    <row r="547" spans="1:28" x14ac:dyDescent="0.25">
      <c r="A547" s="16">
        <v>45111</v>
      </c>
      <c r="B547">
        <v>546</v>
      </c>
      <c r="C547">
        <v>1</v>
      </c>
      <c r="D547">
        <v>6</v>
      </c>
      <c r="E547">
        <v>1.1399999999999999</v>
      </c>
      <c r="F547">
        <v>15.99</v>
      </c>
      <c r="G547">
        <v>13.59</v>
      </c>
      <c r="H547">
        <f t="shared" si="129"/>
        <v>14.85</v>
      </c>
      <c r="I547">
        <f t="shared" si="130"/>
        <v>12.45</v>
      </c>
      <c r="J547">
        <f t="shared" si="131"/>
        <v>0.16161616161616166</v>
      </c>
      <c r="K547">
        <v>6</v>
      </c>
      <c r="L547">
        <f t="shared" si="132"/>
        <v>6.0000000000000001E-3</v>
      </c>
      <c r="M547">
        <v>1330</v>
      </c>
      <c r="N547">
        <f t="shared" si="133"/>
        <v>5.8383838383838382</v>
      </c>
      <c r="O547">
        <f t="shared" si="134"/>
        <v>1.027681660899654</v>
      </c>
      <c r="P547">
        <f t="shared" si="135"/>
        <v>0.03</v>
      </c>
      <c r="Q547">
        <v>0.21</v>
      </c>
      <c r="R547">
        <v>1.9</v>
      </c>
      <c r="S547">
        <f t="shared" si="136"/>
        <v>1.0499999999999998</v>
      </c>
      <c r="T547">
        <f t="shared" si="137"/>
        <v>1.0790657439446365</v>
      </c>
      <c r="U547">
        <f t="shared" si="138"/>
        <v>9.4999999999999982</v>
      </c>
      <c r="V547">
        <f t="shared" si="139"/>
        <v>9.7629757785467106</v>
      </c>
      <c r="W547">
        <f t="shared" si="140"/>
        <v>1500</v>
      </c>
      <c r="X547">
        <f t="shared" si="141"/>
        <v>1995000</v>
      </c>
      <c r="Y547">
        <f t="shared" si="142"/>
        <v>10.549999999999997</v>
      </c>
      <c r="Z547">
        <f t="shared" si="142"/>
        <v>10.842041522491346</v>
      </c>
      <c r="AA547">
        <f t="shared" si="143"/>
        <v>21.047249999999995</v>
      </c>
      <c r="AB547">
        <f t="shared" si="144"/>
        <v>21.629872837370236</v>
      </c>
    </row>
    <row r="548" spans="1:28" x14ac:dyDescent="0.25">
      <c r="A548" s="16">
        <v>45111</v>
      </c>
      <c r="B548">
        <v>547</v>
      </c>
      <c r="C548">
        <v>1</v>
      </c>
      <c r="D548">
        <v>7</v>
      </c>
      <c r="E548">
        <v>1.03</v>
      </c>
      <c r="F548">
        <v>13.94</v>
      </c>
      <c r="G548">
        <v>12.4</v>
      </c>
      <c r="H548">
        <f t="shared" si="129"/>
        <v>12.91</v>
      </c>
      <c r="I548">
        <f t="shared" si="130"/>
        <v>11.370000000000001</v>
      </c>
      <c r="J548">
        <f t="shared" si="131"/>
        <v>0.11928737412858242</v>
      </c>
      <c r="K548">
        <v>6</v>
      </c>
      <c r="L548">
        <f t="shared" si="132"/>
        <v>6.0000000000000001E-3</v>
      </c>
      <c r="M548">
        <v>1330</v>
      </c>
      <c r="N548">
        <f t="shared" si="133"/>
        <v>5.8807126258714177</v>
      </c>
      <c r="O548">
        <f t="shared" si="134"/>
        <v>1.0202845100105373</v>
      </c>
      <c r="P548">
        <f t="shared" si="135"/>
        <v>0.03</v>
      </c>
      <c r="Q548">
        <v>0.02</v>
      </c>
      <c r="R548">
        <v>1.49</v>
      </c>
      <c r="S548">
        <f t="shared" si="136"/>
        <v>9.9999999999999992E-2</v>
      </c>
      <c r="T548">
        <f t="shared" si="137"/>
        <v>0.10202845100105372</v>
      </c>
      <c r="U548">
        <f t="shared" si="138"/>
        <v>7.4499999999999993</v>
      </c>
      <c r="V548">
        <f t="shared" si="139"/>
        <v>7.6011195995785021</v>
      </c>
      <c r="W548">
        <f t="shared" si="140"/>
        <v>1500</v>
      </c>
      <c r="X548">
        <f t="shared" si="141"/>
        <v>1995000</v>
      </c>
      <c r="Y548">
        <f t="shared" si="142"/>
        <v>7.5499999999999989</v>
      </c>
      <c r="Z548">
        <f t="shared" si="142"/>
        <v>7.7031480505795562</v>
      </c>
      <c r="AA548">
        <f t="shared" si="143"/>
        <v>15.062249999999997</v>
      </c>
      <c r="AB548">
        <f t="shared" si="144"/>
        <v>15.367780360906215</v>
      </c>
    </row>
    <row r="549" spans="1:28" x14ac:dyDescent="0.25">
      <c r="A549" s="16">
        <v>45111</v>
      </c>
      <c r="B549">
        <v>548</v>
      </c>
      <c r="C549">
        <v>1</v>
      </c>
      <c r="D549">
        <v>8</v>
      </c>
      <c r="E549">
        <v>1.1000000000000001</v>
      </c>
      <c r="F549">
        <v>16.75</v>
      </c>
      <c r="G549">
        <v>14.59</v>
      </c>
      <c r="H549">
        <f t="shared" si="129"/>
        <v>15.65</v>
      </c>
      <c r="I549">
        <f t="shared" si="130"/>
        <v>13.49</v>
      </c>
      <c r="J549">
        <f t="shared" si="131"/>
        <v>0.13801916932907349</v>
      </c>
      <c r="K549">
        <v>6</v>
      </c>
      <c r="L549">
        <f t="shared" si="132"/>
        <v>6.0000000000000001E-3</v>
      </c>
      <c r="M549">
        <v>1330</v>
      </c>
      <c r="N549">
        <f t="shared" si="133"/>
        <v>5.8619808306709267</v>
      </c>
      <c r="O549">
        <f t="shared" si="134"/>
        <v>1.0235448005232177</v>
      </c>
      <c r="P549">
        <f t="shared" si="135"/>
        <v>0.03</v>
      </c>
      <c r="Q549">
        <v>0.03</v>
      </c>
      <c r="R549">
        <v>1.26</v>
      </c>
      <c r="S549">
        <f t="shared" si="136"/>
        <v>0.15</v>
      </c>
      <c r="T549">
        <f t="shared" si="137"/>
        <v>0.15353172007848265</v>
      </c>
      <c r="U549">
        <f t="shared" si="138"/>
        <v>6.3</v>
      </c>
      <c r="V549">
        <f t="shared" si="139"/>
        <v>6.4483322432962717</v>
      </c>
      <c r="W549">
        <f t="shared" si="140"/>
        <v>1500</v>
      </c>
      <c r="X549">
        <f t="shared" si="141"/>
        <v>1995000</v>
      </c>
      <c r="Y549">
        <f t="shared" si="142"/>
        <v>6.45</v>
      </c>
      <c r="Z549">
        <f t="shared" si="142"/>
        <v>6.601863963374754</v>
      </c>
      <c r="AA549">
        <f t="shared" si="143"/>
        <v>12.867750000000001</v>
      </c>
      <c r="AB549">
        <f t="shared" si="144"/>
        <v>13.170718606932633</v>
      </c>
    </row>
    <row r="550" spans="1:28" x14ac:dyDescent="0.25">
      <c r="A550" s="16">
        <v>45111</v>
      </c>
      <c r="B550">
        <v>549</v>
      </c>
      <c r="C550">
        <v>1</v>
      </c>
      <c r="D550">
        <v>9</v>
      </c>
      <c r="E550">
        <v>1.1100000000000001</v>
      </c>
      <c r="F550">
        <v>17.350000000000001</v>
      </c>
      <c r="G550">
        <v>15.13</v>
      </c>
      <c r="H550">
        <f t="shared" si="129"/>
        <v>16.240000000000002</v>
      </c>
      <c r="I550">
        <f t="shared" si="130"/>
        <v>14.020000000000001</v>
      </c>
      <c r="J550">
        <f t="shared" si="131"/>
        <v>0.13669950738916259</v>
      </c>
      <c r="K550">
        <v>6</v>
      </c>
      <c r="L550">
        <f t="shared" si="132"/>
        <v>6.0000000000000001E-3</v>
      </c>
      <c r="M550">
        <v>1330</v>
      </c>
      <c r="N550">
        <f t="shared" si="133"/>
        <v>5.8633004926108372</v>
      </c>
      <c r="O550">
        <f t="shared" si="134"/>
        <v>1.023314429741651</v>
      </c>
      <c r="P550">
        <f t="shared" si="135"/>
        <v>0.03</v>
      </c>
      <c r="Q550">
        <v>0.03</v>
      </c>
      <c r="R550">
        <v>1.78</v>
      </c>
      <c r="S550">
        <f t="shared" si="136"/>
        <v>0.15</v>
      </c>
      <c r="T550">
        <f t="shared" si="137"/>
        <v>0.15349716446124764</v>
      </c>
      <c r="U550">
        <f t="shared" si="138"/>
        <v>8.8999999999999986</v>
      </c>
      <c r="V550">
        <f t="shared" si="139"/>
        <v>9.107498424700692</v>
      </c>
      <c r="W550">
        <f t="shared" si="140"/>
        <v>1500</v>
      </c>
      <c r="X550">
        <f t="shared" si="141"/>
        <v>1995000</v>
      </c>
      <c r="Y550">
        <f t="shared" si="142"/>
        <v>9.0499999999999989</v>
      </c>
      <c r="Z550">
        <f t="shared" si="142"/>
        <v>9.26099558916194</v>
      </c>
      <c r="AA550">
        <f t="shared" si="143"/>
        <v>18.054749999999999</v>
      </c>
      <c r="AB550">
        <f t="shared" si="144"/>
        <v>18.475686200378071</v>
      </c>
    </row>
    <row r="551" spans="1:28" x14ac:dyDescent="0.25">
      <c r="A551" s="16">
        <v>45111</v>
      </c>
      <c r="B551">
        <v>550</v>
      </c>
      <c r="C551">
        <v>2</v>
      </c>
      <c r="D551">
        <v>1</v>
      </c>
      <c r="E551">
        <v>1.07</v>
      </c>
      <c r="F551">
        <v>19.59</v>
      </c>
      <c r="G551">
        <v>16.690000000000001</v>
      </c>
      <c r="H551">
        <f t="shared" si="129"/>
        <v>18.52</v>
      </c>
      <c r="I551">
        <f t="shared" si="130"/>
        <v>15.620000000000001</v>
      </c>
      <c r="J551">
        <f t="shared" si="131"/>
        <v>0.15658747300215975</v>
      </c>
      <c r="K551">
        <v>6</v>
      </c>
      <c r="L551">
        <f t="shared" si="132"/>
        <v>6.0000000000000001E-3</v>
      </c>
      <c r="M551">
        <v>1330</v>
      </c>
      <c r="N551">
        <f t="shared" si="133"/>
        <v>5.8434125269978399</v>
      </c>
      <c r="O551">
        <f t="shared" si="134"/>
        <v>1.0267972648309001</v>
      </c>
      <c r="P551">
        <f t="shared" si="135"/>
        <v>0.03</v>
      </c>
      <c r="Q551">
        <v>-0.01</v>
      </c>
      <c r="R551">
        <v>1.49</v>
      </c>
      <c r="S551">
        <f t="shared" si="136"/>
        <v>-4.9999999999999996E-2</v>
      </c>
      <c r="T551">
        <f t="shared" si="137"/>
        <v>-5.1339863241544999E-2</v>
      </c>
      <c r="U551">
        <f t="shared" si="138"/>
        <v>7.4499999999999993</v>
      </c>
      <c r="V551">
        <f t="shared" si="139"/>
        <v>7.6496396229902048</v>
      </c>
      <c r="W551">
        <f t="shared" si="140"/>
        <v>1500</v>
      </c>
      <c r="X551">
        <f t="shared" si="141"/>
        <v>1995000</v>
      </c>
      <c r="Y551">
        <f t="shared" si="142"/>
        <v>7.3999999999999995</v>
      </c>
      <c r="Z551">
        <f t="shared" si="142"/>
        <v>7.5982997597486595</v>
      </c>
      <c r="AA551">
        <f t="shared" si="143"/>
        <v>14.762999999999998</v>
      </c>
      <c r="AB551">
        <f t="shared" si="144"/>
        <v>15.158608020698576</v>
      </c>
    </row>
    <row r="552" spans="1:28" x14ac:dyDescent="0.25">
      <c r="A552" s="16">
        <v>45111</v>
      </c>
      <c r="B552">
        <v>551</v>
      </c>
      <c r="C552">
        <v>2</v>
      </c>
      <c r="D552">
        <v>2</v>
      </c>
      <c r="E552">
        <v>1.07</v>
      </c>
      <c r="F552">
        <v>18.149999999999999</v>
      </c>
      <c r="G552">
        <v>15.39</v>
      </c>
      <c r="H552">
        <f t="shared" si="129"/>
        <v>17.079999999999998</v>
      </c>
      <c r="I552">
        <f t="shared" si="130"/>
        <v>14.32</v>
      </c>
      <c r="J552">
        <f t="shared" si="131"/>
        <v>0.16159250585480084</v>
      </c>
      <c r="K552">
        <v>6</v>
      </c>
      <c r="L552">
        <f t="shared" si="132"/>
        <v>6.0000000000000001E-3</v>
      </c>
      <c r="M552">
        <v>1330</v>
      </c>
      <c r="N552">
        <f t="shared" si="133"/>
        <v>5.8384074941451995</v>
      </c>
      <c r="O552">
        <f t="shared" si="134"/>
        <v>1.0276774969915763</v>
      </c>
      <c r="P552">
        <f t="shared" si="135"/>
        <v>0.03</v>
      </c>
      <c r="Q552">
        <v>-0.01</v>
      </c>
      <c r="R552">
        <v>2.06</v>
      </c>
      <c r="S552">
        <f t="shared" si="136"/>
        <v>-4.9999999999999996E-2</v>
      </c>
      <c r="T552">
        <f t="shared" si="137"/>
        <v>-5.1383874849578813E-2</v>
      </c>
      <c r="U552">
        <f t="shared" si="138"/>
        <v>10.3</v>
      </c>
      <c r="V552">
        <f t="shared" si="139"/>
        <v>10.585078219013237</v>
      </c>
      <c r="W552">
        <f t="shared" si="140"/>
        <v>1500</v>
      </c>
      <c r="X552">
        <f t="shared" si="141"/>
        <v>1995000</v>
      </c>
      <c r="Y552">
        <f t="shared" si="142"/>
        <v>10.25</v>
      </c>
      <c r="Z552">
        <f t="shared" si="142"/>
        <v>10.533694344163658</v>
      </c>
      <c r="AA552">
        <f t="shared" si="143"/>
        <v>20.44875</v>
      </c>
      <c r="AB552">
        <f t="shared" si="144"/>
        <v>21.014720216606499</v>
      </c>
    </row>
    <row r="553" spans="1:28" x14ac:dyDescent="0.25">
      <c r="A553" s="16">
        <v>45111</v>
      </c>
      <c r="B553">
        <v>552</v>
      </c>
      <c r="C553">
        <v>2</v>
      </c>
      <c r="D553">
        <v>3</v>
      </c>
      <c r="E553">
        <v>1.1100000000000001</v>
      </c>
      <c r="F553">
        <v>15.02</v>
      </c>
      <c r="G553">
        <v>12.66</v>
      </c>
      <c r="H553">
        <f t="shared" si="129"/>
        <v>13.91</v>
      </c>
      <c r="I553">
        <f t="shared" si="130"/>
        <v>11.55</v>
      </c>
      <c r="J553">
        <f t="shared" si="131"/>
        <v>0.1696621135873472</v>
      </c>
      <c r="K553">
        <v>6</v>
      </c>
      <c r="L553">
        <f t="shared" si="132"/>
        <v>6.0000000000000001E-3</v>
      </c>
      <c r="M553">
        <v>1330</v>
      </c>
      <c r="N553">
        <f t="shared" si="133"/>
        <v>5.8303378864126527</v>
      </c>
      <c r="O553">
        <f t="shared" si="134"/>
        <v>1.0290998766954378</v>
      </c>
      <c r="P553">
        <f t="shared" si="135"/>
        <v>0.03</v>
      </c>
      <c r="Q553">
        <v>0.01</v>
      </c>
      <c r="R553">
        <v>1.86</v>
      </c>
      <c r="S553">
        <f t="shared" si="136"/>
        <v>4.9999999999999996E-2</v>
      </c>
      <c r="T553">
        <f t="shared" si="137"/>
        <v>5.1454993834771888E-2</v>
      </c>
      <c r="U553">
        <f t="shared" si="138"/>
        <v>9.3000000000000007</v>
      </c>
      <c r="V553">
        <f t="shared" si="139"/>
        <v>9.5706288532675714</v>
      </c>
      <c r="W553">
        <f t="shared" si="140"/>
        <v>1500</v>
      </c>
      <c r="X553">
        <f t="shared" si="141"/>
        <v>1995000</v>
      </c>
      <c r="Y553">
        <f t="shared" si="142"/>
        <v>9.3500000000000014</v>
      </c>
      <c r="Z553">
        <f t="shared" si="142"/>
        <v>9.6220838471023438</v>
      </c>
      <c r="AA553">
        <f t="shared" si="143"/>
        <v>18.653250000000003</v>
      </c>
      <c r="AB553">
        <f t="shared" si="144"/>
        <v>19.196057274969174</v>
      </c>
    </row>
    <row r="554" spans="1:28" x14ac:dyDescent="0.25">
      <c r="A554" s="16">
        <v>45111</v>
      </c>
      <c r="B554">
        <v>553</v>
      </c>
      <c r="C554">
        <v>2</v>
      </c>
      <c r="D554">
        <v>4</v>
      </c>
      <c r="E554">
        <v>1.1299999999999999</v>
      </c>
      <c r="F554">
        <v>14.84</v>
      </c>
      <c r="G554">
        <v>12.72</v>
      </c>
      <c r="H554">
        <f t="shared" si="129"/>
        <v>13.71</v>
      </c>
      <c r="I554">
        <f t="shared" si="130"/>
        <v>11.59</v>
      </c>
      <c r="J554">
        <f t="shared" si="131"/>
        <v>0.15463165572574769</v>
      </c>
      <c r="K554">
        <v>6</v>
      </c>
      <c r="L554">
        <f t="shared" si="132"/>
        <v>6.0000000000000001E-3</v>
      </c>
      <c r="M554">
        <v>1330</v>
      </c>
      <c r="N554">
        <f t="shared" si="133"/>
        <v>5.8453683442742523</v>
      </c>
      <c r="O554">
        <f t="shared" si="134"/>
        <v>1.0264537060144747</v>
      </c>
      <c r="P554">
        <f t="shared" si="135"/>
        <v>0.03</v>
      </c>
      <c r="Q554">
        <v>0.01</v>
      </c>
      <c r="R554">
        <v>1.28</v>
      </c>
      <c r="S554">
        <f t="shared" si="136"/>
        <v>4.9999999999999996E-2</v>
      </c>
      <c r="T554">
        <f t="shared" si="137"/>
        <v>5.132268530072373E-2</v>
      </c>
      <c r="U554">
        <f t="shared" si="138"/>
        <v>6.3999999999999995</v>
      </c>
      <c r="V554">
        <f t="shared" si="139"/>
        <v>6.5693037184926375</v>
      </c>
      <c r="W554">
        <f t="shared" si="140"/>
        <v>1500</v>
      </c>
      <c r="X554">
        <f t="shared" si="141"/>
        <v>1995000</v>
      </c>
      <c r="Y554">
        <f t="shared" si="142"/>
        <v>6.4499999999999993</v>
      </c>
      <c r="Z554">
        <f t="shared" si="142"/>
        <v>6.6206264037933611</v>
      </c>
      <c r="AA554">
        <f t="shared" si="143"/>
        <v>12.867749999999999</v>
      </c>
      <c r="AB554">
        <f t="shared" si="144"/>
        <v>13.208149675567757</v>
      </c>
    </row>
    <row r="555" spans="1:28" x14ac:dyDescent="0.25">
      <c r="A555" s="16">
        <v>45111</v>
      </c>
      <c r="B555">
        <v>554</v>
      </c>
      <c r="C555">
        <v>2</v>
      </c>
      <c r="D555">
        <v>5</v>
      </c>
      <c r="E555">
        <v>1.04</v>
      </c>
      <c r="F555">
        <v>16.2</v>
      </c>
      <c r="G555">
        <v>14.02</v>
      </c>
      <c r="H555">
        <f t="shared" si="129"/>
        <v>15.16</v>
      </c>
      <c r="I555">
        <f t="shared" si="130"/>
        <v>12.98</v>
      </c>
      <c r="J555">
        <f t="shared" si="131"/>
        <v>0.14379947229551449</v>
      </c>
      <c r="K555">
        <v>6</v>
      </c>
      <c r="L555">
        <f t="shared" si="132"/>
        <v>6.0000000000000001E-3</v>
      </c>
      <c r="M555">
        <v>1330</v>
      </c>
      <c r="N555">
        <f t="shared" si="133"/>
        <v>5.8562005277044857</v>
      </c>
      <c r="O555">
        <f t="shared" si="134"/>
        <v>1.0245550799729668</v>
      </c>
      <c r="P555">
        <f t="shared" si="135"/>
        <v>0.03</v>
      </c>
      <c r="Q555">
        <v>0.05</v>
      </c>
      <c r="R555">
        <v>1.67</v>
      </c>
      <c r="S555">
        <f t="shared" si="136"/>
        <v>0.25</v>
      </c>
      <c r="T555">
        <f t="shared" si="137"/>
        <v>0.2561387699932417</v>
      </c>
      <c r="U555">
        <f t="shared" si="138"/>
        <v>8.35</v>
      </c>
      <c r="V555">
        <f t="shared" si="139"/>
        <v>8.5550349177742717</v>
      </c>
      <c r="W555">
        <f t="shared" si="140"/>
        <v>1500</v>
      </c>
      <c r="X555">
        <f t="shared" si="141"/>
        <v>1995000</v>
      </c>
      <c r="Y555">
        <f t="shared" si="142"/>
        <v>8.6</v>
      </c>
      <c r="Z555">
        <f t="shared" si="142"/>
        <v>8.8111736877675142</v>
      </c>
      <c r="AA555">
        <f t="shared" si="143"/>
        <v>17.156999999999996</v>
      </c>
      <c r="AB555">
        <f t="shared" si="144"/>
        <v>17.578291507096193</v>
      </c>
    </row>
    <row r="556" spans="1:28" x14ac:dyDescent="0.25">
      <c r="A556" s="16">
        <v>45111</v>
      </c>
      <c r="B556">
        <v>555</v>
      </c>
      <c r="C556">
        <v>2</v>
      </c>
      <c r="D556">
        <v>6</v>
      </c>
      <c r="E556">
        <v>1.06</v>
      </c>
      <c r="F556">
        <v>18.05</v>
      </c>
      <c r="G556">
        <v>15.51</v>
      </c>
      <c r="H556">
        <f t="shared" si="129"/>
        <v>16.990000000000002</v>
      </c>
      <c r="I556">
        <f t="shared" si="130"/>
        <v>14.45</v>
      </c>
      <c r="J556">
        <f t="shared" si="131"/>
        <v>0.14949970570924087</v>
      </c>
      <c r="K556">
        <v>6</v>
      </c>
      <c r="L556">
        <f t="shared" si="132"/>
        <v>6.0000000000000001E-3</v>
      </c>
      <c r="M556">
        <v>1330</v>
      </c>
      <c r="N556">
        <f t="shared" si="133"/>
        <v>5.8505002942907591</v>
      </c>
      <c r="O556">
        <f t="shared" si="134"/>
        <v>1.025553319919517</v>
      </c>
      <c r="P556">
        <f t="shared" si="135"/>
        <v>0.03</v>
      </c>
      <c r="Q556">
        <v>0.03</v>
      </c>
      <c r="R556">
        <v>1.24</v>
      </c>
      <c r="S556">
        <f t="shared" si="136"/>
        <v>0.15</v>
      </c>
      <c r="T556">
        <f t="shared" si="137"/>
        <v>0.15383299798792754</v>
      </c>
      <c r="U556">
        <f t="shared" si="138"/>
        <v>6.1999999999999993</v>
      </c>
      <c r="V556">
        <f t="shared" si="139"/>
        <v>6.3584305835010051</v>
      </c>
      <c r="W556">
        <f t="shared" si="140"/>
        <v>1500</v>
      </c>
      <c r="X556">
        <f t="shared" si="141"/>
        <v>1995000</v>
      </c>
      <c r="Y556">
        <f t="shared" si="142"/>
        <v>6.35</v>
      </c>
      <c r="Z556">
        <f t="shared" si="142"/>
        <v>6.5122635814889325</v>
      </c>
      <c r="AA556">
        <f t="shared" si="143"/>
        <v>12.668249999999999</v>
      </c>
      <c r="AB556">
        <f t="shared" si="144"/>
        <v>12.991965845070419</v>
      </c>
    </row>
    <row r="557" spans="1:28" x14ac:dyDescent="0.25">
      <c r="A557" s="16">
        <v>45111</v>
      </c>
      <c r="B557">
        <v>556</v>
      </c>
      <c r="C557">
        <v>2</v>
      </c>
      <c r="D557">
        <v>7</v>
      </c>
      <c r="E557">
        <v>1.1100000000000001</v>
      </c>
      <c r="F557">
        <v>18.760000000000002</v>
      </c>
      <c r="G557">
        <v>13.2</v>
      </c>
      <c r="H557">
        <f t="shared" si="129"/>
        <v>17.650000000000002</v>
      </c>
      <c r="I557">
        <f t="shared" si="130"/>
        <v>12.09</v>
      </c>
      <c r="J557">
        <f t="shared" si="131"/>
        <v>0.31501416430594908</v>
      </c>
      <c r="K557">
        <v>6</v>
      </c>
      <c r="L557">
        <f t="shared" si="132"/>
        <v>6.0000000000000001E-3</v>
      </c>
      <c r="M557">
        <v>1330</v>
      </c>
      <c r="N557">
        <f t="shared" si="133"/>
        <v>5.684985835694051</v>
      </c>
      <c r="O557">
        <f t="shared" si="134"/>
        <v>1.0554116005581025</v>
      </c>
      <c r="P557">
        <f t="shared" si="135"/>
        <v>0.03</v>
      </c>
      <c r="Q557">
        <v>0.11</v>
      </c>
      <c r="R557">
        <v>1.39</v>
      </c>
      <c r="S557">
        <f t="shared" si="136"/>
        <v>0.54999999999999993</v>
      </c>
      <c r="T557">
        <f t="shared" si="137"/>
        <v>0.58047638030695625</v>
      </c>
      <c r="U557">
        <f t="shared" si="138"/>
        <v>6.9499999999999993</v>
      </c>
      <c r="V557">
        <f t="shared" si="139"/>
        <v>7.3351106238788111</v>
      </c>
      <c r="W557">
        <f t="shared" si="140"/>
        <v>1500</v>
      </c>
      <c r="X557">
        <f t="shared" si="141"/>
        <v>1995000</v>
      </c>
      <c r="Y557">
        <f t="shared" si="142"/>
        <v>7.4999999999999991</v>
      </c>
      <c r="Z557">
        <f t="shared" si="142"/>
        <v>7.9155870041857677</v>
      </c>
      <c r="AA557">
        <f t="shared" si="143"/>
        <v>14.962499999999999</v>
      </c>
      <c r="AB557">
        <f t="shared" si="144"/>
        <v>15.791596073350608</v>
      </c>
    </row>
    <row r="558" spans="1:28" x14ac:dyDescent="0.25">
      <c r="A558" s="16">
        <v>45111</v>
      </c>
      <c r="B558">
        <v>557</v>
      </c>
      <c r="C558">
        <v>2</v>
      </c>
      <c r="D558">
        <v>8</v>
      </c>
      <c r="E558">
        <v>1.05</v>
      </c>
      <c r="F558">
        <v>15.41</v>
      </c>
      <c r="G558">
        <v>15.66</v>
      </c>
      <c r="H558">
        <f t="shared" si="129"/>
        <v>14.36</v>
      </c>
      <c r="I558">
        <f t="shared" si="130"/>
        <v>14.61</v>
      </c>
      <c r="J558">
        <f t="shared" si="131"/>
        <v>-1.7409470752089137E-2</v>
      </c>
      <c r="K558">
        <v>6</v>
      </c>
      <c r="L558">
        <f t="shared" si="132"/>
        <v>6.0000000000000001E-3</v>
      </c>
      <c r="M558">
        <v>1330</v>
      </c>
      <c r="N558">
        <f t="shared" si="133"/>
        <v>6.0174094707520895</v>
      </c>
      <c r="O558">
        <f t="shared" si="134"/>
        <v>0.9971068163407012</v>
      </c>
      <c r="P558">
        <f t="shared" si="135"/>
        <v>0.03</v>
      </c>
      <c r="Q558">
        <v>7.0000000000000007E-2</v>
      </c>
      <c r="R558">
        <v>1.94</v>
      </c>
      <c r="S558">
        <f t="shared" si="136"/>
        <v>0.35000000000000003</v>
      </c>
      <c r="T558">
        <f t="shared" si="137"/>
        <v>0.34898738571924542</v>
      </c>
      <c r="U558">
        <f t="shared" si="138"/>
        <v>9.6999999999999993</v>
      </c>
      <c r="V558">
        <f t="shared" si="139"/>
        <v>9.6719361185048012</v>
      </c>
      <c r="W558">
        <f t="shared" si="140"/>
        <v>1500</v>
      </c>
      <c r="X558">
        <f t="shared" si="141"/>
        <v>1995000</v>
      </c>
      <c r="Y558">
        <f t="shared" si="142"/>
        <v>10.049999999999999</v>
      </c>
      <c r="Z558">
        <f t="shared" si="142"/>
        <v>10.020923504224047</v>
      </c>
      <c r="AA558">
        <f t="shared" si="143"/>
        <v>20.049749999999996</v>
      </c>
      <c r="AB558">
        <f t="shared" si="144"/>
        <v>19.991742390926973</v>
      </c>
    </row>
    <row r="559" spans="1:28" x14ac:dyDescent="0.25">
      <c r="A559" s="16">
        <v>45111</v>
      </c>
      <c r="B559">
        <v>558</v>
      </c>
      <c r="C559">
        <v>2</v>
      </c>
      <c r="D559">
        <v>9</v>
      </c>
      <c r="E559">
        <v>1.1599999999999999</v>
      </c>
      <c r="F559">
        <v>23</v>
      </c>
      <c r="G559">
        <v>19.399999999999999</v>
      </c>
      <c r="H559">
        <f t="shared" si="129"/>
        <v>21.84</v>
      </c>
      <c r="I559">
        <f t="shared" si="130"/>
        <v>18.239999999999998</v>
      </c>
      <c r="J559">
        <f t="shared" si="131"/>
        <v>0.16483516483516489</v>
      </c>
      <c r="K559">
        <v>6</v>
      </c>
      <c r="L559">
        <f t="shared" si="132"/>
        <v>6.0000000000000001E-3</v>
      </c>
      <c r="M559">
        <v>1330</v>
      </c>
      <c r="N559">
        <f t="shared" si="133"/>
        <v>5.8351648351648349</v>
      </c>
      <c r="O559">
        <f t="shared" si="134"/>
        <v>1.0282485875706215</v>
      </c>
      <c r="P559">
        <f t="shared" si="135"/>
        <v>0.03</v>
      </c>
      <c r="Q559">
        <v>7.0000000000000007E-2</v>
      </c>
      <c r="R559">
        <v>1.82</v>
      </c>
      <c r="S559">
        <f t="shared" si="136"/>
        <v>0.35000000000000003</v>
      </c>
      <c r="T559">
        <f t="shared" si="137"/>
        <v>0.3598870056497176</v>
      </c>
      <c r="U559">
        <f t="shared" si="138"/>
        <v>9.1</v>
      </c>
      <c r="V559">
        <f t="shared" si="139"/>
        <v>9.3570621468926554</v>
      </c>
      <c r="W559">
        <f t="shared" si="140"/>
        <v>1500</v>
      </c>
      <c r="X559">
        <f t="shared" si="141"/>
        <v>1995000</v>
      </c>
      <c r="Y559">
        <f t="shared" si="142"/>
        <v>9.4499999999999993</v>
      </c>
      <c r="Z559">
        <f t="shared" si="142"/>
        <v>9.716949152542373</v>
      </c>
      <c r="AA559">
        <f t="shared" si="143"/>
        <v>18.85275</v>
      </c>
      <c r="AB559">
        <f t="shared" si="144"/>
        <v>19.385313559322032</v>
      </c>
    </row>
    <row r="560" spans="1:28" x14ac:dyDescent="0.25">
      <c r="A560" s="16">
        <v>45111</v>
      </c>
      <c r="B560">
        <v>559</v>
      </c>
      <c r="C560">
        <v>3</v>
      </c>
      <c r="D560">
        <v>1</v>
      </c>
      <c r="E560">
        <v>1.05</v>
      </c>
      <c r="F560">
        <v>17.12</v>
      </c>
      <c r="G560">
        <v>14.76</v>
      </c>
      <c r="H560">
        <f t="shared" si="129"/>
        <v>16.07</v>
      </c>
      <c r="I560">
        <f t="shared" si="130"/>
        <v>13.709999999999999</v>
      </c>
      <c r="J560">
        <f t="shared" si="131"/>
        <v>0.14685749844430623</v>
      </c>
      <c r="K560">
        <v>6</v>
      </c>
      <c r="L560">
        <f t="shared" si="132"/>
        <v>6.0000000000000001E-3</v>
      </c>
      <c r="M560">
        <v>1330</v>
      </c>
      <c r="N560">
        <f t="shared" si="133"/>
        <v>5.8531425015556939</v>
      </c>
      <c r="O560">
        <f t="shared" si="134"/>
        <v>1.0250903678503083</v>
      </c>
      <c r="P560">
        <f t="shared" si="135"/>
        <v>0.03</v>
      </c>
      <c r="Q560">
        <v>0.01</v>
      </c>
      <c r="R560">
        <v>1.44</v>
      </c>
      <c r="S560">
        <f t="shared" si="136"/>
        <v>4.9999999999999996E-2</v>
      </c>
      <c r="T560">
        <f t="shared" si="137"/>
        <v>5.1254518392515408E-2</v>
      </c>
      <c r="U560">
        <f t="shared" si="138"/>
        <v>7.1999999999999993</v>
      </c>
      <c r="V560">
        <f t="shared" si="139"/>
        <v>7.3806506485222192</v>
      </c>
      <c r="W560">
        <f t="shared" si="140"/>
        <v>1500</v>
      </c>
      <c r="X560">
        <f t="shared" si="141"/>
        <v>1995000</v>
      </c>
      <c r="Y560">
        <f t="shared" si="142"/>
        <v>7.2499999999999991</v>
      </c>
      <c r="Z560">
        <f t="shared" si="142"/>
        <v>7.4319051669147349</v>
      </c>
      <c r="AA560">
        <f t="shared" si="143"/>
        <v>14.463749999999999</v>
      </c>
      <c r="AB560">
        <f t="shared" si="144"/>
        <v>14.826650807994897</v>
      </c>
    </row>
    <row r="561" spans="1:28" x14ac:dyDescent="0.25">
      <c r="A561" s="16">
        <v>45111</v>
      </c>
      <c r="B561">
        <v>560</v>
      </c>
      <c r="C561">
        <v>3</v>
      </c>
      <c r="D561">
        <v>2</v>
      </c>
      <c r="E561">
        <v>1.06</v>
      </c>
      <c r="F561">
        <v>15.56</v>
      </c>
      <c r="G561">
        <v>11.96</v>
      </c>
      <c r="H561">
        <f t="shared" si="129"/>
        <v>14.5</v>
      </c>
      <c r="I561">
        <f t="shared" si="130"/>
        <v>10.9</v>
      </c>
      <c r="J561">
        <f t="shared" si="131"/>
        <v>0.24827586206896549</v>
      </c>
      <c r="K561">
        <v>6</v>
      </c>
      <c r="L561">
        <f t="shared" si="132"/>
        <v>6.0000000000000001E-3</v>
      </c>
      <c r="M561">
        <v>1330</v>
      </c>
      <c r="N561">
        <f t="shared" si="133"/>
        <v>5.7517241379310349</v>
      </c>
      <c r="O561">
        <f t="shared" si="134"/>
        <v>1.0431654676258992</v>
      </c>
      <c r="P561">
        <f t="shared" si="135"/>
        <v>0.03</v>
      </c>
      <c r="Q561">
        <v>0.25</v>
      </c>
      <c r="R561">
        <v>1.37</v>
      </c>
      <c r="S561">
        <f t="shared" si="136"/>
        <v>1.25</v>
      </c>
      <c r="T561">
        <f t="shared" si="137"/>
        <v>1.303956834532374</v>
      </c>
      <c r="U561">
        <f t="shared" si="138"/>
        <v>6.8500000000000005</v>
      </c>
      <c r="V561">
        <f t="shared" si="139"/>
        <v>7.1456834532374103</v>
      </c>
      <c r="W561">
        <f t="shared" si="140"/>
        <v>1500</v>
      </c>
      <c r="X561">
        <f t="shared" si="141"/>
        <v>1995000</v>
      </c>
      <c r="Y561">
        <f t="shared" si="142"/>
        <v>8.1000000000000014</v>
      </c>
      <c r="Z561">
        <f t="shared" si="142"/>
        <v>8.4496402877697836</v>
      </c>
      <c r="AA561">
        <f t="shared" si="143"/>
        <v>16.159500000000005</v>
      </c>
      <c r="AB561">
        <f t="shared" si="144"/>
        <v>16.857032374100719</v>
      </c>
    </row>
    <row r="562" spans="1:28" x14ac:dyDescent="0.25">
      <c r="A562" s="16">
        <v>45111</v>
      </c>
      <c r="B562">
        <v>561</v>
      </c>
      <c r="C562">
        <v>3</v>
      </c>
      <c r="D562">
        <v>3</v>
      </c>
      <c r="E562">
        <v>1.03</v>
      </c>
      <c r="F562">
        <v>20.399999999999999</v>
      </c>
      <c r="G562">
        <v>17.899999999999999</v>
      </c>
      <c r="H562">
        <f t="shared" si="129"/>
        <v>19.369999999999997</v>
      </c>
      <c r="I562">
        <f t="shared" si="130"/>
        <v>16.869999999999997</v>
      </c>
      <c r="J562">
        <f t="shared" si="131"/>
        <v>0.12906556530717606</v>
      </c>
      <c r="K562">
        <v>6</v>
      </c>
      <c r="L562">
        <f t="shared" si="132"/>
        <v>6.0000000000000001E-3</v>
      </c>
      <c r="M562">
        <v>1330</v>
      </c>
      <c r="N562">
        <f t="shared" si="133"/>
        <v>5.8709344346928241</v>
      </c>
      <c r="O562">
        <f t="shared" si="134"/>
        <v>1.0219838199085474</v>
      </c>
      <c r="P562">
        <f t="shared" si="135"/>
        <v>0.03</v>
      </c>
      <c r="Q562">
        <v>0.1</v>
      </c>
      <c r="R562">
        <v>6.54</v>
      </c>
      <c r="S562">
        <f t="shared" si="136"/>
        <v>0.5</v>
      </c>
      <c r="T562">
        <f t="shared" si="137"/>
        <v>0.51099190995427368</v>
      </c>
      <c r="U562">
        <f t="shared" si="138"/>
        <v>32.699999999999996</v>
      </c>
      <c r="V562">
        <f t="shared" si="139"/>
        <v>33.418870911009492</v>
      </c>
      <c r="W562">
        <f t="shared" si="140"/>
        <v>1500</v>
      </c>
      <c r="X562">
        <f t="shared" si="141"/>
        <v>1995000</v>
      </c>
      <c r="Y562">
        <f t="shared" si="142"/>
        <v>33.199999999999996</v>
      </c>
      <c r="Z562">
        <f t="shared" si="142"/>
        <v>33.929862820963763</v>
      </c>
      <c r="AA562">
        <f t="shared" si="143"/>
        <v>66.233999999999995</v>
      </c>
      <c r="AB562">
        <f t="shared" si="144"/>
        <v>67.690076327822709</v>
      </c>
    </row>
    <row r="563" spans="1:28" x14ac:dyDescent="0.25">
      <c r="A563" s="16">
        <v>45111</v>
      </c>
      <c r="B563">
        <v>562</v>
      </c>
      <c r="C563">
        <v>3</v>
      </c>
      <c r="D563">
        <v>4</v>
      </c>
      <c r="E563">
        <v>1.07</v>
      </c>
      <c r="F563">
        <v>18.41</v>
      </c>
      <c r="G563">
        <v>15.54</v>
      </c>
      <c r="H563">
        <f t="shared" si="129"/>
        <v>17.34</v>
      </c>
      <c r="I563">
        <f t="shared" si="130"/>
        <v>14.469999999999999</v>
      </c>
      <c r="J563">
        <f t="shared" si="131"/>
        <v>0.16551326412918113</v>
      </c>
      <c r="K563">
        <v>6</v>
      </c>
      <c r="L563">
        <f t="shared" si="132"/>
        <v>6.0000000000000001E-3</v>
      </c>
      <c r="M563">
        <v>1330</v>
      </c>
      <c r="N563">
        <f t="shared" si="133"/>
        <v>5.8344867358708186</v>
      </c>
      <c r="O563">
        <f t="shared" si="134"/>
        <v>1.028368093308293</v>
      </c>
      <c r="P563">
        <f t="shared" si="135"/>
        <v>0.03</v>
      </c>
      <c r="Q563">
        <v>0.01</v>
      </c>
      <c r="R563">
        <v>5.69</v>
      </c>
      <c r="S563">
        <f t="shared" si="136"/>
        <v>4.9999999999999996E-2</v>
      </c>
      <c r="T563">
        <f t="shared" si="137"/>
        <v>5.1418404665414648E-2</v>
      </c>
      <c r="U563">
        <f t="shared" si="138"/>
        <v>28.450000000000003</v>
      </c>
      <c r="V563">
        <f t="shared" si="139"/>
        <v>29.25707225462094</v>
      </c>
      <c r="W563">
        <f t="shared" si="140"/>
        <v>1500</v>
      </c>
      <c r="X563">
        <f t="shared" si="141"/>
        <v>1995000</v>
      </c>
      <c r="Y563">
        <f t="shared" si="142"/>
        <v>28.500000000000004</v>
      </c>
      <c r="Z563">
        <f t="shared" si="142"/>
        <v>29.308490659286356</v>
      </c>
      <c r="AA563">
        <f t="shared" si="143"/>
        <v>56.857500000000009</v>
      </c>
      <c r="AB563">
        <f t="shared" si="144"/>
        <v>58.470438865276279</v>
      </c>
    </row>
    <row r="564" spans="1:28" x14ac:dyDescent="0.25">
      <c r="A564" s="16">
        <v>45111</v>
      </c>
      <c r="B564">
        <v>563</v>
      </c>
      <c r="C564">
        <v>3</v>
      </c>
      <c r="D564">
        <v>5</v>
      </c>
      <c r="E564">
        <v>1.06</v>
      </c>
      <c r="F564">
        <v>16.809999999999999</v>
      </c>
      <c r="G564">
        <v>14.49</v>
      </c>
      <c r="H564">
        <f t="shared" si="129"/>
        <v>15.749999999999998</v>
      </c>
      <c r="I564">
        <f t="shared" si="130"/>
        <v>13.43</v>
      </c>
      <c r="J564">
        <f t="shared" si="131"/>
        <v>0.14730158730158721</v>
      </c>
      <c r="K564">
        <v>6</v>
      </c>
      <c r="L564">
        <f t="shared" si="132"/>
        <v>6.0000000000000001E-3</v>
      </c>
      <c r="M564">
        <v>1330</v>
      </c>
      <c r="N564">
        <f t="shared" si="133"/>
        <v>5.8526984126984125</v>
      </c>
      <c r="O564">
        <f t="shared" si="134"/>
        <v>1.0251681492731612</v>
      </c>
      <c r="P564">
        <f t="shared" si="135"/>
        <v>0.03</v>
      </c>
      <c r="Q564">
        <v>0</v>
      </c>
      <c r="R564">
        <v>7.32</v>
      </c>
      <c r="S564">
        <f t="shared" si="136"/>
        <v>0</v>
      </c>
      <c r="T564">
        <f t="shared" si="137"/>
        <v>0</v>
      </c>
      <c r="U564">
        <f t="shared" si="138"/>
        <v>36.599999999999994</v>
      </c>
      <c r="V564">
        <f t="shared" si="139"/>
        <v>37.521154263397698</v>
      </c>
      <c r="W564">
        <f t="shared" si="140"/>
        <v>1500</v>
      </c>
      <c r="X564">
        <f t="shared" si="141"/>
        <v>1995000</v>
      </c>
      <c r="Y564">
        <f t="shared" si="142"/>
        <v>36.599999999999994</v>
      </c>
      <c r="Z564">
        <f t="shared" si="142"/>
        <v>37.521154263397698</v>
      </c>
      <c r="AA564">
        <f t="shared" si="143"/>
        <v>73.016999999999996</v>
      </c>
      <c r="AB564">
        <f t="shared" si="144"/>
        <v>74.854702755478414</v>
      </c>
    </row>
    <row r="565" spans="1:28" x14ac:dyDescent="0.25">
      <c r="A565" s="16">
        <v>45111</v>
      </c>
      <c r="B565">
        <v>564</v>
      </c>
      <c r="C565">
        <v>3</v>
      </c>
      <c r="D565">
        <v>6</v>
      </c>
      <c r="E565">
        <v>1.17</v>
      </c>
      <c r="F565">
        <v>20.68</v>
      </c>
      <c r="G565">
        <v>17.829999999999998</v>
      </c>
      <c r="H565">
        <f t="shared" si="129"/>
        <v>19.509999999999998</v>
      </c>
      <c r="I565">
        <f t="shared" si="130"/>
        <v>16.659999999999997</v>
      </c>
      <c r="J565">
        <f t="shared" si="131"/>
        <v>0.1460789338800616</v>
      </c>
      <c r="K565">
        <v>6</v>
      </c>
      <c r="L565">
        <f t="shared" si="132"/>
        <v>6.0000000000000001E-3</v>
      </c>
      <c r="M565">
        <v>1330</v>
      </c>
      <c r="N565">
        <f t="shared" si="133"/>
        <v>5.8539210661199386</v>
      </c>
      <c r="O565">
        <f t="shared" si="134"/>
        <v>1.0249540320462307</v>
      </c>
      <c r="P565">
        <f t="shared" si="135"/>
        <v>0.03</v>
      </c>
      <c r="Q565">
        <v>0.05</v>
      </c>
      <c r="R565">
        <v>8.24</v>
      </c>
      <c r="S565">
        <f t="shared" si="136"/>
        <v>0.25</v>
      </c>
      <c r="T565">
        <f t="shared" si="137"/>
        <v>0.25623850801155768</v>
      </c>
      <c r="U565">
        <f t="shared" si="138"/>
        <v>41.2</v>
      </c>
      <c r="V565">
        <f t="shared" si="139"/>
        <v>42.228106120304709</v>
      </c>
      <c r="W565">
        <f t="shared" si="140"/>
        <v>1500</v>
      </c>
      <c r="X565">
        <f t="shared" si="141"/>
        <v>1995000</v>
      </c>
      <c r="Y565">
        <f t="shared" si="142"/>
        <v>41.45</v>
      </c>
      <c r="Z565">
        <f t="shared" si="142"/>
        <v>42.484344628316265</v>
      </c>
      <c r="AA565">
        <f t="shared" si="143"/>
        <v>82.692750000000004</v>
      </c>
      <c r="AB565">
        <f t="shared" si="144"/>
        <v>84.756267533490941</v>
      </c>
    </row>
    <row r="566" spans="1:28" x14ac:dyDescent="0.25">
      <c r="A566" s="16">
        <v>45111</v>
      </c>
      <c r="B566">
        <v>565</v>
      </c>
      <c r="C566">
        <v>3</v>
      </c>
      <c r="D566">
        <v>7</v>
      </c>
      <c r="E566">
        <v>1.1100000000000001</v>
      </c>
      <c r="F566">
        <v>15.43</v>
      </c>
      <c r="G566">
        <v>13.59</v>
      </c>
      <c r="H566">
        <f t="shared" si="129"/>
        <v>14.32</v>
      </c>
      <c r="I566">
        <f t="shared" si="130"/>
        <v>12.48</v>
      </c>
      <c r="J566">
        <f t="shared" si="131"/>
        <v>0.12849162011173182</v>
      </c>
      <c r="K566">
        <v>6</v>
      </c>
      <c r="L566">
        <f t="shared" si="132"/>
        <v>6.0000000000000001E-3</v>
      </c>
      <c r="M566">
        <v>1330</v>
      </c>
      <c r="N566">
        <f t="shared" si="133"/>
        <v>5.8715083798882679</v>
      </c>
      <c r="O566">
        <f t="shared" si="134"/>
        <v>1.0218839200761181</v>
      </c>
      <c r="P566">
        <f t="shared" si="135"/>
        <v>0.03</v>
      </c>
      <c r="Q566">
        <v>0.04</v>
      </c>
      <c r="R566">
        <v>7.96</v>
      </c>
      <c r="S566">
        <f t="shared" si="136"/>
        <v>0.19999999999999998</v>
      </c>
      <c r="T566">
        <f t="shared" si="137"/>
        <v>0.20437678401522361</v>
      </c>
      <c r="U566">
        <f t="shared" si="138"/>
        <v>39.799999999999997</v>
      </c>
      <c r="V566">
        <f t="shared" si="139"/>
        <v>40.670980019029493</v>
      </c>
      <c r="W566">
        <f t="shared" si="140"/>
        <v>1500</v>
      </c>
      <c r="X566">
        <f t="shared" si="141"/>
        <v>1995000</v>
      </c>
      <c r="Y566">
        <f t="shared" si="142"/>
        <v>40</v>
      </c>
      <c r="Z566">
        <f t="shared" si="142"/>
        <v>40.875356803044717</v>
      </c>
      <c r="AA566">
        <f t="shared" si="143"/>
        <v>79.800000000000011</v>
      </c>
      <c r="AB566">
        <f t="shared" si="144"/>
        <v>81.54633682207421</v>
      </c>
    </row>
    <row r="567" spans="1:28" x14ac:dyDescent="0.25">
      <c r="A567" s="16">
        <v>45111</v>
      </c>
      <c r="B567">
        <v>566</v>
      </c>
      <c r="C567">
        <v>3</v>
      </c>
      <c r="D567">
        <v>8</v>
      </c>
      <c r="E567">
        <v>1.1000000000000001</v>
      </c>
      <c r="F567">
        <v>15.03</v>
      </c>
      <c r="G567">
        <v>13.1</v>
      </c>
      <c r="H567">
        <f t="shared" si="129"/>
        <v>13.93</v>
      </c>
      <c r="I567">
        <f t="shared" si="130"/>
        <v>12</v>
      </c>
      <c r="J567">
        <f t="shared" si="131"/>
        <v>0.13854989231873652</v>
      </c>
      <c r="K567">
        <v>6</v>
      </c>
      <c r="L567">
        <f t="shared" si="132"/>
        <v>6.0000000000000001E-3</v>
      </c>
      <c r="M567">
        <v>1330</v>
      </c>
      <c r="N567">
        <f t="shared" si="133"/>
        <v>5.8614501076812635</v>
      </c>
      <c r="O567">
        <f t="shared" si="134"/>
        <v>1.0236374770361298</v>
      </c>
      <c r="P567">
        <f t="shared" si="135"/>
        <v>0.03</v>
      </c>
      <c r="Q567">
        <v>0.12</v>
      </c>
      <c r="R567">
        <v>2.38</v>
      </c>
      <c r="S567">
        <f t="shared" si="136"/>
        <v>0.6</v>
      </c>
      <c r="T567">
        <f t="shared" si="137"/>
        <v>0.61418248622167793</v>
      </c>
      <c r="U567">
        <f t="shared" si="138"/>
        <v>11.899999999999999</v>
      </c>
      <c r="V567">
        <f t="shared" si="139"/>
        <v>12.181285976729944</v>
      </c>
      <c r="W567">
        <f t="shared" si="140"/>
        <v>1500</v>
      </c>
      <c r="X567">
        <f t="shared" si="141"/>
        <v>1995000</v>
      </c>
      <c r="Y567">
        <f t="shared" si="142"/>
        <v>12.499999999999998</v>
      </c>
      <c r="Z567">
        <f t="shared" si="142"/>
        <v>12.795468462951622</v>
      </c>
      <c r="AA567">
        <f t="shared" si="143"/>
        <v>24.937499999999996</v>
      </c>
      <c r="AB567">
        <f t="shared" si="144"/>
        <v>25.526959583588486</v>
      </c>
    </row>
    <row r="568" spans="1:28" x14ac:dyDescent="0.25">
      <c r="A568" s="16">
        <v>45111</v>
      </c>
      <c r="B568">
        <v>567</v>
      </c>
      <c r="C568">
        <v>3</v>
      </c>
      <c r="D568">
        <v>9</v>
      </c>
      <c r="E568">
        <v>1.1000000000000001</v>
      </c>
      <c r="F568">
        <v>12.89</v>
      </c>
      <c r="G568">
        <v>11.21</v>
      </c>
      <c r="H568">
        <f t="shared" si="129"/>
        <v>11.790000000000001</v>
      </c>
      <c r="I568">
        <f t="shared" si="130"/>
        <v>10.110000000000001</v>
      </c>
      <c r="J568">
        <f t="shared" si="131"/>
        <v>0.14249363867684475</v>
      </c>
      <c r="K568">
        <v>6</v>
      </c>
      <c r="L568">
        <f t="shared" si="132"/>
        <v>6.0000000000000001E-3</v>
      </c>
      <c r="M568">
        <v>1330</v>
      </c>
      <c r="N568">
        <f t="shared" si="133"/>
        <v>5.8575063613231553</v>
      </c>
      <c r="O568">
        <f t="shared" si="134"/>
        <v>1.0243266724587314</v>
      </c>
      <c r="P568">
        <f t="shared" si="135"/>
        <v>0.03</v>
      </c>
      <c r="Q568">
        <v>0.03</v>
      </c>
      <c r="R568">
        <v>1.6</v>
      </c>
      <c r="S568">
        <f t="shared" si="136"/>
        <v>0.15</v>
      </c>
      <c r="T568">
        <f t="shared" si="137"/>
        <v>0.1536490008688097</v>
      </c>
      <c r="U568">
        <f t="shared" si="138"/>
        <v>8</v>
      </c>
      <c r="V568">
        <f t="shared" si="139"/>
        <v>8.1946133796698515</v>
      </c>
      <c r="W568">
        <f t="shared" si="140"/>
        <v>1500</v>
      </c>
      <c r="X568">
        <f t="shared" si="141"/>
        <v>1995000</v>
      </c>
      <c r="Y568">
        <f t="shared" si="142"/>
        <v>8.15</v>
      </c>
      <c r="Z568">
        <f t="shared" si="142"/>
        <v>8.348262380538662</v>
      </c>
      <c r="AA568">
        <f t="shared" si="143"/>
        <v>16.259250000000002</v>
      </c>
      <c r="AB568">
        <f t="shared" si="144"/>
        <v>16.654783449174634</v>
      </c>
    </row>
    <row r="569" spans="1:28" x14ac:dyDescent="0.25">
      <c r="A569" s="16">
        <v>45111</v>
      </c>
      <c r="B569">
        <v>568</v>
      </c>
      <c r="C569">
        <v>4</v>
      </c>
      <c r="D569">
        <v>1</v>
      </c>
      <c r="E569">
        <v>1.1299999999999999</v>
      </c>
      <c r="F569">
        <v>18.87</v>
      </c>
      <c r="G569">
        <v>16.559999999999999</v>
      </c>
      <c r="H569">
        <f t="shared" si="129"/>
        <v>17.740000000000002</v>
      </c>
      <c r="I569">
        <f t="shared" si="130"/>
        <v>15.43</v>
      </c>
      <c r="J569">
        <f t="shared" si="131"/>
        <v>0.13021420518602039</v>
      </c>
      <c r="K569">
        <v>6</v>
      </c>
      <c r="L569">
        <f t="shared" si="132"/>
        <v>6.0000000000000001E-3</v>
      </c>
      <c r="M569">
        <v>1330</v>
      </c>
      <c r="N569">
        <f t="shared" si="133"/>
        <v>5.8697857948139793</v>
      </c>
      <c r="O569">
        <f t="shared" si="134"/>
        <v>1.0221838087006627</v>
      </c>
      <c r="P569">
        <f t="shared" si="135"/>
        <v>0.03</v>
      </c>
      <c r="Q569">
        <v>0.15</v>
      </c>
      <c r="R569">
        <v>8.35</v>
      </c>
      <c r="S569">
        <f t="shared" si="136"/>
        <v>0.74999999999999989</v>
      </c>
      <c r="T569">
        <f t="shared" si="137"/>
        <v>0.76663785652549687</v>
      </c>
      <c r="U569">
        <f t="shared" si="138"/>
        <v>41.75</v>
      </c>
      <c r="V569">
        <f t="shared" si="139"/>
        <v>42.67617401325267</v>
      </c>
      <c r="W569">
        <f t="shared" si="140"/>
        <v>1500</v>
      </c>
      <c r="X569">
        <f t="shared" si="141"/>
        <v>1995000</v>
      </c>
      <c r="Y569">
        <f t="shared" si="142"/>
        <v>42.5</v>
      </c>
      <c r="Z569">
        <f t="shared" si="142"/>
        <v>43.442811869778168</v>
      </c>
      <c r="AA569">
        <f t="shared" si="143"/>
        <v>84.787500000000009</v>
      </c>
      <c r="AB569">
        <f t="shared" si="144"/>
        <v>86.668409680207446</v>
      </c>
    </row>
    <row r="570" spans="1:28" x14ac:dyDescent="0.25">
      <c r="A570" s="16">
        <v>45111</v>
      </c>
      <c r="B570">
        <v>569</v>
      </c>
      <c r="C570">
        <v>4</v>
      </c>
      <c r="D570">
        <v>2</v>
      </c>
      <c r="E570">
        <v>1.05</v>
      </c>
      <c r="F570">
        <v>12.77</v>
      </c>
      <c r="G570">
        <v>11.23</v>
      </c>
      <c r="H570">
        <f t="shared" si="129"/>
        <v>11.719999999999999</v>
      </c>
      <c r="I570">
        <f t="shared" si="130"/>
        <v>10.18</v>
      </c>
      <c r="J570">
        <f t="shared" si="131"/>
        <v>0.13139931740614327</v>
      </c>
      <c r="K570">
        <v>6</v>
      </c>
      <c r="L570">
        <f t="shared" si="132"/>
        <v>6.0000000000000001E-3</v>
      </c>
      <c r="M570">
        <v>1330</v>
      </c>
      <c r="N570">
        <f t="shared" si="133"/>
        <v>5.8686006825938568</v>
      </c>
      <c r="O570">
        <f t="shared" si="134"/>
        <v>1.0223902297179412</v>
      </c>
      <c r="P570">
        <f t="shared" si="135"/>
        <v>0.03</v>
      </c>
      <c r="Q570">
        <v>0.09</v>
      </c>
      <c r="R570">
        <v>6.61</v>
      </c>
      <c r="S570">
        <f t="shared" si="136"/>
        <v>0.44999999999999996</v>
      </c>
      <c r="T570">
        <f t="shared" si="137"/>
        <v>0.46007560337307352</v>
      </c>
      <c r="U570">
        <f t="shared" si="138"/>
        <v>33.049999999999997</v>
      </c>
      <c r="V570">
        <f t="shared" si="139"/>
        <v>33.789997092177956</v>
      </c>
      <c r="W570">
        <f t="shared" si="140"/>
        <v>1500</v>
      </c>
      <c r="X570">
        <f t="shared" si="141"/>
        <v>1995000</v>
      </c>
      <c r="Y570">
        <f t="shared" si="142"/>
        <v>33.5</v>
      </c>
      <c r="Z570">
        <f t="shared" si="142"/>
        <v>34.250072695551026</v>
      </c>
      <c r="AA570">
        <f t="shared" si="143"/>
        <v>66.832499999999996</v>
      </c>
      <c r="AB570">
        <f t="shared" si="144"/>
        <v>68.328895027624299</v>
      </c>
    </row>
    <row r="571" spans="1:28" x14ac:dyDescent="0.25">
      <c r="A571" s="16">
        <v>45111</v>
      </c>
      <c r="B571">
        <v>570</v>
      </c>
      <c r="C571">
        <v>4</v>
      </c>
      <c r="D571">
        <v>3</v>
      </c>
      <c r="E571">
        <v>1.05</v>
      </c>
      <c r="F571">
        <v>14.38</v>
      </c>
      <c r="G571">
        <v>12.85</v>
      </c>
      <c r="H571">
        <f t="shared" si="129"/>
        <v>13.33</v>
      </c>
      <c r="I571">
        <f t="shared" si="130"/>
        <v>11.799999999999999</v>
      </c>
      <c r="J571">
        <f t="shared" si="131"/>
        <v>0.1147786946736685</v>
      </c>
      <c r="K571">
        <v>6</v>
      </c>
      <c r="L571">
        <f t="shared" si="132"/>
        <v>6.0000000000000001E-3</v>
      </c>
      <c r="M571">
        <v>1330</v>
      </c>
      <c r="N571">
        <f t="shared" si="133"/>
        <v>5.8852213053263318</v>
      </c>
      <c r="O571">
        <f t="shared" si="134"/>
        <v>1.0195028680688336</v>
      </c>
      <c r="P571">
        <f t="shared" si="135"/>
        <v>0.03</v>
      </c>
      <c r="Q571">
        <v>0.04</v>
      </c>
      <c r="R571">
        <v>7.91</v>
      </c>
      <c r="S571">
        <f t="shared" si="136"/>
        <v>0.19999999999999998</v>
      </c>
      <c r="T571">
        <f t="shared" si="137"/>
        <v>0.20390057361376671</v>
      </c>
      <c r="U571">
        <f t="shared" si="138"/>
        <v>39.549999999999997</v>
      </c>
      <c r="V571">
        <f t="shared" si="139"/>
        <v>40.321338432122367</v>
      </c>
      <c r="W571">
        <f t="shared" si="140"/>
        <v>1500</v>
      </c>
      <c r="X571">
        <f t="shared" si="141"/>
        <v>1995000</v>
      </c>
      <c r="Y571">
        <f t="shared" si="142"/>
        <v>39.75</v>
      </c>
      <c r="Z571">
        <f t="shared" si="142"/>
        <v>40.525239005736132</v>
      </c>
      <c r="AA571">
        <f t="shared" si="143"/>
        <v>79.301249999999996</v>
      </c>
      <c r="AB571">
        <f t="shared" si="144"/>
        <v>80.84785181644358</v>
      </c>
    </row>
    <row r="572" spans="1:28" x14ac:dyDescent="0.25">
      <c r="A572" s="16">
        <v>45111</v>
      </c>
      <c r="B572">
        <v>571</v>
      </c>
      <c r="C572">
        <v>4</v>
      </c>
      <c r="D572">
        <v>4</v>
      </c>
      <c r="E572">
        <v>1.06</v>
      </c>
      <c r="F572">
        <v>17.62</v>
      </c>
      <c r="G572">
        <v>15.38</v>
      </c>
      <c r="H572">
        <f t="shared" si="129"/>
        <v>16.560000000000002</v>
      </c>
      <c r="I572">
        <f t="shared" si="130"/>
        <v>14.32</v>
      </c>
      <c r="J572">
        <f t="shared" si="131"/>
        <v>0.13526570048309189</v>
      </c>
      <c r="K572">
        <v>6</v>
      </c>
      <c r="L572">
        <f t="shared" si="132"/>
        <v>6.0000000000000001E-3</v>
      </c>
      <c r="M572">
        <v>1330</v>
      </c>
      <c r="N572">
        <f t="shared" si="133"/>
        <v>5.8647342995169085</v>
      </c>
      <c r="O572">
        <f t="shared" si="134"/>
        <v>1.0230642504118617</v>
      </c>
      <c r="P572">
        <f t="shared" si="135"/>
        <v>0.03</v>
      </c>
      <c r="Q572">
        <v>0.16</v>
      </c>
      <c r="R572">
        <v>7.33</v>
      </c>
      <c r="S572">
        <f t="shared" si="136"/>
        <v>0.79999999999999993</v>
      </c>
      <c r="T572">
        <f t="shared" si="137"/>
        <v>0.81845140032948926</v>
      </c>
      <c r="U572">
        <f t="shared" si="138"/>
        <v>36.65</v>
      </c>
      <c r="V572">
        <f t="shared" si="139"/>
        <v>37.495304777594725</v>
      </c>
      <c r="W572">
        <f t="shared" si="140"/>
        <v>1500</v>
      </c>
      <c r="X572">
        <f t="shared" si="141"/>
        <v>1995000</v>
      </c>
      <c r="Y572">
        <f t="shared" si="142"/>
        <v>37.449999999999996</v>
      </c>
      <c r="Z572">
        <f t="shared" si="142"/>
        <v>38.313756177924212</v>
      </c>
      <c r="AA572">
        <f t="shared" si="143"/>
        <v>74.712749999999986</v>
      </c>
      <c r="AB572">
        <f t="shared" si="144"/>
        <v>76.435943574958799</v>
      </c>
    </row>
    <row r="573" spans="1:28" x14ac:dyDescent="0.25">
      <c r="A573" s="16">
        <v>45111</v>
      </c>
      <c r="B573">
        <v>572</v>
      </c>
      <c r="C573">
        <v>4</v>
      </c>
      <c r="D573">
        <v>5</v>
      </c>
      <c r="E573">
        <v>1.1499999999999999</v>
      </c>
      <c r="F573">
        <v>15.6</v>
      </c>
      <c r="G573">
        <v>13.5</v>
      </c>
      <c r="H573">
        <f t="shared" si="129"/>
        <v>14.45</v>
      </c>
      <c r="I573">
        <f t="shared" si="130"/>
        <v>12.35</v>
      </c>
      <c r="J573">
        <f t="shared" si="131"/>
        <v>0.14532871972318337</v>
      </c>
      <c r="K573">
        <v>6</v>
      </c>
      <c r="L573">
        <f t="shared" si="132"/>
        <v>6.0000000000000001E-3</v>
      </c>
      <c r="M573">
        <v>1330</v>
      </c>
      <c r="N573">
        <f t="shared" si="133"/>
        <v>5.8546712802768166</v>
      </c>
      <c r="O573">
        <f t="shared" si="134"/>
        <v>1.0248226950354611</v>
      </c>
      <c r="P573">
        <f t="shared" si="135"/>
        <v>0.03</v>
      </c>
      <c r="Q573">
        <v>-0.01</v>
      </c>
      <c r="R573">
        <v>7.4</v>
      </c>
      <c r="S573">
        <f t="shared" si="136"/>
        <v>-4.9999999999999996E-2</v>
      </c>
      <c r="T573">
        <f t="shared" si="137"/>
        <v>-5.1241134751773047E-2</v>
      </c>
      <c r="U573">
        <f t="shared" si="138"/>
        <v>37</v>
      </c>
      <c r="V573">
        <f t="shared" si="139"/>
        <v>37.918439716312058</v>
      </c>
      <c r="W573">
        <f t="shared" si="140"/>
        <v>1500</v>
      </c>
      <c r="X573">
        <f t="shared" si="141"/>
        <v>1995000</v>
      </c>
      <c r="Y573">
        <f t="shared" si="142"/>
        <v>36.950000000000003</v>
      </c>
      <c r="Z573">
        <f t="shared" si="142"/>
        <v>37.867198581560288</v>
      </c>
      <c r="AA573">
        <f t="shared" si="143"/>
        <v>73.715250000000012</v>
      </c>
      <c r="AB573">
        <f t="shared" si="144"/>
        <v>75.545061170212776</v>
      </c>
    </row>
    <row r="574" spans="1:28" x14ac:dyDescent="0.25">
      <c r="A574" s="16">
        <v>45111</v>
      </c>
      <c r="B574">
        <v>573</v>
      </c>
      <c r="C574">
        <v>4</v>
      </c>
      <c r="D574">
        <v>6</v>
      </c>
      <c r="E574">
        <v>1.1000000000000001</v>
      </c>
      <c r="F574">
        <v>17.62</v>
      </c>
      <c r="G574">
        <v>15.44</v>
      </c>
      <c r="H574">
        <f t="shared" si="129"/>
        <v>16.52</v>
      </c>
      <c r="I574">
        <f t="shared" si="130"/>
        <v>14.34</v>
      </c>
      <c r="J574">
        <f t="shared" si="131"/>
        <v>0.13196125907990314</v>
      </c>
      <c r="K574">
        <v>6</v>
      </c>
      <c r="L574">
        <f t="shared" si="132"/>
        <v>6.0000000000000001E-3</v>
      </c>
      <c r="M574">
        <v>1330</v>
      </c>
      <c r="N574">
        <f t="shared" si="133"/>
        <v>5.8680387409200971</v>
      </c>
      <c r="O574">
        <f t="shared" si="134"/>
        <v>1.0224881369919538</v>
      </c>
      <c r="P574">
        <f t="shared" si="135"/>
        <v>0.03</v>
      </c>
      <c r="Q574">
        <v>0.05</v>
      </c>
      <c r="R574">
        <v>10.3</v>
      </c>
      <c r="S574">
        <f t="shared" si="136"/>
        <v>0.25</v>
      </c>
      <c r="T574">
        <f t="shared" si="137"/>
        <v>0.25562203424798846</v>
      </c>
      <c r="U574">
        <f t="shared" si="138"/>
        <v>51.5</v>
      </c>
      <c r="V574">
        <f t="shared" si="139"/>
        <v>52.65813905508562</v>
      </c>
      <c r="W574">
        <f t="shared" si="140"/>
        <v>1500</v>
      </c>
      <c r="X574">
        <f t="shared" si="141"/>
        <v>1995000</v>
      </c>
      <c r="Y574">
        <f t="shared" si="142"/>
        <v>51.75</v>
      </c>
      <c r="Z574">
        <f t="shared" si="142"/>
        <v>52.913761089333612</v>
      </c>
      <c r="AA574">
        <f t="shared" si="143"/>
        <v>103.24124999999999</v>
      </c>
      <c r="AB574">
        <f t="shared" si="144"/>
        <v>105.56295337322055</v>
      </c>
    </row>
    <row r="575" spans="1:28" x14ac:dyDescent="0.25">
      <c r="A575" s="16">
        <v>45111</v>
      </c>
      <c r="B575">
        <v>574</v>
      </c>
      <c r="C575">
        <v>4</v>
      </c>
      <c r="D575">
        <v>7</v>
      </c>
      <c r="E575">
        <v>1.17</v>
      </c>
      <c r="F575">
        <v>15.04</v>
      </c>
      <c r="G575">
        <v>13.47</v>
      </c>
      <c r="H575">
        <f t="shared" si="129"/>
        <v>13.87</v>
      </c>
      <c r="I575">
        <f t="shared" si="130"/>
        <v>12.3</v>
      </c>
      <c r="J575">
        <f t="shared" si="131"/>
        <v>0.11319394376351828</v>
      </c>
      <c r="K575">
        <v>6</v>
      </c>
      <c r="L575">
        <f t="shared" si="132"/>
        <v>6.0000000000000001E-3</v>
      </c>
      <c r="M575">
        <v>1330</v>
      </c>
      <c r="N575">
        <f t="shared" si="133"/>
        <v>5.8868060562364821</v>
      </c>
      <c r="O575">
        <f t="shared" si="134"/>
        <v>1.0192284139620329</v>
      </c>
      <c r="P575">
        <f t="shared" si="135"/>
        <v>0.03</v>
      </c>
      <c r="Q575">
        <v>0.08</v>
      </c>
      <c r="R575">
        <v>9.09</v>
      </c>
      <c r="S575">
        <f t="shared" si="136"/>
        <v>0.39999999999999997</v>
      </c>
      <c r="T575">
        <f t="shared" si="137"/>
        <v>0.40769136558481311</v>
      </c>
      <c r="U575">
        <f t="shared" si="138"/>
        <v>45.449999999999996</v>
      </c>
      <c r="V575">
        <f t="shared" si="139"/>
        <v>46.323931414574389</v>
      </c>
      <c r="W575">
        <f t="shared" si="140"/>
        <v>1500</v>
      </c>
      <c r="X575">
        <f t="shared" si="141"/>
        <v>1995000</v>
      </c>
      <c r="Y575">
        <f t="shared" si="142"/>
        <v>45.849999999999994</v>
      </c>
      <c r="Z575">
        <f t="shared" si="142"/>
        <v>46.731622780159199</v>
      </c>
      <c r="AA575">
        <f t="shared" si="143"/>
        <v>91.470749999999995</v>
      </c>
      <c r="AB575">
        <f t="shared" si="144"/>
        <v>93.229587446417597</v>
      </c>
    </row>
    <row r="576" spans="1:28" x14ac:dyDescent="0.25">
      <c r="A576" s="16">
        <v>45111</v>
      </c>
      <c r="B576">
        <v>575</v>
      </c>
      <c r="C576">
        <v>4</v>
      </c>
      <c r="D576">
        <v>8</v>
      </c>
      <c r="E576">
        <v>1.08</v>
      </c>
      <c r="F576">
        <v>16.95</v>
      </c>
      <c r="G576">
        <v>15.06</v>
      </c>
      <c r="H576">
        <f t="shared" si="129"/>
        <v>15.87</v>
      </c>
      <c r="I576">
        <f t="shared" si="130"/>
        <v>13.98</v>
      </c>
      <c r="J576">
        <f t="shared" si="131"/>
        <v>0.11909262759924379</v>
      </c>
      <c r="K576">
        <v>6</v>
      </c>
      <c r="L576">
        <f t="shared" si="132"/>
        <v>6.0000000000000001E-3</v>
      </c>
      <c r="M576">
        <v>1330</v>
      </c>
      <c r="N576">
        <f t="shared" si="133"/>
        <v>5.8809073724007561</v>
      </c>
      <c r="O576">
        <f t="shared" si="134"/>
        <v>1.0202507232401157</v>
      </c>
      <c r="P576">
        <f t="shared" si="135"/>
        <v>0.03</v>
      </c>
      <c r="Q576">
        <v>0.13</v>
      </c>
      <c r="R576">
        <v>9.49</v>
      </c>
      <c r="S576">
        <f t="shared" si="136"/>
        <v>0.64999999999999991</v>
      </c>
      <c r="T576">
        <f t="shared" si="137"/>
        <v>0.66316297010607506</v>
      </c>
      <c r="U576">
        <f t="shared" si="138"/>
        <v>47.45</v>
      </c>
      <c r="V576">
        <f t="shared" si="139"/>
        <v>48.410896817743492</v>
      </c>
      <c r="W576">
        <f t="shared" si="140"/>
        <v>1500</v>
      </c>
      <c r="X576">
        <f t="shared" si="141"/>
        <v>1995000</v>
      </c>
      <c r="Y576">
        <f t="shared" si="142"/>
        <v>48.1</v>
      </c>
      <c r="Z576">
        <f t="shared" si="142"/>
        <v>49.074059787849563</v>
      </c>
      <c r="AA576">
        <f t="shared" si="143"/>
        <v>95.959500000000006</v>
      </c>
      <c r="AB576">
        <f t="shared" si="144"/>
        <v>97.902749276759877</v>
      </c>
    </row>
    <row r="577" spans="1:28" x14ac:dyDescent="0.25">
      <c r="A577" s="16">
        <v>45111</v>
      </c>
      <c r="B577">
        <v>576</v>
      </c>
      <c r="C577">
        <v>4</v>
      </c>
      <c r="D577">
        <v>9</v>
      </c>
      <c r="E577">
        <v>1.1000000000000001</v>
      </c>
      <c r="F577">
        <v>16.11</v>
      </c>
      <c r="G577">
        <v>14.1</v>
      </c>
      <c r="H577">
        <f t="shared" si="129"/>
        <v>15.01</v>
      </c>
      <c r="I577">
        <f t="shared" si="130"/>
        <v>13</v>
      </c>
      <c r="J577">
        <f t="shared" si="131"/>
        <v>0.13391072618254496</v>
      </c>
      <c r="K577">
        <v>6</v>
      </c>
      <c r="L577">
        <f t="shared" si="132"/>
        <v>6.0000000000000001E-3</v>
      </c>
      <c r="M577">
        <v>1330</v>
      </c>
      <c r="N577">
        <f t="shared" si="133"/>
        <v>5.8660892738174546</v>
      </c>
      <c r="O577">
        <f t="shared" si="134"/>
        <v>1.0228279386712096</v>
      </c>
      <c r="P577">
        <f t="shared" si="135"/>
        <v>0.03</v>
      </c>
      <c r="Q577">
        <v>0.11</v>
      </c>
      <c r="R577">
        <v>8.19</v>
      </c>
      <c r="S577">
        <f t="shared" si="136"/>
        <v>0.54999999999999993</v>
      </c>
      <c r="T577">
        <f t="shared" si="137"/>
        <v>0.56255536626916525</v>
      </c>
      <c r="U577">
        <f t="shared" si="138"/>
        <v>40.949999999999996</v>
      </c>
      <c r="V577">
        <f t="shared" si="139"/>
        <v>41.88480408858603</v>
      </c>
      <c r="W577">
        <f t="shared" si="140"/>
        <v>1500</v>
      </c>
      <c r="X577">
        <f t="shared" si="141"/>
        <v>1995000</v>
      </c>
      <c r="Y577">
        <f t="shared" si="142"/>
        <v>41.499999999999993</v>
      </c>
      <c r="Z577">
        <f t="shared" si="142"/>
        <v>42.447359454855196</v>
      </c>
      <c r="AA577">
        <f t="shared" si="143"/>
        <v>82.79249999999999</v>
      </c>
      <c r="AB577">
        <f t="shared" si="144"/>
        <v>84.682482112436105</v>
      </c>
    </row>
  </sheetData>
  <autoFilter ref="A1:A577" xr:uid="{70FE5635-D9F7-4755-BA52-276A80CDE3EA}"/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1183-D630-4B16-B172-24A52400ED5C}">
  <dimension ref="A1:AD262"/>
  <sheetViews>
    <sheetView topLeftCell="S1" zoomScale="93" zoomScaleNormal="93" workbookViewId="0">
      <pane ySplit="1" topLeftCell="A2" activePane="bottomLeft" state="frozen"/>
      <selection pane="bottomLeft" activeCell="E267" sqref="E267"/>
    </sheetView>
  </sheetViews>
  <sheetFormatPr defaultColWidth="12.5703125" defaultRowHeight="15.75" x14ac:dyDescent="0.25"/>
  <cols>
    <col min="1" max="1" width="12.5703125" style="4"/>
    <col min="2" max="2" width="18.85546875" style="4" customWidth="1"/>
    <col min="3" max="3" width="15.85546875" style="4" customWidth="1"/>
    <col min="4" max="4" width="13.85546875" style="4" customWidth="1"/>
    <col min="5" max="5" width="19.28515625" style="4" customWidth="1"/>
    <col min="6" max="6" width="15.42578125" style="4" customWidth="1"/>
    <col min="7" max="7" width="19.5703125" style="4" customWidth="1"/>
    <col min="8" max="8" width="16.140625" style="4" customWidth="1"/>
    <col min="9" max="10" width="17" style="4" customWidth="1"/>
    <col min="11" max="11" width="19.5703125" style="4" customWidth="1"/>
    <col min="12" max="12" width="21.85546875" style="4" customWidth="1"/>
    <col min="13" max="13" width="16.5703125" style="4" customWidth="1"/>
    <col min="14" max="15" width="15.85546875" style="4" customWidth="1"/>
    <col min="16" max="16" width="15.140625" style="4" bestFit="1" customWidth="1"/>
    <col min="17" max="17" width="14.5703125" style="4" bestFit="1" customWidth="1"/>
    <col min="18" max="18" width="16.7109375" style="4" bestFit="1" customWidth="1"/>
    <col min="19" max="19" width="20" style="4" bestFit="1" customWidth="1"/>
    <col min="20" max="20" width="23.140625" style="4" bestFit="1" customWidth="1"/>
    <col min="21" max="21" width="22.85546875" style="4" bestFit="1" customWidth="1"/>
    <col min="22" max="22" width="23.28515625" style="4" bestFit="1" customWidth="1"/>
    <col min="23" max="23" width="23" style="4" bestFit="1" customWidth="1"/>
    <col min="24" max="24" width="19.28515625" style="4" bestFit="1" customWidth="1"/>
    <col min="25" max="26" width="12.5703125" style="4"/>
    <col min="27" max="27" width="16.42578125" style="4" bestFit="1" customWidth="1"/>
    <col min="28" max="28" width="25.5703125" style="4" bestFit="1" customWidth="1"/>
    <col min="29" max="29" width="25.7109375" style="4" bestFit="1" customWidth="1"/>
    <col min="30" max="16384" width="12.5703125" style="4"/>
  </cols>
  <sheetData>
    <row r="1" spans="1:30" x14ac:dyDescent="0.25">
      <c r="A1" s="1"/>
      <c r="B1" s="1"/>
      <c r="C1" s="1"/>
      <c r="D1" s="1"/>
      <c r="E1" s="1"/>
      <c r="F1" s="1"/>
      <c r="G1" s="2"/>
      <c r="H1" s="2" t="s">
        <v>0</v>
      </c>
      <c r="I1" s="2"/>
      <c r="J1" s="2"/>
      <c r="K1" s="2"/>
      <c r="L1" s="2"/>
      <c r="M1" s="23" t="s">
        <v>1</v>
      </c>
      <c r="N1" s="23"/>
      <c r="O1" s="3"/>
      <c r="P1" s="23" t="s">
        <v>31</v>
      </c>
      <c r="Q1" s="23"/>
      <c r="R1" s="23"/>
      <c r="S1" s="23"/>
      <c r="T1" s="23" t="s">
        <v>32</v>
      </c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t="s">
        <v>14</v>
      </c>
      <c r="N2" t="s">
        <v>15</v>
      </c>
      <c r="O2" s="6" t="s">
        <v>16</v>
      </c>
      <c r="P2" s="6" t="s">
        <v>33</v>
      </c>
      <c r="Q2" s="6" t="s">
        <v>17</v>
      </c>
      <c r="R2" s="6" t="s">
        <v>18</v>
      </c>
      <c r="S2" s="6" t="s">
        <v>19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</row>
    <row r="3" spans="1:30" x14ac:dyDescent="0.25">
      <c r="A3" s="7">
        <v>2022</v>
      </c>
      <c r="B3" s="8">
        <v>44692</v>
      </c>
      <c r="C3" s="7">
        <v>131</v>
      </c>
      <c r="D3" s="7">
        <v>1408</v>
      </c>
      <c r="E3" s="7">
        <v>0</v>
      </c>
      <c r="F3" s="7">
        <v>0</v>
      </c>
      <c r="G3" s="9" t="s">
        <v>20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20</v>
      </c>
      <c r="M3" s="10">
        <v>-0.11</v>
      </c>
      <c r="N3" s="10">
        <v>-0.19</v>
      </c>
      <c r="O3" s="9">
        <v>10</v>
      </c>
      <c r="P3" s="9">
        <f>O3/1000</f>
        <v>0.01</v>
      </c>
      <c r="Q3" s="9" t="e">
        <f t="shared" ref="Q3:Q66" si="0">O3-L3</f>
        <v>#VALUE!</v>
      </c>
      <c r="R3" s="9" t="e">
        <f>Q3/O3</f>
        <v>#VALUE!</v>
      </c>
      <c r="S3" s="9">
        <f>50/1000</f>
        <v>0.05</v>
      </c>
      <c r="T3">
        <f>(M3*S3)/P3</f>
        <v>-0.55000000000000004</v>
      </c>
      <c r="U3" t="e">
        <f>(T3*R3)</f>
        <v>#VALUE!</v>
      </c>
      <c r="V3">
        <f>(N3*S3)/P3</f>
        <v>-0.95000000000000018</v>
      </c>
      <c r="W3" t="e">
        <f>(V3*R3)</f>
        <v>#VALUE!</v>
      </c>
      <c r="X3" s="4">
        <v>1500</v>
      </c>
      <c r="Y3" s="4">
        <f>X3*1330</f>
        <v>1995000</v>
      </c>
      <c r="Z3" s="4">
        <f>T3+V3</f>
        <v>-1.5000000000000002</v>
      </c>
      <c r="AA3" s="4" t="e">
        <f>U3+W3</f>
        <v>#VALUE!</v>
      </c>
      <c r="AB3" s="4">
        <f>Z3/1000000*Y3</f>
        <v>-2.9925000000000006</v>
      </c>
      <c r="AC3" s="4" t="e">
        <f>AA3/1000000*Y3</f>
        <v>#VALUE!</v>
      </c>
    </row>
    <row r="4" spans="1:30" x14ac:dyDescent="0.25">
      <c r="A4" s="7">
        <v>2022</v>
      </c>
      <c r="B4" s="8">
        <v>44692</v>
      </c>
      <c r="C4" s="7">
        <v>131</v>
      </c>
      <c r="D4" s="7">
        <v>1409</v>
      </c>
      <c r="E4" s="7">
        <v>1</v>
      </c>
      <c r="F4" s="7">
        <v>1</v>
      </c>
      <c r="G4" s="9">
        <v>1.02</v>
      </c>
      <c r="H4" s="9">
        <v>11.084</v>
      </c>
      <c r="I4" s="9">
        <v>9.06</v>
      </c>
      <c r="J4" s="9">
        <f t="shared" ref="J4:J34" si="1">H4-G4</f>
        <v>10.064</v>
      </c>
      <c r="K4" s="9">
        <f t="shared" ref="K4:K34" si="2">I4-G4</f>
        <v>8.0400000000000009</v>
      </c>
      <c r="L4" s="9">
        <f>((J4-K4)/J4)</f>
        <v>0.20111287758346574</v>
      </c>
      <c r="M4" s="10">
        <v>0.48</v>
      </c>
      <c r="N4" s="10">
        <v>0.96</v>
      </c>
      <c r="O4" s="9">
        <v>10</v>
      </c>
      <c r="P4" s="9">
        <f t="shared" ref="P4:P67" si="3">O4/1000</f>
        <v>0.01</v>
      </c>
      <c r="Q4" s="9">
        <f t="shared" si="0"/>
        <v>9.7988871224165344</v>
      </c>
      <c r="R4" s="9">
        <f t="shared" ref="R4:R67" si="4">Q4/O4</f>
        <v>0.97988871224165341</v>
      </c>
      <c r="S4" s="9">
        <f t="shared" ref="S4:S67" si="5">50/1000</f>
        <v>0.05</v>
      </c>
      <c r="T4">
        <f t="shared" ref="T4:T67" si="6">(M4*S4)/P4</f>
        <v>2.4</v>
      </c>
      <c r="U4">
        <f t="shared" ref="U4:U67" si="7">(T4*R4)</f>
        <v>2.3517329093799679</v>
      </c>
      <c r="V4">
        <f t="shared" ref="V4:V67" si="8">(N4*S4)/P4</f>
        <v>4.8</v>
      </c>
      <c r="W4">
        <f t="shared" ref="W4:W67" si="9">(V4*R4)</f>
        <v>4.7034658187599359</v>
      </c>
      <c r="X4" s="4">
        <v>1500</v>
      </c>
      <c r="Y4" s="4">
        <f t="shared" ref="Y4:Y67" si="10">X4*1330</f>
        <v>1995000</v>
      </c>
      <c r="Z4" s="4">
        <f t="shared" ref="Z4:Z67" si="11">T4+V4</f>
        <v>7.1999999999999993</v>
      </c>
      <c r="AA4" s="4">
        <f t="shared" ref="AA4:AA67" si="12">U4+W4</f>
        <v>7.0551987281399038</v>
      </c>
      <c r="AB4" s="4">
        <f t="shared" ref="AB4:AB67" si="13">Z4/1000000*Y4</f>
        <v>14.363999999999999</v>
      </c>
      <c r="AC4" s="4">
        <f t="shared" ref="AC4:AC67" si="14">AA4/1000000*Y4</f>
        <v>14.075121462639109</v>
      </c>
    </row>
    <row r="5" spans="1:30" x14ac:dyDescent="0.25">
      <c r="A5" s="7">
        <v>2022</v>
      </c>
      <c r="B5" s="8">
        <v>44692</v>
      </c>
      <c r="C5" s="7">
        <v>131</v>
      </c>
      <c r="D5" s="7">
        <v>1410</v>
      </c>
      <c r="E5" s="7">
        <v>1</v>
      </c>
      <c r="F5" s="7">
        <v>2</v>
      </c>
      <c r="G5" s="9">
        <v>1.02</v>
      </c>
      <c r="H5" s="9">
        <v>11.057</v>
      </c>
      <c r="I5" s="9">
        <v>9.0350000000000001</v>
      </c>
      <c r="J5" s="9">
        <f t="shared" si="1"/>
        <v>10.037000000000001</v>
      </c>
      <c r="K5" s="9">
        <f t="shared" si="2"/>
        <v>8.0150000000000006</v>
      </c>
      <c r="L5" s="9">
        <f t="shared" ref="L5:L68" si="15">((J5-K5)/J5)</f>
        <v>0.20145461791371924</v>
      </c>
      <c r="M5" s="10">
        <v>0.4</v>
      </c>
      <c r="N5" s="10">
        <v>0.91</v>
      </c>
      <c r="O5" s="9">
        <v>10</v>
      </c>
      <c r="P5" s="9">
        <f t="shared" si="3"/>
        <v>0.01</v>
      </c>
      <c r="Q5" s="9">
        <f t="shared" si="0"/>
        <v>9.7985453820862816</v>
      </c>
      <c r="R5" s="9">
        <f t="shared" si="4"/>
        <v>0.97985453820862811</v>
      </c>
      <c r="S5" s="9">
        <f t="shared" si="5"/>
        <v>0.05</v>
      </c>
      <c r="T5">
        <f t="shared" si="6"/>
        <v>2.0000000000000004</v>
      </c>
      <c r="U5">
        <f t="shared" si="7"/>
        <v>1.9597090764172567</v>
      </c>
      <c r="V5">
        <f t="shared" si="8"/>
        <v>4.5500000000000007</v>
      </c>
      <c r="W5">
        <f t="shared" si="9"/>
        <v>4.4583381488492586</v>
      </c>
      <c r="X5" s="4">
        <v>1500</v>
      </c>
      <c r="Y5" s="4">
        <f t="shared" si="10"/>
        <v>1995000</v>
      </c>
      <c r="Z5" s="4">
        <f t="shared" si="11"/>
        <v>6.5500000000000007</v>
      </c>
      <c r="AA5" s="4">
        <f t="shared" si="12"/>
        <v>6.4180472252665153</v>
      </c>
      <c r="AB5" s="4">
        <f t="shared" si="13"/>
        <v>13.067250000000001</v>
      </c>
      <c r="AC5" s="4">
        <f t="shared" si="14"/>
        <v>12.804004214406698</v>
      </c>
    </row>
    <row r="6" spans="1:30" x14ac:dyDescent="0.25">
      <c r="A6" s="7">
        <v>2022</v>
      </c>
      <c r="B6" s="8">
        <v>44692</v>
      </c>
      <c r="C6" s="7">
        <v>131</v>
      </c>
      <c r="D6" s="7">
        <v>1411</v>
      </c>
      <c r="E6" s="7">
        <v>1</v>
      </c>
      <c r="F6" s="7">
        <v>3</v>
      </c>
      <c r="G6" s="9">
        <v>1.0089999999999999</v>
      </c>
      <c r="H6" s="9">
        <v>11.148999999999999</v>
      </c>
      <c r="I6" s="9">
        <v>9.2970000000000006</v>
      </c>
      <c r="J6" s="9">
        <f t="shared" si="1"/>
        <v>10.139999999999999</v>
      </c>
      <c r="K6" s="9">
        <f t="shared" si="2"/>
        <v>8.2880000000000003</v>
      </c>
      <c r="L6" s="9">
        <f t="shared" si="15"/>
        <v>0.1826429980276133</v>
      </c>
      <c r="M6" s="10">
        <v>0.49</v>
      </c>
      <c r="N6" s="10">
        <v>0.97</v>
      </c>
      <c r="O6" s="9">
        <v>10</v>
      </c>
      <c r="P6" s="9">
        <f t="shared" si="3"/>
        <v>0.01</v>
      </c>
      <c r="Q6" s="9">
        <f t="shared" si="0"/>
        <v>9.8173570019723861</v>
      </c>
      <c r="R6" s="9">
        <f t="shared" si="4"/>
        <v>0.98173570019723866</v>
      </c>
      <c r="S6" s="9">
        <f t="shared" si="5"/>
        <v>0.05</v>
      </c>
      <c r="T6">
        <f t="shared" si="6"/>
        <v>2.4500000000000002</v>
      </c>
      <c r="U6">
        <f t="shared" si="7"/>
        <v>2.405252465483235</v>
      </c>
      <c r="V6">
        <f t="shared" si="8"/>
        <v>4.8499999999999996</v>
      </c>
      <c r="W6">
        <f t="shared" si="9"/>
        <v>4.7614181459566067</v>
      </c>
      <c r="X6" s="4">
        <v>1500</v>
      </c>
      <c r="Y6" s="4">
        <f t="shared" si="10"/>
        <v>1995000</v>
      </c>
      <c r="Z6" s="4">
        <f t="shared" si="11"/>
        <v>7.3</v>
      </c>
      <c r="AA6" s="4">
        <f t="shared" si="12"/>
        <v>7.1666706114398417</v>
      </c>
      <c r="AB6" s="4">
        <f t="shared" si="13"/>
        <v>14.563499999999999</v>
      </c>
      <c r="AC6" s="4">
        <f t="shared" si="14"/>
        <v>14.297507869822484</v>
      </c>
    </row>
    <row r="7" spans="1:30" x14ac:dyDescent="0.25">
      <c r="A7" s="7">
        <v>2022</v>
      </c>
      <c r="B7" s="8">
        <v>44692</v>
      </c>
      <c r="C7" s="7">
        <v>131</v>
      </c>
      <c r="D7" s="7">
        <v>1412</v>
      </c>
      <c r="E7" s="7">
        <v>1</v>
      </c>
      <c r="F7" s="7">
        <v>4</v>
      </c>
      <c r="G7" s="9">
        <v>1.0229999999999999</v>
      </c>
      <c r="H7" s="9">
        <v>11.084</v>
      </c>
      <c r="I7" s="9">
        <v>9.0549999999999997</v>
      </c>
      <c r="J7" s="9">
        <f t="shared" si="1"/>
        <v>10.061</v>
      </c>
      <c r="K7" s="9">
        <f t="shared" si="2"/>
        <v>8.032</v>
      </c>
      <c r="L7" s="9">
        <f t="shared" si="15"/>
        <v>0.2016698141337839</v>
      </c>
      <c r="M7" s="10">
        <v>0.4</v>
      </c>
      <c r="N7" s="10">
        <v>0.7</v>
      </c>
      <c r="O7" s="9">
        <v>10</v>
      </c>
      <c r="P7" s="9">
        <f t="shared" si="3"/>
        <v>0.01</v>
      </c>
      <c r="Q7" s="9">
        <f t="shared" si="0"/>
        <v>9.7983301858662166</v>
      </c>
      <c r="R7" s="9">
        <f t="shared" si="4"/>
        <v>0.97983301858662164</v>
      </c>
      <c r="S7" s="9">
        <f t="shared" si="5"/>
        <v>0.05</v>
      </c>
      <c r="T7">
        <f t="shared" si="6"/>
        <v>2.0000000000000004</v>
      </c>
      <c r="U7">
        <f t="shared" si="7"/>
        <v>1.9596660371732437</v>
      </c>
      <c r="V7">
        <f t="shared" si="8"/>
        <v>3.4999999999999996</v>
      </c>
      <c r="W7">
        <f t="shared" si="9"/>
        <v>3.4294155650531755</v>
      </c>
      <c r="X7" s="4">
        <v>1500</v>
      </c>
      <c r="Y7" s="4">
        <f t="shared" si="10"/>
        <v>1995000</v>
      </c>
      <c r="Z7" s="4">
        <f t="shared" si="11"/>
        <v>5.5</v>
      </c>
      <c r="AA7" s="4">
        <f t="shared" si="12"/>
        <v>5.389081602226419</v>
      </c>
      <c r="AB7" s="4">
        <f t="shared" si="13"/>
        <v>10.9725</v>
      </c>
      <c r="AC7" s="4">
        <f t="shared" si="14"/>
        <v>10.751217796441706</v>
      </c>
    </row>
    <row r="8" spans="1:30" x14ac:dyDescent="0.25">
      <c r="A8" s="7">
        <v>2022</v>
      </c>
      <c r="B8" s="8">
        <v>44692</v>
      </c>
      <c r="C8" s="7">
        <v>131</v>
      </c>
      <c r="D8" s="7">
        <v>1413</v>
      </c>
      <c r="E8" s="7">
        <v>1</v>
      </c>
      <c r="F8" s="7">
        <v>5</v>
      </c>
      <c r="G8" s="9">
        <v>1.0349999999999999</v>
      </c>
      <c r="H8" s="9">
        <v>11.071999999999999</v>
      </c>
      <c r="I8" s="9">
        <v>9.1620000000000008</v>
      </c>
      <c r="J8" s="9">
        <f t="shared" si="1"/>
        <v>10.036999999999999</v>
      </c>
      <c r="K8" s="9">
        <f t="shared" si="2"/>
        <v>8.1270000000000007</v>
      </c>
      <c r="L8" s="9">
        <f t="shared" si="15"/>
        <v>0.19029590515094139</v>
      </c>
      <c r="M8" s="10">
        <v>0.21</v>
      </c>
      <c r="N8" s="10">
        <v>1.04</v>
      </c>
      <c r="O8" s="9">
        <v>10</v>
      </c>
      <c r="P8" s="9">
        <f t="shared" si="3"/>
        <v>0.01</v>
      </c>
      <c r="Q8" s="9">
        <f t="shared" si="0"/>
        <v>9.8097040948490584</v>
      </c>
      <c r="R8" s="9">
        <f t="shared" si="4"/>
        <v>0.98097040948490588</v>
      </c>
      <c r="S8" s="9">
        <f t="shared" si="5"/>
        <v>0.05</v>
      </c>
      <c r="T8">
        <f t="shared" si="6"/>
        <v>1.05</v>
      </c>
      <c r="U8">
        <f t="shared" si="7"/>
        <v>1.0300189299591511</v>
      </c>
      <c r="V8">
        <f t="shared" si="8"/>
        <v>5.2</v>
      </c>
      <c r="W8">
        <f t="shared" si="9"/>
        <v>5.101046129321511</v>
      </c>
      <c r="X8" s="4">
        <v>1500</v>
      </c>
      <c r="Y8" s="4">
        <f t="shared" si="10"/>
        <v>1995000</v>
      </c>
      <c r="Z8" s="4">
        <f t="shared" si="11"/>
        <v>6.25</v>
      </c>
      <c r="AA8" s="4">
        <f t="shared" si="12"/>
        <v>6.1310650592806617</v>
      </c>
      <c r="AB8" s="4">
        <f t="shared" si="13"/>
        <v>12.46875</v>
      </c>
      <c r="AC8" s="4">
        <f t="shared" si="14"/>
        <v>12.231474793264921</v>
      </c>
    </row>
    <row r="9" spans="1:30" x14ac:dyDescent="0.25">
      <c r="A9" s="7">
        <v>2022</v>
      </c>
      <c r="B9" s="8">
        <v>44692</v>
      </c>
      <c r="C9" s="7">
        <v>131</v>
      </c>
      <c r="D9" s="7">
        <v>1414</v>
      </c>
      <c r="E9" s="7">
        <v>1</v>
      </c>
      <c r="F9" s="7">
        <v>6</v>
      </c>
      <c r="G9" s="9">
        <v>1.0309999999999999</v>
      </c>
      <c r="H9" s="9">
        <v>11.154</v>
      </c>
      <c r="I9" s="9">
        <v>9.2270000000000003</v>
      </c>
      <c r="J9" s="9">
        <f t="shared" si="1"/>
        <v>10.122999999999999</v>
      </c>
      <c r="K9" s="9">
        <f t="shared" si="2"/>
        <v>8.1959999999999997</v>
      </c>
      <c r="L9" s="9">
        <f t="shared" si="15"/>
        <v>0.19035858935098288</v>
      </c>
      <c r="M9" s="10">
        <v>0.16</v>
      </c>
      <c r="N9" s="10">
        <v>0.93</v>
      </c>
      <c r="O9" s="9">
        <v>10</v>
      </c>
      <c r="P9" s="9">
        <f t="shared" si="3"/>
        <v>0.01</v>
      </c>
      <c r="Q9" s="9">
        <f t="shared" si="0"/>
        <v>9.809641410649018</v>
      </c>
      <c r="R9" s="9">
        <f t="shared" si="4"/>
        <v>0.98096414106490182</v>
      </c>
      <c r="S9" s="9">
        <f t="shared" si="5"/>
        <v>0.05</v>
      </c>
      <c r="T9">
        <f t="shared" si="6"/>
        <v>0.8</v>
      </c>
      <c r="U9">
        <f t="shared" si="7"/>
        <v>0.78477131285192148</v>
      </c>
      <c r="V9">
        <f t="shared" si="8"/>
        <v>4.6500000000000004</v>
      </c>
      <c r="W9">
        <f t="shared" si="9"/>
        <v>4.5614832559517939</v>
      </c>
      <c r="X9" s="4">
        <v>1500</v>
      </c>
      <c r="Y9" s="4">
        <f t="shared" si="10"/>
        <v>1995000</v>
      </c>
      <c r="Z9" s="4">
        <f t="shared" si="11"/>
        <v>5.45</v>
      </c>
      <c r="AA9" s="4">
        <f t="shared" si="12"/>
        <v>5.3462545688037153</v>
      </c>
      <c r="AB9" s="4">
        <f t="shared" si="13"/>
        <v>10.87275</v>
      </c>
      <c r="AC9" s="4">
        <f t="shared" si="14"/>
        <v>10.665777864763411</v>
      </c>
    </row>
    <row r="10" spans="1:30" x14ac:dyDescent="0.25">
      <c r="A10" s="7">
        <v>2022</v>
      </c>
      <c r="B10" s="8">
        <v>44692</v>
      </c>
      <c r="C10" s="7">
        <v>131</v>
      </c>
      <c r="D10" s="7">
        <v>1415</v>
      </c>
      <c r="E10" s="7">
        <v>1</v>
      </c>
      <c r="F10" s="7">
        <v>7</v>
      </c>
      <c r="G10" s="9">
        <v>1.016</v>
      </c>
      <c r="H10" s="9">
        <v>11.055999999999999</v>
      </c>
      <c r="I10" s="9">
        <v>9.4049999999999994</v>
      </c>
      <c r="J10" s="9">
        <f t="shared" si="1"/>
        <v>10.039999999999999</v>
      </c>
      <c r="K10" s="9">
        <f t="shared" si="2"/>
        <v>8.3889999999999993</v>
      </c>
      <c r="L10" s="9">
        <f t="shared" si="15"/>
        <v>0.16444223107569719</v>
      </c>
      <c r="M10" s="10">
        <v>0.14000000000000001</v>
      </c>
      <c r="N10" s="10">
        <v>0.81</v>
      </c>
      <c r="O10" s="9">
        <v>10</v>
      </c>
      <c r="P10" s="9">
        <f t="shared" si="3"/>
        <v>0.01</v>
      </c>
      <c r="Q10" s="9">
        <f t="shared" si="0"/>
        <v>9.8355577689243034</v>
      </c>
      <c r="R10" s="9">
        <f t="shared" si="4"/>
        <v>0.98355577689243034</v>
      </c>
      <c r="S10" s="9">
        <f t="shared" si="5"/>
        <v>0.05</v>
      </c>
      <c r="T10">
        <f t="shared" si="6"/>
        <v>0.70000000000000007</v>
      </c>
      <c r="U10">
        <f t="shared" si="7"/>
        <v>0.68848904382470133</v>
      </c>
      <c r="V10">
        <f t="shared" si="8"/>
        <v>4.0500000000000007</v>
      </c>
      <c r="W10">
        <f t="shared" si="9"/>
        <v>3.9834008964143437</v>
      </c>
      <c r="X10" s="4">
        <v>1500</v>
      </c>
      <c r="Y10" s="4">
        <f t="shared" si="10"/>
        <v>1995000</v>
      </c>
      <c r="Z10" s="4">
        <f t="shared" si="11"/>
        <v>4.7500000000000009</v>
      </c>
      <c r="AA10" s="4">
        <f t="shared" si="12"/>
        <v>4.671889940239045</v>
      </c>
      <c r="AB10" s="4">
        <f t="shared" si="13"/>
        <v>9.4762500000000021</v>
      </c>
      <c r="AC10" s="4">
        <f t="shared" si="14"/>
        <v>9.3204204307768954</v>
      </c>
    </row>
    <row r="11" spans="1:30" x14ac:dyDescent="0.25">
      <c r="A11" s="7">
        <v>2022</v>
      </c>
      <c r="B11" s="8">
        <v>44692</v>
      </c>
      <c r="C11" s="7">
        <v>131</v>
      </c>
      <c r="D11" s="7">
        <v>1416</v>
      </c>
      <c r="E11" s="7">
        <v>1</v>
      </c>
      <c r="F11" s="7">
        <v>8</v>
      </c>
      <c r="G11" s="9">
        <v>1.046</v>
      </c>
      <c r="H11" s="9">
        <v>11.051</v>
      </c>
      <c r="I11" s="9">
        <v>9.4779999999999998</v>
      </c>
      <c r="J11" s="9">
        <f t="shared" si="1"/>
        <v>10.005000000000001</v>
      </c>
      <c r="K11" s="9">
        <f t="shared" si="2"/>
        <v>8.4320000000000004</v>
      </c>
      <c r="L11" s="9">
        <f t="shared" si="15"/>
        <v>0.15722138930534735</v>
      </c>
      <c r="M11" s="10">
        <v>0.13</v>
      </c>
      <c r="N11" s="10">
        <v>0.79</v>
      </c>
      <c r="O11" s="9">
        <v>10</v>
      </c>
      <c r="P11" s="9">
        <f t="shared" si="3"/>
        <v>0.01</v>
      </c>
      <c r="Q11" s="9">
        <f t="shared" si="0"/>
        <v>9.8427786106946531</v>
      </c>
      <c r="R11" s="9">
        <f t="shared" si="4"/>
        <v>0.98427786106946535</v>
      </c>
      <c r="S11" s="9">
        <f t="shared" si="5"/>
        <v>0.05</v>
      </c>
      <c r="T11">
        <f t="shared" si="6"/>
        <v>0.65</v>
      </c>
      <c r="U11">
        <f t="shared" si="7"/>
        <v>0.63978060969515249</v>
      </c>
      <c r="V11">
        <f t="shared" si="8"/>
        <v>3.9500000000000006</v>
      </c>
      <c r="W11">
        <f t="shared" si="9"/>
        <v>3.887897551224389</v>
      </c>
      <c r="X11" s="4">
        <v>1500</v>
      </c>
      <c r="Y11" s="4">
        <f t="shared" si="10"/>
        <v>1995000</v>
      </c>
      <c r="Z11" s="4">
        <f t="shared" si="11"/>
        <v>4.6000000000000005</v>
      </c>
      <c r="AA11" s="4">
        <f t="shared" si="12"/>
        <v>4.5276781609195416</v>
      </c>
      <c r="AB11" s="4">
        <f t="shared" si="13"/>
        <v>9.1770000000000014</v>
      </c>
      <c r="AC11" s="4">
        <f t="shared" si="14"/>
        <v>9.0327179310344849</v>
      </c>
    </row>
    <row r="12" spans="1:30" x14ac:dyDescent="0.25">
      <c r="A12" s="7">
        <v>2022</v>
      </c>
      <c r="B12" s="8">
        <v>44692</v>
      </c>
      <c r="C12" s="7">
        <v>131</v>
      </c>
      <c r="D12" s="7">
        <v>1417</v>
      </c>
      <c r="E12" s="7">
        <v>1</v>
      </c>
      <c r="F12" s="7">
        <v>9</v>
      </c>
      <c r="G12" s="9">
        <v>1.0509999999999999</v>
      </c>
      <c r="H12" s="9">
        <v>11.096</v>
      </c>
      <c r="I12" s="9">
        <v>9.51</v>
      </c>
      <c r="J12" s="9">
        <f t="shared" si="1"/>
        <v>10.045</v>
      </c>
      <c r="K12" s="9">
        <f t="shared" si="2"/>
        <v>8.4589999999999996</v>
      </c>
      <c r="L12" s="9">
        <f t="shared" si="15"/>
        <v>0.1578894972623196</v>
      </c>
      <c r="M12" s="10">
        <v>0.31</v>
      </c>
      <c r="N12" s="10">
        <v>0.91</v>
      </c>
      <c r="O12" s="9">
        <v>10</v>
      </c>
      <c r="P12" s="9">
        <f t="shared" si="3"/>
        <v>0.01</v>
      </c>
      <c r="Q12" s="9">
        <f t="shared" si="0"/>
        <v>9.8421105027376807</v>
      </c>
      <c r="R12" s="9">
        <f t="shared" si="4"/>
        <v>0.9842110502737681</v>
      </c>
      <c r="S12" s="9">
        <f t="shared" si="5"/>
        <v>0.05</v>
      </c>
      <c r="T12">
        <f t="shared" si="6"/>
        <v>1.55</v>
      </c>
      <c r="U12">
        <f t="shared" si="7"/>
        <v>1.5255271279243405</v>
      </c>
      <c r="V12">
        <f t="shared" si="8"/>
        <v>4.5500000000000007</v>
      </c>
      <c r="W12">
        <f t="shared" si="9"/>
        <v>4.4781602787456452</v>
      </c>
      <c r="X12" s="4">
        <v>1500</v>
      </c>
      <c r="Y12" s="4">
        <f t="shared" si="10"/>
        <v>1995000</v>
      </c>
      <c r="Z12" s="4">
        <f t="shared" si="11"/>
        <v>6.1000000000000005</v>
      </c>
      <c r="AA12" s="4">
        <f t="shared" si="12"/>
        <v>6.0036874066699859</v>
      </c>
      <c r="AB12" s="4">
        <f t="shared" si="13"/>
        <v>12.169500000000001</v>
      </c>
      <c r="AC12" s="4">
        <f t="shared" si="14"/>
        <v>11.977356376306622</v>
      </c>
    </row>
    <row r="13" spans="1:30" x14ac:dyDescent="0.25">
      <c r="A13" s="7">
        <v>2022</v>
      </c>
      <c r="B13" s="8">
        <v>44692</v>
      </c>
      <c r="C13" s="7">
        <v>131</v>
      </c>
      <c r="D13" s="7">
        <v>1418</v>
      </c>
      <c r="E13" s="7">
        <v>2</v>
      </c>
      <c r="F13" s="7">
        <v>1</v>
      </c>
      <c r="G13" s="9">
        <v>1.03</v>
      </c>
      <c r="H13" s="9">
        <v>11.047000000000001</v>
      </c>
      <c r="I13" s="9">
        <v>9.3960000000000008</v>
      </c>
      <c r="J13" s="9">
        <f t="shared" si="1"/>
        <v>10.017000000000001</v>
      </c>
      <c r="K13" s="9">
        <f t="shared" si="2"/>
        <v>8.3660000000000014</v>
      </c>
      <c r="L13" s="9">
        <f t="shared" si="15"/>
        <v>0.16481980632924026</v>
      </c>
      <c r="M13" s="10">
        <v>0.31</v>
      </c>
      <c r="N13" s="10">
        <v>1.02</v>
      </c>
      <c r="O13" s="9">
        <v>10</v>
      </c>
      <c r="P13" s="9">
        <f t="shared" si="3"/>
        <v>0.01</v>
      </c>
      <c r="Q13" s="9">
        <f t="shared" si="0"/>
        <v>9.8351801936707606</v>
      </c>
      <c r="R13" s="9">
        <f t="shared" si="4"/>
        <v>0.98351801936707606</v>
      </c>
      <c r="S13" s="9">
        <f t="shared" si="5"/>
        <v>0.05</v>
      </c>
      <c r="T13">
        <f t="shared" si="6"/>
        <v>1.55</v>
      </c>
      <c r="U13">
        <f t="shared" si="7"/>
        <v>1.524452930018968</v>
      </c>
      <c r="V13">
        <f t="shared" si="8"/>
        <v>5.1000000000000005</v>
      </c>
      <c r="W13">
        <f t="shared" si="9"/>
        <v>5.0159418987720885</v>
      </c>
      <c r="X13" s="4">
        <v>1500</v>
      </c>
      <c r="Y13" s="4">
        <f t="shared" si="10"/>
        <v>1995000</v>
      </c>
      <c r="Z13" s="4">
        <f t="shared" si="11"/>
        <v>6.65</v>
      </c>
      <c r="AA13" s="4">
        <f t="shared" si="12"/>
        <v>6.5403948287910563</v>
      </c>
      <c r="AB13" s="4">
        <f t="shared" si="13"/>
        <v>13.266750000000002</v>
      </c>
      <c r="AC13" s="4">
        <f t="shared" si="14"/>
        <v>13.048087683438157</v>
      </c>
    </row>
    <row r="14" spans="1:30" x14ac:dyDescent="0.25">
      <c r="A14" s="7">
        <v>2022</v>
      </c>
      <c r="B14" s="8">
        <v>44692</v>
      </c>
      <c r="C14" s="7">
        <v>131</v>
      </c>
      <c r="D14" s="7">
        <v>1419</v>
      </c>
      <c r="E14" s="7">
        <v>2</v>
      </c>
      <c r="F14" s="7">
        <v>2</v>
      </c>
      <c r="G14" s="9">
        <v>1.0309999999999999</v>
      </c>
      <c r="H14" s="9">
        <v>11.082000000000001</v>
      </c>
      <c r="I14" s="9">
        <v>9.2100000000000009</v>
      </c>
      <c r="J14" s="9">
        <f t="shared" si="1"/>
        <v>10.051</v>
      </c>
      <c r="K14" s="9">
        <f t="shared" si="2"/>
        <v>8.1790000000000003</v>
      </c>
      <c r="L14" s="9">
        <f t="shared" si="15"/>
        <v>0.18625012436573474</v>
      </c>
      <c r="M14" s="10">
        <v>0.21</v>
      </c>
      <c r="N14" s="10">
        <v>0.96</v>
      </c>
      <c r="O14" s="9">
        <v>10</v>
      </c>
      <c r="P14" s="9">
        <f t="shared" si="3"/>
        <v>0.01</v>
      </c>
      <c r="Q14" s="9">
        <f t="shared" si="0"/>
        <v>9.8137498756342652</v>
      </c>
      <c r="R14" s="9">
        <f t="shared" si="4"/>
        <v>0.98137498756342656</v>
      </c>
      <c r="S14" s="9">
        <f t="shared" si="5"/>
        <v>0.05</v>
      </c>
      <c r="T14">
        <f t="shared" si="6"/>
        <v>1.05</v>
      </c>
      <c r="U14">
        <f t="shared" si="7"/>
        <v>1.030443736941598</v>
      </c>
      <c r="V14">
        <f t="shared" si="8"/>
        <v>4.8</v>
      </c>
      <c r="W14">
        <f t="shared" si="9"/>
        <v>4.710599940304447</v>
      </c>
      <c r="X14" s="4">
        <v>1500</v>
      </c>
      <c r="Y14" s="4">
        <f t="shared" si="10"/>
        <v>1995000</v>
      </c>
      <c r="Z14" s="4">
        <f t="shared" si="11"/>
        <v>5.85</v>
      </c>
      <c r="AA14" s="4">
        <f t="shared" si="12"/>
        <v>5.7410436772460454</v>
      </c>
      <c r="AB14" s="4">
        <f t="shared" si="13"/>
        <v>11.67075</v>
      </c>
      <c r="AC14" s="4">
        <f t="shared" si="14"/>
        <v>11.45338213610586</v>
      </c>
    </row>
    <row r="15" spans="1:30" x14ac:dyDescent="0.25">
      <c r="A15" s="7">
        <v>2022</v>
      </c>
      <c r="B15" s="8">
        <v>44692</v>
      </c>
      <c r="C15" s="7">
        <v>131</v>
      </c>
      <c r="D15" s="7">
        <v>1420</v>
      </c>
      <c r="E15" s="7">
        <v>2</v>
      </c>
      <c r="F15" s="7">
        <v>3</v>
      </c>
      <c r="G15" s="9">
        <v>1.0269999999999999</v>
      </c>
      <c r="H15" s="9">
        <v>11.082000000000001</v>
      </c>
      <c r="I15" s="9">
        <v>9.1590000000000007</v>
      </c>
      <c r="J15" s="9">
        <f t="shared" si="1"/>
        <v>10.055000000000001</v>
      </c>
      <c r="K15" s="9">
        <f t="shared" si="2"/>
        <v>8.1320000000000014</v>
      </c>
      <c r="L15" s="9">
        <f t="shared" si="15"/>
        <v>0.19124813525609147</v>
      </c>
      <c r="M15" s="10">
        <v>0.1</v>
      </c>
      <c r="N15" s="10">
        <v>1.05</v>
      </c>
      <c r="O15" s="9">
        <v>10</v>
      </c>
      <c r="P15" s="9">
        <f t="shared" si="3"/>
        <v>0.01</v>
      </c>
      <c r="Q15" s="9">
        <f t="shared" si="0"/>
        <v>9.8087518647439094</v>
      </c>
      <c r="R15" s="9">
        <f t="shared" si="4"/>
        <v>0.98087518647439098</v>
      </c>
      <c r="S15" s="9">
        <f t="shared" si="5"/>
        <v>0.05</v>
      </c>
      <c r="T15">
        <f t="shared" si="6"/>
        <v>0.50000000000000011</v>
      </c>
      <c r="U15">
        <f t="shared" si="7"/>
        <v>0.4904375932371956</v>
      </c>
      <c r="V15">
        <f t="shared" si="8"/>
        <v>5.25</v>
      </c>
      <c r="W15">
        <f t="shared" si="9"/>
        <v>5.1495947289905528</v>
      </c>
      <c r="X15" s="4">
        <v>1500</v>
      </c>
      <c r="Y15" s="4">
        <f t="shared" si="10"/>
        <v>1995000</v>
      </c>
      <c r="Z15" s="4">
        <f t="shared" si="11"/>
        <v>5.75</v>
      </c>
      <c r="AA15" s="4">
        <f t="shared" si="12"/>
        <v>5.6400323222277482</v>
      </c>
      <c r="AB15" s="4">
        <f t="shared" si="13"/>
        <v>11.47125</v>
      </c>
      <c r="AC15" s="4">
        <f t="shared" si="14"/>
        <v>11.251864482844358</v>
      </c>
    </row>
    <row r="16" spans="1:30" x14ac:dyDescent="0.25">
      <c r="A16" s="7">
        <v>2022</v>
      </c>
      <c r="B16" s="8">
        <v>44692</v>
      </c>
      <c r="C16" s="7">
        <v>131</v>
      </c>
      <c r="D16" s="7">
        <v>1421</v>
      </c>
      <c r="E16" s="7">
        <v>2</v>
      </c>
      <c r="F16" s="7">
        <v>4</v>
      </c>
      <c r="G16" s="9">
        <v>1.036</v>
      </c>
      <c r="H16" s="9">
        <v>11.092000000000001</v>
      </c>
      <c r="I16" s="9">
        <v>9.3109999999999999</v>
      </c>
      <c r="J16" s="9">
        <f t="shared" si="1"/>
        <v>10.056000000000001</v>
      </c>
      <c r="K16" s="9">
        <f t="shared" si="2"/>
        <v>8.2750000000000004</v>
      </c>
      <c r="L16" s="9">
        <f t="shared" si="15"/>
        <v>0.17710819411296744</v>
      </c>
      <c r="M16" s="10">
        <v>0.39</v>
      </c>
      <c r="N16" s="10">
        <v>1.32</v>
      </c>
      <c r="O16" s="9">
        <v>10</v>
      </c>
      <c r="P16" s="9">
        <f t="shared" si="3"/>
        <v>0.01</v>
      </c>
      <c r="Q16" s="9">
        <f t="shared" si="0"/>
        <v>9.822891805887032</v>
      </c>
      <c r="R16" s="9">
        <f t="shared" si="4"/>
        <v>0.98228918058870318</v>
      </c>
      <c r="S16" s="9">
        <f t="shared" si="5"/>
        <v>0.05</v>
      </c>
      <c r="T16">
        <f t="shared" si="6"/>
        <v>1.9500000000000004</v>
      </c>
      <c r="U16">
        <f t="shared" si="7"/>
        <v>1.9154639021479716</v>
      </c>
      <c r="V16">
        <f t="shared" si="8"/>
        <v>6.6000000000000005</v>
      </c>
      <c r="W16">
        <f t="shared" si="9"/>
        <v>6.4831085918854416</v>
      </c>
      <c r="X16" s="4">
        <v>1500</v>
      </c>
      <c r="Y16" s="4">
        <f t="shared" si="10"/>
        <v>1995000</v>
      </c>
      <c r="Z16" s="4">
        <f t="shared" si="11"/>
        <v>8.5500000000000007</v>
      </c>
      <c r="AA16" s="4">
        <f t="shared" si="12"/>
        <v>8.398572494033413</v>
      </c>
      <c r="AB16" s="4">
        <f t="shared" si="13"/>
        <v>17.057250000000003</v>
      </c>
      <c r="AC16" s="4">
        <f t="shared" si="14"/>
        <v>16.755152125596659</v>
      </c>
    </row>
    <row r="17" spans="1:29" x14ac:dyDescent="0.25">
      <c r="A17" s="7">
        <v>2022</v>
      </c>
      <c r="B17" s="8">
        <v>44692</v>
      </c>
      <c r="C17" s="7">
        <v>131</v>
      </c>
      <c r="D17" s="7">
        <v>1422</v>
      </c>
      <c r="E17" s="7">
        <v>2</v>
      </c>
      <c r="F17" s="7">
        <v>5</v>
      </c>
      <c r="G17" s="9">
        <v>1.0509999999999999</v>
      </c>
      <c r="H17" s="9">
        <v>11.11</v>
      </c>
      <c r="I17" s="9">
        <v>9.43</v>
      </c>
      <c r="J17" s="9">
        <f t="shared" si="1"/>
        <v>10.058999999999999</v>
      </c>
      <c r="K17" s="9">
        <f t="shared" si="2"/>
        <v>8.3789999999999996</v>
      </c>
      <c r="L17" s="9">
        <f t="shared" si="15"/>
        <v>0.16701461377870563</v>
      </c>
      <c r="M17" s="10">
        <v>0.21</v>
      </c>
      <c r="N17" s="10">
        <v>1.04</v>
      </c>
      <c r="O17" s="9">
        <v>10</v>
      </c>
      <c r="P17" s="9">
        <f t="shared" si="3"/>
        <v>0.01</v>
      </c>
      <c r="Q17" s="9">
        <f t="shared" si="0"/>
        <v>9.8329853862212939</v>
      </c>
      <c r="R17" s="9">
        <f t="shared" si="4"/>
        <v>0.98329853862212935</v>
      </c>
      <c r="S17" s="9">
        <f t="shared" si="5"/>
        <v>0.05</v>
      </c>
      <c r="T17">
        <f t="shared" si="6"/>
        <v>1.05</v>
      </c>
      <c r="U17">
        <f t="shared" si="7"/>
        <v>1.0324634655532359</v>
      </c>
      <c r="V17">
        <f t="shared" si="8"/>
        <v>5.2</v>
      </c>
      <c r="W17">
        <f t="shared" si="9"/>
        <v>5.1131524008350731</v>
      </c>
      <c r="X17" s="4">
        <v>1500</v>
      </c>
      <c r="Y17" s="4">
        <f t="shared" si="10"/>
        <v>1995000</v>
      </c>
      <c r="Z17" s="4">
        <f t="shared" si="11"/>
        <v>6.25</v>
      </c>
      <c r="AA17" s="4">
        <f t="shared" si="12"/>
        <v>6.1456158663883089</v>
      </c>
      <c r="AB17" s="4">
        <f t="shared" si="13"/>
        <v>12.46875</v>
      </c>
      <c r="AC17" s="4">
        <f t="shared" si="14"/>
        <v>12.260503653444676</v>
      </c>
    </row>
    <row r="18" spans="1:29" x14ac:dyDescent="0.25">
      <c r="A18" s="7">
        <v>2022</v>
      </c>
      <c r="B18" s="8">
        <v>44692</v>
      </c>
      <c r="C18" s="7">
        <v>131</v>
      </c>
      <c r="D18" s="7">
        <v>1423</v>
      </c>
      <c r="E18" s="7">
        <v>2</v>
      </c>
      <c r="F18" s="7">
        <v>6</v>
      </c>
      <c r="G18" s="9">
        <v>1.0209999999999999</v>
      </c>
      <c r="H18" s="9">
        <v>11.118</v>
      </c>
      <c r="I18" s="9">
        <v>9.4580000000000002</v>
      </c>
      <c r="J18" s="9">
        <f t="shared" si="1"/>
        <v>10.097000000000001</v>
      </c>
      <c r="K18" s="9">
        <f t="shared" si="2"/>
        <v>8.4370000000000012</v>
      </c>
      <c r="L18" s="9">
        <f t="shared" si="15"/>
        <v>0.16440526889175003</v>
      </c>
      <c r="M18" s="10">
        <v>0.06</v>
      </c>
      <c r="N18" s="10">
        <v>1.01</v>
      </c>
      <c r="O18" s="9">
        <v>10</v>
      </c>
      <c r="P18" s="9">
        <f t="shared" si="3"/>
        <v>0.01</v>
      </c>
      <c r="Q18" s="9">
        <f t="shared" si="0"/>
        <v>9.8355947311082499</v>
      </c>
      <c r="R18" s="9">
        <f t="shared" si="4"/>
        <v>0.98355947311082503</v>
      </c>
      <c r="S18" s="9">
        <f t="shared" si="5"/>
        <v>0.05</v>
      </c>
      <c r="T18">
        <f t="shared" si="6"/>
        <v>0.3</v>
      </c>
      <c r="U18">
        <f t="shared" si="7"/>
        <v>0.29506784193324748</v>
      </c>
      <c r="V18">
        <f t="shared" si="8"/>
        <v>5.05</v>
      </c>
      <c r="W18">
        <f t="shared" si="9"/>
        <v>4.9669753392096663</v>
      </c>
      <c r="X18" s="4">
        <v>1500</v>
      </c>
      <c r="Y18" s="4">
        <f t="shared" si="10"/>
        <v>1995000</v>
      </c>
      <c r="Z18" s="4">
        <f t="shared" si="11"/>
        <v>5.35</v>
      </c>
      <c r="AA18" s="4">
        <f t="shared" si="12"/>
        <v>5.2620431811429134</v>
      </c>
      <c r="AB18" s="4">
        <f t="shared" si="13"/>
        <v>10.673249999999999</v>
      </c>
      <c r="AC18" s="4">
        <f t="shared" si="14"/>
        <v>10.497776146380113</v>
      </c>
    </row>
    <row r="19" spans="1:29" x14ac:dyDescent="0.25">
      <c r="A19" s="7">
        <v>2022</v>
      </c>
      <c r="B19" s="8">
        <v>44692</v>
      </c>
      <c r="C19" s="7">
        <v>131</v>
      </c>
      <c r="D19" s="7">
        <v>1424</v>
      </c>
      <c r="E19" s="7">
        <v>2</v>
      </c>
      <c r="F19" s="7">
        <v>7</v>
      </c>
      <c r="G19" s="9">
        <v>1.032</v>
      </c>
      <c r="H19" s="9">
        <v>11.1</v>
      </c>
      <c r="I19" s="9">
        <v>9.5210000000000008</v>
      </c>
      <c r="J19" s="9">
        <f t="shared" si="1"/>
        <v>10.068</v>
      </c>
      <c r="K19" s="9">
        <f t="shared" si="2"/>
        <v>8.4890000000000008</v>
      </c>
      <c r="L19" s="9">
        <f t="shared" si="15"/>
        <v>0.15683353198251876</v>
      </c>
      <c r="M19" s="10">
        <v>0.11</v>
      </c>
      <c r="N19" s="10">
        <v>1.39</v>
      </c>
      <c r="O19" s="9">
        <v>10</v>
      </c>
      <c r="P19" s="9">
        <f t="shared" si="3"/>
        <v>0.01</v>
      </c>
      <c r="Q19" s="9">
        <f t="shared" si="0"/>
        <v>9.8431664680174809</v>
      </c>
      <c r="R19" s="9">
        <f t="shared" si="4"/>
        <v>0.98431664680174813</v>
      </c>
      <c r="S19" s="9">
        <f t="shared" si="5"/>
        <v>0.05</v>
      </c>
      <c r="T19">
        <f t="shared" si="6"/>
        <v>0.55000000000000004</v>
      </c>
      <c r="U19">
        <f t="shared" si="7"/>
        <v>0.54137415574096148</v>
      </c>
      <c r="V19">
        <f t="shared" si="8"/>
        <v>6.9499999999999993</v>
      </c>
      <c r="W19">
        <f t="shared" si="9"/>
        <v>6.8410006952721485</v>
      </c>
      <c r="X19" s="4">
        <v>1500</v>
      </c>
      <c r="Y19" s="4">
        <f t="shared" si="10"/>
        <v>1995000</v>
      </c>
      <c r="Z19" s="4">
        <f t="shared" si="11"/>
        <v>7.4999999999999991</v>
      </c>
      <c r="AA19" s="4">
        <f t="shared" si="12"/>
        <v>7.3823748510131102</v>
      </c>
      <c r="AB19" s="4">
        <f t="shared" si="13"/>
        <v>14.962499999999999</v>
      </c>
      <c r="AC19" s="4">
        <f t="shared" si="14"/>
        <v>14.727837827771156</v>
      </c>
    </row>
    <row r="20" spans="1:29" x14ac:dyDescent="0.25">
      <c r="A20" s="7">
        <v>2022</v>
      </c>
      <c r="B20" s="8">
        <v>44692</v>
      </c>
      <c r="C20" s="7">
        <v>131</v>
      </c>
      <c r="D20" s="7">
        <v>1425</v>
      </c>
      <c r="E20" s="7">
        <v>2</v>
      </c>
      <c r="F20" s="7">
        <v>8</v>
      </c>
      <c r="G20" s="9">
        <v>1.03</v>
      </c>
      <c r="H20" s="9">
        <v>11.07</v>
      </c>
      <c r="I20" s="9">
        <v>9.2590000000000003</v>
      </c>
      <c r="J20" s="9">
        <f t="shared" si="1"/>
        <v>10.040000000000001</v>
      </c>
      <c r="K20" s="9">
        <f t="shared" si="2"/>
        <v>8.229000000000001</v>
      </c>
      <c r="L20" s="9">
        <f t="shared" si="15"/>
        <v>0.18037848605577686</v>
      </c>
      <c r="M20" s="10">
        <v>0.05</v>
      </c>
      <c r="N20" s="10">
        <v>1.29</v>
      </c>
      <c r="O20" s="9">
        <v>10</v>
      </c>
      <c r="P20" s="9">
        <f t="shared" si="3"/>
        <v>0.01</v>
      </c>
      <c r="Q20" s="9">
        <f t="shared" si="0"/>
        <v>9.8196215139442238</v>
      </c>
      <c r="R20" s="9">
        <f t="shared" si="4"/>
        <v>0.98196215139442233</v>
      </c>
      <c r="S20" s="9">
        <f t="shared" si="5"/>
        <v>0.05</v>
      </c>
      <c r="T20">
        <f t="shared" si="6"/>
        <v>0.25000000000000006</v>
      </c>
      <c r="U20">
        <f t="shared" si="7"/>
        <v>0.24549053784860564</v>
      </c>
      <c r="V20">
        <f t="shared" si="8"/>
        <v>6.45</v>
      </c>
      <c r="W20">
        <f t="shared" si="9"/>
        <v>6.3336558764940243</v>
      </c>
      <c r="X20" s="4">
        <v>1500</v>
      </c>
      <c r="Y20" s="4">
        <f t="shared" si="10"/>
        <v>1995000</v>
      </c>
      <c r="Z20" s="4">
        <f t="shared" si="11"/>
        <v>6.7</v>
      </c>
      <c r="AA20" s="4">
        <f t="shared" si="12"/>
        <v>6.5791464143426301</v>
      </c>
      <c r="AB20" s="4">
        <f t="shared" si="13"/>
        <v>13.3665</v>
      </c>
      <c r="AC20" s="4">
        <f t="shared" si="14"/>
        <v>13.125397096613547</v>
      </c>
    </row>
    <row r="21" spans="1:29" x14ac:dyDescent="0.25">
      <c r="A21" s="7">
        <v>2022</v>
      </c>
      <c r="B21" s="8">
        <v>44692</v>
      </c>
      <c r="C21" s="7">
        <v>131</v>
      </c>
      <c r="D21" s="7">
        <v>1426</v>
      </c>
      <c r="E21" s="7">
        <v>2</v>
      </c>
      <c r="F21" s="7">
        <v>9</v>
      </c>
      <c r="G21" s="9">
        <v>1.008</v>
      </c>
      <c r="H21" s="9">
        <v>11.13</v>
      </c>
      <c r="I21" s="9">
        <v>9.1940000000000008</v>
      </c>
      <c r="J21" s="9">
        <f t="shared" si="1"/>
        <v>10.122</v>
      </c>
      <c r="K21" s="9">
        <f t="shared" si="2"/>
        <v>8.1859999999999999</v>
      </c>
      <c r="L21" s="9">
        <f t="shared" si="15"/>
        <v>0.19126654811302113</v>
      </c>
      <c r="M21" s="10">
        <v>0.13</v>
      </c>
      <c r="N21" s="10">
        <v>1.04</v>
      </c>
      <c r="O21" s="9">
        <v>10</v>
      </c>
      <c r="P21" s="9">
        <f t="shared" si="3"/>
        <v>0.01</v>
      </c>
      <c r="Q21" s="9">
        <f t="shared" si="0"/>
        <v>9.8087334518869795</v>
      </c>
      <c r="R21" s="9">
        <f t="shared" si="4"/>
        <v>0.98087334518869795</v>
      </c>
      <c r="S21" s="9">
        <f t="shared" si="5"/>
        <v>0.05</v>
      </c>
      <c r="T21">
        <f t="shared" si="6"/>
        <v>0.65</v>
      </c>
      <c r="U21">
        <f t="shared" si="7"/>
        <v>0.63756767437265371</v>
      </c>
      <c r="V21">
        <f t="shared" si="8"/>
        <v>5.2</v>
      </c>
      <c r="W21">
        <f t="shared" si="9"/>
        <v>5.1005413949812297</v>
      </c>
      <c r="X21" s="4">
        <v>1500</v>
      </c>
      <c r="Y21" s="4">
        <f t="shared" si="10"/>
        <v>1995000</v>
      </c>
      <c r="Z21" s="4">
        <f t="shared" si="11"/>
        <v>5.8500000000000005</v>
      </c>
      <c r="AA21" s="4">
        <f t="shared" si="12"/>
        <v>5.7381090693538832</v>
      </c>
      <c r="AB21" s="4">
        <f t="shared" si="13"/>
        <v>11.670750000000002</v>
      </c>
      <c r="AC21" s="4">
        <f t="shared" si="14"/>
        <v>11.447527593360997</v>
      </c>
    </row>
    <row r="22" spans="1:29" x14ac:dyDescent="0.25">
      <c r="A22" s="7">
        <v>2022</v>
      </c>
      <c r="B22" s="8">
        <v>44692</v>
      </c>
      <c r="C22" s="7">
        <v>131</v>
      </c>
      <c r="D22" s="7">
        <v>1427</v>
      </c>
      <c r="E22" s="7">
        <v>3</v>
      </c>
      <c r="F22" s="7">
        <v>1</v>
      </c>
      <c r="G22" s="9">
        <v>1.0369999999999999</v>
      </c>
      <c r="H22" s="9">
        <v>11.06</v>
      </c>
      <c r="I22" s="9">
        <v>9.2509999999999994</v>
      </c>
      <c r="J22" s="9">
        <f t="shared" si="1"/>
        <v>10.023</v>
      </c>
      <c r="K22" s="9">
        <f t="shared" si="2"/>
        <v>8.2139999999999986</v>
      </c>
      <c r="L22" s="9">
        <f t="shared" si="15"/>
        <v>0.18048488476504052</v>
      </c>
      <c r="M22" s="10">
        <v>0.11</v>
      </c>
      <c r="N22" s="10">
        <v>1.02</v>
      </c>
      <c r="O22" s="9">
        <v>10</v>
      </c>
      <c r="P22" s="9">
        <f t="shared" si="3"/>
        <v>0.01</v>
      </c>
      <c r="Q22" s="9">
        <f t="shared" si="0"/>
        <v>9.8195151152349602</v>
      </c>
      <c r="R22" s="9">
        <f t="shared" si="4"/>
        <v>0.98195151152349602</v>
      </c>
      <c r="S22" s="9">
        <f t="shared" si="5"/>
        <v>0.05</v>
      </c>
      <c r="T22">
        <f t="shared" si="6"/>
        <v>0.55000000000000004</v>
      </c>
      <c r="U22">
        <f t="shared" si="7"/>
        <v>0.5400733313379229</v>
      </c>
      <c r="V22">
        <f t="shared" si="8"/>
        <v>5.1000000000000005</v>
      </c>
      <c r="W22">
        <f t="shared" si="9"/>
        <v>5.0079527087698299</v>
      </c>
      <c r="X22" s="4">
        <v>1500</v>
      </c>
      <c r="Y22" s="4">
        <f t="shared" si="10"/>
        <v>1995000</v>
      </c>
      <c r="Z22" s="4">
        <f t="shared" si="11"/>
        <v>5.65</v>
      </c>
      <c r="AA22" s="4">
        <f t="shared" si="12"/>
        <v>5.5480260401077528</v>
      </c>
      <c r="AB22" s="4">
        <f t="shared" si="13"/>
        <v>11.271750000000001</v>
      </c>
      <c r="AC22" s="4">
        <f t="shared" si="14"/>
        <v>11.068311950014966</v>
      </c>
    </row>
    <row r="23" spans="1:29" x14ac:dyDescent="0.25">
      <c r="A23" s="7">
        <v>2022</v>
      </c>
      <c r="B23" s="8">
        <v>44692</v>
      </c>
      <c r="C23" s="7">
        <v>131</v>
      </c>
      <c r="D23" s="7">
        <v>1428</v>
      </c>
      <c r="E23" s="7">
        <v>3</v>
      </c>
      <c r="F23" s="7">
        <v>2</v>
      </c>
      <c r="G23" s="9">
        <v>1.0169999999999999</v>
      </c>
      <c r="H23" s="9">
        <v>11.14</v>
      </c>
      <c r="I23" s="9">
        <v>9.3989999999999991</v>
      </c>
      <c r="J23" s="9">
        <f t="shared" si="1"/>
        <v>10.123000000000001</v>
      </c>
      <c r="K23" s="9">
        <f t="shared" si="2"/>
        <v>8.3819999999999997</v>
      </c>
      <c r="L23" s="9">
        <f t="shared" si="15"/>
        <v>0.17198458954855292</v>
      </c>
      <c r="M23" s="10">
        <v>0.08</v>
      </c>
      <c r="N23" s="10">
        <v>0.65</v>
      </c>
      <c r="O23" s="9">
        <v>10</v>
      </c>
      <c r="P23" s="9">
        <f t="shared" si="3"/>
        <v>0.01</v>
      </c>
      <c r="Q23" s="9">
        <f t="shared" si="0"/>
        <v>9.8280154104514477</v>
      </c>
      <c r="R23" s="9">
        <f t="shared" si="4"/>
        <v>0.98280154104514472</v>
      </c>
      <c r="S23" s="9">
        <f t="shared" si="5"/>
        <v>0.05</v>
      </c>
      <c r="T23">
        <f t="shared" si="6"/>
        <v>0.4</v>
      </c>
      <c r="U23">
        <f t="shared" si="7"/>
        <v>0.3931206164180579</v>
      </c>
      <c r="V23">
        <f t="shared" si="8"/>
        <v>3.25</v>
      </c>
      <c r="W23">
        <f t="shared" si="9"/>
        <v>3.1941050083967202</v>
      </c>
      <c r="X23" s="4">
        <v>1500</v>
      </c>
      <c r="Y23" s="4">
        <f t="shared" si="10"/>
        <v>1995000</v>
      </c>
      <c r="Z23" s="4">
        <f t="shared" si="11"/>
        <v>3.65</v>
      </c>
      <c r="AA23" s="4">
        <f t="shared" si="12"/>
        <v>3.5872256248147782</v>
      </c>
      <c r="AB23" s="4">
        <f t="shared" si="13"/>
        <v>7.2817499999999997</v>
      </c>
      <c r="AC23" s="4">
        <f t="shared" si="14"/>
        <v>7.1565151215054827</v>
      </c>
    </row>
    <row r="24" spans="1:29" x14ac:dyDescent="0.25">
      <c r="A24" s="7">
        <v>2022</v>
      </c>
      <c r="B24" s="8">
        <v>44692</v>
      </c>
      <c r="C24" s="7">
        <v>131</v>
      </c>
      <c r="D24" s="7">
        <v>1429</v>
      </c>
      <c r="E24" s="7">
        <v>3</v>
      </c>
      <c r="F24" s="7">
        <v>3</v>
      </c>
      <c r="G24" s="9">
        <v>1.0149999999999999</v>
      </c>
      <c r="H24" s="9">
        <v>11.095000000000001</v>
      </c>
      <c r="I24" s="9">
        <v>9.3849999999999998</v>
      </c>
      <c r="J24" s="9">
        <f t="shared" si="1"/>
        <v>10.08</v>
      </c>
      <c r="K24" s="9">
        <f t="shared" si="2"/>
        <v>8.3699999999999992</v>
      </c>
      <c r="L24" s="9">
        <f t="shared" si="15"/>
        <v>0.16964285714285723</v>
      </c>
      <c r="M24" s="10">
        <v>0.08</v>
      </c>
      <c r="N24" s="10">
        <v>0.79</v>
      </c>
      <c r="O24" s="9">
        <v>10</v>
      </c>
      <c r="P24" s="9">
        <f t="shared" si="3"/>
        <v>0.01</v>
      </c>
      <c r="Q24" s="9">
        <f t="shared" si="0"/>
        <v>9.8303571428571423</v>
      </c>
      <c r="R24" s="9">
        <f t="shared" si="4"/>
        <v>0.98303571428571423</v>
      </c>
      <c r="S24" s="9">
        <f t="shared" si="5"/>
        <v>0.05</v>
      </c>
      <c r="T24">
        <f t="shared" si="6"/>
        <v>0.4</v>
      </c>
      <c r="U24">
        <f t="shared" si="7"/>
        <v>0.39321428571428574</v>
      </c>
      <c r="V24">
        <f t="shared" si="8"/>
        <v>3.9500000000000006</v>
      </c>
      <c r="W24">
        <f t="shared" si="9"/>
        <v>3.882991071428572</v>
      </c>
      <c r="X24" s="4">
        <v>1500</v>
      </c>
      <c r="Y24" s="4">
        <f t="shared" si="10"/>
        <v>1995000</v>
      </c>
      <c r="Z24" s="4">
        <f t="shared" si="11"/>
        <v>4.3500000000000005</v>
      </c>
      <c r="AA24" s="4">
        <f t="shared" si="12"/>
        <v>4.2762053571428575</v>
      </c>
      <c r="AB24" s="4">
        <f t="shared" si="13"/>
        <v>8.678250000000002</v>
      </c>
      <c r="AC24" s="4">
        <f t="shared" si="14"/>
        <v>8.5310296875000002</v>
      </c>
    </row>
    <row r="25" spans="1:29" x14ac:dyDescent="0.25">
      <c r="A25" s="7">
        <v>2022</v>
      </c>
      <c r="B25" s="8">
        <v>44692</v>
      </c>
      <c r="C25" s="7">
        <v>131</v>
      </c>
      <c r="D25" s="7">
        <v>1430</v>
      </c>
      <c r="E25" s="7">
        <v>3</v>
      </c>
      <c r="F25" s="7">
        <v>4</v>
      </c>
      <c r="G25" s="9">
        <v>1.032</v>
      </c>
      <c r="H25" s="9">
        <v>11.147</v>
      </c>
      <c r="I25" s="9">
        <v>9.4359999999999999</v>
      </c>
      <c r="J25" s="9">
        <f t="shared" si="1"/>
        <v>10.115</v>
      </c>
      <c r="K25" s="9">
        <f t="shared" si="2"/>
        <v>8.4039999999999999</v>
      </c>
      <c r="L25" s="9">
        <f t="shared" si="15"/>
        <v>0.16915472071181417</v>
      </c>
      <c r="M25" s="10">
        <v>0.17</v>
      </c>
      <c r="N25" s="10">
        <v>0.59</v>
      </c>
      <c r="O25" s="9">
        <v>10</v>
      </c>
      <c r="P25" s="9">
        <f t="shared" si="3"/>
        <v>0.01</v>
      </c>
      <c r="Q25" s="9">
        <f t="shared" si="0"/>
        <v>9.8308452792881855</v>
      </c>
      <c r="R25" s="9">
        <f t="shared" si="4"/>
        <v>0.98308452792881851</v>
      </c>
      <c r="S25" s="9">
        <f t="shared" si="5"/>
        <v>0.05</v>
      </c>
      <c r="T25">
        <f t="shared" si="6"/>
        <v>0.85000000000000009</v>
      </c>
      <c r="U25">
        <f t="shared" si="7"/>
        <v>0.83562184873949585</v>
      </c>
      <c r="V25">
        <f t="shared" si="8"/>
        <v>2.9499999999999997</v>
      </c>
      <c r="W25">
        <f t="shared" si="9"/>
        <v>2.9000993573900145</v>
      </c>
      <c r="X25" s="4">
        <v>1500</v>
      </c>
      <c r="Y25" s="4">
        <f t="shared" si="10"/>
        <v>1995000</v>
      </c>
      <c r="Z25" s="4">
        <f t="shared" si="11"/>
        <v>3.8</v>
      </c>
      <c r="AA25" s="4">
        <f t="shared" si="12"/>
        <v>3.7357212061295102</v>
      </c>
      <c r="AB25" s="4">
        <f t="shared" si="13"/>
        <v>7.5809999999999995</v>
      </c>
      <c r="AC25" s="4">
        <f t="shared" si="14"/>
        <v>7.452763806228373</v>
      </c>
    </row>
    <row r="26" spans="1:29" x14ac:dyDescent="0.25">
      <c r="A26" s="7">
        <v>2022</v>
      </c>
      <c r="B26" s="8">
        <v>44692</v>
      </c>
      <c r="C26" s="7">
        <v>131</v>
      </c>
      <c r="D26" s="7">
        <v>1431</v>
      </c>
      <c r="E26" s="7">
        <v>3</v>
      </c>
      <c r="F26" s="7">
        <v>5</v>
      </c>
      <c r="G26" s="9">
        <v>1.038</v>
      </c>
      <c r="H26" s="9">
        <v>11.156000000000001</v>
      </c>
      <c r="I26" s="9">
        <v>9.5690000000000008</v>
      </c>
      <c r="J26" s="9">
        <f t="shared" si="1"/>
        <v>10.118</v>
      </c>
      <c r="K26" s="9">
        <f t="shared" si="2"/>
        <v>8.5310000000000006</v>
      </c>
      <c r="L26" s="9">
        <f t="shared" si="15"/>
        <v>0.15684917967977857</v>
      </c>
      <c r="M26" s="10">
        <v>0.11</v>
      </c>
      <c r="N26" s="10">
        <v>0.83</v>
      </c>
      <c r="O26" s="9">
        <v>10</v>
      </c>
      <c r="P26" s="9">
        <f t="shared" si="3"/>
        <v>0.01</v>
      </c>
      <c r="Q26" s="9">
        <f t="shared" si="0"/>
        <v>9.843150820320222</v>
      </c>
      <c r="R26" s="9">
        <f t="shared" si="4"/>
        <v>0.98431508203202223</v>
      </c>
      <c r="S26" s="9">
        <f t="shared" si="5"/>
        <v>0.05</v>
      </c>
      <c r="T26">
        <f t="shared" si="6"/>
        <v>0.55000000000000004</v>
      </c>
      <c r="U26">
        <f t="shared" si="7"/>
        <v>0.54137329511761223</v>
      </c>
      <c r="V26">
        <f t="shared" si="8"/>
        <v>4.1500000000000004</v>
      </c>
      <c r="W26">
        <f t="shared" si="9"/>
        <v>4.0849075904328922</v>
      </c>
      <c r="X26" s="4">
        <v>1500</v>
      </c>
      <c r="Y26" s="4">
        <f t="shared" si="10"/>
        <v>1995000</v>
      </c>
      <c r="Z26" s="4">
        <f t="shared" si="11"/>
        <v>4.7</v>
      </c>
      <c r="AA26" s="4">
        <f t="shared" si="12"/>
        <v>4.6262808855505044</v>
      </c>
      <c r="AB26" s="4">
        <f t="shared" si="13"/>
        <v>9.3765000000000001</v>
      </c>
      <c r="AC26" s="4">
        <f t="shared" si="14"/>
        <v>9.229430366673256</v>
      </c>
    </row>
    <row r="27" spans="1:29" x14ac:dyDescent="0.25">
      <c r="A27" s="7">
        <v>2022</v>
      </c>
      <c r="B27" s="8">
        <v>44692</v>
      </c>
      <c r="C27" s="7">
        <v>131</v>
      </c>
      <c r="D27" s="7">
        <v>1432</v>
      </c>
      <c r="E27" s="7">
        <v>3</v>
      </c>
      <c r="F27" s="7">
        <v>6</v>
      </c>
      <c r="G27" s="9">
        <v>1.0089999999999999</v>
      </c>
      <c r="H27" s="9">
        <v>11.045</v>
      </c>
      <c r="I27" s="9">
        <v>9.2560000000000002</v>
      </c>
      <c r="J27" s="9">
        <f t="shared" si="1"/>
        <v>10.036</v>
      </c>
      <c r="K27" s="9">
        <f t="shared" si="2"/>
        <v>8.2469999999999999</v>
      </c>
      <c r="L27" s="9">
        <f t="shared" si="15"/>
        <v>0.17825827022718213</v>
      </c>
      <c r="M27" s="10">
        <v>0.09</v>
      </c>
      <c r="N27" s="10">
        <v>1.05</v>
      </c>
      <c r="O27" s="9">
        <v>10</v>
      </c>
      <c r="P27" s="9">
        <f t="shared" si="3"/>
        <v>0.01</v>
      </c>
      <c r="Q27" s="9">
        <f t="shared" si="0"/>
        <v>9.8217417297728176</v>
      </c>
      <c r="R27" s="9">
        <f t="shared" si="4"/>
        <v>0.98217417297728171</v>
      </c>
      <c r="S27" s="9">
        <f t="shared" si="5"/>
        <v>0.05</v>
      </c>
      <c r="T27">
        <f t="shared" si="6"/>
        <v>0.44999999999999996</v>
      </c>
      <c r="U27">
        <f t="shared" si="7"/>
        <v>0.44197837783977673</v>
      </c>
      <c r="V27">
        <f t="shared" si="8"/>
        <v>5.25</v>
      </c>
      <c r="W27">
        <f t="shared" si="9"/>
        <v>5.156414408130729</v>
      </c>
      <c r="X27" s="4">
        <v>1500</v>
      </c>
      <c r="Y27" s="4">
        <f t="shared" si="10"/>
        <v>1995000</v>
      </c>
      <c r="Z27" s="4">
        <f t="shared" si="11"/>
        <v>5.7</v>
      </c>
      <c r="AA27" s="4">
        <f t="shared" si="12"/>
        <v>5.598392785970506</v>
      </c>
      <c r="AB27" s="4">
        <f t="shared" si="13"/>
        <v>11.371500000000001</v>
      </c>
      <c r="AC27" s="4">
        <f t="shared" si="14"/>
        <v>11.168793608011159</v>
      </c>
    </row>
    <row r="28" spans="1:29" x14ac:dyDescent="0.25">
      <c r="A28" s="7">
        <v>2022</v>
      </c>
      <c r="B28" s="8">
        <v>44692</v>
      </c>
      <c r="C28" s="7">
        <v>131</v>
      </c>
      <c r="D28" s="7">
        <v>1433</v>
      </c>
      <c r="E28" s="7">
        <v>3</v>
      </c>
      <c r="F28" s="7">
        <v>7</v>
      </c>
      <c r="G28" s="9">
        <v>1.0529999999999999</v>
      </c>
      <c r="H28" s="9">
        <v>11.113</v>
      </c>
      <c r="I28" s="9">
        <v>9.3209999999999997</v>
      </c>
      <c r="J28" s="9">
        <f t="shared" si="1"/>
        <v>10.059999999999999</v>
      </c>
      <c r="K28" s="9">
        <f t="shared" si="2"/>
        <v>8.2680000000000007</v>
      </c>
      <c r="L28" s="9">
        <f t="shared" si="15"/>
        <v>0.17813121272365787</v>
      </c>
      <c r="M28" s="10">
        <v>0.25</v>
      </c>
      <c r="N28" s="10">
        <v>0.99</v>
      </c>
      <c r="O28" s="9">
        <v>10</v>
      </c>
      <c r="P28" s="9">
        <f t="shared" si="3"/>
        <v>0.01</v>
      </c>
      <c r="Q28" s="9">
        <f t="shared" si="0"/>
        <v>9.8218687872763422</v>
      </c>
      <c r="R28" s="9">
        <f t="shared" si="4"/>
        <v>0.98218687872763422</v>
      </c>
      <c r="S28" s="9">
        <f t="shared" si="5"/>
        <v>0.05</v>
      </c>
      <c r="T28">
        <f t="shared" si="6"/>
        <v>1.25</v>
      </c>
      <c r="U28">
        <f t="shared" si="7"/>
        <v>1.2277335984095428</v>
      </c>
      <c r="V28">
        <f t="shared" si="8"/>
        <v>4.95</v>
      </c>
      <c r="W28">
        <f t="shared" si="9"/>
        <v>4.8618250497017899</v>
      </c>
      <c r="X28" s="4">
        <v>1500</v>
      </c>
      <c r="Y28" s="4">
        <f t="shared" si="10"/>
        <v>1995000</v>
      </c>
      <c r="Z28" s="4">
        <f t="shared" si="11"/>
        <v>6.2</v>
      </c>
      <c r="AA28" s="4">
        <f t="shared" si="12"/>
        <v>6.0895586481113329</v>
      </c>
      <c r="AB28" s="4">
        <f t="shared" si="13"/>
        <v>12.369</v>
      </c>
      <c r="AC28" s="4">
        <f t="shared" si="14"/>
        <v>12.148669502982109</v>
      </c>
    </row>
    <row r="29" spans="1:29" x14ac:dyDescent="0.25">
      <c r="A29" s="7">
        <v>2022</v>
      </c>
      <c r="B29" s="8">
        <v>44692</v>
      </c>
      <c r="C29" s="7">
        <v>131</v>
      </c>
      <c r="D29" s="7">
        <v>1434</v>
      </c>
      <c r="E29" s="7">
        <v>3</v>
      </c>
      <c r="F29" s="7">
        <v>8</v>
      </c>
      <c r="G29" s="9">
        <v>1.014</v>
      </c>
      <c r="H29" s="9">
        <v>11.148999999999999</v>
      </c>
      <c r="I29" s="9">
        <v>9.4339999999999993</v>
      </c>
      <c r="J29" s="9">
        <f t="shared" si="1"/>
        <v>10.135</v>
      </c>
      <c r="K29" s="9">
        <f t="shared" si="2"/>
        <v>8.42</v>
      </c>
      <c r="L29" s="9">
        <f t="shared" si="15"/>
        <v>0.16921558954119387</v>
      </c>
      <c r="M29" s="10">
        <v>0.1</v>
      </c>
      <c r="N29" s="10">
        <v>0.47</v>
      </c>
      <c r="O29" s="9">
        <v>10</v>
      </c>
      <c r="P29" s="9">
        <f t="shared" si="3"/>
        <v>0.01</v>
      </c>
      <c r="Q29" s="9">
        <f t="shared" si="0"/>
        <v>9.830784410458806</v>
      </c>
      <c r="R29" s="9">
        <f t="shared" si="4"/>
        <v>0.9830784410458806</v>
      </c>
      <c r="S29" s="9">
        <f t="shared" si="5"/>
        <v>0.05</v>
      </c>
      <c r="T29">
        <f t="shared" si="6"/>
        <v>0.50000000000000011</v>
      </c>
      <c r="U29">
        <f t="shared" si="7"/>
        <v>0.49153922052294041</v>
      </c>
      <c r="V29">
        <f t="shared" si="8"/>
        <v>2.35</v>
      </c>
      <c r="W29">
        <f t="shared" si="9"/>
        <v>2.3102343364578193</v>
      </c>
      <c r="X29" s="4">
        <v>1500</v>
      </c>
      <c r="Y29" s="4">
        <f t="shared" si="10"/>
        <v>1995000</v>
      </c>
      <c r="Z29" s="4">
        <f t="shared" si="11"/>
        <v>2.85</v>
      </c>
      <c r="AA29" s="4">
        <f t="shared" si="12"/>
        <v>2.8017735569807596</v>
      </c>
      <c r="AB29" s="4">
        <f t="shared" si="13"/>
        <v>5.6857500000000005</v>
      </c>
      <c r="AC29" s="4">
        <f t="shared" si="14"/>
        <v>5.5895382461766161</v>
      </c>
    </row>
    <row r="30" spans="1:29" x14ac:dyDescent="0.25">
      <c r="A30" s="7">
        <v>2022</v>
      </c>
      <c r="B30" s="8">
        <v>44692</v>
      </c>
      <c r="C30" s="7">
        <v>131</v>
      </c>
      <c r="D30" s="7">
        <v>1435</v>
      </c>
      <c r="E30" s="7">
        <v>3</v>
      </c>
      <c r="F30" s="7">
        <v>9</v>
      </c>
      <c r="G30" s="9">
        <v>1.016</v>
      </c>
      <c r="H30" s="9">
        <v>11.16</v>
      </c>
      <c r="I30" s="9">
        <v>9.2970000000000006</v>
      </c>
      <c r="J30" s="9">
        <f t="shared" si="1"/>
        <v>10.144</v>
      </c>
      <c r="K30" s="9">
        <f t="shared" si="2"/>
        <v>8.2810000000000006</v>
      </c>
      <c r="L30" s="9">
        <f t="shared" si="15"/>
        <v>0.18365536277602518</v>
      </c>
      <c r="M30" s="10">
        <v>0.14000000000000001</v>
      </c>
      <c r="N30" s="10">
        <v>0.45</v>
      </c>
      <c r="O30" s="9">
        <v>10</v>
      </c>
      <c r="P30" s="9">
        <f t="shared" si="3"/>
        <v>0.01</v>
      </c>
      <c r="Q30" s="9">
        <f t="shared" si="0"/>
        <v>9.816344637223974</v>
      </c>
      <c r="R30" s="9">
        <f t="shared" si="4"/>
        <v>0.98163446372239738</v>
      </c>
      <c r="S30" s="9">
        <f t="shared" si="5"/>
        <v>0.05</v>
      </c>
      <c r="T30">
        <f t="shared" si="6"/>
        <v>0.70000000000000007</v>
      </c>
      <c r="U30">
        <f t="shared" si="7"/>
        <v>0.6871441246056782</v>
      </c>
      <c r="V30">
        <f t="shared" si="8"/>
        <v>2.25</v>
      </c>
      <c r="W30">
        <f t="shared" si="9"/>
        <v>2.2086775433753942</v>
      </c>
      <c r="X30" s="4">
        <v>1500</v>
      </c>
      <c r="Y30" s="4">
        <f t="shared" si="10"/>
        <v>1995000</v>
      </c>
      <c r="Z30" s="4">
        <f t="shared" si="11"/>
        <v>2.95</v>
      </c>
      <c r="AA30" s="4">
        <f t="shared" si="12"/>
        <v>2.8958216679810724</v>
      </c>
      <c r="AB30" s="4">
        <f t="shared" si="13"/>
        <v>5.8852500000000001</v>
      </c>
      <c r="AC30" s="4">
        <f t="shared" si="14"/>
        <v>5.7771642276222392</v>
      </c>
    </row>
    <row r="31" spans="1:29" x14ac:dyDescent="0.25">
      <c r="A31" s="7">
        <v>2022</v>
      </c>
      <c r="B31" s="8">
        <v>44692</v>
      </c>
      <c r="C31" s="7">
        <v>131</v>
      </c>
      <c r="D31" s="7">
        <v>1436</v>
      </c>
      <c r="E31" s="7">
        <v>4</v>
      </c>
      <c r="F31" s="7">
        <v>1</v>
      </c>
      <c r="G31" s="9">
        <v>1.05</v>
      </c>
      <c r="H31" s="9">
        <v>11.07</v>
      </c>
      <c r="I31" s="9">
        <v>9.0909999999999993</v>
      </c>
      <c r="J31" s="9">
        <f t="shared" si="1"/>
        <v>10.02</v>
      </c>
      <c r="K31" s="9">
        <f t="shared" si="2"/>
        <v>8.0409999999999986</v>
      </c>
      <c r="L31" s="9">
        <f t="shared" si="15"/>
        <v>0.19750499001996019</v>
      </c>
      <c r="M31" s="10">
        <v>0.13</v>
      </c>
      <c r="N31" s="10">
        <v>1.1200000000000001</v>
      </c>
      <c r="O31" s="9">
        <v>10</v>
      </c>
      <c r="P31" s="9">
        <f t="shared" si="3"/>
        <v>0.01</v>
      </c>
      <c r="Q31" s="9">
        <f t="shared" si="0"/>
        <v>9.8024950099800403</v>
      </c>
      <c r="R31" s="9">
        <f t="shared" si="4"/>
        <v>0.98024950099800401</v>
      </c>
      <c r="S31" s="9">
        <f t="shared" si="5"/>
        <v>0.05</v>
      </c>
      <c r="T31">
        <f t="shared" si="6"/>
        <v>0.65</v>
      </c>
      <c r="U31">
        <f t="shared" si="7"/>
        <v>0.63716217564870259</v>
      </c>
      <c r="V31">
        <f t="shared" si="8"/>
        <v>5.6000000000000005</v>
      </c>
      <c r="W31">
        <f t="shared" si="9"/>
        <v>5.4893972055888227</v>
      </c>
      <c r="X31" s="4">
        <v>1500</v>
      </c>
      <c r="Y31" s="4">
        <f t="shared" si="10"/>
        <v>1995000</v>
      </c>
      <c r="Z31" s="4">
        <f t="shared" si="11"/>
        <v>6.2500000000000009</v>
      </c>
      <c r="AA31" s="4">
        <f t="shared" si="12"/>
        <v>6.1265593812375254</v>
      </c>
      <c r="AB31" s="4">
        <f t="shared" si="13"/>
        <v>12.468750000000002</v>
      </c>
      <c r="AC31" s="4">
        <f t="shared" si="14"/>
        <v>12.222485965568863</v>
      </c>
    </row>
    <row r="32" spans="1:29" x14ac:dyDescent="0.25">
      <c r="A32" s="7">
        <v>2022</v>
      </c>
      <c r="B32" s="8">
        <v>44692</v>
      </c>
      <c r="C32" s="7">
        <v>131</v>
      </c>
      <c r="D32" s="7">
        <v>1437</v>
      </c>
      <c r="E32" s="7">
        <v>4</v>
      </c>
      <c r="F32" s="7">
        <v>2</v>
      </c>
      <c r="G32" s="9">
        <v>1.0269999999999999</v>
      </c>
      <c r="H32" s="9">
        <v>11.083</v>
      </c>
      <c r="I32" s="9">
        <v>9.1549999999999994</v>
      </c>
      <c r="J32" s="9">
        <f t="shared" si="1"/>
        <v>10.056000000000001</v>
      </c>
      <c r="K32" s="9">
        <f t="shared" si="2"/>
        <v>8.1280000000000001</v>
      </c>
      <c r="L32" s="9">
        <f t="shared" si="15"/>
        <v>0.19172633253778845</v>
      </c>
      <c r="M32" s="10">
        <v>0.14000000000000001</v>
      </c>
      <c r="N32" s="10">
        <v>0.86</v>
      </c>
      <c r="O32" s="9">
        <v>10</v>
      </c>
      <c r="P32" s="9">
        <f t="shared" si="3"/>
        <v>0.01</v>
      </c>
      <c r="Q32" s="9">
        <f t="shared" si="0"/>
        <v>9.8082736674622115</v>
      </c>
      <c r="R32" s="9">
        <f t="shared" si="4"/>
        <v>0.98082736674622117</v>
      </c>
      <c r="S32" s="9">
        <f t="shared" si="5"/>
        <v>0.05</v>
      </c>
      <c r="T32">
        <f t="shared" si="6"/>
        <v>0.70000000000000007</v>
      </c>
      <c r="U32">
        <f t="shared" si="7"/>
        <v>0.68657915672235492</v>
      </c>
      <c r="V32">
        <f t="shared" si="8"/>
        <v>4.3</v>
      </c>
      <c r="W32">
        <f t="shared" si="9"/>
        <v>4.2175576770087506</v>
      </c>
      <c r="X32" s="4">
        <v>1500</v>
      </c>
      <c r="Y32" s="4">
        <f t="shared" si="10"/>
        <v>1995000</v>
      </c>
      <c r="Z32" s="4">
        <f t="shared" si="11"/>
        <v>5</v>
      </c>
      <c r="AA32" s="4">
        <f t="shared" si="12"/>
        <v>4.9041368337311058</v>
      </c>
      <c r="AB32" s="4">
        <f t="shared" si="13"/>
        <v>9.9750000000000014</v>
      </c>
      <c r="AC32" s="4">
        <f t="shared" si="14"/>
        <v>9.7837529832935566</v>
      </c>
    </row>
    <row r="33" spans="1:29" x14ac:dyDescent="0.25">
      <c r="A33" s="7">
        <v>2022</v>
      </c>
      <c r="B33" s="8">
        <v>44692</v>
      </c>
      <c r="C33" s="7">
        <v>131</v>
      </c>
      <c r="D33" s="7">
        <v>1438</v>
      </c>
      <c r="E33" s="7">
        <v>4</v>
      </c>
      <c r="F33" s="7">
        <v>3</v>
      </c>
      <c r="G33" s="9">
        <v>1.018</v>
      </c>
      <c r="H33" s="9">
        <v>11.087999999999999</v>
      </c>
      <c r="I33" s="9">
        <v>9.2050000000000001</v>
      </c>
      <c r="J33" s="9">
        <f t="shared" si="1"/>
        <v>10.069999999999999</v>
      </c>
      <c r="K33" s="9">
        <f t="shared" si="2"/>
        <v>8.1869999999999994</v>
      </c>
      <c r="L33" s="9">
        <f t="shared" si="15"/>
        <v>0.18699106256206549</v>
      </c>
      <c r="M33" s="10">
        <v>0.1</v>
      </c>
      <c r="N33" s="10">
        <v>0.59</v>
      </c>
      <c r="O33" s="9">
        <v>10</v>
      </c>
      <c r="P33" s="9">
        <f t="shared" si="3"/>
        <v>0.01</v>
      </c>
      <c r="Q33" s="9">
        <f t="shared" si="0"/>
        <v>9.8130089374379352</v>
      </c>
      <c r="R33" s="9">
        <f t="shared" si="4"/>
        <v>0.98130089374379348</v>
      </c>
      <c r="S33" s="9">
        <f t="shared" si="5"/>
        <v>0.05</v>
      </c>
      <c r="T33">
        <f t="shared" si="6"/>
        <v>0.50000000000000011</v>
      </c>
      <c r="U33">
        <f t="shared" si="7"/>
        <v>0.49065044687189685</v>
      </c>
      <c r="V33">
        <f t="shared" si="8"/>
        <v>2.9499999999999997</v>
      </c>
      <c r="W33">
        <f t="shared" si="9"/>
        <v>2.8948376365441906</v>
      </c>
      <c r="X33" s="4">
        <v>1500</v>
      </c>
      <c r="Y33" s="4">
        <f t="shared" si="10"/>
        <v>1995000</v>
      </c>
      <c r="Z33" s="4">
        <f t="shared" si="11"/>
        <v>3.4499999999999997</v>
      </c>
      <c r="AA33" s="4">
        <f t="shared" si="12"/>
        <v>3.3854880834160874</v>
      </c>
      <c r="AB33" s="4">
        <f t="shared" si="13"/>
        <v>6.8827499999999988</v>
      </c>
      <c r="AC33" s="4">
        <f t="shared" si="14"/>
        <v>6.7540487264150944</v>
      </c>
    </row>
    <row r="34" spans="1:29" x14ac:dyDescent="0.25">
      <c r="A34" s="7">
        <v>2022</v>
      </c>
      <c r="B34" s="8">
        <v>44692</v>
      </c>
      <c r="C34" s="7">
        <v>131</v>
      </c>
      <c r="D34" s="7">
        <v>1439</v>
      </c>
      <c r="E34" s="7">
        <v>4</v>
      </c>
      <c r="F34" s="7">
        <v>4</v>
      </c>
      <c r="G34" s="9">
        <v>1.006</v>
      </c>
      <c r="H34" s="9">
        <v>11.077</v>
      </c>
      <c r="I34" s="9">
        <v>9.0850000000000009</v>
      </c>
      <c r="J34" s="9">
        <f t="shared" si="1"/>
        <v>10.071</v>
      </c>
      <c r="K34" s="9">
        <f t="shared" si="2"/>
        <v>8.0790000000000006</v>
      </c>
      <c r="L34" s="9">
        <f t="shared" si="15"/>
        <v>0.19779565087876072</v>
      </c>
      <c r="M34" s="10">
        <v>0.16</v>
      </c>
      <c r="N34" s="10">
        <v>0.76</v>
      </c>
      <c r="O34" s="9">
        <v>10</v>
      </c>
      <c r="P34" s="9">
        <f t="shared" si="3"/>
        <v>0.01</v>
      </c>
      <c r="Q34" s="9">
        <f t="shared" si="0"/>
        <v>9.8022043491212401</v>
      </c>
      <c r="R34" s="9">
        <f t="shared" si="4"/>
        <v>0.98022043491212396</v>
      </c>
      <c r="S34" s="9">
        <f t="shared" si="5"/>
        <v>0.05</v>
      </c>
      <c r="T34">
        <f t="shared" si="6"/>
        <v>0.8</v>
      </c>
      <c r="U34">
        <f t="shared" si="7"/>
        <v>0.78417634792969926</v>
      </c>
      <c r="V34">
        <f t="shared" si="8"/>
        <v>3.8000000000000007</v>
      </c>
      <c r="W34">
        <f t="shared" si="9"/>
        <v>3.7248376526660718</v>
      </c>
      <c r="X34" s="4">
        <v>1500</v>
      </c>
      <c r="Y34" s="4">
        <f t="shared" si="10"/>
        <v>1995000</v>
      </c>
      <c r="Z34" s="4">
        <f t="shared" si="11"/>
        <v>4.6000000000000005</v>
      </c>
      <c r="AA34" s="4">
        <f t="shared" si="12"/>
        <v>4.5090140005957711</v>
      </c>
      <c r="AB34" s="4">
        <f t="shared" si="13"/>
        <v>9.1770000000000014</v>
      </c>
      <c r="AC34" s="4">
        <f t="shared" si="14"/>
        <v>8.9954829311885636</v>
      </c>
    </row>
    <row r="35" spans="1:29" x14ac:dyDescent="0.25">
      <c r="A35" s="7">
        <v>2022</v>
      </c>
      <c r="B35" s="8">
        <v>44692</v>
      </c>
      <c r="C35" s="7">
        <v>131</v>
      </c>
      <c r="D35" s="7">
        <v>1440</v>
      </c>
      <c r="E35" s="7">
        <v>0</v>
      </c>
      <c r="F35" s="7">
        <v>0</v>
      </c>
      <c r="G35" s="9" t="s">
        <v>20</v>
      </c>
      <c r="H35" s="9" t="s">
        <v>20</v>
      </c>
      <c r="I35" s="9" t="s">
        <v>20</v>
      </c>
      <c r="J35" s="9"/>
      <c r="K35" s="9"/>
      <c r="L35" s="9" t="e">
        <f t="shared" si="15"/>
        <v>#DIV/0!</v>
      </c>
      <c r="M35" s="11">
        <v>-0.08</v>
      </c>
      <c r="N35" s="11">
        <v>-0.21</v>
      </c>
      <c r="O35" s="9">
        <v>10</v>
      </c>
      <c r="P35" s="9">
        <f t="shared" si="3"/>
        <v>0.01</v>
      </c>
      <c r="Q35" s="9" t="e">
        <f t="shared" si="0"/>
        <v>#DIV/0!</v>
      </c>
      <c r="R35" s="9" t="e">
        <f t="shared" si="4"/>
        <v>#DIV/0!</v>
      </c>
      <c r="S35" s="9">
        <f t="shared" si="5"/>
        <v>0.05</v>
      </c>
      <c r="T35">
        <f t="shared" si="6"/>
        <v>-0.4</v>
      </c>
      <c r="U35" t="e">
        <f t="shared" si="7"/>
        <v>#DIV/0!</v>
      </c>
      <c r="V35">
        <f t="shared" si="8"/>
        <v>-1.05</v>
      </c>
      <c r="W35" t="e">
        <f t="shared" si="9"/>
        <v>#DIV/0!</v>
      </c>
      <c r="X35" s="4">
        <v>1500</v>
      </c>
      <c r="Y35" s="4">
        <f t="shared" si="10"/>
        <v>1995000</v>
      </c>
      <c r="Z35" s="4">
        <f t="shared" si="11"/>
        <v>-1.4500000000000002</v>
      </c>
      <c r="AA35" s="4" t="e">
        <f t="shared" si="12"/>
        <v>#DIV/0!</v>
      </c>
      <c r="AB35" s="4">
        <f t="shared" si="13"/>
        <v>-2.8927500000000004</v>
      </c>
      <c r="AC35" s="4" t="e">
        <f t="shared" si="14"/>
        <v>#DIV/0!</v>
      </c>
    </row>
    <row r="36" spans="1:29" x14ac:dyDescent="0.25">
      <c r="A36" s="7">
        <v>2022</v>
      </c>
      <c r="B36" s="8">
        <v>44692</v>
      </c>
      <c r="C36" s="7">
        <v>131</v>
      </c>
      <c r="D36" s="7">
        <v>1441</v>
      </c>
      <c r="E36" s="7">
        <v>4</v>
      </c>
      <c r="F36" s="7">
        <v>5</v>
      </c>
      <c r="G36" s="9">
        <v>1.038</v>
      </c>
      <c r="H36" s="9">
        <v>11.101000000000001</v>
      </c>
      <c r="I36" s="9">
        <v>8.9819999999999993</v>
      </c>
      <c r="J36" s="9">
        <f>H36-G36</f>
        <v>10.063000000000001</v>
      </c>
      <c r="K36" s="9">
        <f>I36-G36</f>
        <v>7.9439999999999991</v>
      </c>
      <c r="L36" s="9">
        <f t="shared" si="15"/>
        <v>0.21057338765775627</v>
      </c>
      <c r="M36" s="10">
        <v>0.13</v>
      </c>
      <c r="N36" s="10">
        <v>0.8</v>
      </c>
      <c r="O36" s="9">
        <v>10</v>
      </c>
      <c r="P36" s="9">
        <f t="shared" si="3"/>
        <v>0.01</v>
      </c>
      <c r="Q36" s="9">
        <f t="shared" si="0"/>
        <v>9.7894266123422433</v>
      </c>
      <c r="R36" s="9">
        <f t="shared" si="4"/>
        <v>0.97894266123422435</v>
      </c>
      <c r="S36" s="9">
        <f t="shared" si="5"/>
        <v>0.05</v>
      </c>
      <c r="T36">
        <f t="shared" si="6"/>
        <v>0.65</v>
      </c>
      <c r="U36">
        <f t="shared" si="7"/>
        <v>0.63631272980224585</v>
      </c>
      <c r="V36">
        <f t="shared" si="8"/>
        <v>4.0000000000000009</v>
      </c>
      <c r="W36">
        <f t="shared" si="9"/>
        <v>3.9157706449368983</v>
      </c>
      <c r="X36" s="4">
        <v>1500</v>
      </c>
      <c r="Y36" s="4">
        <f t="shared" si="10"/>
        <v>1995000</v>
      </c>
      <c r="Z36" s="4">
        <f t="shared" si="11"/>
        <v>4.6500000000000012</v>
      </c>
      <c r="AA36" s="4">
        <f t="shared" si="12"/>
        <v>4.5520833747391443</v>
      </c>
      <c r="AB36" s="4">
        <f t="shared" si="13"/>
        <v>9.2767500000000016</v>
      </c>
      <c r="AC36" s="4">
        <f t="shared" si="14"/>
        <v>9.0814063326045922</v>
      </c>
    </row>
    <row r="37" spans="1:29" x14ac:dyDescent="0.25">
      <c r="A37" s="7">
        <v>2022</v>
      </c>
      <c r="B37" s="8">
        <v>44692</v>
      </c>
      <c r="C37" s="7">
        <v>131</v>
      </c>
      <c r="D37" s="7">
        <v>1442</v>
      </c>
      <c r="E37" s="7">
        <v>4</v>
      </c>
      <c r="F37" s="7">
        <v>6</v>
      </c>
      <c r="G37" s="9">
        <v>1.0149999999999999</v>
      </c>
      <c r="H37" s="9">
        <v>11.144</v>
      </c>
      <c r="I37" s="9">
        <v>9.0570000000000004</v>
      </c>
      <c r="J37" s="9">
        <f>H37-G37</f>
        <v>10.129</v>
      </c>
      <c r="K37" s="9">
        <f>I37-G37</f>
        <v>8.0419999999999998</v>
      </c>
      <c r="L37" s="9">
        <f t="shared" si="15"/>
        <v>0.20604205745878171</v>
      </c>
      <c r="M37" s="10">
        <v>0.12</v>
      </c>
      <c r="N37" s="10">
        <v>0.66</v>
      </c>
      <c r="O37" s="9">
        <v>10</v>
      </c>
      <c r="P37" s="9">
        <f t="shared" si="3"/>
        <v>0.01</v>
      </c>
      <c r="Q37" s="9">
        <f t="shared" si="0"/>
        <v>9.7939579425412191</v>
      </c>
      <c r="R37" s="9">
        <f t="shared" si="4"/>
        <v>0.97939579425412193</v>
      </c>
      <c r="S37" s="9">
        <f t="shared" si="5"/>
        <v>0.05</v>
      </c>
      <c r="T37">
        <f t="shared" si="6"/>
        <v>0.6</v>
      </c>
      <c r="U37">
        <f t="shared" si="7"/>
        <v>0.58763747655247311</v>
      </c>
      <c r="V37">
        <f t="shared" si="8"/>
        <v>3.3000000000000003</v>
      </c>
      <c r="W37">
        <f t="shared" si="9"/>
        <v>3.2320061210386029</v>
      </c>
      <c r="X37" s="4">
        <v>1500</v>
      </c>
      <c r="Y37" s="4">
        <f t="shared" si="10"/>
        <v>1995000</v>
      </c>
      <c r="Z37" s="4">
        <f t="shared" si="11"/>
        <v>3.9000000000000004</v>
      </c>
      <c r="AA37" s="4">
        <f t="shared" si="12"/>
        <v>3.8196435975910759</v>
      </c>
      <c r="AB37" s="4">
        <f t="shared" si="13"/>
        <v>7.7805000000000017</v>
      </c>
      <c r="AC37" s="4">
        <f t="shared" si="14"/>
        <v>7.6201889771941964</v>
      </c>
    </row>
    <row r="38" spans="1:29" x14ac:dyDescent="0.25">
      <c r="A38" s="7">
        <v>2022</v>
      </c>
      <c r="B38" s="8">
        <v>44692</v>
      </c>
      <c r="C38" s="7">
        <v>131</v>
      </c>
      <c r="D38" s="7">
        <v>1443</v>
      </c>
      <c r="E38" s="7">
        <v>4</v>
      </c>
      <c r="F38" s="7">
        <v>7</v>
      </c>
      <c r="G38" s="9">
        <v>1.0109999999999999</v>
      </c>
      <c r="H38" s="9">
        <v>11.16</v>
      </c>
      <c r="I38" s="9">
        <v>9.3070000000000004</v>
      </c>
      <c r="J38" s="9">
        <f>H38-G38</f>
        <v>10.149000000000001</v>
      </c>
      <c r="K38" s="9">
        <f>I38-G38</f>
        <v>8.2960000000000012</v>
      </c>
      <c r="L38" s="9">
        <f t="shared" si="15"/>
        <v>0.18257956448911219</v>
      </c>
      <c r="M38" s="10">
        <v>0.2</v>
      </c>
      <c r="N38" s="10">
        <v>0.56000000000000005</v>
      </c>
      <c r="O38" s="9">
        <v>10</v>
      </c>
      <c r="P38" s="9">
        <f t="shared" si="3"/>
        <v>0.01</v>
      </c>
      <c r="Q38" s="9">
        <f t="shared" si="0"/>
        <v>9.8174204355108881</v>
      </c>
      <c r="R38" s="9">
        <f t="shared" si="4"/>
        <v>0.98174204355108885</v>
      </c>
      <c r="S38" s="9">
        <f t="shared" si="5"/>
        <v>0.05</v>
      </c>
      <c r="T38">
        <f t="shared" si="6"/>
        <v>1.0000000000000002</v>
      </c>
      <c r="U38">
        <f t="shared" si="7"/>
        <v>0.98174204355108907</v>
      </c>
      <c r="V38">
        <f t="shared" si="8"/>
        <v>2.8000000000000003</v>
      </c>
      <c r="W38">
        <f t="shared" si="9"/>
        <v>2.7488777219430491</v>
      </c>
      <c r="X38" s="4">
        <v>1500</v>
      </c>
      <c r="Y38" s="4">
        <f t="shared" si="10"/>
        <v>1995000</v>
      </c>
      <c r="Z38" s="4">
        <f t="shared" si="11"/>
        <v>3.8000000000000007</v>
      </c>
      <c r="AA38" s="4">
        <f t="shared" si="12"/>
        <v>3.7306197654941382</v>
      </c>
      <c r="AB38" s="4">
        <f t="shared" si="13"/>
        <v>7.5810000000000022</v>
      </c>
      <c r="AC38" s="4">
        <f t="shared" si="14"/>
        <v>7.4425864321608053</v>
      </c>
    </row>
    <row r="39" spans="1:29" x14ac:dyDescent="0.25">
      <c r="A39" s="7">
        <v>2022</v>
      </c>
      <c r="B39" s="8">
        <v>44692</v>
      </c>
      <c r="C39" s="7">
        <v>131</v>
      </c>
      <c r="D39" s="7">
        <v>1444</v>
      </c>
      <c r="E39" s="7">
        <v>4</v>
      </c>
      <c r="F39" s="7">
        <v>8</v>
      </c>
      <c r="G39" s="9">
        <v>1.0129999999999999</v>
      </c>
      <c r="H39" s="9">
        <v>11.18</v>
      </c>
      <c r="I39" s="9">
        <v>9.266</v>
      </c>
      <c r="J39" s="9">
        <f>H39-G39</f>
        <v>10.167</v>
      </c>
      <c r="K39" s="9">
        <f>I39-G39</f>
        <v>8.2530000000000001</v>
      </c>
      <c r="L39" s="9">
        <f t="shared" si="15"/>
        <v>0.18825612275007375</v>
      </c>
      <c r="M39" s="10">
        <v>0.1</v>
      </c>
      <c r="N39" s="10">
        <v>0.63</v>
      </c>
      <c r="O39" s="9">
        <v>10</v>
      </c>
      <c r="P39" s="9">
        <f t="shared" si="3"/>
        <v>0.01</v>
      </c>
      <c r="Q39" s="9">
        <f t="shared" si="0"/>
        <v>9.8117438772499259</v>
      </c>
      <c r="R39" s="9">
        <f t="shared" si="4"/>
        <v>0.98117438772499255</v>
      </c>
      <c r="S39" s="9">
        <f t="shared" si="5"/>
        <v>0.05</v>
      </c>
      <c r="T39">
        <f t="shared" si="6"/>
        <v>0.50000000000000011</v>
      </c>
      <c r="U39">
        <f t="shared" si="7"/>
        <v>0.49058719386249638</v>
      </c>
      <c r="V39">
        <f t="shared" si="8"/>
        <v>3.15</v>
      </c>
      <c r="W39">
        <f t="shared" si="9"/>
        <v>3.0906993213337266</v>
      </c>
      <c r="X39" s="4">
        <v>1500</v>
      </c>
      <c r="Y39" s="4">
        <f t="shared" si="10"/>
        <v>1995000</v>
      </c>
      <c r="Z39" s="4">
        <f t="shared" si="11"/>
        <v>3.65</v>
      </c>
      <c r="AA39" s="4">
        <f t="shared" si="12"/>
        <v>3.581286515196223</v>
      </c>
      <c r="AB39" s="4">
        <f t="shared" si="13"/>
        <v>7.2817499999999997</v>
      </c>
      <c r="AC39" s="4">
        <f t="shared" si="14"/>
        <v>7.1446665978164647</v>
      </c>
    </row>
    <row r="40" spans="1:29" x14ac:dyDescent="0.25">
      <c r="A40" s="7">
        <v>2022</v>
      </c>
      <c r="B40" s="8">
        <v>44692</v>
      </c>
      <c r="C40" s="7">
        <v>131</v>
      </c>
      <c r="D40" s="7">
        <v>1445</v>
      </c>
      <c r="E40" s="7">
        <v>4</v>
      </c>
      <c r="F40" s="7">
        <v>9</v>
      </c>
      <c r="G40" s="9">
        <v>1.008</v>
      </c>
      <c r="H40" s="9">
        <v>11.16</v>
      </c>
      <c r="I40" s="9">
        <v>9.1620000000000008</v>
      </c>
      <c r="J40" s="9">
        <f>H40-G40</f>
        <v>10.152000000000001</v>
      </c>
      <c r="K40" s="9">
        <f>I40-G40</f>
        <v>8.1539999999999999</v>
      </c>
      <c r="L40" s="9">
        <f t="shared" si="15"/>
        <v>0.19680851063829796</v>
      </c>
      <c r="M40" s="10">
        <v>-0.06</v>
      </c>
      <c r="N40" s="10">
        <v>1.1399999999999999</v>
      </c>
      <c r="O40" s="9">
        <v>10</v>
      </c>
      <c r="P40" s="9">
        <f t="shared" si="3"/>
        <v>0.01</v>
      </c>
      <c r="Q40" s="9">
        <f t="shared" si="0"/>
        <v>9.8031914893617014</v>
      </c>
      <c r="R40" s="9">
        <f t="shared" si="4"/>
        <v>0.98031914893617011</v>
      </c>
      <c r="S40" s="9">
        <f t="shared" si="5"/>
        <v>0.05</v>
      </c>
      <c r="T40">
        <f t="shared" si="6"/>
        <v>-0.3</v>
      </c>
      <c r="U40">
        <f t="shared" si="7"/>
        <v>-0.29409574468085103</v>
      </c>
      <c r="V40">
        <f t="shared" si="8"/>
        <v>5.6999999999999993</v>
      </c>
      <c r="W40">
        <f t="shared" si="9"/>
        <v>5.5878191489361688</v>
      </c>
      <c r="X40" s="4">
        <v>1500</v>
      </c>
      <c r="Y40" s="4">
        <f t="shared" si="10"/>
        <v>1995000</v>
      </c>
      <c r="Z40" s="4">
        <f t="shared" si="11"/>
        <v>5.3999999999999995</v>
      </c>
      <c r="AA40" s="4">
        <f t="shared" si="12"/>
        <v>5.2937234042553181</v>
      </c>
      <c r="AB40" s="4">
        <f t="shared" si="13"/>
        <v>10.772999999999998</v>
      </c>
      <c r="AC40" s="4">
        <f t="shared" si="14"/>
        <v>10.56097819148936</v>
      </c>
    </row>
    <row r="41" spans="1:29" x14ac:dyDescent="0.25">
      <c r="A41" s="7">
        <v>2022</v>
      </c>
      <c r="B41" s="8">
        <v>44715</v>
      </c>
      <c r="C41" s="7">
        <v>154</v>
      </c>
      <c r="D41" s="7">
        <v>1446</v>
      </c>
      <c r="E41" s="7">
        <v>0</v>
      </c>
      <c r="F41" s="7">
        <v>0</v>
      </c>
      <c r="G41" s="9" t="s">
        <v>20</v>
      </c>
      <c r="H41" s="9" t="s">
        <v>20</v>
      </c>
      <c r="I41" s="9" t="s">
        <v>20</v>
      </c>
      <c r="J41" s="9" t="s">
        <v>20</v>
      </c>
      <c r="K41" s="9" t="s">
        <v>20</v>
      </c>
      <c r="L41" s="9" t="e">
        <f t="shared" si="15"/>
        <v>#VALUE!</v>
      </c>
      <c r="M41" s="11">
        <v>-0.09</v>
      </c>
      <c r="N41" s="11">
        <v>-0.28999999999999998</v>
      </c>
      <c r="O41" s="9">
        <v>10</v>
      </c>
      <c r="P41" s="9">
        <f t="shared" si="3"/>
        <v>0.01</v>
      </c>
      <c r="Q41" s="9" t="e">
        <f t="shared" si="0"/>
        <v>#VALUE!</v>
      </c>
      <c r="R41" s="9" t="e">
        <f t="shared" si="4"/>
        <v>#VALUE!</v>
      </c>
      <c r="S41" s="9">
        <f t="shared" si="5"/>
        <v>0.05</v>
      </c>
      <c r="T41">
        <f t="shared" si="6"/>
        <v>-0.44999999999999996</v>
      </c>
      <c r="U41" t="e">
        <f t="shared" si="7"/>
        <v>#VALUE!</v>
      </c>
      <c r="V41">
        <f t="shared" si="8"/>
        <v>-1.45</v>
      </c>
      <c r="W41" t="e">
        <f>(V41*R41)</f>
        <v>#VALUE!</v>
      </c>
      <c r="X41" s="4">
        <v>1500</v>
      </c>
      <c r="Y41" s="4">
        <f t="shared" si="10"/>
        <v>1995000</v>
      </c>
      <c r="Z41" s="4">
        <f t="shared" si="11"/>
        <v>-1.9</v>
      </c>
      <c r="AA41" s="4" t="e">
        <f t="shared" si="12"/>
        <v>#VALUE!</v>
      </c>
      <c r="AB41" s="4">
        <f t="shared" si="13"/>
        <v>-3.7904999999999998</v>
      </c>
      <c r="AC41" s="4" t="e">
        <f t="shared" si="14"/>
        <v>#VALUE!</v>
      </c>
    </row>
    <row r="42" spans="1:29" x14ac:dyDescent="0.25">
      <c r="A42" s="7">
        <v>2022</v>
      </c>
      <c r="B42" s="8">
        <v>44715</v>
      </c>
      <c r="C42" s="7">
        <v>154</v>
      </c>
      <c r="D42" s="7">
        <v>1447</v>
      </c>
      <c r="E42" s="7">
        <v>1</v>
      </c>
      <c r="F42" s="7">
        <v>1</v>
      </c>
      <c r="G42" s="9">
        <v>1.0169999999999999</v>
      </c>
      <c r="H42" s="9">
        <v>11.048999999999999</v>
      </c>
      <c r="I42" s="9">
        <v>9.141</v>
      </c>
      <c r="J42" s="9">
        <f t="shared" ref="J42:J59" si="16">H42-G42</f>
        <v>10.032</v>
      </c>
      <c r="K42" s="9">
        <f t="shared" ref="K42:K59" si="17">I42-G42</f>
        <v>8.1240000000000006</v>
      </c>
      <c r="L42" s="9">
        <f t="shared" si="15"/>
        <v>0.19019138755980855</v>
      </c>
      <c r="M42" s="10">
        <v>0.21</v>
      </c>
      <c r="N42" s="10">
        <v>2.15</v>
      </c>
      <c r="O42" s="9">
        <v>10</v>
      </c>
      <c r="P42" s="9">
        <f t="shared" si="3"/>
        <v>0.01</v>
      </c>
      <c r="Q42" s="9">
        <f t="shared" si="0"/>
        <v>9.8098086124401913</v>
      </c>
      <c r="R42" s="9">
        <f t="shared" si="4"/>
        <v>0.98098086124401918</v>
      </c>
      <c r="S42" s="9">
        <f t="shared" si="5"/>
        <v>0.05</v>
      </c>
      <c r="T42">
        <f t="shared" si="6"/>
        <v>1.05</v>
      </c>
      <c r="U42">
        <f t="shared" si="7"/>
        <v>1.0300299043062202</v>
      </c>
      <c r="V42">
        <f t="shared" si="8"/>
        <v>10.75</v>
      </c>
      <c r="W42">
        <f t="shared" si="9"/>
        <v>10.545544258373207</v>
      </c>
      <c r="X42" s="4">
        <v>1500</v>
      </c>
      <c r="Y42" s="4">
        <f t="shared" si="10"/>
        <v>1995000</v>
      </c>
      <c r="Z42" s="4">
        <f t="shared" si="11"/>
        <v>11.8</v>
      </c>
      <c r="AA42" s="4">
        <f t="shared" si="12"/>
        <v>11.575574162679427</v>
      </c>
      <c r="AB42" s="4">
        <f t="shared" si="13"/>
        <v>23.541</v>
      </c>
      <c r="AC42" s="4">
        <f t="shared" si="14"/>
        <v>23.093270454545458</v>
      </c>
    </row>
    <row r="43" spans="1:29" x14ac:dyDescent="0.25">
      <c r="A43" s="7">
        <v>2022</v>
      </c>
      <c r="B43" s="8">
        <v>44715</v>
      </c>
      <c r="C43" s="7">
        <v>154</v>
      </c>
      <c r="D43" s="7">
        <v>1448</v>
      </c>
      <c r="E43" s="7">
        <v>1</v>
      </c>
      <c r="F43" s="7">
        <v>2</v>
      </c>
      <c r="G43" s="9">
        <v>1.0189999999999999</v>
      </c>
      <c r="H43" s="9">
        <v>11.093999999999999</v>
      </c>
      <c r="I43" s="9">
        <v>9.2189999999999994</v>
      </c>
      <c r="J43" s="9">
        <f t="shared" si="16"/>
        <v>10.074999999999999</v>
      </c>
      <c r="K43" s="9">
        <f t="shared" si="17"/>
        <v>8.1999999999999993</v>
      </c>
      <c r="L43" s="9">
        <f t="shared" si="15"/>
        <v>0.18610421836228289</v>
      </c>
      <c r="M43" s="10">
        <v>0.01</v>
      </c>
      <c r="N43" s="10">
        <v>2.15</v>
      </c>
      <c r="O43" s="9">
        <v>10</v>
      </c>
      <c r="P43" s="9">
        <f t="shared" si="3"/>
        <v>0.01</v>
      </c>
      <c r="Q43" s="9">
        <f t="shared" si="0"/>
        <v>9.8138957816377168</v>
      </c>
      <c r="R43" s="9">
        <f t="shared" si="4"/>
        <v>0.9813895781637717</v>
      </c>
      <c r="S43" s="9">
        <f t="shared" si="5"/>
        <v>0.05</v>
      </c>
      <c r="T43">
        <f t="shared" si="6"/>
        <v>0.05</v>
      </c>
      <c r="U43">
        <f t="shared" si="7"/>
        <v>4.9069478908188587E-2</v>
      </c>
      <c r="V43">
        <f t="shared" si="8"/>
        <v>10.75</v>
      </c>
      <c r="W43">
        <f t="shared" si="9"/>
        <v>10.549937965260545</v>
      </c>
      <c r="X43" s="4">
        <v>1500</v>
      </c>
      <c r="Y43" s="4">
        <f t="shared" si="10"/>
        <v>1995000</v>
      </c>
      <c r="Z43" s="4">
        <f t="shared" si="11"/>
        <v>10.8</v>
      </c>
      <c r="AA43" s="4">
        <f t="shared" si="12"/>
        <v>10.599007444168734</v>
      </c>
      <c r="AB43" s="4">
        <f t="shared" si="13"/>
        <v>21.545999999999999</v>
      </c>
      <c r="AC43" s="4">
        <f t="shared" si="14"/>
        <v>21.145019851116626</v>
      </c>
    </row>
    <row r="44" spans="1:29" x14ac:dyDescent="0.25">
      <c r="A44" s="7">
        <v>2022</v>
      </c>
      <c r="B44" s="8">
        <v>44715</v>
      </c>
      <c r="C44" s="7">
        <v>154</v>
      </c>
      <c r="D44" s="7">
        <v>1449</v>
      </c>
      <c r="E44" s="7">
        <v>1</v>
      </c>
      <c r="F44" s="7">
        <v>3</v>
      </c>
      <c r="G44" s="9">
        <v>1.008</v>
      </c>
      <c r="H44" s="9">
        <v>11.093</v>
      </c>
      <c r="I44" s="9">
        <v>9.2420000000000009</v>
      </c>
      <c r="J44" s="9">
        <f t="shared" si="16"/>
        <v>10.085000000000001</v>
      </c>
      <c r="K44" s="9">
        <f t="shared" si="17"/>
        <v>8.2340000000000018</v>
      </c>
      <c r="L44" s="9">
        <f t="shared" si="15"/>
        <v>0.18353991075855219</v>
      </c>
      <c r="M44" s="10">
        <v>0.12</v>
      </c>
      <c r="N44" s="10">
        <v>2.39</v>
      </c>
      <c r="O44" s="9">
        <v>10</v>
      </c>
      <c r="P44" s="9">
        <f t="shared" si="3"/>
        <v>0.01</v>
      </c>
      <c r="Q44" s="9">
        <f t="shared" si="0"/>
        <v>9.8164600892414473</v>
      </c>
      <c r="R44" s="9">
        <f t="shared" si="4"/>
        <v>0.98164600892414478</v>
      </c>
      <c r="S44" s="9">
        <f t="shared" si="5"/>
        <v>0.05</v>
      </c>
      <c r="T44">
        <f t="shared" si="6"/>
        <v>0.6</v>
      </c>
      <c r="U44">
        <f t="shared" si="7"/>
        <v>0.5889876053544868</v>
      </c>
      <c r="V44">
        <f t="shared" si="8"/>
        <v>11.950000000000001</v>
      </c>
      <c r="W44">
        <f t="shared" si="9"/>
        <v>11.730669806643531</v>
      </c>
      <c r="X44" s="4">
        <v>1500</v>
      </c>
      <c r="Y44" s="4">
        <f t="shared" si="10"/>
        <v>1995000</v>
      </c>
      <c r="Z44" s="4">
        <f t="shared" si="11"/>
        <v>12.55</v>
      </c>
      <c r="AA44" s="4">
        <f t="shared" si="12"/>
        <v>12.319657411998017</v>
      </c>
      <c r="AB44" s="4">
        <f t="shared" si="13"/>
        <v>25.03725</v>
      </c>
      <c r="AC44" s="4">
        <f t="shared" si="14"/>
        <v>24.577716536936045</v>
      </c>
    </row>
    <row r="45" spans="1:29" x14ac:dyDescent="0.25">
      <c r="A45" s="7">
        <v>2022</v>
      </c>
      <c r="B45" s="8">
        <v>44715</v>
      </c>
      <c r="C45" s="7">
        <v>154</v>
      </c>
      <c r="D45" s="7">
        <v>1450</v>
      </c>
      <c r="E45" s="7">
        <v>1</v>
      </c>
      <c r="F45" s="7">
        <v>4</v>
      </c>
      <c r="G45" s="9">
        <v>1.024</v>
      </c>
      <c r="H45" s="9">
        <v>11.057</v>
      </c>
      <c r="I45" s="9">
        <v>9.1120000000000001</v>
      </c>
      <c r="J45" s="9">
        <f t="shared" si="16"/>
        <v>10.033000000000001</v>
      </c>
      <c r="K45" s="9">
        <f t="shared" si="17"/>
        <v>8.088000000000001</v>
      </c>
      <c r="L45" s="9">
        <f t="shared" si="15"/>
        <v>0.19386026113824381</v>
      </c>
      <c r="M45" s="10">
        <v>0.11</v>
      </c>
      <c r="N45" s="10">
        <v>2.06</v>
      </c>
      <c r="O45" s="9">
        <v>10</v>
      </c>
      <c r="P45" s="9">
        <f t="shared" si="3"/>
        <v>0.01</v>
      </c>
      <c r="Q45" s="9">
        <f t="shared" si="0"/>
        <v>9.8061397388617557</v>
      </c>
      <c r="R45" s="9">
        <f t="shared" si="4"/>
        <v>0.98061397388617555</v>
      </c>
      <c r="S45" s="9">
        <f t="shared" si="5"/>
        <v>0.05</v>
      </c>
      <c r="T45">
        <f t="shared" si="6"/>
        <v>0.55000000000000004</v>
      </c>
      <c r="U45">
        <f t="shared" si="7"/>
        <v>0.53933768563739659</v>
      </c>
      <c r="V45">
        <f t="shared" si="8"/>
        <v>10.3</v>
      </c>
      <c r="W45">
        <f t="shared" si="9"/>
        <v>10.100323931027608</v>
      </c>
      <c r="X45" s="4">
        <v>1500</v>
      </c>
      <c r="Y45" s="4">
        <f t="shared" si="10"/>
        <v>1995000</v>
      </c>
      <c r="Z45" s="4">
        <f t="shared" si="11"/>
        <v>10.850000000000001</v>
      </c>
      <c r="AA45" s="4">
        <f t="shared" si="12"/>
        <v>10.639661616665006</v>
      </c>
      <c r="AB45" s="4">
        <f t="shared" si="13"/>
        <v>21.645750000000003</v>
      </c>
      <c r="AC45" s="4">
        <f t="shared" si="14"/>
        <v>21.226124925246687</v>
      </c>
    </row>
    <row r="46" spans="1:29" x14ac:dyDescent="0.25">
      <c r="A46" s="7">
        <v>2022</v>
      </c>
      <c r="B46" s="8">
        <v>44715</v>
      </c>
      <c r="C46" s="7">
        <v>154</v>
      </c>
      <c r="D46" s="7">
        <v>1451</v>
      </c>
      <c r="E46" s="7">
        <v>1</v>
      </c>
      <c r="F46" s="7">
        <v>5</v>
      </c>
      <c r="G46" s="9">
        <v>1.034</v>
      </c>
      <c r="H46" s="9">
        <v>11.085000000000001</v>
      </c>
      <c r="I46" s="9">
        <v>9.2089999999999996</v>
      </c>
      <c r="J46" s="9">
        <f t="shared" si="16"/>
        <v>10.051</v>
      </c>
      <c r="K46" s="9">
        <f t="shared" si="17"/>
        <v>8.1749999999999989</v>
      </c>
      <c r="L46" s="9">
        <f t="shared" si="15"/>
        <v>0.18664809471694371</v>
      </c>
      <c r="M46" s="10">
        <v>0.1</v>
      </c>
      <c r="N46" s="10">
        <v>2.27</v>
      </c>
      <c r="O46" s="9">
        <v>10</v>
      </c>
      <c r="P46" s="9">
        <f t="shared" si="3"/>
        <v>0.01</v>
      </c>
      <c r="Q46" s="9">
        <f t="shared" si="0"/>
        <v>9.8133519052830565</v>
      </c>
      <c r="R46" s="9">
        <f t="shared" si="4"/>
        <v>0.98133519052830565</v>
      </c>
      <c r="S46" s="9">
        <f t="shared" si="5"/>
        <v>0.05</v>
      </c>
      <c r="T46">
        <f t="shared" si="6"/>
        <v>0.50000000000000011</v>
      </c>
      <c r="U46">
        <f t="shared" si="7"/>
        <v>0.49066759526415293</v>
      </c>
      <c r="V46">
        <f t="shared" si="8"/>
        <v>11.35</v>
      </c>
      <c r="W46">
        <f t="shared" si="9"/>
        <v>11.138154412496268</v>
      </c>
      <c r="X46" s="4">
        <v>1500</v>
      </c>
      <c r="Y46" s="4">
        <f t="shared" si="10"/>
        <v>1995000</v>
      </c>
      <c r="Z46" s="4">
        <f t="shared" si="11"/>
        <v>11.85</v>
      </c>
      <c r="AA46" s="4">
        <f t="shared" si="12"/>
        <v>11.628822007760421</v>
      </c>
      <c r="AB46" s="4">
        <f t="shared" si="13"/>
        <v>23.640750000000001</v>
      </c>
      <c r="AC46" s="4">
        <f t="shared" si="14"/>
        <v>23.199499905482039</v>
      </c>
    </row>
    <row r="47" spans="1:29" x14ac:dyDescent="0.25">
      <c r="A47" s="7">
        <v>2022</v>
      </c>
      <c r="B47" s="8">
        <v>44715</v>
      </c>
      <c r="C47" s="7">
        <v>154</v>
      </c>
      <c r="D47" s="7">
        <v>1452</v>
      </c>
      <c r="E47" s="7">
        <v>1</v>
      </c>
      <c r="F47" s="7">
        <v>6</v>
      </c>
      <c r="G47" s="9">
        <v>1.0289999999999999</v>
      </c>
      <c r="H47" s="9">
        <v>11.055</v>
      </c>
      <c r="I47" s="9">
        <v>9.17</v>
      </c>
      <c r="J47" s="9">
        <f t="shared" si="16"/>
        <v>10.026</v>
      </c>
      <c r="K47" s="9">
        <f t="shared" si="17"/>
        <v>8.141</v>
      </c>
      <c r="L47" s="9">
        <f t="shared" si="15"/>
        <v>0.18801117095551564</v>
      </c>
      <c r="M47" s="10">
        <v>0.03</v>
      </c>
      <c r="N47" s="10">
        <v>1.77</v>
      </c>
      <c r="O47" s="9">
        <v>10</v>
      </c>
      <c r="P47" s="9">
        <f t="shared" si="3"/>
        <v>0.01</v>
      </c>
      <c r="Q47" s="9">
        <f t="shared" si="0"/>
        <v>9.8119888290444841</v>
      </c>
      <c r="R47" s="9">
        <f t="shared" si="4"/>
        <v>0.98119888290444846</v>
      </c>
      <c r="S47" s="9">
        <f t="shared" si="5"/>
        <v>0.05</v>
      </c>
      <c r="T47">
        <f t="shared" si="6"/>
        <v>0.15</v>
      </c>
      <c r="U47">
        <f t="shared" si="7"/>
        <v>0.14717983243566726</v>
      </c>
      <c r="V47">
        <f t="shared" si="8"/>
        <v>8.8500000000000014</v>
      </c>
      <c r="W47">
        <f t="shared" si="9"/>
        <v>8.6836101137043702</v>
      </c>
      <c r="X47" s="4">
        <v>1500</v>
      </c>
      <c r="Y47" s="4">
        <f t="shared" si="10"/>
        <v>1995000</v>
      </c>
      <c r="Z47" s="4">
        <f t="shared" si="11"/>
        <v>9.0000000000000018</v>
      </c>
      <c r="AA47" s="4">
        <f t="shared" si="12"/>
        <v>8.8307899461400368</v>
      </c>
      <c r="AB47" s="4">
        <f t="shared" si="13"/>
        <v>17.955000000000005</v>
      </c>
      <c r="AC47" s="4">
        <f t="shared" si="14"/>
        <v>17.617425942549374</v>
      </c>
    </row>
    <row r="48" spans="1:29" x14ac:dyDescent="0.25">
      <c r="A48" s="7">
        <v>2022</v>
      </c>
      <c r="B48" s="8">
        <v>44715</v>
      </c>
      <c r="C48" s="7">
        <v>154</v>
      </c>
      <c r="D48" s="7">
        <v>1453</v>
      </c>
      <c r="E48" s="7">
        <v>1</v>
      </c>
      <c r="F48" s="7">
        <v>7</v>
      </c>
      <c r="G48" s="9">
        <v>1.0149999999999999</v>
      </c>
      <c r="H48" s="9">
        <v>11.061</v>
      </c>
      <c r="I48" s="9">
        <v>9.3249999999999993</v>
      </c>
      <c r="J48" s="9">
        <f t="shared" si="16"/>
        <v>10.045999999999999</v>
      </c>
      <c r="K48" s="9">
        <f t="shared" si="17"/>
        <v>8.3099999999999987</v>
      </c>
      <c r="L48" s="9">
        <f t="shared" si="15"/>
        <v>0.1728050965558432</v>
      </c>
      <c r="M48" s="10">
        <v>0.09</v>
      </c>
      <c r="N48" s="10">
        <v>1.55</v>
      </c>
      <c r="O48" s="9">
        <v>10</v>
      </c>
      <c r="P48" s="9">
        <f t="shared" si="3"/>
        <v>0.01</v>
      </c>
      <c r="Q48" s="9">
        <f t="shared" si="0"/>
        <v>9.8271949034441572</v>
      </c>
      <c r="R48" s="9">
        <f t="shared" si="4"/>
        <v>0.98271949034441575</v>
      </c>
      <c r="S48" s="9">
        <f t="shared" si="5"/>
        <v>0.05</v>
      </c>
      <c r="T48">
        <f t="shared" si="6"/>
        <v>0.44999999999999996</v>
      </c>
      <c r="U48">
        <f t="shared" si="7"/>
        <v>0.44222377065498703</v>
      </c>
      <c r="V48">
        <f t="shared" si="8"/>
        <v>7.7500000000000009</v>
      </c>
      <c r="W48">
        <f t="shared" si="9"/>
        <v>7.6160760501692231</v>
      </c>
      <c r="X48" s="4">
        <v>1500</v>
      </c>
      <c r="Y48" s="4">
        <f t="shared" si="10"/>
        <v>1995000</v>
      </c>
      <c r="Z48" s="4">
        <f t="shared" si="11"/>
        <v>8.2000000000000011</v>
      </c>
      <c r="AA48" s="4">
        <f t="shared" si="12"/>
        <v>8.0582998208242103</v>
      </c>
      <c r="AB48" s="4">
        <f t="shared" si="13"/>
        <v>16.359000000000002</v>
      </c>
      <c r="AC48" s="4">
        <f t="shared" si="14"/>
        <v>16.076308142544299</v>
      </c>
    </row>
    <row r="49" spans="1:29" x14ac:dyDescent="0.25">
      <c r="A49" s="7">
        <v>2022</v>
      </c>
      <c r="B49" s="8">
        <v>44715</v>
      </c>
      <c r="C49" s="7">
        <v>154</v>
      </c>
      <c r="D49" s="7">
        <v>1454</v>
      </c>
      <c r="E49" s="7">
        <v>1</v>
      </c>
      <c r="F49" s="7">
        <v>8</v>
      </c>
      <c r="G49" s="9">
        <v>1.044</v>
      </c>
      <c r="H49" s="9">
        <v>11.061999999999999</v>
      </c>
      <c r="I49" s="9">
        <v>9.2780000000000005</v>
      </c>
      <c r="J49" s="9">
        <f t="shared" si="16"/>
        <v>10.017999999999999</v>
      </c>
      <c r="K49" s="9">
        <f t="shared" si="17"/>
        <v>8.234</v>
      </c>
      <c r="L49" s="9">
        <f t="shared" si="15"/>
        <v>0.17807945697744051</v>
      </c>
      <c r="M49" s="10">
        <v>7.0000000000000007E-2</v>
      </c>
      <c r="N49" s="10">
        <v>1</v>
      </c>
      <c r="O49" s="9">
        <v>10</v>
      </c>
      <c r="P49" s="9">
        <f t="shared" si="3"/>
        <v>0.01</v>
      </c>
      <c r="Q49" s="9">
        <f t="shared" si="0"/>
        <v>9.8219205430225589</v>
      </c>
      <c r="R49" s="9">
        <f t="shared" si="4"/>
        <v>0.98219205430225587</v>
      </c>
      <c r="S49" s="9">
        <f t="shared" si="5"/>
        <v>0.05</v>
      </c>
      <c r="T49">
        <f t="shared" si="6"/>
        <v>0.35000000000000003</v>
      </c>
      <c r="U49">
        <f t="shared" si="7"/>
        <v>0.3437672190057896</v>
      </c>
      <c r="V49">
        <f t="shared" si="8"/>
        <v>5</v>
      </c>
      <c r="W49">
        <f t="shared" si="9"/>
        <v>4.9109602715112795</v>
      </c>
      <c r="X49" s="4">
        <v>1500</v>
      </c>
      <c r="Y49" s="4">
        <f t="shared" si="10"/>
        <v>1995000</v>
      </c>
      <c r="Z49" s="4">
        <f t="shared" si="11"/>
        <v>5.35</v>
      </c>
      <c r="AA49" s="4">
        <f t="shared" si="12"/>
        <v>5.2547274905170687</v>
      </c>
      <c r="AB49" s="4">
        <f t="shared" si="13"/>
        <v>10.673249999999999</v>
      </c>
      <c r="AC49" s="4">
        <f t="shared" si="14"/>
        <v>10.483181343581553</v>
      </c>
    </row>
    <row r="50" spans="1:29" x14ac:dyDescent="0.25">
      <c r="A50" s="7">
        <v>2022</v>
      </c>
      <c r="B50" s="8">
        <v>44715</v>
      </c>
      <c r="C50" s="7">
        <v>154</v>
      </c>
      <c r="D50" s="7">
        <v>1455</v>
      </c>
      <c r="E50" s="7">
        <v>1</v>
      </c>
      <c r="F50" s="7">
        <v>9</v>
      </c>
      <c r="G50" s="9">
        <v>1.0509999999999999</v>
      </c>
      <c r="H50" s="9">
        <v>11.074</v>
      </c>
      <c r="I50" s="9">
        <v>9.2420000000000009</v>
      </c>
      <c r="J50" s="9">
        <f t="shared" si="16"/>
        <v>10.023</v>
      </c>
      <c r="K50" s="9">
        <f t="shared" si="17"/>
        <v>8.1910000000000007</v>
      </c>
      <c r="L50" s="9">
        <f t="shared" si="15"/>
        <v>0.18277960690412043</v>
      </c>
      <c r="M50" s="10">
        <v>0.03</v>
      </c>
      <c r="N50" s="10">
        <v>1.66</v>
      </c>
      <c r="O50" s="9">
        <v>10</v>
      </c>
      <c r="P50" s="9">
        <f t="shared" si="3"/>
        <v>0.01</v>
      </c>
      <c r="Q50" s="9">
        <f t="shared" si="0"/>
        <v>9.8172203930958801</v>
      </c>
      <c r="R50" s="9">
        <f t="shared" si="4"/>
        <v>0.98172203930958801</v>
      </c>
      <c r="S50" s="9">
        <f t="shared" si="5"/>
        <v>0.05</v>
      </c>
      <c r="T50">
        <f t="shared" si="6"/>
        <v>0.15</v>
      </c>
      <c r="U50">
        <f t="shared" si="7"/>
        <v>0.14725830589643821</v>
      </c>
      <c r="V50">
        <f t="shared" si="8"/>
        <v>8.3000000000000007</v>
      </c>
      <c r="W50">
        <f t="shared" si="9"/>
        <v>8.1482929262695816</v>
      </c>
      <c r="X50" s="4">
        <v>1500</v>
      </c>
      <c r="Y50" s="4">
        <f t="shared" si="10"/>
        <v>1995000</v>
      </c>
      <c r="Z50" s="4">
        <f t="shared" si="11"/>
        <v>8.4500000000000011</v>
      </c>
      <c r="AA50" s="4">
        <f t="shared" si="12"/>
        <v>8.2955512321660194</v>
      </c>
      <c r="AB50" s="4">
        <f t="shared" si="13"/>
        <v>16.857749999999999</v>
      </c>
      <c r="AC50" s="4">
        <f t="shared" si="14"/>
        <v>16.549624708171208</v>
      </c>
    </row>
    <row r="51" spans="1:29" x14ac:dyDescent="0.25">
      <c r="A51" s="7">
        <v>2022</v>
      </c>
      <c r="B51" s="8">
        <v>44715</v>
      </c>
      <c r="C51" s="7">
        <v>154</v>
      </c>
      <c r="D51" s="7">
        <v>1456</v>
      </c>
      <c r="E51" s="7">
        <v>2</v>
      </c>
      <c r="F51" s="7">
        <v>1</v>
      </c>
      <c r="G51" s="9">
        <v>1.0269999999999999</v>
      </c>
      <c r="H51" s="9">
        <v>11.071</v>
      </c>
      <c r="I51" s="9">
        <v>9.3859999999999992</v>
      </c>
      <c r="J51" s="9">
        <f t="shared" si="16"/>
        <v>10.044</v>
      </c>
      <c r="K51" s="9">
        <f t="shared" si="17"/>
        <v>8.359</v>
      </c>
      <c r="L51" s="9">
        <f t="shared" si="15"/>
        <v>0.16776184786937479</v>
      </c>
      <c r="M51" s="10">
        <v>0.06</v>
      </c>
      <c r="N51" s="10">
        <v>1.71</v>
      </c>
      <c r="O51" s="9">
        <v>10</v>
      </c>
      <c r="P51" s="9">
        <f t="shared" si="3"/>
        <v>0.01</v>
      </c>
      <c r="Q51" s="9">
        <f t="shared" si="0"/>
        <v>9.8322381521306248</v>
      </c>
      <c r="R51" s="9">
        <f t="shared" si="4"/>
        <v>0.98322381521306246</v>
      </c>
      <c r="S51" s="9">
        <f t="shared" si="5"/>
        <v>0.05</v>
      </c>
      <c r="T51">
        <f t="shared" si="6"/>
        <v>0.3</v>
      </c>
      <c r="U51">
        <f t="shared" si="7"/>
        <v>0.2949671445639187</v>
      </c>
      <c r="V51">
        <f t="shared" si="8"/>
        <v>8.5500000000000007</v>
      </c>
      <c r="W51">
        <f t="shared" si="9"/>
        <v>8.4065636200716849</v>
      </c>
      <c r="X51" s="4">
        <v>1500</v>
      </c>
      <c r="Y51" s="4">
        <f t="shared" si="10"/>
        <v>1995000</v>
      </c>
      <c r="Z51" s="4">
        <f t="shared" si="11"/>
        <v>8.8500000000000014</v>
      </c>
      <c r="AA51" s="4">
        <f t="shared" si="12"/>
        <v>8.7015307646356028</v>
      </c>
      <c r="AB51" s="4">
        <f t="shared" si="13"/>
        <v>17.655750000000005</v>
      </c>
      <c r="AC51" s="4">
        <f t="shared" si="14"/>
        <v>17.359553875448029</v>
      </c>
    </row>
    <row r="52" spans="1:29" x14ac:dyDescent="0.25">
      <c r="A52" s="7">
        <v>2022</v>
      </c>
      <c r="B52" s="8">
        <v>44715</v>
      </c>
      <c r="C52" s="7">
        <v>154</v>
      </c>
      <c r="D52" s="7">
        <v>1457</v>
      </c>
      <c r="E52" s="7">
        <v>2</v>
      </c>
      <c r="F52" s="7">
        <v>2</v>
      </c>
      <c r="G52" s="9">
        <v>0.99099999999999999</v>
      </c>
      <c r="H52" s="9">
        <v>11.005000000000001</v>
      </c>
      <c r="I52" s="9">
        <v>9.0850000000000009</v>
      </c>
      <c r="J52" s="9">
        <f t="shared" si="16"/>
        <v>10.014000000000001</v>
      </c>
      <c r="K52" s="9">
        <f t="shared" si="17"/>
        <v>8.0940000000000012</v>
      </c>
      <c r="L52" s="9">
        <f t="shared" si="15"/>
        <v>0.19173157579388853</v>
      </c>
      <c r="M52" s="10">
        <v>0.23</v>
      </c>
      <c r="N52" s="10">
        <v>1.9</v>
      </c>
      <c r="O52" s="9">
        <v>10</v>
      </c>
      <c r="P52" s="9">
        <f t="shared" si="3"/>
        <v>0.01</v>
      </c>
      <c r="Q52" s="9">
        <f t="shared" si="0"/>
        <v>9.808268424206112</v>
      </c>
      <c r="R52" s="9">
        <f t="shared" si="4"/>
        <v>0.98082684242061124</v>
      </c>
      <c r="S52" s="9">
        <f t="shared" si="5"/>
        <v>0.05</v>
      </c>
      <c r="T52">
        <f t="shared" si="6"/>
        <v>1.1500000000000001</v>
      </c>
      <c r="U52">
        <f t="shared" si="7"/>
        <v>1.127950868783703</v>
      </c>
      <c r="V52">
        <f t="shared" si="8"/>
        <v>9.5</v>
      </c>
      <c r="W52">
        <f t="shared" si="9"/>
        <v>9.317855002995806</v>
      </c>
      <c r="X52" s="4">
        <v>1500</v>
      </c>
      <c r="Y52" s="4">
        <f t="shared" si="10"/>
        <v>1995000</v>
      </c>
      <c r="Z52" s="4">
        <f t="shared" si="11"/>
        <v>10.65</v>
      </c>
      <c r="AA52" s="4">
        <f t="shared" si="12"/>
        <v>10.445805871779509</v>
      </c>
      <c r="AB52" s="4">
        <f t="shared" si="13"/>
        <v>21.246749999999999</v>
      </c>
      <c r="AC52" s="4">
        <f t="shared" si="14"/>
        <v>20.83938271420012</v>
      </c>
    </row>
    <row r="53" spans="1:29" x14ac:dyDescent="0.25">
      <c r="A53" s="7">
        <v>2022</v>
      </c>
      <c r="B53" s="8">
        <v>44715</v>
      </c>
      <c r="C53" s="7">
        <v>154</v>
      </c>
      <c r="D53" s="7">
        <v>1458</v>
      </c>
      <c r="E53" s="7">
        <v>2</v>
      </c>
      <c r="F53" s="7">
        <v>3</v>
      </c>
      <c r="G53" s="9">
        <v>1.022</v>
      </c>
      <c r="H53" s="9">
        <v>11.071</v>
      </c>
      <c r="I53" s="9">
        <v>9.218</v>
      </c>
      <c r="J53" s="9">
        <f t="shared" si="16"/>
        <v>10.048999999999999</v>
      </c>
      <c r="K53" s="9">
        <f t="shared" si="17"/>
        <v>8.1959999999999997</v>
      </c>
      <c r="L53" s="9">
        <f t="shared" si="15"/>
        <v>0.18439645735894117</v>
      </c>
      <c r="M53" s="10">
        <v>7.0000000000000007E-2</v>
      </c>
      <c r="N53" s="10">
        <v>2.21</v>
      </c>
      <c r="O53" s="9">
        <v>10</v>
      </c>
      <c r="P53" s="9">
        <f t="shared" si="3"/>
        <v>0.01</v>
      </c>
      <c r="Q53" s="9">
        <f t="shared" si="0"/>
        <v>9.8156035426410586</v>
      </c>
      <c r="R53" s="9">
        <f t="shared" si="4"/>
        <v>0.98156035426410582</v>
      </c>
      <c r="S53" s="9">
        <f t="shared" si="5"/>
        <v>0.05</v>
      </c>
      <c r="T53">
        <f t="shared" si="6"/>
        <v>0.35000000000000003</v>
      </c>
      <c r="U53">
        <f t="shared" si="7"/>
        <v>0.34354612399243706</v>
      </c>
      <c r="V53">
        <f t="shared" si="8"/>
        <v>11.05</v>
      </c>
      <c r="W53">
        <f t="shared" si="9"/>
        <v>10.84624191461837</v>
      </c>
      <c r="X53" s="4">
        <v>1500</v>
      </c>
      <c r="Y53" s="4">
        <f t="shared" si="10"/>
        <v>1995000</v>
      </c>
      <c r="Z53" s="4">
        <f t="shared" si="11"/>
        <v>11.4</v>
      </c>
      <c r="AA53" s="4">
        <f t="shared" si="12"/>
        <v>11.189788038610807</v>
      </c>
      <c r="AB53" s="4">
        <f t="shared" si="13"/>
        <v>22.743000000000002</v>
      </c>
      <c r="AC53" s="4">
        <f t="shared" si="14"/>
        <v>22.323627137028559</v>
      </c>
    </row>
    <row r="54" spans="1:29" x14ac:dyDescent="0.25">
      <c r="A54" s="7">
        <v>2022</v>
      </c>
      <c r="B54" s="8">
        <v>44715</v>
      </c>
      <c r="C54" s="7">
        <v>154</v>
      </c>
      <c r="D54" s="7">
        <v>1459</v>
      </c>
      <c r="E54" s="7">
        <v>2</v>
      </c>
      <c r="F54" s="7">
        <v>4</v>
      </c>
      <c r="G54" s="9">
        <v>1.0329999999999999</v>
      </c>
      <c r="H54" s="9">
        <v>11.083</v>
      </c>
      <c r="I54" s="9">
        <v>9.3010000000000002</v>
      </c>
      <c r="J54" s="9">
        <f t="shared" si="16"/>
        <v>10.050000000000001</v>
      </c>
      <c r="K54" s="9">
        <f t="shared" si="17"/>
        <v>8.2680000000000007</v>
      </c>
      <c r="L54" s="9">
        <f t="shared" si="15"/>
        <v>0.17731343283582088</v>
      </c>
      <c r="M54" s="10">
        <v>0.15</v>
      </c>
      <c r="N54" s="10">
        <v>1.99</v>
      </c>
      <c r="O54" s="9">
        <v>10</v>
      </c>
      <c r="P54" s="9">
        <f t="shared" si="3"/>
        <v>0.01</v>
      </c>
      <c r="Q54" s="9">
        <f t="shared" si="0"/>
        <v>9.8226865671641796</v>
      </c>
      <c r="R54" s="9">
        <f t="shared" si="4"/>
        <v>0.98226865671641794</v>
      </c>
      <c r="S54" s="9">
        <f t="shared" si="5"/>
        <v>0.05</v>
      </c>
      <c r="T54">
        <f t="shared" si="6"/>
        <v>0.75</v>
      </c>
      <c r="U54">
        <f t="shared" si="7"/>
        <v>0.73670149253731343</v>
      </c>
      <c r="V54">
        <f t="shared" si="8"/>
        <v>9.9500000000000011</v>
      </c>
      <c r="W54">
        <f t="shared" si="9"/>
        <v>9.7735731343283589</v>
      </c>
      <c r="X54" s="4">
        <v>1500</v>
      </c>
      <c r="Y54" s="4">
        <f t="shared" si="10"/>
        <v>1995000</v>
      </c>
      <c r="Z54" s="4">
        <f t="shared" si="11"/>
        <v>10.700000000000001</v>
      </c>
      <c r="AA54" s="4">
        <f t="shared" si="12"/>
        <v>10.510274626865673</v>
      </c>
      <c r="AB54" s="4">
        <f t="shared" si="13"/>
        <v>21.346500000000002</v>
      </c>
      <c r="AC54" s="4">
        <f t="shared" si="14"/>
        <v>20.967997880597018</v>
      </c>
    </row>
    <row r="55" spans="1:29" x14ac:dyDescent="0.25">
      <c r="A55" s="7">
        <v>2022</v>
      </c>
      <c r="B55" s="8">
        <v>44715</v>
      </c>
      <c r="C55" s="7">
        <v>154</v>
      </c>
      <c r="D55" s="7">
        <v>1460</v>
      </c>
      <c r="E55" s="7">
        <v>2</v>
      </c>
      <c r="F55" s="7">
        <v>5</v>
      </c>
      <c r="G55" s="9">
        <v>1.048</v>
      </c>
      <c r="H55" s="9">
        <v>11.095000000000001</v>
      </c>
      <c r="I55" s="9">
        <v>9.4380000000000006</v>
      </c>
      <c r="J55" s="9">
        <f t="shared" si="16"/>
        <v>10.047000000000001</v>
      </c>
      <c r="K55" s="9">
        <f t="shared" si="17"/>
        <v>8.39</v>
      </c>
      <c r="L55" s="9">
        <f t="shared" si="15"/>
        <v>0.16492485319000696</v>
      </c>
      <c r="M55" s="10">
        <v>0.18</v>
      </c>
      <c r="N55" s="10">
        <v>1.95</v>
      </c>
      <c r="O55" s="9">
        <v>10</v>
      </c>
      <c r="P55" s="9">
        <f t="shared" si="3"/>
        <v>0.01</v>
      </c>
      <c r="Q55" s="9">
        <f t="shared" si="0"/>
        <v>9.8350751468099933</v>
      </c>
      <c r="R55" s="9">
        <f t="shared" si="4"/>
        <v>0.98350751468099928</v>
      </c>
      <c r="S55" s="9">
        <f t="shared" si="5"/>
        <v>0.05</v>
      </c>
      <c r="T55">
        <f t="shared" si="6"/>
        <v>0.89999999999999991</v>
      </c>
      <c r="U55">
        <f t="shared" si="7"/>
        <v>0.88515676321289927</v>
      </c>
      <c r="V55">
        <f t="shared" si="8"/>
        <v>9.75</v>
      </c>
      <c r="W55">
        <f t="shared" si="9"/>
        <v>9.589198268139743</v>
      </c>
      <c r="X55" s="4">
        <v>1500</v>
      </c>
      <c r="Y55" s="4">
        <f t="shared" si="10"/>
        <v>1995000</v>
      </c>
      <c r="Z55" s="4">
        <f t="shared" si="11"/>
        <v>10.65</v>
      </c>
      <c r="AA55" s="4">
        <f t="shared" si="12"/>
        <v>10.474355031352642</v>
      </c>
      <c r="AB55" s="4">
        <f t="shared" si="13"/>
        <v>21.246749999999999</v>
      </c>
      <c r="AC55" s="4">
        <f t="shared" si="14"/>
        <v>20.896338287548524</v>
      </c>
    </row>
    <row r="56" spans="1:29" x14ac:dyDescent="0.25">
      <c r="A56" s="7">
        <v>2022</v>
      </c>
      <c r="B56" s="8">
        <v>44715</v>
      </c>
      <c r="C56" s="7">
        <v>154</v>
      </c>
      <c r="D56" s="7">
        <v>1461</v>
      </c>
      <c r="E56" s="7">
        <v>2</v>
      </c>
      <c r="F56" s="7">
        <v>6</v>
      </c>
      <c r="G56" s="9">
        <v>1.016</v>
      </c>
      <c r="H56" s="9">
        <v>11.077</v>
      </c>
      <c r="I56" s="9">
        <v>9.4440000000000008</v>
      </c>
      <c r="J56" s="9">
        <f t="shared" si="16"/>
        <v>10.061</v>
      </c>
      <c r="K56" s="9">
        <f t="shared" si="17"/>
        <v>8.4280000000000008</v>
      </c>
      <c r="L56" s="9">
        <f t="shared" si="15"/>
        <v>0.16230990955173433</v>
      </c>
      <c r="M56" s="10">
        <v>0.12</v>
      </c>
      <c r="N56" s="10">
        <v>2.4</v>
      </c>
      <c r="O56" s="9">
        <v>10</v>
      </c>
      <c r="P56" s="9">
        <f t="shared" si="3"/>
        <v>0.01</v>
      </c>
      <c r="Q56" s="9">
        <f t="shared" si="0"/>
        <v>9.837690090448266</v>
      </c>
      <c r="R56" s="9">
        <f t="shared" si="4"/>
        <v>0.98376900904482656</v>
      </c>
      <c r="S56" s="9">
        <f t="shared" si="5"/>
        <v>0.05</v>
      </c>
      <c r="T56">
        <f t="shared" si="6"/>
        <v>0.6</v>
      </c>
      <c r="U56">
        <f t="shared" si="7"/>
        <v>0.59026140542689587</v>
      </c>
      <c r="V56">
        <f t="shared" si="8"/>
        <v>12</v>
      </c>
      <c r="W56">
        <f t="shared" si="9"/>
        <v>11.805228108537918</v>
      </c>
      <c r="X56" s="4">
        <v>1500</v>
      </c>
      <c r="Y56" s="4">
        <f t="shared" si="10"/>
        <v>1995000</v>
      </c>
      <c r="Z56" s="4">
        <f t="shared" si="11"/>
        <v>12.6</v>
      </c>
      <c r="AA56" s="4">
        <f t="shared" si="12"/>
        <v>12.395489513964813</v>
      </c>
      <c r="AB56" s="4">
        <f t="shared" si="13"/>
        <v>25.137</v>
      </c>
      <c r="AC56" s="4">
        <f t="shared" si="14"/>
        <v>24.729001580359803</v>
      </c>
    </row>
    <row r="57" spans="1:29" x14ac:dyDescent="0.25">
      <c r="A57" s="7">
        <v>2022</v>
      </c>
      <c r="B57" s="8">
        <v>44715</v>
      </c>
      <c r="C57" s="7">
        <v>154</v>
      </c>
      <c r="D57" s="7">
        <v>1462</v>
      </c>
      <c r="E57" s="7">
        <v>2</v>
      </c>
      <c r="F57" s="7">
        <v>7</v>
      </c>
      <c r="G57" s="9">
        <v>1.032</v>
      </c>
      <c r="H57" s="9">
        <v>11.077</v>
      </c>
      <c r="I57" s="9">
        <v>9.2729999999999997</v>
      </c>
      <c r="J57" s="9">
        <f t="shared" si="16"/>
        <v>10.045</v>
      </c>
      <c r="K57" s="9">
        <f t="shared" si="17"/>
        <v>8.2409999999999997</v>
      </c>
      <c r="L57" s="9">
        <f t="shared" si="15"/>
        <v>0.17959183673469389</v>
      </c>
      <c r="M57" s="10">
        <v>0.1</v>
      </c>
      <c r="N57" s="10">
        <v>2.2000000000000002</v>
      </c>
      <c r="O57" s="9">
        <v>10</v>
      </c>
      <c r="P57" s="9">
        <f t="shared" si="3"/>
        <v>0.01</v>
      </c>
      <c r="Q57" s="9">
        <f t="shared" si="0"/>
        <v>9.8204081632653057</v>
      </c>
      <c r="R57" s="9">
        <f t="shared" si="4"/>
        <v>0.98204081632653062</v>
      </c>
      <c r="S57" s="9">
        <f t="shared" si="5"/>
        <v>0.05</v>
      </c>
      <c r="T57">
        <f t="shared" si="6"/>
        <v>0.50000000000000011</v>
      </c>
      <c r="U57">
        <f t="shared" si="7"/>
        <v>0.49102040816326542</v>
      </c>
      <c r="V57">
        <f t="shared" si="8"/>
        <v>11.000000000000002</v>
      </c>
      <c r="W57">
        <f t="shared" si="9"/>
        <v>10.802448979591839</v>
      </c>
      <c r="X57" s="4">
        <v>1500</v>
      </c>
      <c r="Y57" s="4">
        <f t="shared" si="10"/>
        <v>1995000</v>
      </c>
      <c r="Z57" s="4">
        <f t="shared" si="11"/>
        <v>11.500000000000002</v>
      </c>
      <c r="AA57" s="4">
        <f t="shared" si="12"/>
        <v>11.293469387755104</v>
      </c>
      <c r="AB57" s="4">
        <f t="shared" si="13"/>
        <v>22.942500000000003</v>
      </c>
      <c r="AC57" s="4">
        <f t="shared" si="14"/>
        <v>22.530471428571435</v>
      </c>
    </row>
    <row r="58" spans="1:29" x14ac:dyDescent="0.25">
      <c r="A58" s="7">
        <v>2022</v>
      </c>
      <c r="B58" s="8">
        <v>44715</v>
      </c>
      <c r="C58" s="7">
        <v>154</v>
      </c>
      <c r="D58" s="7">
        <v>1463</v>
      </c>
      <c r="E58" s="7">
        <v>2</v>
      </c>
      <c r="F58" s="7">
        <v>8</v>
      </c>
      <c r="G58" s="9">
        <v>1.028</v>
      </c>
      <c r="H58" s="9">
        <v>11.089</v>
      </c>
      <c r="I58" s="9">
        <v>9.3239999999999998</v>
      </c>
      <c r="J58" s="9">
        <f t="shared" si="16"/>
        <v>10.061</v>
      </c>
      <c r="K58" s="9">
        <f t="shared" si="17"/>
        <v>8.2959999999999994</v>
      </c>
      <c r="L58" s="9">
        <f t="shared" si="15"/>
        <v>0.17542987774575097</v>
      </c>
      <c r="M58" s="10">
        <v>0.05</v>
      </c>
      <c r="N58" s="10">
        <v>2.5</v>
      </c>
      <c r="O58" s="9">
        <v>10</v>
      </c>
      <c r="P58" s="9">
        <f t="shared" si="3"/>
        <v>0.01</v>
      </c>
      <c r="Q58" s="9">
        <f t="shared" si="0"/>
        <v>9.824570122254249</v>
      </c>
      <c r="R58" s="9">
        <f t="shared" si="4"/>
        <v>0.98245701222542492</v>
      </c>
      <c r="S58" s="9">
        <f t="shared" si="5"/>
        <v>0.05</v>
      </c>
      <c r="T58">
        <f t="shared" si="6"/>
        <v>0.25000000000000006</v>
      </c>
      <c r="U58">
        <f t="shared" si="7"/>
        <v>0.24561425305635629</v>
      </c>
      <c r="V58">
        <f t="shared" si="8"/>
        <v>12.5</v>
      </c>
      <c r="W58">
        <f t="shared" si="9"/>
        <v>12.280712652817812</v>
      </c>
      <c r="X58" s="4">
        <v>1500</v>
      </c>
      <c r="Y58" s="4">
        <f t="shared" si="10"/>
        <v>1995000</v>
      </c>
      <c r="Z58" s="4">
        <f t="shared" si="11"/>
        <v>12.75</v>
      </c>
      <c r="AA58" s="4">
        <f t="shared" si="12"/>
        <v>12.526326905874168</v>
      </c>
      <c r="AB58" s="4">
        <f t="shared" si="13"/>
        <v>25.436250000000001</v>
      </c>
      <c r="AC58" s="4">
        <f t="shared" si="14"/>
        <v>24.990022177218965</v>
      </c>
    </row>
    <row r="59" spans="1:29" x14ac:dyDescent="0.25">
      <c r="A59" s="7">
        <v>2022</v>
      </c>
      <c r="B59" s="8">
        <v>44715</v>
      </c>
      <c r="C59" s="7">
        <v>154</v>
      </c>
      <c r="D59" s="7">
        <v>1464</v>
      </c>
      <c r="E59" s="7">
        <v>2</v>
      </c>
      <c r="F59" s="7">
        <v>9</v>
      </c>
      <c r="G59" s="9">
        <v>1.006</v>
      </c>
      <c r="H59" s="9">
        <v>11.064</v>
      </c>
      <c r="I59" s="9">
        <v>9.3049999999999997</v>
      </c>
      <c r="J59" s="9">
        <f t="shared" si="16"/>
        <v>10.058</v>
      </c>
      <c r="K59" s="9">
        <f t="shared" si="17"/>
        <v>8.2989999999999995</v>
      </c>
      <c r="L59" s="9">
        <f t="shared" si="15"/>
        <v>0.17488566315370851</v>
      </c>
      <c r="M59" s="10">
        <v>0.05</v>
      </c>
      <c r="N59" s="10">
        <v>2.99</v>
      </c>
      <c r="O59" s="9">
        <v>10</v>
      </c>
      <c r="P59" s="9">
        <f t="shared" si="3"/>
        <v>0.01</v>
      </c>
      <c r="Q59" s="9">
        <f t="shared" si="0"/>
        <v>9.8251143368462923</v>
      </c>
      <c r="R59" s="9">
        <f t="shared" si="4"/>
        <v>0.98251143368462923</v>
      </c>
      <c r="S59" s="9">
        <f t="shared" si="5"/>
        <v>0.05</v>
      </c>
      <c r="T59">
        <f t="shared" si="6"/>
        <v>0.25000000000000006</v>
      </c>
      <c r="U59">
        <f t="shared" si="7"/>
        <v>0.24562785842115736</v>
      </c>
      <c r="V59">
        <f t="shared" si="8"/>
        <v>14.950000000000001</v>
      </c>
      <c r="W59">
        <f t="shared" si="9"/>
        <v>14.688545933585209</v>
      </c>
      <c r="X59" s="4">
        <v>1500</v>
      </c>
      <c r="Y59" s="4">
        <f t="shared" si="10"/>
        <v>1995000</v>
      </c>
      <c r="Z59" s="4">
        <f t="shared" si="11"/>
        <v>15.200000000000001</v>
      </c>
      <c r="AA59" s="4">
        <f t="shared" si="12"/>
        <v>14.934173792006366</v>
      </c>
      <c r="AB59" s="4">
        <f t="shared" si="13"/>
        <v>30.324000000000005</v>
      </c>
      <c r="AC59" s="4">
        <f t="shared" si="14"/>
        <v>29.793676715052701</v>
      </c>
    </row>
    <row r="60" spans="1:29" x14ac:dyDescent="0.25">
      <c r="A60" s="7">
        <v>2022</v>
      </c>
      <c r="B60" s="8">
        <v>44715</v>
      </c>
      <c r="C60" s="7">
        <v>154</v>
      </c>
      <c r="D60" s="7">
        <v>1465</v>
      </c>
      <c r="E60" s="7">
        <v>0</v>
      </c>
      <c r="F60" s="7">
        <v>0</v>
      </c>
      <c r="G60" s="9" t="s">
        <v>20</v>
      </c>
      <c r="H60" s="9" t="s">
        <v>20</v>
      </c>
      <c r="I60" s="9" t="s">
        <v>20</v>
      </c>
      <c r="J60" s="9" t="s">
        <v>20</v>
      </c>
      <c r="K60" s="9" t="s">
        <v>20</v>
      </c>
      <c r="L60" s="9" t="e">
        <f t="shared" si="15"/>
        <v>#VALUE!</v>
      </c>
      <c r="M60" s="11">
        <v>-0.21</v>
      </c>
      <c r="N60" s="11">
        <v>-0.15</v>
      </c>
      <c r="O60" s="9">
        <v>10</v>
      </c>
      <c r="P60" s="9">
        <f t="shared" si="3"/>
        <v>0.01</v>
      </c>
      <c r="Q60" s="9" t="e">
        <f t="shared" si="0"/>
        <v>#VALUE!</v>
      </c>
      <c r="R60" s="9" t="e">
        <f t="shared" si="4"/>
        <v>#VALUE!</v>
      </c>
      <c r="S60" s="9">
        <f t="shared" si="5"/>
        <v>0.05</v>
      </c>
      <c r="T60">
        <f t="shared" si="6"/>
        <v>-1.05</v>
      </c>
      <c r="U60" t="e">
        <f t="shared" si="7"/>
        <v>#VALUE!</v>
      </c>
      <c r="V60">
        <f t="shared" si="8"/>
        <v>-0.75</v>
      </c>
      <c r="W60" t="e">
        <f t="shared" si="9"/>
        <v>#VALUE!</v>
      </c>
      <c r="X60" s="4">
        <v>1500</v>
      </c>
      <c r="Y60" s="4">
        <f t="shared" si="10"/>
        <v>1995000</v>
      </c>
      <c r="Z60" s="4">
        <f t="shared" si="11"/>
        <v>-1.8</v>
      </c>
      <c r="AA60" s="4" t="e">
        <f t="shared" si="12"/>
        <v>#VALUE!</v>
      </c>
      <c r="AB60" s="4">
        <f t="shared" si="13"/>
        <v>-3.5910000000000002</v>
      </c>
      <c r="AC60" s="4" t="e">
        <f t="shared" si="14"/>
        <v>#VALUE!</v>
      </c>
    </row>
    <row r="61" spans="1:29" x14ac:dyDescent="0.25">
      <c r="A61" s="7">
        <v>2022</v>
      </c>
      <c r="B61" s="8">
        <v>44715</v>
      </c>
      <c r="C61" s="7">
        <v>154</v>
      </c>
      <c r="D61" s="7">
        <v>1466</v>
      </c>
      <c r="E61" s="7">
        <v>3</v>
      </c>
      <c r="F61" s="7">
        <v>1</v>
      </c>
      <c r="G61" s="9">
        <v>1.018</v>
      </c>
      <c r="H61" s="9">
        <v>11.189</v>
      </c>
      <c r="I61" s="9">
        <v>9.3689999999999998</v>
      </c>
      <c r="J61" s="9">
        <f t="shared" ref="J61:J78" si="18">H61-G61</f>
        <v>10.170999999999999</v>
      </c>
      <c r="K61" s="9">
        <f t="shared" ref="K61:K78" si="19">I61-G61</f>
        <v>8.3509999999999991</v>
      </c>
      <c r="L61" s="9">
        <f t="shared" si="15"/>
        <v>0.17894012388162425</v>
      </c>
      <c r="M61" s="10">
        <v>0.01</v>
      </c>
      <c r="N61" s="10">
        <v>4.5599999999999996</v>
      </c>
      <c r="O61" s="9">
        <v>10</v>
      </c>
      <c r="P61" s="9">
        <f t="shared" si="3"/>
        <v>0.01</v>
      </c>
      <c r="Q61" s="9">
        <f t="shared" si="0"/>
        <v>9.8210598761183761</v>
      </c>
      <c r="R61" s="9">
        <f t="shared" si="4"/>
        <v>0.98210598761183765</v>
      </c>
      <c r="S61" s="9">
        <f t="shared" si="5"/>
        <v>0.05</v>
      </c>
      <c r="T61">
        <f t="shared" si="6"/>
        <v>0.05</v>
      </c>
      <c r="U61">
        <f t="shared" si="7"/>
        <v>4.9105299380591882E-2</v>
      </c>
      <c r="V61">
        <f t="shared" si="8"/>
        <v>22.799999999999997</v>
      </c>
      <c r="W61">
        <f t="shared" si="9"/>
        <v>22.392016517549894</v>
      </c>
      <c r="X61" s="4">
        <v>1500</v>
      </c>
      <c r="Y61" s="4">
        <f t="shared" si="10"/>
        <v>1995000</v>
      </c>
      <c r="Z61" s="4">
        <f t="shared" si="11"/>
        <v>22.849999999999998</v>
      </c>
      <c r="AA61" s="4">
        <f t="shared" si="12"/>
        <v>22.441121816930487</v>
      </c>
      <c r="AB61" s="4">
        <f t="shared" si="13"/>
        <v>45.58574999999999</v>
      </c>
      <c r="AC61" s="4">
        <f t="shared" si="14"/>
        <v>44.770038024776319</v>
      </c>
    </row>
    <row r="62" spans="1:29" x14ac:dyDescent="0.25">
      <c r="A62" s="7">
        <v>2022</v>
      </c>
      <c r="B62" s="8">
        <v>44715</v>
      </c>
      <c r="C62" s="7">
        <v>154</v>
      </c>
      <c r="D62" s="7">
        <v>1467</v>
      </c>
      <c r="E62" s="7">
        <v>3</v>
      </c>
      <c r="F62" s="7">
        <v>2</v>
      </c>
      <c r="G62" s="9">
        <v>1.02</v>
      </c>
      <c r="H62" s="9">
        <v>11.154999999999999</v>
      </c>
      <c r="I62" s="9">
        <v>9.3729999999999993</v>
      </c>
      <c r="J62" s="9">
        <f t="shared" si="18"/>
        <v>10.135</v>
      </c>
      <c r="K62" s="9">
        <f t="shared" si="19"/>
        <v>8.3529999999999998</v>
      </c>
      <c r="L62" s="9">
        <f t="shared" si="15"/>
        <v>0.17582634435125802</v>
      </c>
      <c r="M62" s="10">
        <v>-0.03</v>
      </c>
      <c r="N62" s="10">
        <v>2.93</v>
      </c>
      <c r="O62" s="9">
        <v>10</v>
      </c>
      <c r="P62" s="9">
        <f t="shared" si="3"/>
        <v>0.01</v>
      </c>
      <c r="Q62" s="9">
        <f t="shared" si="0"/>
        <v>9.8241736556487425</v>
      </c>
      <c r="R62" s="9">
        <f t="shared" si="4"/>
        <v>0.98241736556487425</v>
      </c>
      <c r="S62" s="9">
        <f t="shared" si="5"/>
        <v>0.05</v>
      </c>
      <c r="T62">
        <f t="shared" si="6"/>
        <v>-0.15</v>
      </c>
      <c r="U62">
        <f t="shared" si="7"/>
        <v>-0.14736260483473113</v>
      </c>
      <c r="V62">
        <f t="shared" si="8"/>
        <v>14.650000000000002</v>
      </c>
      <c r="W62">
        <f t="shared" si="9"/>
        <v>14.392414405525409</v>
      </c>
      <c r="X62" s="4">
        <v>1500</v>
      </c>
      <c r="Y62" s="4">
        <f t="shared" si="10"/>
        <v>1995000</v>
      </c>
      <c r="Z62" s="4">
        <f t="shared" si="11"/>
        <v>14.500000000000002</v>
      </c>
      <c r="AA62" s="4">
        <f t="shared" si="12"/>
        <v>14.245051800690678</v>
      </c>
      <c r="AB62" s="4">
        <f t="shared" si="13"/>
        <v>28.927500000000002</v>
      </c>
      <c r="AC62" s="4">
        <f t="shared" si="14"/>
        <v>28.418878342377901</v>
      </c>
    </row>
    <row r="63" spans="1:29" x14ac:dyDescent="0.25">
      <c r="A63" s="7">
        <v>2022</v>
      </c>
      <c r="B63" s="8">
        <v>44715</v>
      </c>
      <c r="C63" s="7">
        <v>154</v>
      </c>
      <c r="D63" s="7">
        <v>1468</v>
      </c>
      <c r="E63" s="7">
        <v>3</v>
      </c>
      <c r="F63" s="7">
        <v>3</v>
      </c>
      <c r="G63" s="9">
        <v>1.008</v>
      </c>
      <c r="H63" s="9">
        <v>11.093999999999999</v>
      </c>
      <c r="I63" s="9">
        <v>9.391</v>
      </c>
      <c r="J63" s="9">
        <f t="shared" si="18"/>
        <v>10.085999999999999</v>
      </c>
      <c r="K63" s="9">
        <f t="shared" si="19"/>
        <v>8.3829999999999991</v>
      </c>
      <c r="L63" s="9">
        <f t="shared" si="15"/>
        <v>0.168847907991275</v>
      </c>
      <c r="M63" s="10">
        <v>-7.0000000000000007E-2</v>
      </c>
      <c r="N63" s="10">
        <v>1.86</v>
      </c>
      <c r="O63" s="9">
        <v>10</v>
      </c>
      <c r="P63" s="9">
        <f t="shared" si="3"/>
        <v>0.01</v>
      </c>
      <c r="Q63" s="9">
        <f t="shared" si="0"/>
        <v>9.8311520920087254</v>
      </c>
      <c r="R63" s="9">
        <f t="shared" si="4"/>
        <v>0.98311520920087259</v>
      </c>
      <c r="S63" s="9">
        <f t="shared" si="5"/>
        <v>0.05</v>
      </c>
      <c r="T63">
        <f t="shared" si="6"/>
        <v>-0.35000000000000003</v>
      </c>
      <c r="U63">
        <f t="shared" si="7"/>
        <v>-0.34409032322030542</v>
      </c>
      <c r="V63">
        <f t="shared" si="8"/>
        <v>9.3000000000000007</v>
      </c>
      <c r="W63">
        <f t="shared" si="9"/>
        <v>9.142971445568115</v>
      </c>
      <c r="X63" s="4">
        <v>1500</v>
      </c>
      <c r="Y63" s="4">
        <f t="shared" si="10"/>
        <v>1995000</v>
      </c>
      <c r="Z63" s="4">
        <f t="shared" si="11"/>
        <v>8.9500000000000011</v>
      </c>
      <c r="AA63" s="4">
        <f t="shared" si="12"/>
        <v>8.7988811223478098</v>
      </c>
      <c r="AB63" s="4">
        <f t="shared" si="13"/>
        <v>17.855250000000002</v>
      </c>
      <c r="AC63" s="4">
        <f t="shared" si="14"/>
        <v>17.553767839083882</v>
      </c>
    </row>
    <row r="64" spans="1:29" x14ac:dyDescent="0.25">
      <c r="A64" s="7">
        <v>2022</v>
      </c>
      <c r="B64" s="8">
        <v>44715</v>
      </c>
      <c r="C64" s="7">
        <v>154</v>
      </c>
      <c r="D64" s="7">
        <v>1469</v>
      </c>
      <c r="E64" s="7">
        <v>3</v>
      </c>
      <c r="F64" s="7">
        <v>4</v>
      </c>
      <c r="G64" s="9">
        <v>1.022</v>
      </c>
      <c r="H64" s="9">
        <v>11.097</v>
      </c>
      <c r="I64" s="9">
        <v>9.2289999999999992</v>
      </c>
      <c r="J64" s="9">
        <f t="shared" si="18"/>
        <v>10.074999999999999</v>
      </c>
      <c r="K64" s="9">
        <f t="shared" si="19"/>
        <v>8.206999999999999</v>
      </c>
      <c r="L64" s="9">
        <f t="shared" si="15"/>
        <v>0.18540942928039708</v>
      </c>
      <c r="M64" s="10">
        <v>-0.09</v>
      </c>
      <c r="N64" s="10">
        <v>1.55</v>
      </c>
      <c r="O64" s="9">
        <v>10</v>
      </c>
      <c r="P64" s="9">
        <f t="shared" si="3"/>
        <v>0.01</v>
      </c>
      <c r="Q64" s="9">
        <f t="shared" si="0"/>
        <v>9.8145905707196022</v>
      </c>
      <c r="R64" s="9">
        <f t="shared" si="4"/>
        <v>0.98145905707196024</v>
      </c>
      <c r="S64" s="9">
        <f t="shared" si="5"/>
        <v>0.05</v>
      </c>
      <c r="T64">
        <f t="shared" si="6"/>
        <v>-0.44999999999999996</v>
      </c>
      <c r="U64">
        <f t="shared" si="7"/>
        <v>-0.44165657568238209</v>
      </c>
      <c r="V64">
        <f t="shared" si="8"/>
        <v>7.7500000000000009</v>
      </c>
      <c r="W64">
        <f t="shared" si="9"/>
        <v>7.6063076923076931</v>
      </c>
      <c r="X64" s="4">
        <v>1500</v>
      </c>
      <c r="Y64" s="4">
        <f t="shared" si="10"/>
        <v>1995000</v>
      </c>
      <c r="Z64" s="4">
        <f t="shared" si="11"/>
        <v>7.3000000000000007</v>
      </c>
      <c r="AA64" s="4">
        <f t="shared" si="12"/>
        <v>7.1646511166253113</v>
      </c>
      <c r="AB64" s="4">
        <f t="shared" si="13"/>
        <v>14.563500000000001</v>
      </c>
      <c r="AC64" s="4">
        <f t="shared" si="14"/>
        <v>14.293478977667496</v>
      </c>
    </row>
    <row r="65" spans="1:29" x14ac:dyDescent="0.25">
      <c r="A65" s="7">
        <v>2022</v>
      </c>
      <c r="B65" s="8">
        <v>44715</v>
      </c>
      <c r="C65" s="7">
        <v>154</v>
      </c>
      <c r="D65" s="7">
        <v>1470</v>
      </c>
      <c r="E65" s="7">
        <v>3</v>
      </c>
      <c r="F65" s="7">
        <v>5</v>
      </c>
      <c r="G65" s="9">
        <v>1.0349999999999999</v>
      </c>
      <c r="H65" s="9">
        <v>11.11</v>
      </c>
      <c r="I65" s="9">
        <v>9.218</v>
      </c>
      <c r="J65" s="9">
        <f t="shared" si="18"/>
        <v>10.074999999999999</v>
      </c>
      <c r="K65" s="9">
        <f t="shared" si="19"/>
        <v>8.1829999999999998</v>
      </c>
      <c r="L65" s="9">
        <f t="shared" si="15"/>
        <v>0.1877915632754342</v>
      </c>
      <c r="M65" s="10">
        <v>-0.09</v>
      </c>
      <c r="N65" s="10">
        <v>2.25</v>
      </c>
      <c r="O65" s="9">
        <v>10</v>
      </c>
      <c r="P65" s="9">
        <f t="shared" si="3"/>
        <v>0.01</v>
      </c>
      <c r="Q65" s="9">
        <f t="shared" si="0"/>
        <v>9.8122084367245659</v>
      </c>
      <c r="R65" s="9">
        <f t="shared" si="4"/>
        <v>0.98122084367245654</v>
      </c>
      <c r="S65" s="9">
        <f t="shared" si="5"/>
        <v>0.05</v>
      </c>
      <c r="T65">
        <f t="shared" si="6"/>
        <v>-0.44999999999999996</v>
      </c>
      <c r="U65">
        <f t="shared" si="7"/>
        <v>-0.44154937965260538</v>
      </c>
      <c r="V65">
        <f t="shared" si="8"/>
        <v>11.25</v>
      </c>
      <c r="W65">
        <f t="shared" si="9"/>
        <v>11.038734491315136</v>
      </c>
      <c r="X65" s="4">
        <v>1500</v>
      </c>
      <c r="Y65" s="4">
        <f t="shared" si="10"/>
        <v>1995000</v>
      </c>
      <c r="Z65" s="4">
        <f t="shared" si="11"/>
        <v>10.8</v>
      </c>
      <c r="AA65" s="4">
        <f t="shared" si="12"/>
        <v>10.597185111662531</v>
      </c>
      <c r="AB65" s="4">
        <f t="shared" si="13"/>
        <v>21.545999999999999</v>
      </c>
      <c r="AC65" s="4">
        <f t="shared" si="14"/>
        <v>21.141384297766752</v>
      </c>
    </row>
    <row r="66" spans="1:29" x14ac:dyDescent="0.25">
      <c r="A66" s="7">
        <v>2022</v>
      </c>
      <c r="B66" s="8">
        <v>44715</v>
      </c>
      <c r="C66" s="7">
        <v>154</v>
      </c>
      <c r="D66" s="7">
        <v>1471</v>
      </c>
      <c r="E66" s="7">
        <v>3</v>
      </c>
      <c r="F66" s="7">
        <v>6</v>
      </c>
      <c r="G66" s="9">
        <v>1.028</v>
      </c>
      <c r="H66" s="9">
        <v>11.096</v>
      </c>
      <c r="I66" s="9">
        <v>9.0839999999999996</v>
      </c>
      <c r="J66" s="9">
        <f t="shared" si="18"/>
        <v>10.068</v>
      </c>
      <c r="K66" s="9">
        <f t="shared" si="19"/>
        <v>8.0559999999999992</v>
      </c>
      <c r="L66" s="9">
        <f t="shared" si="15"/>
        <v>0.19984108065156939</v>
      </c>
      <c r="M66" s="10">
        <v>-0.1</v>
      </c>
      <c r="N66" s="10">
        <v>2.54</v>
      </c>
      <c r="O66" s="9">
        <v>10</v>
      </c>
      <c r="P66" s="9">
        <f t="shared" si="3"/>
        <v>0.01</v>
      </c>
      <c r="Q66" s="9">
        <f t="shared" si="0"/>
        <v>9.80015891934843</v>
      </c>
      <c r="R66" s="9">
        <f t="shared" si="4"/>
        <v>0.98001589193484295</v>
      </c>
      <c r="S66" s="9">
        <f t="shared" si="5"/>
        <v>0.05</v>
      </c>
      <c r="T66">
        <f t="shared" si="6"/>
        <v>-0.50000000000000011</v>
      </c>
      <c r="U66">
        <f t="shared" si="7"/>
        <v>-0.49000794596742159</v>
      </c>
      <c r="V66">
        <f t="shared" si="8"/>
        <v>12.7</v>
      </c>
      <c r="W66">
        <f t="shared" si="9"/>
        <v>12.446201827572505</v>
      </c>
      <c r="X66" s="4">
        <v>1500</v>
      </c>
      <c r="Y66" s="4">
        <f t="shared" si="10"/>
        <v>1995000</v>
      </c>
      <c r="Z66" s="4">
        <f t="shared" si="11"/>
        <v>12.2</v>
      </c>
      <c r="AA66" s="4">
        <f t="shared" si="12"/>
        <v>11.956193881605083</v>
      </c>
      <c r="AB66" s="4">
        <f t="shared" si="13"/>
        <v>24.338999999999999</v>
      </c>
      <c r="AC66" s="4">
        <f t="shared" si="14"/>
        <v>23.852606793802142</v>
      </c>
    </row>
    <row r="67" spans="1:29" x14ac:dyDescent="0.25">
      <c r="A67" s="7">
        <v>2022</v>
      </c>
      <c r="B67" s="8">
        <v>44715</v>
      </c>
      <c r="C67" s="7">
        <v>154</v>
      </c>
      <c r="D67" s="7">
        <v>1472</v>
      </c>
      <c r="E67" s="7">
        <v>3</v>
      </c>
      <c r="F67" s="7">
        <v>7</v>
      </c>
      <c r="G67" s="9">
        <v>1.0149999999999999</v>
      </c>
      <c r="H67" s="9">
        <v>11.103</v>
      </c>
      <c r="I67" s="9">
        <v>9.2750000000000004</v>
      </c>
      <c r="J67" s="9">
        <f t="shared" si="18"/>
        <v>10.087999999999999</v>
      </c>
      <c r="K67" s="9">
        <f t="shared" si="19"/>
        <v>8.26</v>
      </c>
      <c r="L67" s="9">
        <f t="shared" si="15"/>
        <v>0.1812053925455987</v>
      </c>
      <c r="M67" s="10">
        <v>-0.08</v>
      </c>
      <c r="N67" s="10">
        <v>2.56</v>
      </c>
      <c r="O67" s="9">
        <v>10</v>
      </c>
      <c r="P67" s="9">
        <f t="shared" si="3"/>
        <v>0.01</v>
      </c>
      <c r="Q67" s="9">
        <f t="shared" ref="Q67:Q130" si="20">O67-L67</f>
        <v>9.8187946074544019</v>
      </c>
      <c r="R67" s="9">
        <f t="shared" si="4"/>
        <v>0.98187946074544019</v>
      </c>
      <c r="S67" s="9">
        <f t="shared" si="5"/>
        <v>0.05</v>
      </c>
      <c r="T67">
        <f t="shared" si="6"/>
        <v>-0.4</v>
      </c>
      <c r="U67">
        <f t="shared" si="7"/>
        <v>-0.39275178429817609</v>
      </c>
      <c r="V67">
        <f t="shared" si="8"/>
        <v>12.8</v>
      </c>
      <c r="W67">
        <f t="shared" si="9"/>
        <v>12.568057097541635</v>
      </c>
      <c r="X67" s="4">
        <v>1500</v>
      </c>
      <c r="Y67" s="4">
        <f t="shared" si="10"/>
        <v>1995000</v>
      </c>
      <c r="Z67" s="4">
        <f t="shared" si="11"/>
        <v>12.4</v>
      </c>
      <c r="AA67" s="4">
        <f t="shared" si="12"/>
        <v>12.175305313243459</v>
      </c>
      <c r="AB67" s="4">
        <f t="shared" si="13"/>
        <v>24.738</v>
      </c>
      <c r="AC67" s="4">
        <f t="shared" si="14"/>
        <v>24.2897340999207</v>
      </c>
    </row>
    <row r="68" spans="1:29" x14ac:dyDescent="0.25">
      <c r="A68" s="7">
        <v>2022</v>
      </c>
      <c r="B68" s="8">
        <v>44715</v>
      </c>
      <c r="C68" s="7">
        <v>154</v>
      </c>
      <c r="D68" s="7">
        <v>1473</v>
      </c>
      <c r="E68" s="7">
        <v>3</v>
      </c>
      <c r="F68" s="7">
        <v>8</v>
      </c>
      <c r="G68" s="9">
        <v>1.0429999999999999</v>
      </c>
      <c r="H68" s="9">
        <v>11.085000000000001</v>
      </c>
      <c r="I68" s="9">
        <v>9.3930000000000007</v>
      </c>
      <c r="J68" s="9">
        <f t="shared" si="18"/>
        <v>10.042000000000002</v>
      </c>
      <c r="K68" s="9">
        <f t="shared" si="19"/>
        <v>8.3500000000000014</v>
      </c>
      <c r="L68" s="9">
        <f t="shared" si="15"/>
        <v>0.16849233220474008</v>
      </c>
      <c r="M68" s="10">
        <v>-0.06</v>
      </c>
      <c r="N68" s="10">
        <v>2.14</v>
      </c>
      <c r="O68" s="9">
        <v>10</v>
      </c>
      <c r="P68" s="9">
        <f t="shared" ref="P68:P131" si="21">O68/1000</f>
        <v>0.01</v>
      </c>
      <c r="Q68" s="9">
        <f t="shared" si="20"/>
        <v>9.8315076677952593</v>
      </c>
      <c r="R68" s="9">
        <f t="shared" ref="R68:R131" si="22">Q68/O68</f>
        <v>0.98315076677952595</v>
      </c>
      <c r="S68" s="9">
        <f t="shared" ref="S68:S115" si="23">50/1000</f>
        <v>0.05</v>
      </c>
      <c r="T68">
        <f t="shared" ref="T68:T131" si="24">(M68*S68)/P68</f>
        <v>-0.3</v>
      </c>
      <c r="U68">
        <f t="shared" ref="U68:U115" si="25">(T68*R68)</f>
        <v>-0.29494523003385775</v>
      </c>
      <c r="V68">
        <f t="shared" ref="V68:V131" si="26">(N68*S68)/P68</f>
        <v>10.700000000000001</v>
      </c>
      <c r="W68">
        <f t="shared" ref="W68:W131" si="27">(V68*R68)</f>
        <v>10.519713204540929</v>
      </c>
      <c r="X68" s="4">
        <v>1500</v>
      </c>
      <c r="Y68" s="4">
        <f t="shared" ref="Y68:Y131" si="28">X68*1330</f>
        <v>1995000</v>
      </c>
      <c r="Z68" s="4">
        <f t="shared" ref="Z68:Z131" si="29">T68+V68</f>
        <v>10.4</v>
      </c>
      <c r="AA68" s="4">
        <f t="shared" ref="AA68:AA131" si="30">U68+W68</f>
        <v>10.224767974507072</v>
      </c>
      <c r="AB68" s="4">
        <f t="shared" ref="AB68:AB131" si="31">Z68/1000000*Y68</f>
        <v>20.748000000000001</v>
      </c>
      <c r="AC68" s="4">
        <f t="shared" ref="AC68:AC131" si="32">AA68/1000000*Y68</f>
        <v>20.39841210914161</v>
      </c>
    </row>
    <row r="69" spans="1:29" x14ac:dyDescent="0.25">
      <c r="A69" s="7">
        <v>2022</v>
      </c>
      <c r="B69" s="8">
        <v>44715</v>
      </c>
      <c r="C69" s="7">
        <v>154</v>
      </c>
      <c r="D69" s="7">
        <v>1474</v>
      </c>
      <c r="E69" s="7">
        <v>3</v>
      </c>
      <c r="F69" s="7">
        <v>9</v>
      </c>
      <c r="G69" s="9">
        <v>1.0509999999999999</v>
      </c>
      <c r="H69" s="9">
        <v>11.132999999999999</v>
      </c>
      <c r="I69" s="9">
        <v>9.3970000000000002</v>
      </c>
      <c r="J69" s="9">
        <f t="shared" si="18"/>
        <v>10.081999999999999</v>
      </c>
      <c r="K69" s="9">
        <f t="shared" si="19"/>
        <v>8.3460000000000001</v>
      </c>
      <c r="L69" s="9">
        <f t="shared" ref="L69:L132" si="33">((J69-K69)/J69)</f>
        <v>0.17218805792501479</v>
      </c>
      <c r="M69" s="10">
        <v>-0.06</v>
      </c>
      <c r="N69" s="10">
        <v>1.87</v>
      </c>
      <c r="O69" s="9">
        <v>10</v>
      </c>
      <c r="P69" s="9">
        <f t="shared" si="21"/>
        <v>0.01</v>
      </c>
      <c r="Q69" s="9">
        <f t="shared" si="20"/>
        <v>9.8278119420749857</v>
      </c>
      <c r="R69" s="9">
        <f t="shared" si="22"/>
        <v>0.98278119420749854</v>
      </c>
      <c r="S69" s="9">
        <f t="shared" si="23"/>
        <v>0.05</v>
      </c>
      <c r="T69">
        <f t="shared" si="24"/>
        <v>-0.3</v>
      </c>
      <c r="U69">
        <f t="shared" si="25"/>
        <v>-0.29483435826224957</v>
      </c>
      <c r="V69">
        <f t="shared" si="26"/>
        <v>9.3500000000000014</v>
      </c>
      <c r="W69">
        <f t="shared" si="27"/>
        <v>9.189004165840112</v>
      </c>
      <c r="X69" s="4">
        <v>1500</v>
      </c>
      <c r="Y69" s="4">
        <f t="shared" si="28"/>
        <v>1995000</v>
      </c>
      <c r="Z69" s="4">
        <f t="shared" si="29"/>
        <v>9.0500000000000007</v>
      </c>
      <c r="AA69" s="4">
        <f t="shared" si="30"/>
        <v>8.8941698075778621</v>
      </c>
      <c r="AB69" s="4">
        <f t="shared" si="31"/>
        <v>18.054750000000002</v>
      </c>
      <c r="AC69" s="4">
        <f t="shared" si="32"/>
        <v>17.743868766117835</v>
      </c>
    </row>
    <row r="70" spans="1:29" x14ac:dyDescent="0.25">
      <c r="A70" s="7">
        <v>2022</v>
      </c>
      <c r="B70" s="8">
        <v>44715</v>
      </c>
      <c r="C70" s="7">
        <v>154</v>
      </c>
      <c r="D70" s="7">
        <v>1475</v>
      </c>
      <c r="E70" s="7">
        <v>4</v>
      </c>
      <c r="F70" s="7">
        <v>1</v>
      </c>
      <c r="G70" s="9">
        <v>1.0269999999999999</v>
      </c>
      <c r="H70" s="9">
        <v>11.151999999999999</v>
      </c>
      <c r="I70" s="9">
        <v>9.32</v>
      </c>
      <c r="J70" s="9">
        <f t="shared" si="18"/>
        <v>10.125</v>
      </c>
      <c r="K70" s="9">
        <f t="shared" si="19"/>
        <v>8.293000000000001</v>
      </c>
      <c r="L70" s="9">
        <f t="shared" si="33"/>
        <v>0.18093827160493817</v>
      </c>
      <c r="M70" s="10">
        <v>-0.09</v>
      </c>
      <c r="N70" s="10">
        <v>2.97</v>
      </c>
      <c r="O70" s="9">
        <v>10</v>
      </c>
      <c r="P70" s="9">
        <f t="shared" si="21"/>
        <v>0.01</v>
      </c>
      <c r="Q70" s="9">
        <f t="shared" si="20"/>
        <v>9.8190617283950612</v>
      </c>
      <c r="R70" s="9">
        <f t="shared" si="22"/>
        <v>0.9819061728395061</v>
      </c>
      <c r="S70" s="9">
        <f t="shared" si="23"/>
        <v>0.05</v>
      </c>
      <c r="T70">
        <f t="shared" si="24"/>
        <v>-0.44999999999999996</v>
      </c>
      <c r="U70">
        <f t="shared" si="25"/>
        <v>-0.44185777777777768</v>
      </c>
      <c r="V70">
        <f t="shared" si="26"/>
        <v>14.850000000000001</v>
      </c>
      <c r="W70">
        <f t="shared" si="27"/>
        <v>14.581306666666666</v>
      </c>
      <c r="X70" s="4">
        <v>1500</v>
      </c>
      <c r="Y70" s="4">
        <f t="shared" si="28"/>
        <v>1995000</v>
      </c>
      <c r="Z70" s="4">
        <f t="shared" si="29"/>
        <v>14.400000000000002</v>
      </c>
      <c r="AA70" s="4">
        <f t="shared" si="30"/>
        <v>14.139448888888889</v>
      </c>
      <c r="AB70" s="4">
        <f t="shared" si="31"/>
        <v>28.728000000000005</v>
      </c>
      <c r="AC70" s="4">
        <f t="shared" si="32"/>
        <v>28.208200533333333</v>
      </c>
    </row>
    <row r="71" spans="1:29" x14ac:dyDescent="0.25">
      <c r="A71" s="7">
        <v>2022</v>
      </c>
      <c r="B71" s="8">
        <v>44715</v>
      </c>
      <c r="C71" s="7">
        <v>154</v>
      </c>
      <c r="D71" s="7">
        <v>1476</v>
      </c>
      <c r="E71" s="7">
        <v>4</v>
      </c>
      <c r="F71" s="7">
        <v>2</v>
      </c>
      <c r="G71" s="9">
        <v>0.99</v>
      </c>
      <c r="H71" s="9">
        <v>11.054</v>
      </c>
      <c r="I71" s="9">
        <v>9.3520000000000003</v>
      </c>
      <c r="J71" s="9">
        <f t="shared" si="18"/>
        <v>10.064</v>
      </c>
      <c r="K71" s="9">
        <f t="shared" si="19"/>
        <v>8.3620000000000001</v>
      </c>
      <c r="L71" s="9">
        <f t="shared" si="33"/>
        <v>0.16911764705882351</v>
      </c>
      <c r="M71" s="10">
        <v>-0.06</v>
      </c>
      <c r="N71" s="10">
        <v>3.75</v>
      </c>
      <c r="O71" s="9">
        <v>10</v>
      </c>
      <c r="P71" s="9">
        <f t="shared" si="21"/>
        <v>0.01</v>
      </c>
      <c r="Q71" s="9">
        <f t="shared" si="20"/>
        <v>9.8308823529411757</v>
      </c>
      <c r="R71" s="9">
        <f t="shared" si="22"/>
        <v>0.9830882352941176</v>
      </c>
      <c r="S71" s="9">
        <f t="shared" si="23"/>
        <v>0.05</v>
      </c>
      <c r="T71">
        <f t="shared" si="24"/>
        <v>-0.3</v>
      </c>
      <c r="U71">
        <f t="shared" si="25"/>
        <v>-0.29492647058823529</v>
      </c>
      <c r="V71">
        <f t="shared" si="26"/>
        <v>18.75</v>
      </c>
      <c r="W71">
        <f t="shared" si="27"/>
        <v>18.432904411764707</v>
      </c>
      <c r="X71" s="4">
        <v>1500</v>
      </c>
      <c r="Y71" s="4">
        <f t="shared" si="28"/>
        <v>1995000</v>
      </c>
      <c r="Z71" s="4">
        <f t="shared" si="29"/>
        <v>18.45</v>
      </c>
      <c r="AA71" s="4">
        <f t="shared" si="30"/>
        <v>18.137977941176473</v>
      </c>
      <c r="AB71" s="4">
        <f t="shared" si="31"/>
        <v>36.807749999999999</v>
      </c>
      <c r="AC71" s="4">
        <f t="shared" si="32"/>
        <v>36.185265992647068</v>
      </c>
    </row>
    <row r="72" spans="1:29" x14ac:dyDescent="0.25">
      <c r="A72" s="7">
        <v>2022</v>
      </c>
      <c r="B72" s="8">
        <v>44715</v>
      </c>
      <c r="C72" s="7">
        <v>154</v>
      </c>
      <c r="D72" s="7">
        <v>1477</v>
      </c>
      <c r="E72" s="7">
        <v>4</v>
      </c>
      <c r="F72" s="7">
        <v>3</v>
      </c>
      <c r="G72" s="9">
        <v>1.022</v>
      </c>
      <c r="H72" s="9">
        <v>11.102</v>
      </c>
      <c r="I72" s="9">
        <v>9.3740000000000006</v>
      </c>
      <c r="J72" s="9">
        <f t="shared" si="18"/>
        <v>10.08</v>
      </c>
      <c r="K72" s="9">
        <f t="shared" si="19"/>
        <v>8.3520000000000003</v>
      </c>
      <c r="L72" s="9">
        <f t="shared" si="33"/>
        <v>0.1714285714285714</v>
      </c>
      <c r="M72" s="10">
        <v>-0.03</v>
      </c>
      <c r="N72" s="10">
        <v>2.87</v>
      </c>
      <c r="O72" s="9">
        <v>10</v>
      </c>
      <c r="P72" s="9">
        <f t="shared" si="21"/>
        <v>0.01</v>
      </c>
      <c r="Q72" s="9">
        <f t="shared" si="20"/>
        <v>9.8285714285714292</v>
      </c>
      <c r="R72" s="9">
        <f t="shared" si="22"/>
        <v>0.98285714285714287</v>
      </c>
      <c r="S72" s="9">
        <f t="shared" si="23"/>
        <v>0.05</v>
      </c>
      <c r="T72">
        <f t="shared" si="24"/>
        <v>-0.15</v>
      </c>
      <c r="U72">
        <f t="shared" si="25"/>
        <v>-0.14742857142857144</v>
      </c>
      <c r="V72">
        <f t="shared" si="26"/>
        <v>14.350000000000001</v>
      </c>
      <c r="W72">
        <f t="shared" si="27"/>
        <v>14.104000000000001</v>
      </c>
      <c r="X72" s="4">
        <v>1500</v>
      </c>
      <c r="Y72" s="4">
        <f t="shared" si="28"/>
        <v>1995000</v>
      </c>
      <c r="Z72" s="4">
        <f t="shared" si="29"/>
        <v>14.200000000000001</v>
      </c>
      <c r="AA72" s="4">
        <f t="shared" si="30"/>
        <v>13.956571428571429</v>
      </c>
      <c r="AB72" s="4">
        <f t="shared" si="31"/>
        <v>28.329000000000004</v>
      </c>
      <c r="AC72" s="4">
        <f t="shared" si="32"/>
        <v>27.843360000000001</v>
      </c>
    </row>
    <row r="73" spans="1:29" x14ac:dyDescent="0.25">
      <c r="A73" s="7">
        <v>2022</v>
      </c>
      <c r="B73" s="8">
        <v>44715</v>
      </c>
      <c r="C73" s="7">
        <v>154</v>
      </c>
      <c r="D73" s="7">
        <v>1478</v>
      </c>
      <c r="E73" s="7">
        <v>4</v>
      </c>
      <c r="F73" s="7">
        <v>4</v>
      </c>
      <c r="G73" s="9">
        <v>1.0329999999999999</v>
      </c>
      <c r="H73" s="9">
        <v>11.092000000000001</v>
      </c>
      <c r="I73" s="9">
        <v>9.2590000000000003</v>
      </c>
      <c r="J73" s="9">
        <f t="shared" si="18"/>
        <v>10.059000000000001</v>
      </c>
      <c r="K73" s="9">
        <f t="shared" si="19"/>
        <v>8.2260000000000009</v>
      </c>
      <c r="L73" s="9">
        <f t="shared" si="33"/>
        <v>0.18222487324783776</v>
      </c>
      <c r="M73" s="10">
        <v>-0.06</v>
      </c>
      <c r="N73" s="10">
        <v>2.31</v>
      </c>
      <c r="O73" s="9">
        <v>10</v>
      </c>
      <c r="P73" s="9">
        <f t="shared" si="21"/>
        <v>0.01</v>
      </c>
      <c r="Q73" s="9">
        <f t="shared" si="20"/>
        <v>9.8177751267521618</v>
      </c>
      <c r="R73" s="9">
        <f t="shared" si="22"/>
        <v>0.98177751267521618</v>
      </c>
      <c r="S73" s="9">
        <f t="shared" si="23"/>
        <v>0.05</v>
      </c>
      <c r="T73">
        <f t="shared" si="24"/>
        <v>-0.3</v>
      </c>
      <c r="U73">
        <f t="shared" si="25"/>
        <v>-0.29453325380256484</v>
      </c>
      <c r="V73">
        <f t="shared" si="26"/>
        <v>11.55</v>
      </c>
      <c r="W73">
        <f t="shared" si="27"/>
        <v>11.339530271398747</v>
      </c>
      <c r="X73" s="4">
        <v>1500</v>
      </c>
      <c r="Y73" s="4">
        <f t="shared" si="28"/>
        <v>1995000</v>
      </c>
      <c r="Z73" s="4">
        <f t="shared" si="29"/>
        <v>11.25</v>
      </c>
      <c r="AA73" s="4">
        <f t="shared" si="30"/>
        <v>11.044997017596183</v>
      </c>
      <c r="AB73" s="4">
        <f t="shared" si="31"/>
        <v>22.443750000000001</v>
      </c>
      <c r="AC73" s="4">
        <f t="shared" si="32"/>
        <v>22.034769050104384</v>
      </c>
    </row>
    <row r="74" spans="1:29" x14ac:dyDescent="0.25">
      <c r="A74" s="7">
        <v>2022</v>
      </c>
      <c r="B74" s="8">
        <v>44715</v>
      </c>
      <c r="C74" s="7">
        <v>154</v>
      </c>
      <c r="D74" s="7">
        <v>1479</v>
      </c>
      <c r="E74" s="7">
        <v>4</v>
      </c>
      <c r="F74" s="7">
        <v>5</v>
      </c>
      <c r="G74" s="9">
        <v>1.0469999999999999</v>
      </c>
      <c r="H74" s="9">
        <v>11.093</v>
      </c>
      <c r="I74" s="9">
        <v>9.125</v>
      </c>
      <c r="J74" s="9">
        <f t="shared" si="18"/>
        <v>10.045999999999999</v>
      </c>
      <c r="K74" s="9">
        <f t="shared" si="19"/>
        <v>8.0779999999999994</v>
      </c>
      <c r="L74" s="9">
        <f t="shared" si="33"/>
        <v>0.19589886521998806</v>
      </c>
      <c r="M74" s="10">
        <v>-7.0000000000000007E-2</v>
      </c>
      <c r="N74" s="10">
        <v>3.69</v>
      </c>
      <c r="O74" s="9">
        <v>10</v>
      </c>
      <c r="P74" s="9">
        <f t="shared" si="21"/>
        <v>0.01</v>
      </c>
      <c r="Q74" s="9">
        <f t="shared" si="20"/>
        <v>9.8041011347800122</v>
      </c>
      <c r="R74" s="9">
        <f t="shared" si="22"/>
        <v>0.98041011347800122</v>
      </c>
      <c r="S74" s="9">
        <f t="shared" si="23"/>
        <v>0.05</v>
      </c>
      <c r="T74">
        <f t="shared" si="24"/>
        <v>-0.35000000000000003</v>
      </c>
      <c r="U74">
        <f t="shared" si="25"/>
        <v>-0.34314353971730044</v>
      </c>
      <c r="V74">
        <f t="shared" si="26"/>
        <v>18.45</v>
      </c>
      <c r="W74">
        <f t="shared" si="27"/>
        <v>18.088566593669121</v>
      </c>
      <c r="X74" s="4">
        <v>1500</v>
      </c>
      <c r="Y74" s="4">
        <f t="shared" si="28"/>
        <v>1995000</v>
      </c>
      <c r="Z74" s="4">
        <f t="shared" si="29"/>
        <v>18.099999999999998</v>
      </c>
      <c r="AA74" s="4">
        <f t="shared" si="30"/>
        <v>17.745423053951821</v>
      </c>
      <c r="AB74" s="4">
        <f t="shared" si="31"/>
        <v>36.109499999999997</v>
      </c>
      <c r="AC74" s="4">
        <f t="shared" si="32"/>
        <v>35.402118992633888</v>
      </c>
    </row>
    <row r="75" spans="1:29" x14ac:dyDescent="0.25">
      <c r="A75" s="7">
        <v>2022</v>
      </c>
      <c r="B75" s="8">
        <v>44715</v>
      </c>
      <c r="C75" s="7">
        <v>154</v>
      </c>
      <c r="D75" s="7">
        <v>1480</v>
      </c>
      <c r="E75" s="7">
        <v>4</v>
      </c>
      <c r="F75" s="7">
        <v>6</v>
      </c>
      <c r="G75" s="9">
        <v>1.016</v>
      </c>
      <c r="H75" s="9">
        <v>11.102</v>
      </c>
      <c r="I75" s="9">
        <v>9.2729999999999997</v>
      </c>
      <c r="J75" s="9">
        <f t="shared" si="18"/>
        <v>10.086</v>
      </c>
      <c r="K75" s="9">
        <f t="shared" si="19"/>
        <v>8.2569999999999997</v>
      </c>
      <c r="L75" s="9">
        <f t="shared" si="33"/>
        <v>0.18134047194130484</v>
      </c>
      <c r="M75" s="10">
        <v>-0.09</v>
      </c>
      <c r="N75" s="10">
        <v>3.37</v>
      </c>
      <c r="O75" s="9">
        <v>10</v>
      </c>
      <c r="P75" s="9">
        <f t="shared" si="21"/>
        <v>0.01</v>
      </c>
      <c r="Q75" s="9">
        <f t="shared" si="20"/>
        <v>9.8186595280586957</v>
      </c>
      <c r="R75" s="9">
        <f t="shared" si="22"/>
        <v>0.98186595280586952</v>
      </c>
      <c r="S75" s="9">
        <f t="shared" si="23"/>
        <v>0.05</v>
      </c>
      <c r="T75">
        <f t="shared" si="24"/>
        <v>-0.44999999999999996</v>
      </c>
      <c r="U75">
        <f t="shared" si="25"/>
        <v>-0.44183967876264124</v>
      </c>
      <c r="V75">
        <f t="shared" si="26"/>
        <v>16.850000000000001</v>
      </c>
      <c r="W75">
        <f t="shared" si="27"/>
        <v>16.544441304778903</v>
      </c>
      <c r="X75" s="4">
        <v>1500</v>
      </c>
      <c r="Y75" s="4">
        <f t="shared" si="28"/>
        <v>1995000</v>
      </c>
      <c r="Z75" s="4">
        <f t="shared" si="29"/>
        <v>16.400000000000002</v>
      </c>
      <c r="AA75" s="4">
        <f t="shared" si="30"/>
        <v>16.102601626016263</v>
      </c>
      <c r="AB75" s="4">
        <f t="shared" si="31"/>
        <v>32.718000000000004</v>
      </c>
      <c r="AC75" s="4">
        <f t="shared" si="32"/>
        <v>32.12469024390245</v>
      </c>
    </row>
    <row r="76" spans="1:29" x14ac:dyDescent="0.25">
      <c r="A76" s="7">
        <v>2022</v>
      </c>
      <c r="B76" s="8">
        <v>44715</v>
      </c>
      <c r="C76" s="7">
        <v>154</v>
      </c>
      <c r="D76" s="7">
        <v>1481</v>
      </c>
      <c r="E76" s="7">
        <v>4</v>
      </c>
      <c r="F76" s="7">
        <v>7</v>
      </c>
      <c r="G76" s="9">
        <v>1.032</v>
      </c>
      <c r="H76" s="9">
        <v>11.112</v>
      </c>
      <c r="I76" s="9">
        <v>9.2940000000000005</v>
      </c>
      <c r="J76" s="9">
        <f t="shared" si="18"/>
        <v>10.08</v>
      </c>
      <c r="K76" s="9">
        <f t="shared" si="19"/>
        <v>8.2620000000000005</v>
      </c>
      <c r="L76" s="9">
        <f t="shared" si="33"/>
        <v>0.18035714285714283</v>
      </c>
      <c r="M76" s="10">
        <v>0</v>
      </c>
      <c r="N76" s="10">
        <v>3.52</v>
      </c>
      <c r="O76" s="9">
        <v>10</v>
      </c>
      <c r="P76" s="9">
        <f t="shared" si="21"/>
        <v>0.01</v>
      </c>
      <c r="Q76" s="9">
        <f t="shared" si="20"/>
        <v>9.819642857142858</v>
      </c>
      <c r="R76" s="9">
        <f t="shared" si="22"/>
        <v>0.98196428571428584</v>
      </c>
      <c r="S76" s="9">
        <f t="shared" si="23"/>
        <v>0.05</v>
      </c>
      <c r="T76">
        <f t="shared" si="24"/>
        <v>0</v>
      </c>
      <c r="U76">
        <f t="shared" si="25"/>
        <v>0</v>
      </c>
      <c r="V76">
        <f t="shared" si="26"/>
        <v>17.600000000000001</v>
      </c>
      <c r="W76">
        <f t="shared" si="27"/>
        <v>17.282571428571433</v>
      </c>
      <c r="X76" s="4">
        <v>1500</v>
      </c>
      <c r="Y76" s="4">
        <f t="shared" si="28"/>
        <v>1995000</v>
      </c>
      <c r="Z76" s="4">
        <f t="shared" si="29"/>
        <v>17.600000000000001</v>
      </c>
      <c r="AA76" s="4">
        <f t="shared" si="30"/>
        <v>17.282571428571433</v>
      </c>
      <c r="AB76" s="4">
        <f t="shared" si="31"/>
        <v>35.112000000000002</v>
      </c>
      <c r="AC76" s="4">
        <f t="shared" si="32"/>
        <v>34.478730000000013</v>
      </c>
    </row>
    <row r="77" spans="1:29" x14ac:dyDescent="0.25">
      <c r="A77" s="7">
        <v>2022</v>
      </c>
      <c r="B77" s="8">
        <v>44715</v>
      </c>
      <c r="C77" s="7">
        <v>154</v>
      </c>
      <c r="D77" s="7">
        <v>1482</v>
      </c>
      <c r="E77" s="7">
        <v>4</v>
      </c>
      <c r="F77" s="7">
        <v>8</v>
      </c>
      <c r="G77" s="9">
        <v>1.026</v>
      </c>
      <c r="H77" s="9">
        <v>11.097</v>
      </c>
      <c r="I77" s="9">
        <v>9.2759999999999998</v>
      </c>
      <c r="J77" s="9">
        <f t="shared" si="18"/>
        <v>10.071</v>
      </c>
      <c r="K77" s="9">
        <f t="shared" si="19"/>
        <v>8.25</v>
      </c>
      <c r="L77" s="9">
        <f t="shared" si="33"/>
        <v>0.18081620494489126</v>
      </c>
      <c r="M77" s="10">
        <v>0.1</v>
      </c>
      <c r="N77" s="10">
        <v>2.66</v>
      </c>
      <c r="O77" s="9">
        <v>10</v>
      </c>
      <c r="P77" s="9">
        <f t="shared" si="21"/>
        <v>0.01</v>
      </c>
      <c r="Q77" s="9">
        <f t="shared" si="20"/>
        <v>9.8191837950551086</v>
      </c>
      <c r="R77" s="9">
        <f t="shared" si="22"/>
        <v>0.98191837950551086</v>
      </c>
      <c r="S77" s="9">
        <f t="shared" si="23"/>
        <v>0.05</v>
      </c>
      <c r="T77">
        <f t="shared" si="24"/>
        <v>0.50000000000000011</v>
      </c>
      <c r="U77">
        <f t="shared" si="25"/>
        <v>0.49095918975275554</v>
      </c>
      <c r="V77">
        <f t="shared" si="26"/>
        <v>13.3</v>
      </c>
      <c r="W77">
        <f t="shared" si="27"/>
        <v>13.059514447423295</v>
      </c>
      <c r="X77" s="4">
        <v>1500</v>
      </c>
      <c r="Y77" s="4">
        <f t="shared" si="28"/>
        <v>1995000</v>
      </c>
      <c r="Z77" s="4">
        <f t="shared" si="29"/>
        <v>13.8</v>
      </c>
      <c r="AA77" s="4">
        <f t="shared" si="30"/>
        <v>13.550473637176051</v>
      </c>
      <c r="AB77" s="4">
        <f t="shared" si="31"/>
        <v>27.530999999999999</v>
      </c>
      <c r="AC77" s="4">
        <f t="shared" si="32"/>
        <v>27.033194906166219</v>
      </c>
    </row>
    <row r="78" spans="1:29" x14ac:dyDescent="0.25">
      <c r="A78" s="7">
        <v>2022</v>
      </c>
      <c r="B78" s="8">
        <v>44715</v>
      </c>
      <c r="C78" s="7">
        <v>154</v>
      </c>
      <c r="D78" s="7">
        <v>1483</v>
      </c>
      <c r="E78" s="7">
        <v>4</v>
      </c>
      <c r="F78" s="7">
        <v>9</v>
      </c>
      <c r="G78" s="9">
        <v>1.006</v>
      </c>
      <c r="H78" s="9">
        <v>11.112</v>
      </c>
      <c r="I78" s="9">
        <v>9.3049999999999997</v>
      </c>
      <c r="J78" s="9">
        <f t="shared" si="18"/>
        <v>10.106</v>
      </c>
      <c r="K78" s="9">
        <f t="shared" si="19"/>
        <v>8.2989999999999995</v>
      </c>
      <c r="L78" s="9">
        <f t="shared" si="33"/>
        <v>0.1788046704927766</v>
      </c>
      <c r="M78" s="10">
        <v>-0.08</v>
      </c>
      <c r="N78" s="10">
        <v>3.2</v>
      </c>
      <c r="O78" s="9">
        <v>10</v>
      </c>
      <c r="P78" s="9">
        <f t="shared" si="21"/>
        <v>0.01</v>
      </c>
      <c r="Q78" s="9">
        <f t="shared" si="20"/>
        <v>9.8211953295072227</v>
      </c>
      <c r="R78" s="9">
        <f t="shared" si="22"/>
        <v>0.9821195329507223</v>
      </c>
      <c r="S78" s="9">
        <f t="shared" si="23"/>
        <v>0.05</v>
      </c>
      <c r="T78">
        <f t="shared" si="24"/>
        <v>-0.4</v>
      </c>
      <c r="U78">
        <f t="shared" si="25"/>
        <v>-0.39284781318028894</v>
      </c>
      <c r="V78">
        <f t="shared" si="26"/>
        <v>16.000000000000004</v>
      </c>
      <c r="W78">
        <f t="shared" si="27"/>
        <v>15.71391252721156</v>
      </c>
      <c r="X78" s="4">
        <v>1500</v>
      </c>
      <c r="Y78" s="4">
        <f t="shared" si="28"/>
        <v>1995000</v>
      </c>
      <c r="Z78" s="4">
        <f t="shared" si="29"/>
        <v>15.600000000000003</v>
      </c>
      <c r="AA78" s="4">
        <f t="shared" si="30"/>
        <v>15.321064714031271</v>
      </c>
      <c r="AB78" s="4">
        <f t="shared" si="31"/>
        <v>31.122000000000007</v>
      </c>
      <c r="AC78" s="4">
        <f t="shared" si="32"/>
        <v>30.565524104492386</v>
      </c>
    </row>
    <row r="79" spans="1:29" x14ac:dyDescent="0.25">
      <c r="A79" s="7">
        <v>2022</v>
      </c>
      <c r="B79" s="8">
        <v>44749</v>
      </c>
      <c r="C79" s="7">
        <v>188</v>
      </c>
      <c r="D79" s="7">
        <v>1484</v>
      </c>
      <c r="E79" s="7">
        <v>0</v>
      </c>
      <c r="F79" s="7">
        <v>0</v>
      </c>
      <c r="G79" s="9" t="s">
        <v>20</v>
      </c>
      <c r="H79" s="9" t="s">
        <v>20</v>
      </c>
      <c r="I79" s="9" t="s">
        <v>20</v>
      </c>
      <c r="J79" s="9" t="s">
        <v>20</v>
      </c>
      <c r="K79" s="9" t="s">
        <v>20</v>
      </c>
      <c r="L79" s="9" t="e">
        <f t="shared" si="33"/>
        <v>#VALUE!</v>
      </c>
      <c r="M79" s="12">
        <v>-0.2</v>
      </c>
      <c r="N79" s="12">
        <v>-0.15</v>
      </c>
      <c r="O79" s="9">
        <v>10</v>
      </c>
      <c r="P79" s="9">
        <f t="shared" si="21"/>
        <v>0.01</v>
      </c>
      <c r="Q79" s="9" t="e">
        <f t="shared" si="20"/>
        <v>#VALUE!</v>
      </c>
      <c r="R79" s="9" t="e">
        <f t="shared" si="22"/>
        <v>#VALUE!</v>
      </c>
      <c r="S79" s="9">
        <f t="shared" si="23"/>
        <v>0.05</v>
      </c>
      <c r="T79">
        <f t="shared" si="24"/>
        <v>-1.0000000000000002</v>
      </c>
      <c r="U79" t="e">
        <f t="shared" si="25"/>
        <v>#VALUE!</v>
      </c>
      <c r="V79">
        <f t="shared" si="26"/>
        <v>-0.75</v>
      </c>
      <c r="W79" t="e">
        <f t="shared" si="27"/>
        <v>#VALUE!</v>
      </c>
      <c r="X79" s="4">
        <v>1500</v>
      </c>
      <c r="Y79" s="4">
        <f t="shared" si="28"/>
        <v>1995000</v>
      </c>
      <c r="Z79" s="4">
        <f t="shared" si="29"/>
        <v>-1.7500000000000002</v>
      </c>
      <c r="AA79" s="4" t="e">
        <f t="shared" si="30"/>
        <v>#VALUE!</v>
      </c>
      <c r="AB79" s="4">
        <f t="shared" si="31"/>
        <v>-3.4912500000000004</v>
      </c>
      <c r="AC79" s="4" t="e">
        <f t="shared" si="32"/>
        <v>#VALUE!</v>
      </c>
    </row>
    <row r="80" spans="1:29" x14ac:dyDescent="0.25">
      <c r="A80" s="7">
        <v>2022</v>
      </c>
      <c r="B80" s="8">
        <v>44749</v>
      </c>
      <c r="C80" s="7">
        <v>188</v>
      </c>
      <c r="D80" s="7">
        <v>1485</v>
      </c>
      <c r="E80" s="7">
        <v>1</v>
      </c>
      <c r="F80" s="7">
        <v>1</v>
      </c>
      <c r="G80" s="9">
        <v>0.996</v>
      </c>
      <c r="H80" s="9">
        <v>11.071</v>
      </c>
      <c r="I80" s="9">
        <v>9.4120000000000008</v>
      </c>
      <c r="J80" s="9">
        <f t="shared" ref="J80:J115" si="34">H80-G80</f>
        <v>10.074999999999999</v>
      </c>
      <c r="K80" s="9">
        <f t="shared" ref="K80:K115" si="35">I80-G80</f>
        <v>8.4160000000000004</v>
      </c>
      <c r="L80" s="9">
        <f t="shared" si="33"/>
        <v>0.16466501240694781</v>
      </c>
      <c r="M80" s="10">
        <v>-0.03</v>
      </c>
      <c r="N80" s="10">
        <v>1.62</v>
      </c>
      <c r="O80" s="9">
        <v>10</v>
      </c>
      <c r="P80" s="9">
        <f t="shared" si="21"/>
        <v>0.01</v>
      </c>
      <c r="Q80" s="9">
        <f t="shared" si="20"/>
        <v>9.8353349875930522</v>
      </c>
      <c r="R80" s="9">
        <f t="shared" si="22"/>
        <v>0.98353349875930518</v>
      </c>
      <c r="S80" s="9">
        <f t="shared" si="23"/>
        <v>0.05</v>
      </c>
      <c r="T80">
        <f t="shared" si="24"/>
        <v>-0.15</v>
      </c>
      <c r="U80">
        <f t="shared" si="25"/>
        <v>-0.14753002481389577</v>
      </c>
      <c r="V80">
        <f t="shared" si="26"/>
        <v>8.1000000000000014</v>
      </c>
      <c r="W80">
        <f t="shared" si="27"/>
        <v>7.9666213399503736</v>
      </c>
      <c r="X80" s="4">
        <v>1500</v>
      </c>
      <c r="Y80" s="4">
        <f t="shared" si="28"/>
        <v>1995000</v>
      </c>
      <c r="Z80" s="4">
        <f t="shared" si="29"/>
        <v>7.9500000000000011</v>
      </c>
      <c r="AA80" s="4">
        <f t="shared" si="30"/>
        <v>7.819091315136478</v>
      </c>
      <c r="AB80" s="4">
        <f t="shared" si="31"/>
        <v>15.860250000000004</v>
      </c>
      <c r="AC80" s="4">
        <f t="shared" si="32"/>
        <v>15.599087173697274</v>
      </c>
    </row>
    <row r="81" spans="1:29" x14ac:dyDescent="0.25">
      <c r="A81" s="7">
        <v>2022</v>
      </c>
      <c r="B81" s="8">
        <v>44749</v>
      </c>
      <c r="C81" s="7">
        <v>188</v>
      </c>
      <c r="D81" s="7">
        <v>1486</v>
      </c>
      <c r="E81" s="7">
        <v>1</v>
      </c>
      <c r="F81" s="7">
        <v>2</v>
      </c>
      <c r="G81" s="9">
        <v>1.0640000000000001</v>
      </c>
      <c r="H81" s="9">
        <v>11.084</v>
      </c>
      <c r="I81" s="9">
        <v>9.3059999999999992</v>
      </c>
      <c r="J81" s="9">
        <f t="shared" si="34"/>
        <v>10.02</v>
      </c>
      <c r="K81" s="9">
        <f t="shared" si="35"/>
        <v>8.2419999999999991</v>
      </c>
      <c r="L81" s="9">
        <f t="shared" si="33"/>
        <v>0.17744510978043918</v>
      </c>
      <c r="M81" s="10">
        <v>-0.04</v>
      </c>
      <c r="N81" s="10">
        <v>1.6</v>
      </c>
      <c r="O81" s="9">
        <v>10</v>
      </c>
      <c r="P81" s="9">
        <f t="shared" si="21"/>
        <v>0.01</v>
      </c>
      <c r="Q81" s="9">
        <f t="shared" si="20"/>
        <v>9.8225548902195605</v>
      </c>
      <c r="R81" s="9">
        <f t="shared" si="22"/>
        <v>0.98225548902195603</v>
      </c>
      <c r="S81" s="9">
        <f t="shared" si="23"/>
        <v>0.05</v>
      </c>
      <c r="T81">
        <f t="shared" si="24"/>
        <v>-0.2</v>
      </c>
      <c r="U81">
        <f t="shared" si="25"/>
        <v>-0.19645109780439121</v>
      </c>
      <c r="V81">
        <f t="shared" si="26"/>
        <v>8.0000000000000018</v>
      </c>
      <c r="W81">
        <f t="shared" si="27"/>
        <v>7.85804391217565</v>
      </c>
      <c r="X81" s="4">
        <v>1500</v>
      </c>
      <c r="Y81" s="4">
        <f t="shared" si="28"/>
        <v>1995000</v>
      </c>
      <c r="Z81" s="4">
        <f t="shared" si="29"/>
        <v>7.8000000000000016</v>
      </c>
      <c r="AA81" s="4">
        <f t="shared" si="30"/>
        <v>7.6615928143712591</v>
      </c>
      <c r="AB81" s="4">
        <f t="shared" si="31"/>
        <v>15.561000000000003</v>
      </c>
      <c r="AC81" s="4">
        <f t="shared" si="32"/>
        <v>15.284877664670663</v>
      </c>
    </row>
    <row r="82" spans="1:29" x14ac:dyDescent="0.25">
      <c r="A82" s="7">
        <v>2022</v>
      </c>
      <c r="B82" s="8">
        <v>44749</v>
      </c>
      <c r="C82" s="7">
        <v>188</v>
      </c>
      <c r="D82" s="7">
        <v>1487</v>
      </c>
      <c r="E82" s="7">
        <v>1</v>
      </c>
      <c r="F82" s="7">
        <v>3</v>
      </c>
      <c r="G82" s="9">
        <v>1.0569999999999999</v>
      </c>
      <c r="H82" s="9">
        <v>11.098000000000001</v>
      </c>
      <c r="I82" s="9">
        <v>9.4359999999999999</v>
      </c>
      <c r="J82" s="9">
        <f t="shared" si="34"/>
        <v>10.041</v>
      </c>
      <c r="K82" s="9">
        <f t="shared" si="35"/>
        <v>8.3789999999999996</v>
      </c>
      <c r="L82" s="9">
        <f t="shared" si="33"/>
        <v>0.16552136241410226</v>
      </c>
      <c r="M82" s="10">
        <v>-0.02</v>
      </c>
      <c r="N82" s="10">
        <v>2</v>
      </c>
      <c r="O82" s="9">
        <v>10</v>
      </c>
      <c r="P82" s="9">
        <f t="shared" si="21"/>
        <v>0.01</v>
      </c>
      <c r="Q82" s="9">
        <f t="shared" si="20"/>
        <v>9.8344786375858977</v>
      </c>
      <c r="R82" s="9">
        <f t="shared" si="22"/>
        <v>0.98344786375858972</v>
      </c>
      <c r="S82" s="9">
        <f t="shared" si="23"/>
        <v>0.05</v>
      </c>
      <c r="T82">
        <f t="shared" si="24"/>
        <v>-0.1</v>
      </c>
      <c r="U82">
        <f t="shared" si="25"/>
        <v>-9.8344786375858972E-2</v>
      </c>
      <c r="V82">
        <f t="shared" si="26"/>
        <v>10</v>
      </c>
      <c r="W82">
        <f t="shared" si="27"/>
        <v>9.8344786375858977</v>
      </c>
      <c r="X82" s="4">
        <v>1500</v>
      </c>
      <c r="Y82" s="4">
        <f t="shared" si="28"/>
        <v>1995000</v>
      </c>
      <c r="Z82" s="4">
        <f t="shared" si="29"/>
        <v>9.9</v>
      </c>
      <c r="AA82" s="4">
        <f t="shared" si="30"/>
        <v>9.7361338512100382</v>
      </c>
      <c r="AB82" s="4">
        <f t="shared" si="31"/>
        <v>19.750499999999999</v>
      </c>
      <c r="AC82" s="4">
        <f t="shared" si="32"/>
        <v>19.423587033164026</v>
      </c>
    </row>
    <row r="83" spans="1:29" x14ac:dyDescent="0.25">
      <c r="A83" s="7">
        <v>2022</v>
      </c>
      <c r="B83" s="8">
        <v>44749</v>
      </c>
      <c r="C83" s="7">
        <v>188</v>
      </c>
      <c r="D83" s="7">
        <v>1488</v>
      </c>
      <c r="E83" s="7">
        <v>1</v>
      </c>
      <c r="F83" s="7">
        <v>4</v>
      </c>
      <c r="G83" s="9">
        <v>1.079</v>
      </c>
      <c r="H83" s="9">
        <v>11.065</v>
      </c>
      <c r="I83" s="9">
        <v>9.2260000000000009</v>
      </c>
      <c r="J83" s="9">
        <f t="shared" si="34"/>
        <v>9.9859999999999989</v>
      </c>
      <c r="K83" s="9">
        <f t="shared" si="35"/>
        <v>8.1470000000000002</v>
      </c>
      <c r="L83" s="9">
        <f t="shared" si="33"/>
        <v>0.18415782094932895</v>
      </c>
      <c r="M83" s="10">
        <v>-0.05</v>
      </c>
      <c r="N83" s="10">
        <v>1.87</v>
      </c>
      <c r="O83" s="9">
        <v>10</v>
      </c>
      <c r="P83" s="9">
        <f t="shared" si="21"/>
        <v>0.01</v>
      </c>
      <c r="Q83" s="9">
        <f t="shared" si="20"/>
        <v>9.8158421790506711</v>
      </c>
      <c r="R83" s="9">
        <f t="shared" si="22"/>
        <v>0.98158421790506711</v>
      </c>
      <c r="S83" s="9">
        <f t="shared" si="23"/>
        <v>0.05</v>
      </c>
      <c r="T83">
        <f t="shared" si="24"/>
        <v>-0.25000000000000006</v>
      </c>
      <c r="U83">
        <f t="shared" si="25"/>
        <v>-0.24539605447626683</v>
      </c>
      <c r="V83">
        <f t="shared" si="26"/>
        <v>9.3500000000000014</v>
      </c>
      <c r="W83">
        <f t="shared" si="27"/>
        <v>9.1778124374123795</v>
      </c>
      <c r="X83" s="4">
        <v>1500</v>
      </c>
      <c r="Y83" s="4">
        <f t="shared" si="28"/>
        <v>1995000</v>
      </c>
      <c r="Z83" s="4">
        <f t="shared" si="29"/>
        <v>9.1000000000000014</v>
      </c>
      <c r="AA83" s="4">
        <f t="shared" si="30"/>
        <v>8.932416382936113</v>
      </c>
      <c r="AB83" s="4">
        <f t="shared" si="31"/>
        <v>18.154500000000002</v>
      </c>
      <c r="AC83" s="4">
        <f t="shared" si="32"/>
        <v>17.820170683957546</v>
      </c>
    </row>
    <row r="84" spans="1:29" x14ac:dyDescent="0.25">
      <c r="A84" s="7">
        <v>2022</v>
      </c>
      <c r="B84" s="8">
        <v>44749</v>
      </c>
      <c r="C84" s="7">
        <v>188</v>
      </c>
      <c r="D84" s="7">
        <v>1489</v>
      </c>
      <c r="E84" s="7">
        <v>1</v>
      </c>
      <c r="F84" s="7">
        <v>5</v>
      </c>
      <c r="G84" s="9">
        <v>1.073</v>
      </c>
      <c r="H84" s="9">
        <v>11.081</v>
      </c>
      <c r="I84" s="9">
        <v>9.3409999999999993</v>
      </c>
      <c r="J84" s="9">
        <f t="shared" si="34"/>
        <v>10.007999999999999</v>
      </c>
      <c r="K84" s="9">
        <f t="shared" si="35"/>
        <v>8.2679999999999989</v>
      </c>
      <c r="L84" s="9">
        <f t="shared" si="33"/>
        <v>0.17386091127098324</v>
      </c>
      <c r="M84" s="10">
        <v>-0.08</v>
      </c>
      <c r="N84" s="10">
        <v>1.66</v>
      </c>
      <c r="O84" s="9">
        <v>10</v>
      </c>
      <c r="P84" s="9">
        <f t="shared" si="21"/>
        <v>0.01</v>
      </c>
      <c r="Q84" s="9">
        <f t="shared" si="20"/>
        <v>9.8261390887290165</v>
      </c>
      <c r="R84" s="9">
        <f t="shared" si="22"/>
        <v>0.98261390887290168</v>
      </c>
      <c r="S84" s="9">
        <f t="shared" si="23"/>
        <v>0.05</v>
      </c>
      <c r="T84">
        <f t="shared" si="24"/>
        <v>-0.4</v>
      </c>
      <c r="U84">
        <f t="shared" si="25"/>
        <v>-0.3930455635491607</v>
      </c>
      <c r="V84">
        <f t="shared" si="26"/>
        <v>8.3000000000000007</v>
      </c>
      <c r="W84">
        <f t="shared" si="27"/>
        <v>8.1556954436450848</v>
      </c>
      <c r="X84" s="4">
        <v>1500</v>
      </c>
      <c r="Y84" s="4">
        <f t="shared" si="28"/>
        <v>1995000</v>
      </c>
      <c r="Z84" s="4">
        <f t="shared" si="29"/>
        <v>7.9</v>
      </c>
      <c r="AA84" s="4">
        <f t="shared" si="30"/>
        <v>7.7626498800959238</v>
      </c>
      <c r="AB84" s="4">
        <f t="shared" si="31"/>
        <v>15.7605</v>
      </c>
      <c r="AC84" s="4">
        <f t="shared" si="32"/>
        <v>15.486486510791369</v>
      </c>
    </row>
    <row r="85" spans="1:29" x14ac:dyDescent="0.25">
      <c r="A85" s="7">
        <v>2022</v>
      </c>
      <c r="B85" s="8">
        <v>44749</v>
      </c>
      <c r="C85" s="7">
        <v>188</v>
      </c>
      <c r="D85" s="7">
        <v>1490</v>
      </c>
      <c r="E85" s="7">
        <v>1</v>
      </c>
      <c r="F85" s="7">
        <v>6</v>
      </c>
      <c r="G85" s="9">
        <v>1.0429999999999999</v>
      </c>
      <c r="H85" s="9">
        <v>11.081</v>
      </c>
      <c r="I85" s="9">
        <v>9.2929999999999993</v>
      </c>
      <c r="J85" s="9">
        <f t="shared" si="34"/>
        <v>10.038</v>
      </c>
      <c r="K85" s="9">
        <f t="shared" si="35"/>
        <v>8.25</v>
      </c>
      <c r="L85" s="9">
        <f t="shared" si="33"/>
        <v>0.17812313209802752</v>
      </c>
      <c r="M85" s="10">
        <v>-0.05</v>
      </c>
      <c r="N85" s="10">
        <v>1.99</v>
      </c>
      <c r="O85" s="9">
        <v>10</v>
      </c>
      <c r="P85" s="9">
        <f t="shared" si="21"/>
        <v>0.01</v>
      </c>
      <c r="Q85" s="9">
        <f t="shared" si="20"/>
        <v>9.8218768679019721</v>
      </c>
      <c r="R85" s="9">
        <f t="shared" si="22"/>
        <v>0.98218768679019719</v>
      </c>
      <c r="S85" s="9">
        <f t="shared" si="23"/>
        <v>0.05</v>
      </c>
      <c r="T85">
        <f t="shared" si="24"/>
        <v>-0.25000000000000006</v>
      </c>
      <c r="U85">
        <f t="shared" si="25"/>
        <v>-0.24554692169754935</v>
      </c>
      <c r="V85">
        <f t="shared" si="26"/>
        <v>9.9500000000000011</v>
      </c>
      <c r="W85">
        <f t="shared" si="27"/>
        <v>9.7727674835624629</v>
      </c>
      <c r="X85" s="4">
        <v>1500</v>
      </c>
      <c r="Y85" s="4">
        <f t="shared" si="28"/>
        <v>1995000</v>
      </c>
      <c r="Z85" s="4">
        <f t="shared" si="29"/>
        <v>9.7000000000000011</v>
      </c>
      <c r="AA85" s="4">
        <f t="shared" si="30"/>
        <v>9.5272205618649135</v>
      </c>
      <c r="AB85" s="4">
        <f t="shared" si="31"/>
        <v>19.351500000000001</v>
      </c>
      <c r="AC85" s="4">
        <f t="shared" si="32"/>
        <v>19.006805020920503</v>
      </c>
    </row>
    <row r="86" spans="1:29" x14ac:dyDescent="0.25">
      <c r="A86" s="7">
        <v>2022</v>
      </c>
      <c r="B86" s="8">
        <v>44749</v>
      </c>
      <c r="C86" s="7">
        <v>188</v>
      </c>
      <c r="D86" s="7">
        <v>1491</v>
      </c>
      <c r="E86" s="7">
        <v>1</v>
      </c>
      <c r="F86" s="7">
        <v>7</v>
      </c>
      <c r="G86" s="9">
        <v>1.0489999999999999</v>
      </c>
      <c r="H86" s="9">
        <v>11.087999999999999</v>
      </c>
      <c r="I86" s="9">
        <v>9.5939999999999994</v>
      </c>
      <c r="J86" s="9">
        <f t="shared" si="34"/>
        <v>10.039</v>
      </c>
      <c r="K86" s="9">
        <f t="shared" si="35"/>
        <v>8.5449999999999999</v>
      </c>
      <c r="L86" s="9">
        <f t="shared" si="33"/>
        <v>0.14881960354616991</v>
      </c>
      <c r="M86" s="10">
        <v>0.13</v>
      </c>
      <c r="N86" s="10">
        <v>2.27</v>
      </c>
      <c r="O86" s="9">
        <v>10</v>
      </c>
      <c r="P86" s="9">
        <f t="shared" si="21"/>
        <v>0.01</v>
      </c>
      <c r="Q86" s="9">
        <f t="shared" si="20"/>
        <v>9.8511803964538309</v>
      </c>
      <c r="R86" s="9">
        <f t="shared" si="22"/>
        <v>0.98511803964538314</v>
      </c>
      <c r="S86" s="9">
        <f t="shared" si="23"/>
        <v>0.05</v>
      </c>
      <c r="T86">
        <f t="shared" si="24"/>
        <v>0.65</v>
      </c>
      <c r="U86">
        <f t="shared" si="25"/>
        <v>0.64032672576949901</v>
      </c>
      <c r="V86">
        <f t="shared" si="26"/>
        <v>11.35</v>
      </c>
      <c r="W86">
        <f t="shared" si="27"/>
        <v>11.181089749975099</v>
      </c>
      <c r="X86" s="4">
        <v>1500</v>
      </c>
      <c r="Y86" s="4">
        <f t="shared" si="28"/>
        <v>1995000</v>
      </c>
      <c r="Z86" s="4">
        <f t="shared" si="29"/>
        <v>12</v>
      </c>
      <c r="AA86" s="4">
        <f t="shared" si="30"/>
        <v>11.821416475744599</v>
      </c>
      <c r="AB86" s="4">
        <f t="shared" si="31"/>
        <v>23.94</v>
      </c>
      <c r="AC86" s="4">
        <f t="shared" si="32"/>
        <v>23.583725869110474</v>
      </c>
    </row>
    <row r="87" spans="1:29" x14ac:dyDescent="0.25">
      <c r="A87" s="7">
        <v>2022</v>
      </c>
      <c r="B87" s="8">
        <v>44749</v>
      </c>
      <c r="C87" s="7">
        <v>188</v>
      </c>
      <c r="D87" s="7">
        <v>1492</v>
      </c>
      <c r="E87" s="7">
        <v>1</v>
      </c>
      <c r="F87" s="7">
        <v>8</v>
      </c>
      <c r="G87" s="9">
        <v>1.0669999999999999</v>
      </c>
      <c r="H87" s="9">
        <v>11.073</v>
      </c>
      <c r="I87" s="9">
        <v>9.5540000000000003</v>
      </c>
      <c r="J87" s="9">
        <f t="shared" si="34"/>
        <v>10.006</v>
      </c>
      <c r="K87" s="9">
        <f t="shared" si="35"/>
        <v>8.4870000000000001</v>
      </c>
      <c r="L87" s="9">
        <f t="shared" si="33"/>
        <v>0.15180891465120927</v>
      </c>
      <c r="M87" s="10">
        <v>-0.05</v>
      </c>
      <c r="N87" s="10">
        <v>2.11</v>
      </c>
      <c r="O87" s="9">
        <v>10</v>
      </c>
      <c r="P87" s="9">
        <f t="shared" si="21"/>
        <v>0.01</v>
      </c>
      <c r="Q87" s="9">
        <f t="shared" si="20"/>
        <v>9.8481910853487911</v>
      </c>
      <c r="R87" s="9">
        <f t="shared" si="22"/>
        <v>0.98481910853487908</v>
      </c>
      <c r="S87" s="9">
        <f t="shared" si="23"/>
        <v>0.05</v>
      </c>
      <c r="T87">
        <f t="shared" si="24"/>
        <v>-0.25000000000000006</v>
      </c>
      <c r="U87">
        <f t="shared" si="25"/>
        <v>-0.24620477713371983</v>
      </c>
      <c r="V87">
        <f t="shared" si="26"/>
        <v>10.549999999999999</v>
      </c>
      <c r="W87">
        <f t="shared" si="27"/>
        <v>10.389841595042974</v>
      </c>
      <c r="X87" s="4">
        <v>1500</v>
      </c>
      <c r="Y87" s="4">
        <f t="shared" si="28"/>
        <v>1995000</v>
      </c>
      <c r="Z87" s="4">
        <f t="shared" si="29"/>
        <v>10.299999999999999</v>
      </c>
      <c r="AA87" s="4">
        <f t="shared" si="30"/>
        <v>10.143636817909254</v>
      </c>
      <c r="AB87" s="4">
        <f t="shared" si="31"/>
        <v>20.548500000000001</v>
      </c>
      <c r="AC87" s="4">
        <f t="shared" si="32"/>
        <v>20.236555451728961</v>
      </c>
    </row>
    <row r="88" spans="1:29" x14ac:dyDescent="0.25">
      <c r="A88" s="7">
        <v>2022</v>
      </c>
      <c r="B88" s="8">
        <v>44749</v>
      </c>
      <c r="C88" s="7">
        <v>188</v>
      </c>
      <c r="D88" s="7">
        <v>1493</v>
      </c>
      <c r="E88" s="7">
        <v>1</v>
      </c>
      <c r="F88" s="7">
        <v>9</v>
      </c>
      <c r="G88" s="9">
        <v>1.044</v>
      </c>
      <c r="H88" s="9">
        <v>11.085000000000001</v>
      </c>
      <c r="I88" s="9">
        <v>9.5719999999999992</v>
      </c>
      <c r="J88" s="9">
        <f t="shared" si="34"/>
        <v>10.041</v>
      </c>
      <c r="K88" s="9">
        <f t="shared" si="35"/>
        <v>8.5279999999999987</v>
      </c>
      <c r="L88" s="9">
        <f t="shared" si="33"/>
        <v>0.15068220296783205</v>
      </c>
      <c r="M88" s="10">
        <v>-0.05</v>
      </c>
      <c r="N88" s="10">
        <v>1.55</v>
      </c>
      <c r="O88" s="9">
        <v>10</v>
      </c>
      <c r="P88" s="9">
        <f t="shared" si="21"/>
        <v>0.01</v>
      </c>
      <c r="Q88" s="9">
        <f t="shared" si="20"/>
        <v>9.8493177970321675</v>
      </c>
      <c r="R88" s="9">
        <f t="shared" si="22"/>
        <v>0.98493177970321677</v>
      </c>
      <c r="S88" s="9">
        <f t="shared" si="23"/>
        <v>0.05</v>
      </c>
      <c r="T88">
        <f t="shared" si="24"/>
        <v>-0.25000000000000006</v>
      </c>
      <c r="U88">
        <f t="shared" si="25"/>
        <v>-0.24623294492580425</v>
      </c>
      <c r="V88">
        <f t="shared" si="26"/>
        <v>7.7500000000000009</v>
      </c>
      <c r="W88">
        <f t="shared" si="27"/>
        <v>7.6332212926999308</v>
      </c>
      <c r="X88" s="4">
        <v>1500</v>
      </c>
      <c r="Y88" s="4">
        <f t="shared" si="28"/>
        <v>1995000</v>
      </c>
      <c r="Z88" s="4">
        <f t="shared" si="29"/>
        <v>7.5000000000000009</v>
      </c>
      <c r="AA88" s="4">
        <f t="shared" si="30"/>
        <v>7.3869883477741265</v>
      </c>
      <c r="AB88" s="4">
        <f t="shared" si="31"/>
        <v>14.962500000000002</v>
      </c>
      <c r="AC88" s="4">
        <f t="shared" si="32"/>
        <v>14.737041753809383</v>
      </c>
    </row>
    <row r="89" spans="1:29" x14ac:dyDescent="0.25">
      <c r="A89" s="7">
        <v>2022</v>
      </c>
      <c r="B89" s="8">
        <v>44749</v>
      </c>
      <c r="C89" s="7">
        <v>188</v>
      </c>
      <c r="D89" s="7">
        <v>1494</v>
      </c>
      <c r="E89" s="7">
        <v>2</v>
      </c>
      <c r="F89" s="7">
        <v>1</v>
      </c>
      <c r="G89" s="9">
        <v>1.046</v>
      </c>
      <c r="H89" s="9">
        <v>11.084</v>
      </c>
      <c r="I89" s="9">
        <v>9.4589999999999996</v>
      </c>
      <c r="J89" s="9">
        <f t="shared" si="34"/>
        <v>10.038</v>
      </c>
      <c r="K89" s="9">
        <f t="shared" si="35"/>
        <v>8.4130000000000003</v>
      </c>
      <c r="L89" s="9">
        <f t="shared" si="33"/>
        <v>0.16188483761705519</v>
      </c>
      <c r="M89" s="10">
        <v>-0.11</v>
      </c>
      <c r="N89" s="10">
        <v>2.56</v>
      </c>
      <c r="O89" s="9">
        <v>10</v>
      </c>
      <c r="P89" s="9">
        <f t="shared" si="21"/>
        <v>0.01</v>
      </c>
      <c r="Q89" s="9">
        <f t="shared" si="20"/>
        <v>9.8381151623829446</v>
      </c>
      <c r="R89" s="9">
        <f t="shared" si="22"/>
        <v>0.98381151623829444</v>
      </c>
      <c r="S89" s="9">
        <f t="shared" si="23"/>
        <v>0.05</v>
      </c>
      <c r="T89">
        <f t="shared" si="24"/>
        <v>-0.55000000000000004</v>
      </c>
      <c r="U89">
        <f t="shared" si="25"/>
        <v>-0.54109633393106193</v>
      </c>
      <c r="V89">
        <f t="shared" si="26"/>
        <v>12.8</v>
      </c>
      <c r="W89">
        <f t="shared" si="27"/>
        <v>12.592787407850169</v>
      </c>
      <c r="X89" s="4">
        <v>1500</v>
      </c>
      <c r="Y89" s="4">
        <f t="shared" si="28"/>
        <v>1995000</v>
      </c>
      <c r="Z89" s="4">
        <f t="shared" si="29"/>
        <v>12.25</v>
      </c>
      <c r="AA89" s="4">
        <f t="shared" si="30"/>
        <v>12.051691073919107</v>
      </c>
      <c r="AB89" s="4">
        <f t="shared" si="31"/>
        <v>24.438749999999999</v>
      </c>
      <c r="AC89" s="4">
        <f t="shared" si="32"/>
        <v>24.043123692468619</v>
      </c>
    </row>
    <row r="90" spans="1:29" x14ac:dyDescent="0.25">
      <c r="A90" s="7">
        <v>2022</v>
      </c>
      <c r="B90" s="8">
        <v>44749</v>
      </c>
      <c r="C90" s="7">
        <v>188</v>
      </c>
      <c r="D90" s="7">
        <v>1495</v>
      </c>
      <c r="E90" s="7">
        <v>2</v>
      </c>
      <c r="F90" s="7">
        <v>2</v>
      </c>
      <c r="G90" s="9">
        <v>1.0549999999999999</v>
      </c>
      <c r="H90" s="9">
        <v>11.077999999999999</v>
      </c>
      <c r="I90" s="9">
        <v>9.3369999999999997</v>
      </c>
      <c r="J90" s="9">
        <f t="shared" si="34"/>
        <v>10.023</v>
      </c>
      <c r="K90" s="9">
        <f t="shared" si="35"/>
        <v>8.282</v>
      </c>
      <c r="L90" s="9">
        <f t="shared" si="33"/>
        <v>0.17370048887558612</v>
      </c>
      <c r="M90" s="10">
        <v>-0.06</v>
      </c>
      <c r="N90" s="10">
        <v>2.5</v>
      </c>
      <c r="O90" s="9">
        <v>10</v>
      </c>
      <c r="P90" s="9">
        <f t="shared" si="21"/>
        <v>0.01</v>
      </c>
      <c r="Q90" s="9">
        <f t="shared" si="20"/>
        <v>9.8262995111244145</v>
      </c>
      <c r="R90" s="9">
        <f t="shared" si="22"/>
        <v>0.98262995111244145</v>
      </c>
      <c r="S90" s="9">
        <f t="shared" si="23"/>
        <v>0.05</v>
      </c>
      <c r="T90">
        <f t="shared" si="24"/>
        <v>-0.3</v>
      </c>
      <c r="U90">
        <f t="shared" si="25"/>
        <v>-0.29478898533373243</v>
      </c>
      <c r="V90">
        <f t="shared" si="26"/>
        <v>12.5</v>
      </c>
      <c r="W90">
        <f t="shared" si="27"/>
        <v>12.282874388905519</v>
      </c>
      <c r="X90" s="4">
        <v>1500</v>
      </c>
      <c r="Y90" s="4">
        <f t="shared" si="28"/>
        <v>1995000</v>
      </c>
      <c r="Z90" s="4">
        <f t="shared" si="29"/>
        <v>12.2</v>
      </c>
      <c r="AA90" s="4">
        <f t="shared" si="30"/>
        <v>11.988085403571787</v>
      </c>
      <c r="AB90" s="4">
        <f t="shared" si="31"/>
        <v>24.338999999999999</v>
      </c>
      <c r="AC90" s="4">
        <f t="shared" si="32"/>
        <v>23.916230380125715</v>
      </c>
    </row>
    <row r="91" spans="1:29" x14ac:dyDescent="0.25">
      <c r="A91" s="7">
        <v>2022</v>
      </c>
      <c r="B91" s="8">
        <v>44749</v>
      </c>
      <c r="C91" s="7">
        <v>188</v>
      </c>
      <c r="D91" s="7">
        <v>1496</v>
      </c>
      <c r="E91" s="7">
        <v>2</v>
      </c>
      <c r="F91" s="7">
        <v>3</v>
      </c>
      <c r="G91" s="9">
        <v>1.069</v>
      </c>
      <c r="H91" s="9">
        <v>11.096</v>
      </c>
      <c r="I91" s="9">
        <v>9.4390000000000001</v>
      </c>
      <c r="J91" s="9">
        <f t="shared" si="34"/>
        <v>10.027000000000001</v>
      </c>
      <c r="K91" s="9">
        <f t="shared" si="35"/>
        <v>8.370000000000001</v>
      </c>
      <c r="L91" s="9">
        <f t="shared" si="33"/>
        <v>0.16525381470030914</v>
      </c>
      <c r="M91" s="10">
        <v>-0.08</v>
      </c>
      <c r="N91" s="10">
        <v>2.35</v>
      </c>
      <c r="O91" s="9">
        <v>10</v>
      </c>
      <c r="P91" s="9">
        <f t="shared" si="21"/>
        <v>0.01</v>
      </c>
      <c r="Q91" s="9">
        <f t="shared" si="20"/>
        <v>9.8347461852996911</v>
      </c>
      <c r="R91" s="9">
        <f t="shared" si="22"/>
        <v>0.98347461852996909</v>
      </c>
      <c r="S91" s="9">
        <f t="shared" si="23"/>
        <v>0.05</v>
      </c>
      <c r="T91">
        <f t="shared" si="24"/>
        <v>-0.4</v>
      </c>
      <c r="U91">
        <f t="shared" si="25"/>
        <v>-0.39338984741198768</v>
      </c>
      <c r="V91">
        <f t="shared" si="26"/>
        <v>11.75</v>
      </c>
      <c r="W91">
        <f t="shared" si="27"/>
        <v>11.555826767727137</v>
      </c>
      <c r="X91" s="4">
        <v>1500</v>
      </c>
      <c r="Y91" s="4">
        <f t="shared" si="28"/>
        <v>1995000</v>
      </c>
      <c r="Z91" s="4">
        <f t="shared" si="29"/>
        <v>11.35</v>
      </c>
      <c r="AA91" s="4">
        <f t="shared" si="30"/>
        <v>11.162436920315148</v>
      </c>
      <c r="AB91" s="4">
        <f t="shared" si="31"/>
        <v>22.643249999999998</v>
      </c>
      <c r="AC91" s="4">
        <f t="shared" si="32"/>
        <v>22.269061656028722</v>
      </c>
    </row>
    <row r="92" spans="1:29" x14ac:dyDescent="0.25">
      <c r="A92" s="7">
        <v>2022</v>
      </c>
      <c r="B92" s="8">
        <v>44749</v>
      </c>
      <c r="C92" s="7">
        <v>188</v>
      </c>
      <c r="D92" s="7">
        <v>1497</v>
      </c>
      <c r="E92" s="7">
        <v>2</v>
      </c>
      <c r="F92" s="7">
        <v>4</v>
      </c>
      <c r="G92" s="9">
        <v>1.0609999999999999</v>
      </c>
      <c r="H92" s="9">
        <v>11.085000000000001</v>
      </c>
      <c r="I92" s="9">
        <v>9.4939999999999998</v>
      </c>
      <c r="J92" s="9">
        <f t="shared" si="34"/>
        <v>10.024000000000001</v>
      </c>
      <c r="K92" s="9">
        <f t="shared" si="35"/>
        <v>8.4329999999999998</v>
      </c>
      <c r="L92" s="9">
        <f t="shared" si="33"/>
        <v>0.15871907422186762</v>
      </c>
      <c r="M92" s="10">
        <v>-0.08</v>
      </c>
      <c r="N92" s="10">
        <v>2.21</v>
      </c>
      <c r="O92" s="9">
        <v>10</v>
      </c>
      <c r="P92" s="9">
        <f t="shared" si="21"/>
        <v>0.01</v>
      </c>
      <c r="Q92" s="9">
        <f t="shared" si="20"/>
        <v>9.8412809257781326</v>
      </c>
      <c r="R92" s="9">
        <f t="shared" si="22"/>
        <v>0.98412809257781331</v>
      </c>
      <c r="S92" s="9">
        <f t="shared" si="23"/>
        <v>0.05</v>
      </c>
      <c r="T92">
        <f t="shared" si="24"/>
        <v>-0.4</v>
      </c>
      <c r="U92">
        <f t="shared" si="25"/>
        <v>-0.39365123703112537</v>
      </c>
      <c r="V92">
        <f t="shared" si="26"/>
        <v>11.05</v>
      </c>
      <c r="W92">
        <f t="shared" si="27"/>
        <v>10.874615422984839</v>
      </c>
      <c r="X92" s="4">
        <v>1500</v>
      </c>
      <c r="Y92" s="4">
        <f t="shared" si="28"/>
        <v>1995000</v>
      </c>
      <c r="Z92" s="4">
        <f t="shared" si="29"/>
        <v>10.65</v>
      </c>
      <c r="AA92" s="4">
        <f t="shared" si="30"/>
        <v>10.480964185953713</v>
      </c>
      <c r="AB92" s="4">
        <f t="shared" si="31"/>
        <v>21.246749999999999</v>
      </c>
      <c r="AC92" s="4">
        <f t="shared" si="32"/>
        <v>20.90952355097766</v>
      </c>
    </row>
    <row r="93" spans="1:29" x14ac:dyDescent="0.25">
      <c r="A93" s="7">
        <v>2022</v>
      </c>
      <c r="B93" s="8">
        <v>44749</v>
      </c>
      <c r="C93" s="7">
        <v>188</v>
      </c>
      <c r="D93" s="7">
        <v>1498</v>
      </c>
      <c r="E93" s="7">
        <v>2</v>
      </c>
      <c r="F93" s="7">
        <v>5</v>
      </c>
      <c r="G93" s="9">
        <v>1.048</v>
      </c>
      <c r="H93" s="9">
        <v>11.074</v>
      </c>
      <c r="I93" s="9">
        <v>9.5690000000000008</v>
      </c>
      <c r="J93" s="9">
        <f t="shared" si="34"/>
        <v>10.026</v>
      </c>
      <c r="K93" s="9">
        <f t="shared" si="35"/>
        <v>8.5210000000000008</v>
      </c>
      <c r="L93" s="9">
        <f t="shared" si="33"/>
        <v>0.15010971474167156</v>
      </c>
      <c r="M93" s="10">
        <v>-0.06</v>
      </c>
      <c r="N93" s="10">
        <v>2.41</v>
      </c>
      <c r="O93" s="9">
        <v>10</v>
      </c>
      <c r="P93" s="9">
        <f t="shared" si="21"/>
        <v>0.01</v>
      </c>
      <c r="Q93" s="9">
        <f t="shared" si="20"/>
        <v>9.8498902852583292</v>
      </c>
      <c r="R93" s="9">
        <f t="shared" si="22"/>
        <v>0.98498902852583292</v>
      </c>
      <c r="S93" s="9">
        <f t="shared" si="23"/>
        <v>0.05</v>
      </c>
      <c r="T93">
        <f t="shared" si="24"/>
        <v>-0.3</v>
      </c>
      <c r="U93">
        <f t="shared" si="25"/>
        <v>-0.29549670855774984</v>
      </c>
      <c r="V93">
        <f t="shared" si="26"/>
        <v>12.05</v>
      </c>
      <c r="W93">
        <f t="shared" si="27"/>
        <v>11.869117793736287</v>
      </c>
      <c r="X93" s="4">
        <v>1500</v>
      </c>
      <c r="Y93" s="4">
        <f t="shared" si="28"/>
        <v>1995000</v>
      </c>
      <c r="Z93" s="4">
        <f t="shared" si="29"/>
        <v>11.75</v>
      </c>
      <c r="AA93" s="4">
        <f t="shared" si="30"/>
        <v>11.573621085178537</v>
      </c>
      <c r="AB93" s="4">
        <f t="shared" si="31"/>
        <v>23.44125</v>
      </c>
      <c r="AC93" s="4">
        <f t="shared" si="32"/>
        <v>23.089374064931182</v>
      </c>
    </row>
    <row r="94" spans="1:29" x14ac:dyDescent="0.25">
      <c r="A94" s="7">
        <v>2022</v>
      </c>
      <c r="B94" s="8">
        <v>44749</v>
      </c>
      <c r="C94" s="7">
        <v>188</v>
      </c>
      <c r="D94" s="7">
        <v>1499</v>
      </c>
      <c r="E94" s="7">
        <v>2</v>
      </c>
      <c r="F94" s="7">
        <v>6</v>
      </c>
      <c r="G94" s="9">
        <v>1.016</v>
      </c>
      <c r="H94" s="9">
        <v>11.058999999999999</v>
      </c>
      <c r="I94" s="9">
        <v>9.5030000000000001</v>
      </c>
      <c r="J94" s="9">
        <f t="shared" si="34"/>
        <v>10.042999999999999</v>
      </c>
      <c r="K94" s="9">
        <f t="shared" si="35"/>
        <v>8.4870000000000001</v>
      </c>
      <c r="L94" s="9">
        <f t="shared" si="33"/>
        <v>0.15493378472567951</v>
      </c>
      <c r="M94" s="10">
        <v>-7.0000000000000007E-2</v>
      </c>
      <c r="N94" s="10">
        <v>1.78</v>
      </c>
      <c r="O94" s="9">
        <v>10</v>
      </c>
      <c r="P94" s="9">
        <f t="shared" si="21"/>
        <v>0.01</v>
      </c>
      <c r="Q94" s="9">
        <f t="shared" si="20"/>
        <v>9.8450662152743202</v>
      </c>
      <c r="R94" s="9">
        <f t="shared" si="22"/>
        <v>0.98450662152743207</v>
      </c>
      <c r="S94" s="9">
        <f t="shared" si="23"/>
        <v>0.05</v>
      </c>
      <c r="T94">
        <f t="shared" si="24"/>
        <v>-0.35000000000000003</v>
      </c>
      <c r="U94">
        <f t="shared" si="25"/>
        <v>-0.34457731753460125</v>
      </c>
      <c r="V94">
        <f t="shared" si="26"/>
        <v>8.9</v>
      </c>
      <c r="W94">
        <f t="shared" si="27"/>
        <v>8.7621089315941454</v>
      </c>
      <c r="X94" s="4">
        <v>1500</v>
      </c>
      <c r="Y94" s="4">
        <f t="shared" si="28"/>
        <v>1995000</v>
      </c>
      <c r="Z94" s="4">
        <f t="shared" si="29"/>
        <v>8.5500000000000007</v>
      </c>
      <c r="AA94" s="4">
        <f t="shared" si="30"/>
        <v>8.4175316140595449</v>
      </c>
      <c r="AB94" s="4">
        <f t="shared" si="31"/>
        <v>17.057250000000003</v>
      </c>
      <c r="AC94" s="4">
        <f t="shared" si="32"/>
        <v>16.792975570048792</v>
      </c>
    </row>
    <row r="95" spans="1:29" x14ac:dyDescent="0.25">
      <c r="A95" s="7">
        <v>2022</v>
      </c>
      <c r="B95" s="8">
        <v>44749</v>
      </c>
      <c r="C95" s="7">
        <v>188</v>
      </c>
      <c r="D95" s="7">
        <v>1500</v>
      </c>
      <c r="E95" s="7">
        <v>2</v>
      </c>
      <c r="F95" s="7">
        <v>7</v>
      </c>
      <c r="G95" s="9">
        <v>1.032</v>
      </c>
      <c r="H95" s="9">
        <v>11.092000000000001</v>
      </c>
      <c r="I95" s="9">
        <v>9.5259999999999998</v>
      </c>
      <c r="J95" s="9">
        <f t="shared" si="34"/>
        <v>10.06</v>
      </c>
      <c r="K95" s="9">
        <f t="shared" si="35"/>
        <v>8.4939999999999998</v>
      </c>
      <c r="L95" s="9">
        <f t="shared" si="33"/>
        <v>0.15566600397614322</v>
      </c>
      <c r="M95" s="10">
        <v>-0.08</v>
      </c>
      <c r="N95" s="10">
        <v>1.97</v>
      </c>
      <c r="O95" s="9">
        <v>10</v>
      </c>
      <c r="P95" s="9">
        <f t="shared" si="21"/>
        <v>0.01</v>
      </c>
      <c r="Q95" s="9">
        <f t="shared" si="20"/>
        <v>9.8443339960238561</v>
      </c>
      <c r="R95" s="9">
        <f t="shared" si="22"/>
        <v>0.98443339960238563</v>
      </c>
      <c r="S95" s="9">
        <f t="shared" si="23"/>
        <v>0.05</v>
      </c>
      <c r="T95">
        <f t="shared" si="24"/>
        <v>-0.4</v>
      </c>
      <c r="U95">
        <f t="shared" si="25"/>
        <v>-0.3937733598409543</v>
      </c>
      <c r="V95">
        <f t="shared" si="26"/>
        <v>9.85</v>
      </c>
      <c r="W95">
        <f t="shared" si="27"/>
        <v>9.6966689860834983</v>
      </c>
      <c r="X95" s="4">
        <v>1500</v>
      </c>
      <c r="Y95" s="4">
        <f t="shared" si="28"/>
        <v>1995000</v>
      </c>
      <c r="Z95" s="4">
        <f t="shared" si="29"/>
        <v>9.4499999999999993</v>
      </c>
      <c r="AA95" s="4">
        <f t="shared" si="30"/>
        <v>9.3028956262425435</v>
      </c>
      <c r="AB95" s="4">
        <f t="shared" si="31"/>
        <v>18.85275</v>
      </c>
      <c r="AC95" s="4">
        <f t="shared" si="32"/>
        <v>18.559276774353876</v>
      </c>
    </row>
    <row r="96" spans="1:29" x14ac:dyDescent="0.25">
      <c r="A96" s="7">
        <v>2022</v>
      </c>
      <c r="B96" s="8">
        <v>44749</v>
      </c>
      <c r="C96" s="7">
        <v>188</v>
      </c>
      <c r="D96" s="7">
        <v>1501</v>
      </c>
      <c r="E96" s="7">
        <v>2</v>
      </c>
      <c r="F96" s="7">
        <v>8</v>
      </c>
      <c r="G96" s="9">
        <v>1.0269999999999999</v>
      </c>
      <c r="H96" s="9">
        <v>11.083</v>
      </c>
      <c r="I96" s="9">
        <v>9.423</v>
      </c>
      <c r="J96" s="9">
        <f t="shared" si="34"/>
        <v>10.056000000000001</v>
      </c>
      <c r="K96" s="9">
        <f t="shared" si="35"/>
        <v>8.3960000000000008</v>
      </c>
      <c r="L96" s="9">
        <f t="shared" si="33"/>
        <v>0.1650755767700875</v>
      </c>
      <c r="M96" s="10">
        <v>-0.05</v>
      </c>
      <c r="N96" s="10">
        <v>2.67</v>
      </c>
      <c r="O96" s="9">
        <v>10</v>
      </c>
      <c r="P96" s="9">
        <f t="shared" si="21"/>
        <v>0.01</v>
      </c>
      <c r="Q96" s="9">
        <f t="shared" si="20"/>
        <v>9.8349244232299124</v>
      </c>
      <c r="R96" s="9">
        <f t="shared" si="22"/>
        <v>0.98349244232299127</v>
      </c>
      <c r="S96" s="9">
        <f t="shared" si="23"/>
        <v>0.05</v>
      </c>
      <c r="T96">
        <f t="shared" si="24"/>
        <v>-0.25000000000000006</v>
      </c>
      <c r="U96">
        <f t="shared" si="25"/>
        <v>-0.24587311058074787</v>
      </c>
      <c r="V96">
        <f t="shared" si="26"/>
        <v>13.35</v>
      </c>
      <c r="W96">
        <f t="shared" si="27"/>
        <v>13.129624105011933</v>
      </c>
      <c r="X96" s="4">
        <v>1500</v>
      </c>
      <c r="Y96" s="4">
        <f t="shared" si="28"/>
        <v>1995000</v>
      </c>
      <c r="Z96" s="4">
        <f t="shared" si="29"/>
        <v>13.1</v>
      </c>
      <c r="AA96" s="4">
        <f t="shared" si="30"/>
        <v>12.883750994431185</v>
      </c>
      <c r="AB96" s="4">
        <f t="shared" si="31"/>
        <v>26.134499999999999</v>
      </c>
      <c r="AC96" s="4">
        <f t="shared" si="32"/>
        <v>25.703083233890215</v>
      </c>
    </row>
    <row r="97" spans="1:29" x14ac:dyDescent="0.25">
      <c r="A97" s="7">
        <v>2022</v>
      </c>
      <c r="B97" s="8">
        <v>44749</v>
      </c>
      <c r="C97" s="7">
        <v>188</v>
      </c>
      <c r="D97" s="7">
        <v>1502</v>
      </c>
      <c r="E97" s="7">
        <v>2</v>
      </c>
      <c r="F97" s="7">
        <v>9</v>
      </c>
      <c r="G97" s="9">
        <v>1.006</v>
      </c>
      <c r="H97" s="9">
        <v>11.055999999999999</v>
      </c>
      <c r="I97" s="9">
        <v>9.3889999999999993</v>
      </c>
      <c r="J97" s="9">
        <f t="shared" si="34"/>
        <v>10.049999999999999</v>
      </c>
      <c r="K97" s="9">
        <f t="shared" si="35"/>
        <v>8.3829999999999991</v>
      </c>
      <c r="L97" s="9">
        <f t="shared" si="33"/>
        <v>0.16587064676616917</v>
      </c>
      <c r="M97" s="10">
        <v>-0.06</v>
      </c>
      <c r="N97" s="10">
        <v>2.36</v>
      </c>
      <c r="O97" s="9">
        <v>10</v>
      </c>
      <c r="P97" s="9">
        <f t="shared" si="21"/>
        <v>0.01</v>
      </c>
      <c r="Q97" s="9">
        <f t="shared" si="20"/>
        <v>9.8341293532338305</v>
      </c>
      <c r="R97" s="9">
        <f t="shared" si="22"/>
        <v>0.98341293532338303</v>
      </c>
      <c r="S97" s="9">
        <f t="shared" si="23"/>
        <v>0.05</v>
      </c>
      <c r="T97">
        <f t="shared" si="24"/>
        <v>-0.3</v>
      </c>
      <c r="U97">
        <f t="shared" si="25"/>
        <v>-0.2950238805970149</v>
      </c>
      <c r="V97">
        <f t="shared" si="26"/>
        <v>11.799999999999999</v>
      </c>
      <c r="W97">
        <f t="shared" si="27"/>
        <v>11.604272636815919</v>
      </c>
      <c r="X97" s="4">
        <v>1500</v>
      </c>
      <c r="Y97" s="4">
        <f t="shared" si="28"/>
        <v>1995000</v>
      </c>
      <c r="Z97" s="4">
        <f t="shared" si="29"/>
        <v>11.499999999999998</v>
      </c>
      <c r="AA97" s="4">
        <f t="shared" si="30"/>
        <v>11.309248756218905</v>
      </c>
      <c r="AB97" s="4">
        <f t="shared" si="31"/>
        <v>22.942499999999995</v>
      </c>
      <c r="AC97" s="4">
        <f t="shared" si="32"/>
        <v>22.561951268656713</v>
      </c>
    </row>
    <row r="98" spans="1:29" x14ac:dyDescent="0.25">
      <c r="A98" s="7">
        <v>2022</v>
      </c>
      <c r="B98" s="8">
        <v>44749</v>
      </c>
      <c r="C98" s="7">
        <v>188</v>
      </c>
      <c r="D98" s="7">
        <v>1503</v>
      </c>
      <c r="E98" s="7">
        <v>3</v>
      </c>
      <c r="F98" s="7">
        <v>1</v>
      </c>
      <c r="G98" s="9">
        <v>1.036</v>
      </c>
      <c r="H98" s="9">
        <v>11.063000000000001</v>
      </c>
      <c r="I98" s="9">
        <v>9.3109999999999999</v>
      </c>
      <c r="J98" s="9">
        <f t="shared" si="34"/>
        <v>10.027000000000001</v>
      </c>
      <c r="K98" s="9">
        <f t="shared" si="35"/>
        <v>8.2750000000000004</v>
      </c>
      <c r="L98" s="9">
        <f t="shared" si="33"/>
        <v>0.17472823376882424</v>
      </c>
      <c r="M98" s="10">
        <v>-0.08</v>
      </c>
      <c r="N98" s="10">
        <v>2.27</v>
      </c>
      <c r="O98" s="9">
        <v>10</v>
      </c>
      <c r="P98" s="9">
        <f t="shared" si="21"/>
        <v>0.01</v>
      </c>
      <c r="Q98" s="9">
        <f t="shared" si="20"/>
        <v>9.8252717662311753</v>
      </c>
      <c r="R98" s="9">
        <f t="shared" si="22"/>
        <v>0.9825271766231175</v>
      </c>
      <c r="S98" s="9">
        <f t="shared" si="23"/>
        <v>0.05</v>
      </c>
      <c r="T98">
        <f t="shared" si="24"/>
        <v>-0.4</v>
      </c>
      <c r="U98">
        <f t="shared" si="25"/>
        <v>-0.393010870649247</v>
      </c>
      <c r="V98">
        <f t="shared" si="26"/>
        <v>11.35</v>
      </c>
      <c r="W98">
        <f t="shared" si="27"/>
        <v>11.151683454672384</v>
      </c>
      <c r="X98" s="4">
        <v>1500</v>
      </c>
      <c r="Y98" s="4">
        <f t="shared" si="28"/>
        <v>1995000</v>
      </c>
      <c r="Z98" s="4">
        <f t="shared" si="29"/>
        <v>10.95</v>
      </c>
      <c r="AA98" s="4">
        <f t="shared" si="30"/>
        <v>10.758672584023136</v>
      </c>
      <c r="AB98" s="4">
        <f t="shared" si="31"/>
        <v>21.845249999999997</v>
      </c>
      <c r="AC98" s="4">
        <f t="shared" si="32"/>
        <v>21.463551805126158</v>
      </c>
    </row>
    <row r="99" spans="1:29" x14ac:dyDescent="0.25">
      <c r="A99" s="7">
        <v>2022</v>
      </c>
      <c r="B99" s="8">
        <v>44749</v>
      </c>
      <c r="C99" s="7">
        <v>188</v>
      </c>
      <c r="D99" s="7">
        <v>1504</v>
      </c>
      <c r="E99" s="7">
        <v>3</v>
      </c>
      <c r="F99" s="7">
        <v>2</v>
      </c>
      <c r="G99" s="9">
        <v>1.014</v>
      </c>
      <c r="H99" s="9">
        <v>11.057</v>
      </c>
      <c r="I99" s="9">
        <v>9.2509999999999994</v>
      </c>
      <c r="J99" s="9">
        <f t="shared" si="34"/>
        <v>10.043000000000001</v>
      </c>
      <c r="K99" s="9">
        <f t="shared" si="35"/>
        <v>8.2370000000000001</v>
      </c>
      <c r="L99" s="9">
        <f t="shared" si="33"/>
        <v>0.17982674499651505</v>
      </c>
      <c r="M99" s="10">
        <v>-0.08</v>
      </c>
      <c r="N99" s="10">
        <v>2.9</v>
      </c>
      <c r="O99" s="9">
        <v>10</v>
      </c>
      <c r="P99" s="9">
        <f t="shared" si="21"/>
        <v>0.01</v>
      </c>
      <c r="Q99" s="9">
        <f t="shared" si="20"/>
        <v>9.8201732550034855</v>
      </c>
      <c r="R99" s="9">
        <f t="shared" si="22"/>
        <v>0.98201732550034859</v>
      </c>
      <c r="S99" s="9">
        <f t="shared" si="23"/>
        <v>0.05</v>
      </c>
      <c r="T99">
        <f t="shared" si="24"/>
        <v>-0.4</v>
      </c>
      <c r="U99">
        <f t="shared" si="25"/>
        <v>-0.39280693020013946</v>
      </c>
      <c r="V99">
        <f t="shared" si="26"/>
        <v>14.499999999999998</v>
      </c>
      <c r="W99">
        <f t="shared" si="27"/>
        <v>14.239251219755053</v>
      </c>
      <c r="X99" s="4">
        <v>1500</v>
      </c>
      <c r="Y99" s="4">
        <f t="shared" si="28"/>
        <v>1995000</v>
      </c>
      <c r="Z99" s="4">
        <f t="shared" si="29"/>
        <v>14.099999999999998</v>
      </c>
      <c r="AA99" s="4">
        <f t="shared" si="30"/>
        <v>13.846444289554913</v>
      </c>
      <c r="AB99" s="4">
        <f t="shared" si="31"/>
        <v>28.129499999999993</v>
      </c>
      <c r="AC99" s="4">
        <f t="shared" si="32"/>
        <v>27.623656357662053</v>
      </c>
    </row>
    <row r="100" spans="1:29" x14ac:dyDescent="0.25">
      <c r="A100" s="7">
        <v>2022</v>
      </c>
      <c r="B100" s="8">
        <v>44749</v>
      </c>
      <c r="C100" s="7">
        <v>188</v>
      </c>
      <c r="D100" s="7">
        <v>1505</v>
      </c>
      <c r="E100" s="7">
        <v>3</v>
      </c>
      <c r="F100" s="7">
        <v>3</v>
      </c>
      <c r="G100" s="9">
        <v>1.012</v>
      </c>
      <c r="H100" s="9">
        <v>11.098000000000001</v>
      </c>
      <c r="I100" s="9">
        <v>9.3179999999999996</v>
      </c>
      <c r="J100" s="9">
        <f t="shared" si="34"/>
        <v>10.086</v>
      </c>
      <c r="K100" s="9">
        <f t="shared" si="35"/>
        <v>8.3059999999999992</v>
      </c>
      <c r="L100" s="9">
        <f t="shared" si="33"/>
        <v>0.17648225262740444</v>
      </c>
      <c r="M100" s="10">
        <v>-0.08</v>
      </c>
      <c r="N100" s="10">
        <v>2.75</v>
      </c>
      <c r="O100" s="9">
        <v>10</v>
      </c>
      <c r="P100" s="9">
        <f t="shared" si="21"/>
        <v>0.01</v>
      </c>
      <c r="Q100" s="9">
        <f t="shared" si="20"/>
        <v>9.8235177473725948</v>
      </c>
      <c r="R100" s="9">
        <f t="shared" si="22"/>
        <v>0.98235177473725943</v>
      </c>
      <c r="S100" s="9">
        <f t="shared" si="23"/>
        <v>0.05</v>
      </c>
      <c r="T100">
        <f t="shared" si="24"/>
        <v>-0.4</v>
      </c>
      <c r="U100">
        <f t="shared" si="25"/>
        <v>-0.39294070989490382</v>
      </c>
      <c r="V100">
        <f t="shared" si="26"/>
        <v>13.75</v>
      </c>
      <c r="W100">
        <f t="shared" si="27"/>
        <v>13.507336902637316</v>
      </c>
      <c r="X100" s="4">
        <v>1500</v>
      </c>
      <c r="Y100" s="4">
        <f t="shared" si="28"/>
        <v>1995000</v>
      </c>
      <c r="Z100" s="4">
        <f t="shared" si="29"/>
        <v>13.35</v>
      </c>
      <c r="AA100" s="4">
        <f t="shared" si="30"/>
        <v>13.114396192742413</v>
      </c>
      <c r="AB100" s="4">
        <f t="shared" si="31"/>
        <v>26.633249999999997</v>
      </c>
      <c r="AC100" s="4">
        <f t="shared" si="32"/>
        <v>26.163220404521116</v>
      </c>
    </row>
    <row r="101" spans="1:29" x14ac:dyDescent="0.25">
      <c r="A101" s="7">
        <v>2022</v>
      </c>
      <c r="B101" s="8">
        <v>44749</v>
      </c>
      <c r="C101" s="7">
        <v>188</v>
      </c>
      <c r="D101" s="7">
        <v>1506</v>
      </c>
      <c r="E101" s="7">
        <v>3</v>
      </c>
      <c r="F101" s="7">
        <v>4</v>
      </c>
      <c r="G101" s="9">
        <v>1.038</v>
      </c>
      <c r="H101" s="9">
        <v>11.074</v>
      </c>
      <c r="I101" s="9">
        <v>9.3209999999999997</v>
      </c>
      <c r="J101" s="9">
        <f t="shared" si="34"/>
        <v>10.036</v>
      </c>
      <c r="K101" s="9">
        <f t="shared" si="35"/>
        <v>8.2829999999999995</v>
      </c>
      <c r="L101" s="9">
        <f t="shared" si="33"/>
        <v>0.17467118373854126</v>
      </c>
      <c r="M101" s="10">
        <v>-7.0000000000000007E-2</v>
      </c>
      <c r="N101" s="10">
        <v>2.4900000000000002</v>
      </c>
      <c r="O101" s="9">
        <v>10</v>
      </c>
      <c r="P101" s="9">
        <f t="shared" si="21"/>
        <v>0.01</v>
      </c>
      <c r="Q101" s="9">
        <f t="shared" si="20"/>
        <v>9.8253288162614592</v>
      </c>
      <c r="R101" s="9">
        <f t="shared" si="22"/>
        <v>0.98253288162614594</v>
      </c>
      <c r="S101" s="9">
        <f t="shared" si="23"/>
        <v>0.05</v>
      </c>
      <c r="T101">
        <f t="shared" si="24"/>
        <v>-0.35000000000000003</v>
      </c>
      <c r="U101">
        <f t="shared" si="25"/>
        <v>-0.34388650856915109</v>
      </c>
      <c r="V101">
        <f t="shared" si="26"/>
        <v>12.450000000000001</v>
      </c>
      <c r="W101">
        <f t="shared" si="27"/>
        <v>12.232534376245518</v>
      </c>
      <c r="X101" s="4">
        <v>1500</v>
      </c>
      <c r="Y101" s="4">
        <f t="shared" si="28"/>
        <v>1995000</v>
      </c>
      <c r="Z101" s="4">
        <f t="shared" si="29"/>
        <v>12.100000000000001</v>
      </c>
      <c r="AA101" s="4">
        <f t="shared" si="30"/>
        <v>11.888647867676367</v>
      </c>
      <c r="AB101" s="4">
        <f t="shared" si="31"/>
        <v>24.139500000000002</v>
      </c>
      <c r="AC101" s="4">
        <f t="shared" si="32"/>
        <v>23.717852496014352</v>
      </c>
    </row>
    <row r="102" spans="1:29" x14ac:dyDescent="0.25">
      <c r="A102" s="7">
        <v>2022</v>
      </c>
      <c r="B102" s="8">
        <v>44749</v>
      </c>
      <c r="C102" s="7">
        <v>188</v>
      </c>
      <c r="D102" s="7">
        <v>1507</v>
      </c>
      <c r="E102" s="7">
        <v>3</v>
      </c>
      <c r="F102" s="7">
        <v>5</v>
      </c>
      <c r="G102" s="9">
        <v>1.022</v>
      </c>
      <c r="H102" s="9">
        <v>11.084</v>
      </c>
      <c r="I102" s="9">
        <v>9.36</v>
      </c>
      <c r="J102" s="9">
        <f t="shared" si="34"/>
        <v>10.061999999999999</v>
      </c>
      <c r="K102" s="9">
        <f t="shared" si="35"/>
        <v>8.3379999999999992</v>
      </c>
      <c r="L102" s="9">
        <f t="shared" si="33"/>
        <v>0.17133770622142719</v>
      </c>
      <c r="M102" s="10">
        <v>-0.01</v>
      </c>
      <c r="N102" s="10">
        <v>2.63</v>
      </c>
      <c r="O102" s="9">
        <v>10</v>
      </c>
      <c r="P102" s="9">
        <f t="shared" si="21"/>
        <v>0.01</v>
      </c>
      <c r="Q102" s="9">
        <f t="shared" si="20"/>
        <v>9.8286622937785726</v>
      </c>
      <c r="R102" s="9">
        <f t="shared" si="22"/>
        <v>0.98286622937785728</v>
      </c>
      <c r="S102" s="9">
        <f t="shared" si="23"/>
        <v>0.05</v>
      </c>
      <c r="T102">
        <f t="shared" si="24"/>
        <v>-0.05</v>
      </c>
      <c r="U102">
        <f t="shared" si="25"/>
        <v>-4.9143311468892864E-2</v>
      </c>
      <c r="V102">
        <f t="shared" si="26"/>
        <v>13.15</v>
      </c>
      <c r="W102">
        <f t="shared" si="27"/>
        <v>12.924690916318823</v>
      </c>
      <c r="X102" s="4">
        <v>1500</v>
      </c>
      <c r="Y102" s="4">
        <f t="shared" si="28"/>
        <v>1995000</v>
      </c>
      <c r="Z102" s="4">
        <f t="shared" si="29"/>
        <v>13.1</v>
      </c>
      <c r="AA102" s="4">
        <f t="shared" si="30"/>
        <v>12.875547604849931</v>
      </c>
      <c r="AB102" s="4">
        <f t="shared" si="31"/>
        <v>26.134499999999999</v>
      </c>
      <c r="AC102" s="4">
        <f t="shared" si="32"/>
        <v>25.686717471675614</v>
      </c>
    </row>
    <row r="103" spans="1:29" x14ac:dyDescent="0.25">
      <c r="A103" s="7">
        <v>2022</v>
      </c>
      <c r="B103" s="8">
        <v>44749</v>
      </c>
      <c r="C103" s="7">
        <v>188</v>
      </c>
      <c r="D103" s="7">
        <v>1508</v>
      </c>
      <c r="E103" s="7">
        <v>3</v>
      </c>
      <c r="F103" s="7">
        <v>6</v>
      </c>
      <c r="G103" s="9">
        <v>1.0369999999999999</v>
      </c>
      <c r="H103" s="9">
        <v>11.09</v>
      </c>
      <c r="I103" s="9">
        <v>9.1649999999999991</v>
      </c>
      <c r="J103" s="9">
        <f t="shared" si="34"/>
        <v>10.053000000000001</v>
      </c>
      <c r="K103" s="9">
        <f t="shared" si="35"/>
        <v>8.1280000000000001</v>
      </c>
      <c r="L103" s="9">
        <f t="shared" si="33"/>
        <v>0.19148512881726854</v>
      </c>
      <c r="M103" s="10">
        <v>-0.05</v>
      </c>
      <c r="N103" s="10">
        <v>2.2799999999999998</v>
      </c>
      <c r="O103" s="9">
        <v>10</v>
      </c>
      <c r="P103" s="9">
        <f t="shared" si="21"/>
        <v>0.01</v>
      </c>
      <c r="Q103" s="9">
        <f t="shared" si="20"/>
        <v>9.8085148711827319</v>
      </c>
      <c r="R103" s="9">
        <f t="shared" si="22"/>
        <v>0.98085148711827319</v>
      </c>
      <c r="S103" s="9">
        <f t="shared" si="23"/>
        <v>0.05</v>
      </c>
      <c r="T103">
        <f t="shared" si="24"/>
        <v>-0.25000000000000006</v>
      </c>
      <c r="U103">
        <f t="shared" si="25"/>
        <v>-0.24521287177956835</v>
      </c>
      <c r="V103">
        <f t="shared" si="26"/>
        <v>11.399999999999999</v>
      </c>
      <c r="W103">
        <f t="shared" si="27"/>
        <v>11.181706953148312</v>
      </c>
      <c r="X103" s="4">
        <v>1500</v>
      </c>
      <c r="Y103" s="4">
        <f t="shared" si="28"/>
        <v>1995000</v>
      </c>
      <c r="Z103" s="4">
        <f t="shared" si="29"/>
        <v>11.149999999999999</v>
      </c>
      <c r="AA103" s="4">
        <f t="shared" si="30"/>
        <v>10.936494081368744</v>
      </c>
      <c r="AB103" s="4">
        <f t="shared" si="31"/>
        <v>22.244249999999997</v>
      </c>
      <c r="AC103" s="4">
        <f t="shared" si="32"/>
        <v>21.818305692330643</v>
      </c>
    </row>
    <row r="104" spans="1:29" x14ac:dyDescent="0.25">
      <c r="A104" s="7">
        <v>2022</v>
      </c>
      <c r="B104" s="8">
        <v>44749</v>
      </c>
      <c r="C104" s="7">
        <v>188</v>
      </c>
      <c r="D104" s="7">
        <v>1509</v>
      </c>
      <c r="E104" s="7">
        <v>3</v>
      </c>
      <c r="F104" s="7">
        <v>7</v>
      </c>
      <c r="G104" s="9">
        <v>1.0489999999999999</v>
      </c>
      <c r="H104" s="9">
        <v>11.077</v>
      </c>
      <c r="I104" s="9">
        <v>9.4380000000000006</v>
      </c>
      <c r="J104" s="9">
        <f t="shared" si="34"/>
        <v>10.028</v>
      </c>
      <c r="K104" s="9">
        <f t="shared" si="35"/>
        <v>8.3890000000000011</v>
      </c>
      <c r="L104" s="9">
        <f t="shared" si="33"/>
        <v>0.16344236138811322</v>
      </c>
      <c r="M104" s="10">
        <v>-0.09</v>
      </c>
      <c r="N104" s="10">
        <v>2.5099999999999998</v>
      </c>
      <c r="O104" s="9">
        <v>10</v>
      </c>
      <c r="P104" s="9">
        <f t="shared" si="21"/>
        <v>0.01</v>
      </c>
      <c r="Q104" s="9">
        <f t="shared" si="20"/>
        <v>9.836557638611886</v>
      </c>
      <c r="R104" s="9">
        <f t="shared" si="22"/>
        <v>0.98365576386118858</v>
      </c>
      <c r="S104" s="9">
        <f t="shared" si="23"/>
        <v>0.05</v>
      </c>
      <c r="T104">
        <f t="shared" si="24"/>
        <v>-0.44999999999999996</v>
      </c>
      <c r="U104">
        <f t="shared" si="25"/>
        <v>-0.4426450937375348</v>
      </c>
      <c r="V104">
        <f t="shared" si="26"/>
        <v>12.549999999999999</v>
      </c>
      <c r="W104">
        <f t="shared" si="27"/>
        <v>12.344879836457915</v>
      </c>
      <c r="X104" s="4">
        <v>1500</v>
      </c>
      <c r="Y104" s="4">
        <f t="shared" si="28"/>
        <v>1995000</v>
      </c>
      <c r="Z104" s="4">
        <f t="shared" si="29"/>
        <v>12.1</v>
      </c>
      <c r="AA104" s="4">
        <f t="shared" si="30"/>
        <v>11.902234742720381</v>
      </c>
      <c r="AB104" s="4">
        <f t="shared" si="31"/>
        <v>24.139499999999998</v>
      </c>
      <c r="AC104" s="4">
        <f t="shared" si="32"/>
        <v>23.74495831172716</v>
      </c>
    </row>
    <row r="105" spans="1:29" x14ac:dyDescent="0.25">
      <c r="A105" s="7">
        <v>2022</v>
      </c>
      <c r="B105" s="8">
        <v>44749</v>
      </c>
      <c r="C105" s="7">
        <v>188</v>
      </c>
      <c r="D105" s="7">
        <v>1510</v>
      </c>
      <c r="E105" s="7">
        <v>3</v>
      </c>
      <c r="F105" s="7">
        <v>8</v>
      </c>
      <c r="G105" s="9">
        <v>1.0109999999999999</v>
      </c>
      <c r="H105" s="9">
        <v>11.081</v>
      </c>
      <c r="I105" s="9">
        <v>9.4280000000000008</v>
      </c>
      <c r="J105" s="9">
        <f t="shared" si="34"/>
        <v>10.07</v>
      </c>
      <c r="K105" s="9">
        <f t="shared" si="35"/>
        <v>8.4170000000000016</v>
      </c>
      <c r="L105" s="9">
        <f t="shared" si="33"/>
        <v>0.16415094339622627</v>
      </c>
      <c r="M105" s="10">
        <v>-0.04</v>
      </c>
      <c r="N105" s="10">
        <v>1.83</v>
      </c>
      <c r="O105" s="9">
        <v>10</v>
      </c>
      <c r="P105" s="9">
        <f t="shared" si="21"/>
        <v>0.01</v>
      </c>
      <c r="Q105" s="9">
        <f t="shared" si="20"/>
        <v>9.8358490566037737</v>
      </c>
      <c r="R105" s="9">
        <f t="shared" si="22"/>
        <v>0.98358490566037737</v>
      </c>
      <c r="S105" s="9">
        <f t="shared" si="23"/>
        <v>0.05</v>
      </c>
      <c r="T105">
        <f t="shared" si="24"/>
        <v>-0.2</v>
      </c>
      <c r="U105">
        <f t="shared" si="25"/>
        <v>-0.19671698113207547</v>
      </c>
      <c r="V105">
        <f t="shared" si="26"/>
        <v>9.15</v>
      </c>
      <c r="W105">
        <f t="shared" si="27"/>
        <v>8.9998018867924525</v>
      </c>
      <c r="X105" s="4">
        <v>1500</v>
      </c>
      <c r="Y105" s="4">
        <f t="shared" si="28"/>
        <v>1995000</v>
      </c>
      <c r="Z105" s="4">
        <f t="shared" si="29"/>
        <v>8.9500000000000011</v>
      </c>
      <c r="AA105" s="4">
        <f t="shared" si="30"/>
        <v>8.803084905660377</v>
      </c>
      <c r="AB105" s="4">
        <f t="shared" si="31"/>
        <v>17.855250000000002</v>
      </c>
      <c r="AC105" s="4">
        <f t="shared" si="32"/>
        <v>17.56215438679245</v>
      </c>
    </row>
    <row r="106" spans="1:29" x14ac:dyDescent="0.25">
      <c r="A106" s="7">
        <v>2022</v>
      </c>
      <c r="B106" s="8">
        <v>44749</v>
      </c>
      <c r="C106" s="7">
        <v>188</v>
      </c>
      <c r="D106" s="7">
        <v>1511</v>
      </c>
      <c r="E106" s="7">
        <v>3</v>
      </c>
      <c r="F106" s="7">
        <v>9</v>
      </c>
      <c r="G106" s="9">
        <v>1.044</v>
      </c>
      <c r="H106" s="9">
        <v>11.087</v>
      </c>
      <c r="I106" s="9">
        <v>9.4469999999999992</v>
      </c>
      <c r="J106" s="9">
        <f t="shared" si="34"/>
        <v>10.042999999999999</v>
      </c>
      <c r="K106" s="9">
        <f t="shared" si="35"/>
        <v>8.4029999999999987</v>
      </c>
      <c r="L106" s="9">
        <f t="shared" si="33"/>
        <v>0.16329781937668034</v>
      </c>
      <c r="M106" s="10">
        <v>-0.06</v>
      </c>
      <c r="N106" s="10">
        <v>2.4700000000000002</v>
      </c>
      <c r="O106" s="9">
        <v>10</v>
      </c>
      <c r="P106" s="9">
        <f t="shared" si="21"/>
        <v>0.01</v>
      </c>
      <c r="Q106" s="9">
        <f t="shared" si="20"/>
        <v>9.8367021806233197</v>
      </c>
      <c r="R106" s="9">
        <f t="shared" si="22"/>
        <v>0.98367021806233201</v>
      </c>
      <c r="S106" s="9">
        <f t="shared" si="23"/>
        <v>0.05</v>
      </c>
      <c r="T106">
        <f t="shared" si="24"/>
        <v>-0.3</v>
      </c>
      <c r="U106">
        <f t="shared" si="25"/>
        <v>-0.29510106541869957</v>
      </c>
      <c r="V106">
        <f t="shared" si="26"/>
        <v>12.350000000000001</v>
      </c>
      <c r="W106">
        <f t="shared" si="27"/>
        <v>12.148327193069802</v>
      </c>
      <c r="X106" s="4">
        <v>1500</v>
      </c>
      <c r="Y106" s="4">
        <f t="shared" si="28"/>
        <v>1995000</v>
      </c>
      <c r="Z106" s="4">
        <f t="shared" si="29"/>
        <v>12.05</v>
      </c>
      <c r="AA106" s="4">
        <f t="shared" si="30"/>
        <v>11.853226127651103</v>
      </c>
      <c r="AB106" s="4">
        <f t="shared" si="31"/>
        <v>24.039750000000002</v>
      </c>
      <c r="AC106" s="4">
        <f t="shared" si="32"/>
        <v>23.647186124663953</v>
      </c>
    </row>
    <row r="107" spans="1:29" x14ac:dyDescent="0.25">
      <c r="A107" s="7">
        <v>2022</v>
      </c>
      <c r="B107" s="8">
        <v>44749</v>
      </c>
      <c r="C107" s="7">
        <v>188</v>
      </c>
      <c r="D107" s="7">
        <v>1512</v>
      </c>
      <c r="E107" s="7">
        <v>4</v>
      </c>
      <c r="F107" s="7">
        <v>1</v>
      </c>
      <c r="G107" s="9">
        <v>1.0409999999999999</v>
      </c>
      <c r="H107" s="9">
        <v>11.089</v>
      </c>
      <c r="I107" s="9">
        <v>9.4090000000000007</v>
      </c>
      <c r="J107" s="9">
        <f t="shared" si="34"/>
        <v>10.048</v>
      </c>
      <c r="K107" s="9">
        <f t="shared" si="35"/>
        <v>8.3680000000000003</v>
      </c>
      <c r="L107" s="9">
        <f t="shared" si="33"/>
        <v>0.16719745222929933</v>
      </c>
      <c r="M107" s="10">
        <v>-0.06</v>
      </c>
      <c r="N107" s="10">
        <v>2.44</v>
      </c>
      <c r="O107" s="9">
        <v>10</v>
      </c>
      <c r="P107" s="9">
        <f t="shared" si="21"/>
        <v>0.01</v>
      </c>
      <c r="Q107" s="9">
        <f t="shared" si="20"/>
        <v>9.8328025477707008</v>
      </c>
      <c r="R107" s="9">
        <f t="shared" si="22"/>
        <v>0.98328025477707004</v>
      </c>
      <c r="S107" s="9">
        <f t="shared" si="23"/>
        <v>0.05</v>
      </c>
      <c r="T107">
        <f t="shared" si="24"/>
        <v>-0.3</v>
      </c>
      <c r="U107">
        <f t="shared" si="25"/>
        <v>-0.29498407643312102</v>
      </c>
      <c r="V107">
        <f t="shared" si="26"/>
        <v>12.2</v>
      </c>
      <c r="W107">
        <f t="shared" si="27"/>
        <v>11.996019108280255</v>
      </c>
      <c r="X107" s="4">
        <v>1500</v>
      </c>
      <c r="Y107" s="4">
        <f t="shared" si="28"/>
        <v>1995000</v>
      </c>
      <c r="Z107" s="4">
        <f t="shared" si="29"/>
        <v>11.899999999999999</v>
      </c>
      <c r="AA107" s="4">
        <f t="shared" si="30"/>
        <v>11.701035031847134</v>
      </c>
      <c r="AB107" s="4">
        <f t="shared" si="31"/>
        <v>23.740499999999997</v>
      </c>
      <c r="AC107" s="4">
        <f t="shared" si="32"/>
        <v>23.343564888535031</v>
      </c>
    </row>
    <row r="108" spans="1:29" x14ac:dyDescent="0.25">
      <c r="A108" s="7">
        <v>2022</v>
      </c>
      <c r="B108" s="8">
        <v>44749</v>
      </c>
      <c r="C108" s="7">
        <v>188</v>
      </c>
      <c r="D108" s="7">
        <v>1513</v>
      </c>
      <c r="E108" s="7">
        <v>4</v>
      </c>
      <c r="F108" s="7">
        <v>2</v>
      </c>
      <c r="G108" s="9">
        <v>1.036</v>
      </c>
      <c r="H108" s="9">
        <v>11.097</v>
      </c>
      <c r="I108" s="9">
        <v>9.4930000000000003</v>
      </c>
      <c r="J108" s="9">
        <f t="shared" si="34"/>
        <v>10.061</v>
      </c>
      <c r="K108" s="9">
        <f t="shared" si="35"/>
        <v>8.4570000000000007</v>
      </c>
      <c r="L108" s="9">
        <f t="shared" si="33"/>
        <v>0.1594274922969883</v>
      </c>
      <c r="M108" s="10">
        <v>-0.06</v>
      </c>
      <c r="N108" s="10">
        <v>3.01</v>
      </c>
      <c r="O108" s="9">
        <v>10</v>
      </c>
      <c r="P108" s="9">
        <f t="shared" si="21"/>
        <v>0.01</v>
      </c>
      <c r="Q108" s="9">
        <f t="shared" si="20"/>
        <v>9.840572507703012</v>
      </c>
      <c r="R108" s="9">
        <f t="shared" si="22"/>
        <v>0.98405725077030115</v>
      </c>
      <c r="S108" s="9">
        <f t="shared" si="23"/>
        <v>0.05</v>
      </c>
      <c r="T108">
        <f t="shared" si="24"/>
        <v>-0.3</v>
      </c>
      <c r="U108">
        <f t="shared" si="25"/>
        <v>-0.29521717523109031</v>
      </c>
      <c r="V108">
        <f t="shared" si="26"/>
        <v>15.049999999999999</v>
      </c>
      <c r="W108">
        <f t="shared" si="27"/>
        <v>14.810061624093031</v>
      </c>
      <c r="X108" s="4">
        <v>1500</v>
      </c>
      <c r="Y108" s="4">
        <f t="shared" si="28"/>
        <v>1995000</v>
      </c>
      <c r="Z108" s="4">
        <f t="shared" si="29"/>
        <v>14.749999999999998</v>
      </c>
      <c r="AA108" s="4">
        <f t="shared" si="30"/>
        <v>14.51484444886194</v>
      </c>
      <c r="AB108" s="4">
        <f t="shared" si="31"/>
        <v>29.426249999999996</v>
      </c>
      <c r="AC108" s="4">
        <f t="shared" si="32"/>
        <v>28.95711467547957</v>
      </c>
    </row>
    <row r="109" spans="1:29" x14ac:dyDescent="0.25">
      <c r="A109" s="7">
        <v>2022</v>
      </c>
      <c r="B109" s="8">
        <v>44749</v>
      </c>
      <c r="C109" s="7">
        <v>188</v>
      </c>
      <c r="D109" s="7">
        <v>1514</v>
      </c>
      <c r="E109" s="7">
        <v>4</v>
      </c>
      <c r="F109" s="7">
        <v>3</v>
      </c>
      <c r="G109" s="9">
        <v>1.0629999999999999</v>
      </c>
      <c r="H109" s="9">
        <v>11.1</v>
      </c>
      <c r="I109" s="9">
        <v>9.6780000000000008</v>
      </c>
      <c r="J109" s="9">
        <f t="shared" si="34"/>
        <v>10.036999999999999</v>
      </c>
      <c r="K109" s="9">
        <f t="shared" si="35"/>
        <v>8.6150000000000002</v>
      </c>
      <c r="L109" s="9">
        <f t="shared" si="33"/>
        <v>0.14167579954169562</v>
      </c>
      <c r="M109" s="10">
        <v>-0.02</v>
      </c>
      <c r="N109" s="10">
        <v>1.8</v>
      </c>
      <c r="O109" s="9">
        <v>10</v>
      </c>
      <c r="P109" s="9">
        <f t="shared" si="21"/>
        <v>0.01</v>
      </c>
      <c r="Q109" s="9">
        <f t="shared" si="20"/>
        <v>9.8583242004583038</v>
      </c>
      <c r="R109" s="9">
        <f t="shared" si="22"/>
        <v>0.98583242004583038</v>
      </c>
      <c r="S109" s="9">
        <f t="shared" si="23"/>
        <v>0.05</v>
      </c>
      <c r="T109">
        <f t="shared" si="24"/>
        <v>-0.1</v>
      </c>
      <c r="U109">
        <f t="shared" si="25"/>
        <v>-9.8583242004583044E-2</v>
      </c>
      <c r="V109">
        <f t="shared" si="26"/>
        <v>9</v>
      </c>
      <c r="W109">
        <f t="shared" si="27"/>
        <v>8.8724917804124743</v>
      </c>
      <c r="X109" s="4">
        <v>1500</v>
      </c>
      <c r="Y109" s="4">
        <f t="shared" si="28"/>
        <v>1995000</v>
      </c>
      <c r="Z109" s="4">
        <f t="shared" si="29"/>
        <v>8.9</v>
      </c>
      <c r="AA109" s="4">
        <f t="shared" si="30"/>
        <v>8.7739085384078912</v>
      </c>
      <c r="AB109" s="4">
        <f t="shared" si="31"/>
        <v>17.755500000000001</v>
      </c>
      <c r="AC109" s="4">
        <f t="shared" si="32"/>
        <v>17.503947534123743</v>
      </c>
    </row>
    <row r="110" spans="1:29" x14ac:dyDescent="0.25">
      <c r="A110" s="7">
        <v>2022</v>
      </c>
      <c r="B110" s="8">
        <v>44749</v>
      </c>
      <c r="C110" s="7">
        <v>188</v>
      </c>
      <c r="D110" s="7">
        <v>1515</v>
      </c>
      <c r="E110" s="7">
        <v>4</v>
      </c>
      <c r="F110" s="7">
        <v>4</v>
      </c>
      <c r="G110" s="9">
        <v>1.0509999999999999</v>
      </c>
      <c r="H110" s="9">
        <v>11.099</v>
      </c>
      <c r="I110" s="9">
        <v>9.26</v>
      </c>
      <c r="J110" s="9">
        <f t="shared" si="34"/>
        <v>10.048</v>
      </c>
      <c r="K110" s="9">
        <f t="shared" si="35"/>
        <v>8.2089999999999996</v>
      </c>
      <c r="L110" s="9">
        <f t="shared" si="33"/>
        <v>0.18302149681528668</v>
      </c>
      <c r="M110" s="10">
        <v>-0.06</v>
      </c>
      <c r="N110" s="10">
        <v>2.39</v>
      </c>
      <c r="O110" s="9">
        <v>10</v>
      </c>
      <c r="P110" s="9">
        <f t="shared" si="21"/>
        <v>0.01</v>
      </c>
      <c r="Q110" s="9">
        <f t="shared" si="20"/>
        <v>9.8169785031847141</v>
      </c>
      <c r="R110" s="9">
        <f t="shared" si="22"/>
        <v>0.98169785031847145</v>
      </c>
      <c r="S110" s="9">
        <f t="shared" si="23"/>
        <v>0.05</v>
      </c>
      <c r="T110">
        <f t="shared" si="24"/>
        <v>-0.3</v>
      </c>
      <c r="U110">
        <f t="shared" si="25"/>
        <v>-0.29450935509554144</v>
      </c>
      <c r="V110">
        <f t="shared" si="26"/>
        <v>11.950000000000001</v>
      </c>
      <c r="W110">
        <f t="shared" si="27"/>
        <v>11.731289311305735</v>
      </c>
      <c r="X110" s="4">
        <v>1500</v>
      </c>
      <c r="Y110" s="4">
        <f t="shared" si="28"/>
        <v>1995000</v>
      </c>
      <c r="Z110" s="4">
        <f t="shared" si="29"/>
        <v>11.65</v>
      </c>
      <c r="AA110" s="4">
        <f t="shared" si="30"/>
        <v>11.436779956210193</v>
      </c>
      <c r="AB110" s="4">
        <f t="shared" si="31"/>
        <v>23.24175</v>
      </c>
      <c r="AC110" s="4">
        <f t="shared" si="32"/>
        <v>22.816376012639335</v>
      </c>
    </row>
    <row r="111" spans="1:29" x14ac:dyDescent="0.25">
      <c r="A111" s="7">
        <v>2022</v>
      </c>
      <c r="B111" s="8">
        <v>44749</v>
      </c>
      <c r="C111" s="7">
        <v>188</v>
      </c>
      <c r="D111" s="7">
        <v>1516</v>
      </c>
      <c r="E111" s="7">
        <v>4</v>
      </c>
      <c r="F111" s="7">
        <v>5</v>
      </c>
      <c r="G111" s="9">
        <v>1.0209999999999999</v>
      </c>
      <c r="H111" s="9">
        <v>11.077999999999999</v>
      </c>
      <c r="I111" s="9">
        <v>9.375</v>
      </c>
      <c r="J111" s="9">
        <f t="shared" si="34"/>
        <v>10.056999999999999</v>
      </c>
      <c r="K111" s="9">
        <f t="shared" si="35"/>
        <v>8.3539999999999992</v>
      </c>
      <c r="L111" s="9">
        <f t="shared" si="33"/>
        <v>0.16933479168738189</v>
      </c>
      <c r="M111" s="10">
        <v>0.03</v>
      </c>
      <c r="N111" s="10">
        <v>3.23</v>
      </c>
      <c r="O111" s="9">
        <v>10</v>
      </c>
      <c r="P111" s="9">
        <f t="shared" si="21"/>
        <v>0.01</v>
      </c>
      <c r="Q111" s="9">
        <f t="shared" si="20"/>
        <v>9.8306652083126185</v>
      </c>
      <c r="R111" s="9">
        <f t="shared" si="22"/>
        <v>0.98306652083126189</v>
      </c>
      <c r="S111" s="9">
        <f t="shared" si="23"/>
        <v>0.05</v>
      </c>
      <c r="T111">
        <f t="shared" si="24"/>
        <v>0.15</v>
      </c>
      <c r="U111">
        <f t="shared" si="25"/>
        <v>0.14745997812468928</v>
      </c>
      <c r="V111">
        <f t="shared" si="26"/>
        <v>16.149999999999999</v>
      </c>
      <c r="W111">
        <f t="shared" si="27"/>
        <v>15.876524311424879</v>
      </c>
      <c r="X111" s="4">
        <v>1500</v>
      </c>
      <c r="Y111" s="4">
        <f t="shared" si="28"/>
        <v>1995000</v>
      </c>
      <c r="Z111" s="4">
        <f t="shared" si="29"/>
        <v>16.299999999999997</v>
      </c>
      <c r="AA111" s="4">
        <f t="shared" si="30"/>
        <v>16.023984289549567</v>
      </c>
      <c r="AB111" s="4">
        <f t="shared" si="31"/>
        <v>32.518499999999996</v>
      </c>
      <c r="AC111" s="4">
        <f t="shared" si="32"/>
        <v>31.967848657651388</v>
      </c>
    </row>
    <row r="112" spans="1:29" x14ac:dyDescent="0.25">
      <c r="A112" s="7">
        <v>2022</v>
      </c>
      <c r="B112" s="8">
        <v>44749</v>
      </c>
      <c r="C112" s="7">
        <v>188</v>
      </c>
      <c r="D112" s="7">
        <v>1517</v>
      </c>
      <c r="E112" s="7">
        <v>4</v>
      </c>
      <c r="F112" s="7">
        <v>6</v>
      </c>
      <c r="G112" s="9">
        <v>1.034</v>
      </c>
      <c r="H112" s="9">
        <v>11.068</v>
      </c>
      <c r="I112" s="9">
        <v>9.32</v>
      </c>
      <c r="J112" s="9">
        <f t="shared" si="34"/>
        <v>10.033999999999999</v>
      </c>
      <c r="K112" s="9">
        <f t="shared" si="35"/>
        <v>8.2859999999999996</v>
      </c>
      <c r="L112" s="9">
        <f t="shared" si="33"/>
        <v>0.17420769384094076</v>
      </c>
      <c r="M112" s="10">
        <v>-0.05</v>
      </c>
      <c r="N112" s="10">
        <v>2.5</v>
      </c>
      <c r="O112" s="9">
        <v>10</v>
      </c>
      <c r="P112" s="9">
        <f t="shared" si="21"/>
        <v>0.01</v>
      </c>
      <c r="Q112" s="9">
        <f t="shared" si="20"/>
        <v>9.8257923061590589</v>
      </c>
      <c r="R112" s="9">
        <f t="shared" si="22"/>
        <v>0.98257923061590591</v>
      </c>
      <c r="S112" s="9">
        <f t="shared" si="23"/>
        <v>0.05</v>
      </c>
      <c r="T112">
        <f t="shared" si="24"/>
        <v>-0.25000000000000006</v>
      </c>
      <c r="U112">
        <f t="shared" si="25"/>
        <v>-0.24564480765397653</v>
      </c>
      <c r="V112">
        <f t="shared" si="26"/>
        <v>12.5</v>
      </c>
      <c r="W112">
        <f t="shared" si="27"/>
        <v>12.282240382698824</v>
      </c>
      <c r="X112" s="4">
        <v>1500</v>
      </c>
      <c r="Y112" s="4">
        <f t="shared" si="28"/>
        <v>1995000</v>
      </c>
      <c r="Z112" s="4">
        <f t="shared" si="29"/>
        <v>12.25</v>
      </c>
      <c r="AA112" s="4">
        <f t="shared" si="30"/>
        <v>12.036595575044847</v>
      </c>
      <c r="AB112" s="4">
        <f t="shared" si="31"/>
        <v>24.438749999999999</v>
      </c>
      <c r="AC112" s="4">
        <f t="shared" si="32"/>
        <v>24.013008172214469</v>
      </c>
    </row>
    <row r="113" spans="1:29" x14ac:dyDescent="0.25">
      <c r="A113" s="7">
        <v>2022</v>
      </c>
      <c r="B113" s="8">
        <v>44749</v>
      </c>
      <c r="C113" s="7">
        <v>188</v>
      </c>
      <c r="D113" s="7">
        <v>1518</v>
      </c>
      <c r="E113" s="7">
        <v>4</v>
      </c>
      <c r="F113" s="7">
        <v>7</v>
      </c>
      <c r="G113" s="9">
        <v>1.044</v>
      </c>
      <c r="H113" s="9">
        <v>11.096</v>
      </c>
      <c r="I113" s="9">
        <v>9.43</v>
      </c>
      <c r="J113" s="9">
        <f t="shared" si="34"/>
        <v>10.052</v>
      </c>
      <c r="K113" s="9">
        <f t="shared" si="35"/>
        <v>8.3859999999999992</v>
      </c>
      <c r="L113" s="9">
        <f t="shared" si="33"/>
        <v>0.16573816155988863</v>
      </c>
      <c r="M113" s="10">
        <v>-0.06</v>
      </c>
      <c r="N113" s="10">
        <v>3.17</v>
      </c>
      <c r="O113" s="9">
        <v>10</v>
      </c>
      <c r="P113" s="9">
        <f t="shared" si="21"/>
        <v>0.01</v>
      </c>
      <c r="Q113" s="9">
        <f t="shared" si="20"/>
        <v>9.8342618384401117</v>
      </c>
      <c r="R113" s="9">
        <f t="shared" si="22"/>
        <v>0.98342618384401115</v>
      </c>
      <c r="S113" s="9">
        <f t="shared" si="23"/>
        <v>0.05</v>
      </c>
      <c r="T113">
        <f t="shared" si="24"/>
        <v>-0.3</v>
      </c>
      <c r="U113">
        <f t="shared" si="25"/>
        <v>-0.29502785515320334</v>
      </c>
      <c r="V113">
        <f t="shared" si="26"/>
        <v>15.85</v>
      </c>
      <c r="W113">
        <f t="shared" si="27"/>
        <v>15.587305013927576</v>
      </c>
      <c r="X113" s="4">
        <v>1500</v>
      </c>
      <c r="Y113" s="4">
        <f t="shared" si="28"/>
        <v>1995000</v>
      </c>
      <c r="Z113" s="4">
        <f t="shared" si="29"/>
        <v>15.549999999999999</v>
      </c>
      <c r="AA113" s="4">
        <f t="shared" si="30"/>
        <v>15.292277158774374</v>
      </c>
      <c r="AB113" s="4">
        <f t="shared" si="31"/>
        <v>31.022249999999996</v>
      </c>
      <c r="AC113" s="4">
        <f t="shared" si="32"/>
        <v>30.508092931754877</v>
      </c>
    </row>
    <row r="114" spans="1:29" x14ac:dyDescent="0.25">
      <c r="A114" s="7">
        <v>2022</v>
      </c>
      <c r="B114" s="8">
        <v>44749</v>
      </c>
      <c r="C114" s="7">
        <v>188</v>
      </c>
      <c r="D114" s="7">
        <v>1519</v>
      </c>
      <c r="E114" s="7">
        <v>4</v>
      </c>
      <c r="F114" s="7">
        <v>8</v>
      </c>
      <c r="G114" s="9">
        <v>1.042</v>
      </c>
      <c r="H114" s="9">
        <v>11.067</v>
      </c>
      <c r="I114" s="9">
        <v>9.4169999999999998</v>
      </c>
      <c r="J114" s="9">
        <f t="shared" si="34"/>
        <v>10.025</v>
      </c>
      <c r="K114" s="9">
        <f t="shared" si="35"/>
        <v>8.375</v>
      </c>
      <c r="L114" s="9">
        <f t="shared" si="33"/>
        <v>0.16458852867830426</v>
      </c>
      <c r="M114" s="10">
        <v>-0.06</v>
      </c>
      <c r="N114" s="10">
        <v>2.8</v>
      </c>
      <c r="O114" s="9">
        <v>10</v>
      </c>
      <c r="P114" s="9">
        <f t="shared" si="21"/>
        <v>0.01</v>
      </c>
      <c r="Q114" s="9">
        <f t="shared" si="20"/>
        <v>9.8354114713216951</v>
      </c>
      <c r="R114" s="9">
        <f t="shared" si="22"/>
        <v>0.98354114713216956</v>
      </c>
      <c r="S114" s="9">
        <f t="shared" si="23"/>
        <v>0.05</v>
      </c>
      <c r="T114">
        <f t="shared" si="24"/>
        <v>-0.3</v>
      </c>
      <c r="U114">
        <f t="shared" si="25"/>
        <v>-0.29506234413965088</v>
      </c>
      <c r="V114">
        <f t="shared" si="26"/>
        <v>13.999999999999998</v>
      </c>
      <c r="W114">
        <f t="shared" si="27"/>
        <v>13.769576059850372</v>
      </c>
      <c r="X114" s="4">
        <v>1500</v>
      </c>
      <c r="Y114" s="4">
        <f t="shared" si="28"/>
        <v>1995000</v>
      </c>
      <c r="Z114" s="4">
        <f t="shared" si="29"/>
        <v>13.699999999999998</v>
      </c>
      <c r="AA114" s="4">
        <f t="shared" si="30"/>
        <v>13.474513715710721</v>
      </c>
      <c r="AB114" s="4">
        <f t="shared" si="31"/>
        <v>27.331499999999995</v>
      </c>
      <c r="AC114" s="4">
        <f t="shared" si="32"/>
        <v>26.88165486284289</v>
      </c>
    </row>
    <row r="115" spans="1:29" x14ac:dyDescent="0.25">
      <c r="A115" s="7">
        <v>2022</v>
      </c>
      <c r="B115" s="8">
        <v>44749</v>
      </c>
      <c r="C115" s="7">
        <v>188</v>
      </c>
      <c r="D115" s="7">
        <v>1520</v>
      </c>
      <c r="E115" s="7">
        <v>4</v>
      </c>
      <c r="F115" s="7">
        <v>9</v>
      </c>
      <c r="G115" s="9">
        <v>1.026</v>
      </c>
      <c r="H115" s="9">
        <v>11.095000000000001</v>
      </c>
      <c r="I115" s="9">
        <v>9.4529999999999994</v>
      </c>
      <c r="J115" s="9">
        <f t="shared" si="34"/>
        <v>10.069000000000001</v>
      </c>
      <c r="K115" s="9">
        <f t="shared" si="35"/>
        <v>8.4269999999999996</v>
      </c>
      <c r="L115" s="9">
        <f t="shared" si="33"/>
        <v>0.1630747839904659</v>
      </c>
      <c r="M115" s="10">
        <v>-0.06</v>
      </c>
      <c r="N115" s="10">
        <v>3.16</v>
      </c>
      <c r="O115" s="9">
        <v>10</v>
      </c>
      <c r="P115" s="9">
        <f t="shared" si="21"/>
        <v>0.01</v>
      </c>
      <c r="Q115" s="9">
        <f t="shared" si="20"/>
        <v>9.8369252160095346</v>
      </c>
      <c r="R115" s="9">
        <f t="shared" si="22"/>
        <v>0.98369252160095344</v>
      </c>
      <c r="S115" s="9">
        <f t="shared" si="23"/>
        <v>0.05</v>
      </c>
      <c r="T115">
        <f t="shared" si="24"/>
        <v>-0.3</v>
      </c>
      <c r="U115">
        <f t="shared" si="25"/>
        <v>-0.29510775648028603</v>
      </c>
      <c r="V115">
        <f t="shared" si="26"/>
        <v>15.800000000000002</v>
      </c>
      <c r="W115">
        <f t="shared" si="27"/>
        <v>15.542341841295066</v>
      </c>
      <c r="X115" s="4">
        <v>1500</v>
      </c>
      <c r="Y115" s="4">
        <f t="shared" si="28"/>
        <v>1995000</v>
      </c>
      <c r="Z115" s="4">
        <f t="shared" si="29"/>
        <v>15.500000000000002</v>
      </c>
      <c r="AA115" s="4">
        <f t="shared" si="30"/>
        <v>15.24723408481478</v>
      </c>
      <c r="AB115" s="4">
        <f t="shared" si="31"/>
        <v>30.922500000000003</v>
      </c>
      <c r="AC115" s="4">
        <f t="shared" si="32"/>
        <v>30.418231999205485</v>
      </c>
    </row>
    <row r="116" spans="1:29" x14ac:dyDescent="0.25">
      <c r="A116" s="7">
        <v>2022</v>
      </c>
      <c r="B116" s="8">
        <v>44778</v>
      </c>
      <c r="C116" s="7">
        <v>217</v>
      </c>
      <c r="D116" s="7">
        <v>794</v>
      </c>
      <c r="E116" s="7">
        <v>0</v>
      </c>
      <c r="F116" s="7">
        <v>0</v>
      </c>
      <c r="G116" s="9" t="s">
        <v>20</v>
      </c>
      <c r="H116" s="9" t="s">
        <v>20</v>
      </c>
      <c r="I116" s="9" t="s">
        <v>20</v>
      </c>
      <c r="J116" s="9" t="s">
        <v>20</v>
      </c>
      <c r="K116" s="9" t="s">
        <v>20</v>
      </c>
      <c r="L116" s="9" t="e">
        <f t="shared" si="33"/>
        <v>#VALUE!</v>
      </c>
      <c r="M116" s="4" t="s">
        <v>20</v>
      </c>
      <c r="N116" s="4" t="s">
        <v>20</v>
      </c>
      <c r="O116" s="9">
        <v>6</v>
      </c>
      <c r="P116" s="9">
        <f t="shared" si="21"/>
        <v>6.0000000000000001E-3</v>
      </c>
      <c r="Q116" s="9" t="e">
        <f t="shared" si="20"/>
        <v>#VALUE!</v>
      </c>
      <c r="R116" s="9" t="e">
        <f t="shared" si="22"/>
        <v>#VALUE!</v>
      </c>
      <c r="S116" s="9">
        <f>30/1000</f>
        <v>0.03</v>
      </c>
      <c r="T116" t="e">
        <f>(M116*S116)/P116</f>
        <v>#VALUE!</v>
      </c>
      <c r="U116" t="e">
        <f>(T116*R116)</f>
        <v>#VALUE!</v>
      </c>
      <c r="V116" t="e">
        <f t="shared" si="26"/>
        <v>#VALUE!</v>
      </c>
      <c r="W116" t="e">
        <f t="shared" si="27"/>
        <v>#VALUE!</v>
      </c>
      <c r="X116" s="4">
        <v>1500</v>
      </c>
      <c r="Y116" s="4">
        <f t="shared" si="28"/>
        <v>1995000</v>
      </c>
      <c r="Z116" s="4" t="e">
        <f t="shared" si="29"/>
        <v>#VALUE!</v>
      </c>
      <c r="AA116" s="4" t="e">
        <f t="shared" si="30"/>
        <v>#VALUE!</v>
      </c>
      <c r="AB116" s="4" t="e">
        <f t="shared" si="31"/>
        <v>#VALUE!</v>
      </c>
      <c r="AC116" s="4" t="e">
        <f t="shared" si="32"/>
        <v>#VALUE!</v>
      </c>
    </row>
    <row r="117" spans="1:29" x14ac:dyDescent="0.25">
      <c r="A117" s="7">
        <v>2022</v>
      </c>
      <c r="B117" s="8">
        <v>44778</v>
      </c>
      <c r="C117" s="7">
        <v>217</v>
      </c>
      <c r="D117" s="7">
        <v>795</v>
      </c>
      <c r="E117" s="7">
        <v>1</v>
      </c>
      <c r="F117" s="7">
        <v>1</v>
      </c>
      <c r="G117" s="13">
        <v>1.1000000000000001</v>
      </c>
      <c r="H117" s="13">
        <v>16.690000000000001</v>
      </c>
      <c r="I117" s="13">
        <v>13.74</v>
      </c>
      <c r="J117" s="9">
        <f t="shared" ref="J117:J148" si="36">H117-G117</f>
        <v>15.590000000000002</v>
      </c>
      <c r="K117" s="9">
        <f t="shared" ref="K117:K148" si="37">I117-G117</f>
        <v>12.64</v>
      </c>
      <c r="L117" s="9">
        <f t="shared" si="33"/>
        <v>0.18922386144964726</v>
      </c>
      <c r="M117" s="4">
        <v>0.08</v>
      </c>
      <c r="N117" s="4">
        <v>1.45</v>
      </c>
      <c r="O117" s="9">
        <v>6</v>
      </c>
      <c r="P117" s="9">
        <f t="shared" si="21"/>
        <v>6.0000000000000001E-3</v>
      </c>
      <c r="Q117" s="9">
        <f t="shared" si="20"/>
        <v>5.8107761385503531</v>
      </c>
      <c r="R117" s="9">
        <f t="shared" si="22"/>
        <v>0.96846268975839223</v>
      </c>
      <c r="S117" s="9">
        <f t="shared" ref="S117:S180" si="38">30/1000</f>
        <v>0.03</v>
      </c>
      <c r="T117">
        <f>(M117*S117)/P117</f>
        <v>0.39999999999999997</v>
      </c>
      <c r="U117">
        <f t="shared" ref="U117:U180" si="39">(T117*R117)</f>
        <v>0.38738507590335686</v>
      </c>
      <c r="V117">
        <f t="shared" si="26"/>
        <v>7.2499999999999991</v>
      </c>
      <c r="W117">
        <f t="shared" si="27"/>
        <v>7.0213545007483429</v>
      </c>
      <c r="X117" s="4">
        <v>1500</v>
      </c>
      <c r="Y117" s="4">
        <f t="shared" si="28"/>
        <v>1995000</v>
      </c>
      <c r="Z117" s="4">
        <f t="shared" si="29"/>
        <v>7.6499999999999995</v>
      </c>
      <c r="AA117" s="4">
        <f t="shared" si="30"/>
        <v>7.4087395766516995</v>
      </c>
      <c r="AB117" s="4">
        <f t="shared" si="31"/>
        <v>15.261749999999999</v>
      </c>
      <c r="AC117" s="4">
        <f t="shared" si="32"/>
        <v>14.780435455420141</v>
      </c>
    </row>
    <row r="118" spans="1:29" x14ac:dyDescent="0.25">
      <c r="A118" s="7">
        <v>2022</v>
      </c>
      <c r="B118" s="8">
        <v>44778</v>
      </c>
      <c r="C118" s="7">
        <v>217</v>
      </c>
      <c r="D118" s="7">
        <v>796</v>
      </c>
      <c r="E118" s="7">
        <v>1</v>
      </c>
      <c r="F118" s="7">
        <v>2</v>
      </c>
      <c r="G118" s="4">
        <v>1.1599999999999999</v>
      </c>
      <c r="H118" s="4">
        <v>16.47</v>
      </c>
      <c r="I118" s="4">
        <v>13.35</v>
      </c>
      <c r="J118" s="9">
        <f t="shared" si="36"/>
        <v>15.309999999999999</v>
      </c>
      <c r="K118" s="9">
        <f t="shared" si="37"/>
        <v>12.19</v>
      </c>
      <c r="L118" s="9">
        <f t="shared" si="33"/>
        <v>0.20378837361201826</v>
      </c>
      <c r="M118" s="4">
        <v>0.05</v>
      </c>
      <c r="N118" s="4">
        <v>1.95</v>
      </c>
      <c r="O118" s="9">
        <v>6</v>
      </c>
      <c r="P118" s="9">
        <f t="shared" si="21"/>
        <v>6.0000000000000001E-3</v>
      </c>
      <c r="Q118" s="9">
        <f t="shared" si="20"/>
        <v>5.7962116263879819</v>
      </c>
      <c r="R118" s="9">
        <f t="shared" si="22"/>
        <v>0.96603527106466369</v>
      </c>
      <c r="S118" s="9">
        <f t="shared" si="38"/>
        <v>0.03</v>
      </c>
      <c r="T118">
        <f t="shared" si="24"/>
        <v>0.25</v>
      </c>
      <c r="U118">
        <f t="shared" si="39"/>
        <v>0.24150881776616592</v>
      </c>
      <c r="V118">
        <f t="shared" si="26"/>
        <v>9.75</v>
      </c>
      <c r="W118">
        <f t="shared" si="27"/>
        <v>9.4188438928804707</v>
      </c>
      <c r="X118" s="4">
        <v>1500</v>
      </c>
      <c r="Y118" s="4">
        <f t="shared" si="28"/>
        <v>1995000</v>
      </c>
      <c r="Z118" s="4">
        <f t="shared" si="29"/>
        <v>10</v>
      </c>
      <c r="AA118" s="4">
        <f t="shared" si="30"/>
        <v>9.6603527106466363</v>
      </c>
      <c r="AB118" s="4">
        <f t="shared" si="31"/>
        <v>19.950000000000003</v>
      </c>
      <c r="AC118" s="4">
        <f t="shared" si="32"/>
        <v>19.272403657740039</v>
      </c>
    </row>
    <row r="119" spans="1:29" x14ac:dyDescent="0.25">
      <c r="A119" s="7">
        <v>2022</v>
      </c>
      <c r="B119" s="8">
        <v>44778</v>
      </c>
      <c r="C119" s="7">
        <v>217</v>
      </c>
      <c r="D119" s="7">
        <v>797</v>
      </c>
      <c r="E119" s="7">
        <v>1</v>
      </c>
      <c r="F119" s="7">
        <v>3</v>
      </c>
      <c r="G119" s="4">
        <v>1.1399999999999999</v>
      </c>
      <c r="H119" s="4">
        <v>17.41</v>
      </c>
      <c r="I119" s="4">
        <v>14.14</v>
      </c>
      <c r="J119" s="9">
        <f t="shared" si="36"/>
        <v>16.27</v>
      </c>
      <c r="K119" s="9">
        <f t="shared" si="37"/>
        <v>13</v>
      </c>
      <c r="L119" s="9">
        <f t="shared" si="33"/>
        <v>0.2009834050399508</v>
      </c>
      <c r="M119" s="4">
        <v>0.02</v>
      </c>
      <c r="N119" s="4">
        <v>1.41</v>
      </c>
      <c r="O119" s="9">
        <v>6</v>
      </c>
      <c r="P119" s="9">
        <f t="shared" si="21"/>
        <v>6.0000000000000001E-3</v>
      </c>
      <c r="Q119" s="9">
        <f t="shared" si="20"/>
        <v>5.7990165949600492</v>
      </c>
      <c r="R119" s="9">
        <f t="shared" si="22"/>
        <v>0.96650276582667483</v>
      </c>
      <c r="S119" s="9">
        <f t="shared" si="38"/>
        <v>0.03</v>
      </c>
      <c r="T119">
        <f t="shared" si="24"/>
        <v>9.9999999999999992E-2</v>
      </c>
      <c r="U119">
        <f t="shared" si="39"/>
        <v>9.6650276582667477E-2</v>
      </c>
      <c r="V119">
        <f t="shared" si="26"/>
        <v>7.05</v>
      </c>
      <c r="W119">
        <f t="shared" si="27"/>
        <v>6.8138444990780576</v>
      </c>
      <c r="X119" s="4">
        <v>1500</v>
      </c>
      <c r="Y119" s="4">
        <f t="shared" si="28"/>
        <v>1995000</v>
      </c>
      <c r="Z119" s="4">
        <f t="shared" si="29"/>
        <v>7.1499999999999995</v>
      </c>
      <c r="AA119" s="4">
        <f t="shared" si="30"/>
        <v>6.9104947756607249</v>
      </c>
      <c r="AB119" s="4">
        <f t="shared" si="31"/>
        <v>14.264249999999999</v>
      </c>
      <c r="AC119" s="4">
        <f t="shared" si="32"/>
        <v>13.786437077443146</v>
      </c>
    </row>
    <row r="120" spans="1:29" x14ac:dyDescent="0.25">
      <c r="A120" s="7">
        <v>2022</v>
      </c>
      <c r="B120" s="8">
        <v>44778</v>
      </c>
      <c r="C120" s="7">
        <v>217</v>
      </c>
      <c r="D120" s="7">
        <v>798</v>
      </c>
      <c r="E120" s="7">
        <v>1</v>
      </c>
      <c r="F120" s="7">
        <v>4</v>
      </c>
      <c r="G120" s="4">
        <v>1.1599999999999999</v>
      </c>
      <c r="H120" s="4">
        <v>19.440000000000001</v>
      </c>
      <c r="I120" s="4">
        <v>15.7</v>
      </c>
      <c r="J120" s="9">
        <f t="shared" si="36"/>
        <v>18.28</v>
      </c>
      <c r="K120" s="9">
        <f t="shared" si="37"/>
        <v>14.54</v>
      </c>
      <c r="L120" s="9">
        <f t="shared" si="33"/>
        <v>0.20459518599562374</v>
      </c>
      <c r="M120" s="4">
        <v>7.0000000000000007E-2</v>
      </c>
      <c r="N120" s="4">
        <v>1.85</v>
      </c>
      <c r="O120" s="9">
        <v>6</v>
      </c>
      <c r="P120" s="9">
        <f t="shared" si="21"/>
        <v>6.0000000000000001E-3</v>
      </c>
      <c r="Q120" s="9">
        <f t="shared" si="20"/>
        <v>5.7954048140043763</v>
      </c>
      <c r="R120" s="9">
        <f t="shared" si="22"/>
        <v>0.96590080233406272</v>
      </c>
      <c r="S120" s="9">
        <f t="shared" si="38"/>
        <v>0.03</v>
      </c>
      <c r="T120">
        <f t="shared" si="24"/>
        <v>0.35000000000000003</v>
      </c>
      <c r="U120">
        <f t="shared" si="39"/>
        <v>0.338065280816922</v>
      </c>
      <c r="V120">
        <f t="shared" si="26"/>
        <v>9.25</v>
      </c>
      <c r="W120">
        <f t="shared" si="27"/>
        <v>8.9345824215900809</v>
      </c>
      <c r="X120" s="4">
        <v>1500</v>
      </c>
      <c r="Y120" s="4">
        <f t="shared" si="28"/>
        <v>1995000</v>
      </c>
      <c r="Z120" s="4">
        <f t="shared" si="29"/>
        <v>9.6</v>
      </c>
      <c r="AA120" s="4">
        <f t="shared" si="30"/>
        <v>9.2726477024070029</v>
      </c>
      <c r="AB120" s="4">
        <f t="shared" si="31"/>
        <v>19.151999999999997</v>
      </c>
      <c r="AC120" s="4">
        <f t="shared" si="32"/>
        <v>18.498932166301973</v>
      </c>
    </row>
    <row r="121" spans="1:29" x14ac:dyDescent="0.25">
      <c r="A121" s="7">
        <v>2022</v>
      </c>
      <c r="B121" s="8">
        <v>44778</v>
      </c>
      <c r="C121" s="7">
        <v>217</v>
      </c>
      <c r="D121" s="7">
        <v>799</v>
      </c>
      <c r="E121" s="7">
        <v>1</v>
      </c>
      <c r="F121" s="7">
        <v>5</v>
      </c>
      <c r="G121" s="4">
        <v>1.18</v>
      </c>
      <c r="H121" s="4">
        <v>18.579999999999998</v>
      </c>
      <c r="I121" s="4">
        <v>14.91</v>
      </c>
      <c r="J121" s="9">
        <f t="shared" si="36"/>
        <v>17.399999999999999</v>
      </c>
      <c r="K121" s="9">
        <f t="shared" si="37"/>
        <v>13.73</v>
      </c>
      <c r="L121" s="9">
        <f t="shared" si="33"/>
        <v>0.21091954022988496</v>
      </c>
      <c r="M121" s="4">
        <v>0.11</v>
      </c>
      <c r="N121" s="4">
        <v>1.77</v>
      </c>
      <c r="O121" s="9">
        <v>6</v>
      </c>
      <c r="P121" s="9">
        <f t="shared" si="21"/>
        <v>6.0000000000000001E-3</v>
      </c>
      <c r="Q121" s="9">
        <f t="shared" si="20"/>
        <v>5.7890804597701147</v>
      </c>
      <c r="R121" s="9">
        <f t="shared" si="22"/>
        <v>0.96484674329501907</v>
      </c>
      <c r="S121" s="9">
        <f t="shared" si="38"/>
        <v>0.03</v>
      </c>
      <c r="T121">
        <f t="shared" si="24"/>
        <v>0.54999999999999993</v>
      </c>
      <c r="U121">
        <f t="shared" si="39"/>
        <v>0.53066570881226038</v>
      </c>
      <c r="V121">
        <f t="shared" si="26"/>
        <v>8.85</v>
      </c>
      <c r="W121">
        <f t="shared" si="27"/>
        <v>8.5388936781609193</v>
      </c>
      <c r="X121" s="4">
        <v>1500</v>
      </c>
      <c r="Y121" s="4">
        <f t="shared" si="28"/>
        <v>1995000</v>
      </c>
      <c r="Z121" s="4">
        <f t="shared" si="29"/>
        <v>9.4</v>
      </c>
      <c r="AA121" s="4">
        <f t="shared" si="30"/>
        <v>9.0695593869731788</v>
      </c>
      <c r="AB121" s="4">
        <f t="shared" si="31"/>
        <v>18.753</v>
      </c>
      <c r="AC121" s="4">
        <f t="shared" si="32"/>
        <v>18.093770977011491</v>
      </c>
    </row>
    <row r="122" spans="1:29" x14ac:dyDescent="0.25">
      <c r="A122" s="7">
        <v>2022</v>
      </c>
      <c r="B122" s="8">
        <v>44778</v>
      </c>
      <c r="C122" s="7">
        <v>217</v>
      </c>
      <c r="D122" s="7">
        <v>800</v>
      </c>
      <c r="E122" s="7">
        <v>1</v>
      </c>
      <c r="F122" s="7">
        <v>6</v>
      </c>
      <c r="G122" s="4">
        <v>1.1200000000000001</v>
      </c>
      <c r="H122" s="4">
        <v>17.27</v>
      </c>
      <c r="I122" s="4">
        <v>14</v>
      </c>
      <c r="J122" s="9">
        <f t="shared" si="36"/>
        <v>16.149999999999999</v>
      </c>
      <c r="K122" s="9">
        <f t="shared" si="37"/>
        <v>12.879999999999999</v>
      </c>
      <c r="L122" s="9">
        <f t="shared" si="33"/>
        <v>0.20247678018575851</v>
      </c>
      <c r="M122" s="4">
        <v>0.18</v>
      </c>
      <c r="N122" s="4">
        <v>1.18</v>
      </c>
      <c r="O122" s="9">
        <v>6</v>
      </c>
      <c r="P122" s="9">
        <f t="shared" si="21"/>
        <v>6.0000000000000001E-3</v>
      </c>
      <c r="Q122" s="9">
        <f t="shared" si="20"/>
        <v>5.7975232198142415</v>
      </c>
      <c r="R122" s="9">
        <f t="shared" si="22"/>
        <v>0.96625386996904028</v>
      </c>
      <c r="S122" s="9">
        <f t="shared" si="38"/>
        <v>0.03</v>
      </c>
      <c r="T122">
        <f t="shared" si="24"/>
        <v>0.89999999999999991</v>
      </c>
      <c r="U122">
        <f t="shared" si="39"/>
        <v>0.86962848297213613</v>
      </c>
      <c r="V122">
        <f t="shared" si="26"/>
        <v>5.8999999999999986</v>
      </c>
      <c r="W122">
        <f t="shared" si="27"/>
        <v>5.7008978328173363</v>
      </c>
      <c r="X122" s="4">
        <v>1500</v>
      </c>
      <c r="Y122" s="4">
        <f t="shared" si="28"/>
        <v>1995000</v>
      </c>
      <c r="Z122" s="4">
        <f t="shared" si="29"/>
        <v>6.7999999999999989</v>
      </c>
      <c r="AA122" s="4">
        <f t="shared" si="30"/>
        <v>6.570526315789472</v>
      </c>
      <c r="AB122" s="4">
        <f t="shared" si="31"/>
        <v>13.565999999999999</v>
      </c>
      <c r="AC122" s="4">
        <f t="shared" si="32"/>
        <v>13.108199999999997</v>
      </c>
    </row>
    <row r="123" spans="1:29" x14ac:dyDescent="0.25">
      <c r="A123" s="7">
        <v>2022</v>
      </c>
      <c r="B123" s="8">
        <v>44778</v>
      </c>
      <c r="C123" s="7">
        <v>217</v>
      </c>
      <c r="D123" s="7">
        <v>801</v>
      </c>
      <c r="E123" s="7">
        <v>1</v>
      </c>
      <c r="F123" s="7">
        <v>7</v>
      </c>
      <c r="G123" s="4">
        <v>1.1100000000000001</v>
      </c>
      <c r="H123" s="4">
        <v>19.649999999999999</v>
      </c>
      <c r="I123" s="4">
        <v>16.309999999999999</v>
      </c>
      <c r="J123" s="9">
        <f t="shared" si="36"/>
        <v>18.54</v>
      </c>
      <c r="K123" s="9">
        <f t="shared" si="37"/>
        <v>15.2</v>
      </c>
      <c r="L123" s="9">
        <f t="shared" si="33"/>
        <v>0.18015102481121897</v>
      </c>
      <c r="M123" s="4">
        <v>0.18</v>
      </c>
      <c r="N123" s="4">
        <v>1.98</v>
      </c>
      <c r="O123" s="9">
        <v>6</v>
      </c>
      <c r="P123" s="9">
        <f t="shared" si="21"/>
        <v>6.0000000000000001E-3</v>
      </c>
      <c r="Q123" s="9">
        <f t="shared" si="20"/>
        <v>5.8198489751887807</v>
      </c>
      <c r="R123" s="9">
        <f t="shared" si="22"/>
        <v>0.96997482919813016</v>
      </c>
      <c r="S123" s="9">
        <f t="shared" si="38"/>
        <v>0.03</v>
      </c>
      <c r="T123">
        <f t="shared" si="24"/>
        <v>0.89999999999999991</v>
      </c>
      <c r="U123">
        <f t="shared" si="39"/>
        <v>0.87297734627831702</v>
      </c>
      <c r="V123">
        <f t="shared" si="26"/>
        <v>9.8999999999999986</v>
      </c>
      <c r="W123">
        <f t="shared" si="27"/>
        <v>9.6027508090614866</v>
      </c>
      <c r="X123" s="4">
        <v>1500</v>
      </c>
      <c r="Y123" s="4">
        <f t="shared" si="28"/>
        <v>1995000</v>
      </c>
      <c r="Z123" s="4">
        <f t="shared" si="29"/>
        <v>10.799999999999999</v>
      </c>
      <c r="AA123" s="4">
        <f t="shared" si="30"/>
        <v>10.475728155339803</v>
      </c>
      <c r="AB123" s="4">
        <f t="shared" si="31"/>
        <v>21.545999999999996</v>
      </c>
      <c r="AC123" s="4">
        <f t="shared" si="32"/>
        <v>20.899077669902908</v>
      </c>
    </row>
    <row r="124" spans="1:29" x14ac:dyDescent="0.25">
      <c r="A124" s="7">
        <v>2022</v>
      </c>
      <c r="B124" s="8">
        <v>44778</v>
      </c>
      <c r="C124" s="7">
        <v>217</v>
      </c>
      <c r="D124" s="7">
        <v>802</v>
      </c>
      <c r="E124" s="7">
        <v>1</v>
      </c>
      <c r="F124" s="7">
        <v>8</v>
      </c>
      <c r="G124" s="4">
        <v>1.1299999999999999</v>
      </c>
      <c r="H124" s="4">
        <v>12.64</v>
      </c>
      <c r="I124" s="4">
        <v>10.5</v>
      </c>
      <c r="J124" s="9">
        <f t="shared" si="36"/>
        <v>11.510000000000002</v>
      </c>
      <c r="K124" s="9">
        <f t="shared" si="37"/>
        <v>9.370000000000001</v>
      </c>
      <c r="L124" s="9">
        <f t="shared" si="33"/>
        <v>0.1859252823631625</v>
      </c>
      <c r="M124" s="4">
        <v>0.08</v>
      </c>
      <c r="N124" s="4">
        <v>1.35</v>
      </c>
      <c r="O124" s="9">
        <v>6</v>
      </c>
      <c r="P124" s="9">
        <f t="shared" si="21"/>
        <v>6.0000000000000001E-3</v>
      </c>
      <c r="Q124" s="9">
        <f t="shared" si="20"/>
        <v>5.8140747176368377</v>
      </c>
      <c r="R124" s="9">
        <f t="shared" si="22"/>
        <v>0.96901245293947291</v>
      </c>
      <c r="S124" s="9">
        <f t="shared" si="38"/>
        <v>0.03</v>
      </c>
      <c r="T124">
        <f t="shared" si="24"/>
        <v>0.39999999999999997</v>
      </c>
      <c r="U124">
        <f t="shared" si="39"/>
        <v>0.38760498117578912</v>
      </c>
      <c r="V124">
        <f t="shared" si="26"/>
        <v>6.75</v>
      </c>
      <c r="W124">
        <f t="shared" si="27"/>
        <v>6.5408340573414421</v>
      </c>
      <c r="X124" s="4">
        <v>1500</v>
      </c>
      <c r="Y124" s="4">
        <f t="shared" si="28"/>
        <v>1995000</v>
      </c>
      <c r="Z124" s="4">
        <f t="shared" si="29"/>
        <v>7.15</v>
      </c>
      <c r="AA124" s="4">
        <f t="shared" si="30"/>
        <v>6.9284390385172312</v>
      </c>
      <c r="AB124" s="4">
        <f t="shared" si="31"/>
        <v>14.264250000000001</v>
      </c>
      <c r="AC124" s="4">
        <f t="shared" si="32"/>
        <v>13.822235881841877</v>
      </c>
    </row>
    <row r="125" spans="1:29" x14ac:dyDescent="0.25">
      <c r="A125" s="7">
        <v>2022</v>
      </c>
      <c r="B125" s="8">
        <v>44778</v>
      </c>
      <c r="C125" s="7">
        <v>217</v>
      </c>
      <c r="D125" s="7">
        <v>803</v>
      </c>
      <c r="E125" s="7">
        <v>1</v>
      </c>
      <c r="F125" s="7">
        <v>9</v>
      </c>
      <c r="G125" s="4">
        <v>1.17</v>
      </c>
      <c r="H125" s="4">
        <v>19.36</v>
      </c>
      <c r="I125" s="4">
        <v>16.190000000000001</v>
      </c>
      <c r="J125" s="9">
        <f t="shared" si="36"/>
        <v>18.189999999999998</v>
      </c>
      <c r="K125" s="9">
        <f t="shared" si="37"/>
        <v>15.020000000000001</v>
      </c>
      <c r="L125" s="9">
        <f t="shared" si="33"/>
        <v>0.17427157778999433</v>
      </c>
      <c r="M125" s="4">
        <v>0.03</v>
      </c>
      <c r="N125" s="4">
        <v>1.54</v>
      </c>
      <c r="O125" s="9">
        <v>6</v>
      </c>
      <c r="P125" s="9">
        <f t="shared" si="21"/>
        <v>6.0000000000000001E-3</v>
      </c>
      <c r="Q125" s="9">
        <f t="shared" si="20"/>
        <v>5.8257284222100054</v>
      </c>
      <c r="R125" s="9">
        <f t="shared" si="22"/>
        <v>0.9709547370350009</v>
      </c>
      <c r="S125" s="9">
        <f t="shared" si="38"/>
        <v>0.03</v>
      </c>
      <c r="T125">
        <f t="shared" si="24"/>
        <v>0.15</v>
      </c>
      <c r="U125">
        <f t="shared" si="39"/>
        <v>0.14564321055525012</v>
      </c>
      <c r="V125">
        <f t="shared" si="26"/>
        <v>7.6999999999999993</v>
      </c>
      <c r="W125">
        <f t="shared" si="27"/>
        <v>7.4763514751695066</v>
      </c>
      <c r="X125" s="4">
        <v>1500</v>
      </c>
      <c r="Y125" s="4">
        <f t="shared" si="28"/>
        <v>1995000</v>
      </c>
      <c r="Z125" s="4">
        <f t="shared" si="29"/>
        <v>7.85</v>
      </c>
      <c r="AA125" s="4">
        <f t="shared" si="30"/>
        <v>7.6219946857247569</v>
      </c>
      <c r="AB125" s="4">
        <f t="shared" si="31"/>
        <v>15.660749999999998</v>
      </c>
      <c r="AC125" s="4">
        <f t="shared" si="32"/>
        <v>15.20587939802089</v>
      </c>
    </row>
    <row r="126" spans="1:29" x14ac:dyDescent="0.25">
      <c r="A126" s="7">
        <v>2022</v>
      </c>
      <c r="B126" s="8">
        <v>44778</v>
      </c>
      <c r="C126" s="7">
        <v>217</v>
      </c>
      <c r="D126" s="7">
        <v>804</v>
      </c>
      <c r="E126" s="7">
        <v>2</v>
      </c>
      <c r="F126" s="7">
        <v>1</v>
      </c>
      <c r="G126" s="4">
        <v>1.1599999999999999</v>
      </c>
      <c r="H126" s="4">
        <v>15.52</v>
      </c>
      <c r="I126" s="4">
        <v>13.06</v>
      </c>
      <c r="J126" s="9">
        <f t="shared" si="36"/>
        <v>14.36</v>
      </c>
      <c r="K126" s="9">
        <f t="shared" si="37"/>
        <v>11.9</v>
      </c>
      <c r="L126" s="9">
        <f t="shared" si="33"/>
        <v>0.17130919220055704</v>
      </c>
      <c r="M126" s="4">
        <v>0.03</v>
      </c>
      <c r="N126" s="4">
        <v>1.1299999999999999</v>
      </c>
      <c r="O126" s="9">
        <v>6</v>
      </c>
      <c r="P126" s="9">
        <f t="shared" si="21"/>
        <v>6.0000000000000001E-3</v>
      </c>
      <c r="Q126" s="9">
        <f t="shared" si="20"/>
        <v>5.8286908077994433</v>
      </c>
      <c r="R126" s="9">
        <f t="shared" si="22"/>
        <v>0.97144846796657391</v>
      </c>
      <c r="S126" s="9">
        <f t="shared" si="38"/>
        <v>0.03</v>
      </c>
      <c r="T126">
        <f t="shared" si="24"/>
        <v>0.15</v>
      </c>
      <c r="U126">
        <f t="shared" si="39"/>
        <v>0.14571727019498609</v>
      </c>
      <c r="V126">
        <f t="shared" si="26"/>
        <v>5.6499999999999986</v>
      </c>
      <c r="W126">
        <f t="shared" si="27"/>
        <v>5.488683844011141</v>
      </c>
      <c r="X126" s="4">
        <v>1500</v>
      </c>
      <c r="Y126" s="4">
        <f t="shared" si="28"/>
        <v>1995000</v>
      </c>
      <c r="Z126" s="4">
        <f t="shared" si="29"/>
        <v>5.7999999999999989</v>
      </c>
      <c r="AA126" s="4">
        <f t="shared" si="30"/>
        <v>5.6344011142061268</v>
      </c>
      <c r="AB126" s="4">
        <f t="shared" si="31"/>
        <v>11.570999999999998</v>
      </c>
      <c r="AC126" s="4">
        <f t="shared" si="32"/>
        <v>11.240630222841222</v>
      </c>
    </row>
    <row r="127" spans="1:29" x14ac:dyDescent="0.25">
      <c r="A127" s="7">
        <v>2022</v>
      </c>
      <c r="B127" s="8">
        <v>44778</v>
      </c>
      <c r="C127" s="7">
        <v>217</v>
      </c>
      <c r="D127" s="7">
        <v>805</v>
      </c>
      <c r="E127" s="7">
        <v>2</v>
      </c>
      <c r="F127" s="7">
        <v>2</v>
      </c>
      <c r="G127" s="4">
        <v>1.1200000000000001</v>
      </c>
      <c r="H127" s="4">
        <v>19.399999999999999</v>
      </c>
      <c r="I127" s="4">
        <v>16.07</v>
      </c>
      <c r="J127" s="9">
        <f t="shared" si="36"/>
        <v>18.279999999999998</v>
      </c>
      <c r="K127" s="9">
        <f t="shared" si="37"/>
        <v>14.95</v>
      </c>
      <c r="L127" s="9">
        <f t="shared" si="33"/>
        <v>0.18216630196936537</v>
      </c>
      <c r="M127" s="4">
        <v>0.04</v>
      </c>
      <c r="N127" s="4">
        <v>2.37</v>
      </c>
      <c r="O127" s="9">
        <v>6</v>
      </c>
      <c r="P127" s="9">
        <f t="shared" si="21"/>
        <v>6.0000000000000001E-3</v>
      </c>
      <c r="Q127" s="9">
        <f t="shared" si="20"/>
        <v>5.8178336980306344</v>
      </c>
      <c r="R127" s="9">
        <f t="shared" si="22"/>
        <v>0.96963894967177244</v>
      </c>
      <c r="S127" s="9">
        <f t="shared" si="38"/>
        <v>0.03</v>
      </c>
      <c r="T127">
        <f t="shared" si="24"/>
        <v>0.19999999999999998</v>
      </c>
      <c r="U127">
        <f t="shared" si="39"/>
        <v>0.19392778993435447</v>
      </c>
      <c r="V127">
        <f t="shared" si="26"/>
        <v>11.85</v>
      </c>
      <c r="W127">
        <f t="shared" si="27"/>
        <v>11.490221553610503</v>
      </c>
      <c r="X127" s="4">
        <v>1500</v>
      </c>
      <c r="Y127" s="4">
        <f t="shared" si="28"/>
        <v>1995000</v>
      </c>
      <c r="Z127" s="4">
        <f t="shared" si="29"/>
        <v>12.049999999999999</v>
      </c>
      <c r="AA127" s="4">
        <f t="shared" si="30"/>
        <v>11.684149343544858</v>
      </c>
      <c r="AB127" s="4">
        <f t="shared" si="31"/>
        <v>24.039749999999998</v>
      </c>
      <c r="AC127" s="4">
        <f t="shared" si="32"/>
        <v>23.309877940371994</v>
      </c>
    </row>
    <row r="128" spans="1:29" x14ac:dyDescent="0.25">
      <c r="A128" s="7">
        <v>2022</v>
      </c>
      <c r="B128" s="8">
        <v>44778</v>
      </c>
      <c r="C128" s="7">
        <v>217</v>
      </c>
      <c r="D128" s="7">
        <v>806</v>
      </c>
      <c r="E128" s="7">
        <v>2</v>
      </c>
      <c r="F128" s="7">
        <v>3</v>
      </c>
      <c r="G128" s="4">
        <v>1.08</v>
      </c>
      <c r="H128" s="4">
        <v>21.37</v>
      </c>
      <c r="I128" s="4">
        <v>17.28</v>
      </c>
      <c r="J128" s="9">
        <f t="shared" si="36"/>
        <v>20.29</v>
      </c>
      <c r="K128" s="9">
        <f t="shared" si="37"/>
        <v>16.200000000000003</v>
      </c>
      <c r="L128" s="9">
        <f t="shared" si="33"/>
        <v>0.20157713159191704</v>
      </c>
      <c r="M128" s="4">
        <v>0.01</v>
      </c>
      <c r="N128" s="4">
        <v>2.2799999999999998</v>
      </c>
      <c r="O128" s="9">
        <v>6</v>
      </c>
      <c r="P128" s="9">
        <f t="shared" si="21"/>
        <v>6.0000000000000001E-3</v>
      </c>
      <c r="Q128" s="9">
        <f t="shared" si="20"/>
        <v>5.7984228684080827</v>
      </c>
      <c r="R128" s="9">
        <f t="shared" si="22"/>
        <v>0.96640381140134712</v>
      </c>
      <c r="S128" s="9">
        <f t="shared" si="38"/>
        <v>0.03</v>
      </c>
      <c r="T128">
        <f t="shared" si="24"/>
        <v>4.9999999999999996E-2</v>
      </c>
      <c r="U128">
        <f t="shared" si="39"/>
        <v>4.8320190570067353E-2</v>
      </c>
      <c r="V128">
        <f t="shared" si="26"/>
        <v>11.399999999999999</v>
      </c>
      <c r="W128">
        <f t="shared" si="27"/>
        <v>11.017003449975356</v>
      </c>
      <c r="X128" s="4">
        <v>1500</v>
      </c>
      <c r="Y128" s="4">
        <f t="shared" si="28"/>
        <v>1995000</v>
      </c>
      <c r="Z128" s="4">
        <f t="shared" si="29"/>
        <v>11.45</v>
      </c>
      <c r="AA128" s="4">
        <f t="shared" si="30"/>
        <v>11.065323640545422</v>
      </c>
      <c r="AB128" s="4">
        <f t="shared" si="31"/>
        <v>22.842749999999999</v>
      </c>
      <c r="AC128" s="4">
        <f t="shared" si="32"/>
        <v>22.075320662888117</v>
      </c>
    </row>
    <row r="129" spans="1:29" x14ac:dyDescent="0.25">
      <c r="A129" s="7">
        <v>2022</v>
      </c>
      <c r="B129" s="8">
        <v>44778</v>
      </c>
      <c r="C129" s="7">
        <v>217</v>
      </c>
      <c r="D129" s="7">
        <v>807</v>
      </c>
      <c r="E129" s="7">
        <v>2</v>
      </c>
      <c r="F129" s="7">
        <v>4</v>
      </c>
      <c r="G129" s="4">
        <v>1.1200000000000001</v>
      </c>
      <c r="H129" s="4">
        <v>16.23</v>
      </c>
      <c r="I129" s="4">
        <v>13.1</v>
      </c>
      <c r="J129" s="9">
        <f t="shared" si="36"/>
        <v>15.11</v>
      </c>
      <c r="K129" s="9">
        <f t="shared" si="37"/>
        <v>11.98</v>
      </c>
      <c r="L129" s="9">
        <f t="shared" si="33"/>
        <v>0.20714758438120445</v>
      </c>
      <c r="M129" s="4">
        <v>0.03</v>
      </c>
      <c r="N129" s="4">
        <v>1.72</v>
      </c>
      <c r="O129" s="9">
        <v>6</v>
      </c>
      <c r="P129" s="9">
        <f t="shared" si="21"/>
        <v>6.0000000000000001E-3</v>
      </c>
      <c r="Q129" s="9">
        <f t="shared" si="20"/>
        <v>5.7928524156187953</v>
      </c>
      <c r="R129" s="9">
        <f t="shared" si="22"/>
        <v>0.96547540260313258</v>
      </c>
      <c r="S129" s="9">
        <f t="shared" si="38"/>
        <v>0.03</v>
      </c>
      <c r="T129">
        <f t="shared" si="24"/>
        <v>0.15</v>
      </c>
      <c r="U129">
        <f t="shared" si="39"/>
        <v>0.14482131039046989</v>
      </c>
      <c r="V129">
        <f t="shared" si="26"/>
        <v>8.6</v>
      </c>
      <c r="W129">
        <f t="shared" si="27"/>
        <v>8.3030884623869401</v>
      </c>
      <c r="X129" s="4">
        <v>1500</v>
      </c>
      <c r="Y129" s="4">
        <f t="shared" si="28"/>
        <v>1995000</v>
      </c>
      <c r="Z129" s="4">
        <f t="shared" si="29"/>
        <v>8.75</v>
      </c>
      <c r="AA129" s="4">
        <f t="shared" si="30"/>
        <v>8.4479097727774093</v>
      </c>
      <c r="AB129" s="4">
        <f t="shared" si="31"/>
        <v>17.456249999999997</v>
      </c>
      <c r="AC129" s="4">
        <f t="shared" si="32"/>
        <v>16.853579996690932</v>
      </c>
    </row>
    <row r="130" spans="1:29" x14ac:dyDescent="0.25">
      <c r="A130" s="7">
        <v>2022</v>
      </c>
      <c r="B130" s="8">
        <v>44778</v>
      </c>
      <c r="C130" s="7">
        <v>217</v>
      </c>
      <c r="D130" s="7">
        <v>808</v>
      </c>
      <c r="E130" s="7">
        <v>2</v>
      </c>
      <c r="F130" s="7">
        <v>5</v>
      </c>
      <c r="G130" s="4">
        <v>1.1399999999999999</v>
      </c>
      <c r="H130" s="4">
        <v>17.600000000000001</v>
      </c>
      <c r="I130" s="4">
        <v>14.53</v>
      </c>
      <c r="J130" s="9">
        <f t="shared" si="36"/>
        <v>16.46</v>
      </c>
      <c r="K130" s="9">
        <f t="shared" si="37"/>
        <v>13.389999999999999</v>
      </c>
      <c r="L130" s="9">
        <f t="shared" si="33"/>
        <v>0.18651275820170121</v>
      </c>
      <c r="M130" s="4">
        <v>0.01</v>
      </c>
      <c r="N130" s="4">
        <v>1.8</v>
      </c>
      <c r="O130" s="9">
        <v>6</v>
      </c>
      <c r="P130" s="9">
        <f t="shared" si="21"/>
        <v>6.0000000000000001E-3</v>
      </c>
      <c r="Q130" s="9">
        <f t="shared" si="20"/>
        <v>5.813487241798299</v>
      </c>
      <c r="R130" s="9">
        <f t="shared" si="22"/>
        <v>0.96891454029971646</v>
      </c>
      <c r="S130" s="9">
        <f t="shared" si="38"/>
        <v>0.03</v>
      </c>
      <c r="T130">
        <f t="shared" si="24"/>
        <v>4.9999999999999996E-2</v>
      </c>
      <c r="U130">
        <f t="shared" si="39"/>
        <v>4.8445727014985819E-2</v>
      </c>
      <c r="V130">
        <f t="shared" si="26"/>
        <v>9</v>
      </c>
      <c r="W130">
        <f t="shared" si="27"/>
        <v>8.7202308626974485</v>
      </c>
      <c r="X130" s="4">
        <v>1500</v>
      </c>
      <c r="Y130" s="4">
        <f t="shared" si="28"/>
        <v>1995000</v>
      </c>
      <c r="Z130" s="4">
        <f t="shared" si="29"/>
        <v>9.0500000000000007</v>
      </c>
      <c r="AA130" s="4">
        <f t="shared" si="30"/>
        <v>8.7686765897124346</v>
      </c>
      <c r="AB130" s="4">
        <f t="shared" si="31"/>
        <v>18.054750000000002</v>
      </c>
      <c r="AC130" s="4">
        <f t="shared" si="32"/>
        <v>17.493509796476307</v>
      </c>
    </row>
    <row r="131" spans="1:29" x14ac:dyDescent="0.25">
      <c r="A131" s="7">
        <v>2022</v>
      </c>
      <c r="B131" s="8">
        <v>44778</v>
      </c>
      <c r="C131" s="7">
        <v>217</v>
      </c>
      <c r="D131" s="7">
        <v>809</v>
      </c>
      <c r="E131" s="7">
        <v>2</v>
      </c>
      <c r="F131" s="7">
        <v>6</v>
      </c>
      <c r="G131" s="13">
        <v>1.07</v>
      </c>
      <c r="H131" s="13">
        <v>18.63</v>
      </c>
      <c r="I131" s="13">
        <v>15.48</v>
      </c>
      <c r="J131" s="9">
        <f t="shared" si="36"/>
        <v>17.559999999999999</v>
      </c>
      <c r="K131" s="9">
        <f t="shared" si="37"/>
        <v>14.41</v>
      </c>
      <c r="L131" s="9">
        <f t="shared" si="33"/>
        <v>0.17938496583143501</v>
      </c>
      <c r="M131" s="4">
        <v>7.0000000000000007E-2</v>
      </c>
      <c r="N131" s="4">
        <v>1.86</v>
      </c>
      <c r="O131" s="9">
        <v>6</v>
      </c>
      <c r="P131" s="9">
        <f t="shared" si="21"/>
        <v>6.0000000000000001E-3</v>
      </c>
      <c r="Q131" s="9">
        <f t="shared" ref="Q131:Q194" si="40">O131-L131</f>
        <v>5.820615034168565</v>
      </c>
      <c r="R131" s="9">
        <f t="shared" si="22"/>
        <v>0.97010250569476086</v>
      </c>
      <c r="S131" s="9">
        <f t="shared" si="38"/>
        <v>0.03</v>
      </c>
      <c r="T131">
        <f t="shared" si="24"/>
        <v>0.35000000000000003</v>
      </c>
      <c r="U131">
        <f t="shared" si="39"/>
        <v>0.33953587699316634</v>
      </c>
      <c r="V131">
        <f t="shared" si="26"/>
        <v>9.3000000000000007</v>
      </c>
      <c r="W131">
        <f t="shared" si="27"/>
        <v>9.0219533029612773</v>
      </c>
      <c r="X131" s="4">
        <v>1500</v>
      </c>
      <c r="Y131" s="4">
        <f t="shared" si="28"/>
        <v>1995000</v>
      </c>
      <c r="Z131" s="4">
        <f t="shared" si="29"/>
        <v>9.65</v>
      </c>
      <c r="AA131" s="4">
        <f t="shared" si="30"/>
        <v>9.3614891799544431</v>
      </c>
      <c r="AB131" s="4">
        <f t="shared" si="31"/>
        <v>19.251750000000001</v>
      </c>
      <c r="AC131" s="4">
        <f t="shared" si="32"/>
        <v>18.676170914009116</v>
      </c>
    </row>
    <row r="132" spans="1:29" x14ac:dyDescent="0.25">
      <c r="A132" s="7">
        <v>2022</v>
      </c>
      <c r="B132" s="8">
        <v>44778</v>
      </c>
      <c r="C132" s="7">
        <v>217</v>
      </c>
      <c r="D132" s="7">
        <v>810</v>
      </c>
      <c r="E132" s="7">
        <v>2</v>
      </c>
      <c r="F132" s="7">
        <v>7</v>
      </c>
      <c r="G132" s="4">
        <v>1.0900000000000001</v>
      </c>
      <c r="H132" s="4">
        <v>16.22</v>
      </c>
      <c r="I132" s="4">
        <v>13.25</v>
      </c>
      <c r="J132" s="9">
        <f t="shared" si="36"/>
        <v>15.129999999999999</v>
      </c>
      <c r="K132" s="9">
        <f t="shared" si="37"/>
        <v>12.16</v>
      </c>
      <c r="L132" s="9">
        <f t="shared" si="33"/>
        <v>0.19629874421678778</v>
      </c>
      <c r="M132" s="4">
        <v>0.13</v>
      </c>
      <c r="N132" s="4">
        <v>2.9</v>
      </c>
      <c r="O132" s="9">
        <v>6</v>
      </c>
      <c r="P132" s="9">
        <f t="shared" ref="P132:P195" si="41">O132/1000</f>
        <v>6.0000000000000001E-3</v>
      </c>
      <c r="Q132" s="9">
        <f t="shared" si="40"/>
        <v>5.8037012557832126</v>
      </c>
      <c r="R132" s="9">
        <f t="shared" ref="R132:R195" si="42">Q132/O132</f>
        <v>0.9672835426305354</v>
      </c>
      <c r="S132" s="9">
        <f t="shared" si="38"/>
        <v>0.03</v>
      </c>
      <c r="T132">
        <f t="shared" ref="T132:T195" si="43">(M132*S132)/P132</f>
        <v>0.64999999999999991</v>
      </c>
      <c r="U132">
        <f t="shared" si="39"/>
        <v>0.62873430270984787</v>
      </c>
      <c r="V132">
        <f t="shared" ref="V132:V195" si="44">(N132*S132)/P132</f>
        <v>14.499999999999998</v>
      </c>
      <c r="W132">
        <f t="shared" ref="W132:W195" si="45">(V132*R132)</f>
        <v>14.025611368142762</v>
      </c>
      <c r="X132" s="4">
        <v>1500</v>
      </c>
      <c r="Y132" s="4">
        <f t="shared" ref="Y132:Y195" si="46">X132*1330</f>
        <v>1995000</v>
      </c>
      <c r="Z132" s="4">
        <f t="shared" ref="Z132:Z195" si="47">T132+V132</f>
        <v>15.149999999999999</v>
      </c>
      <c r="AA132" s="4">
        <f t="shared" ref="AA132:AA195" si="48">U132+W132</f>
        <v>14.65434567085261</v>
      </c>
      <c r="AB132" s="4">
        <f t="shared" ref="AB132:AB195" si="49">Z132/1000000*Y132</f>
        <v>30.224249999999998</v>
      </c>
      <c r="AC132" s="4">
        <f t="shared" ref="AC132:AC195" si="50">AA132/1000000*Y132</f>
        <v>29.235419613350956</v>
      </c>
    </row>
    <row r="133" spans="1:29" x14ac:dyDescent="0.25">
      <c r="A133" s="7">
        <v>2022</v>
      </c>
      <c r="B133" s="8">
        <v>44778</v>
      </c>
      <c r="C133" s="7">
        <v>217</v>
      </c>
      <c r="D133" s="7">
        <v>811</v>
      </c>
      <c r="E133" s="7">
        <v>2</v>
      </c>
      <c r="F133" s="7">
        <v>8</v>
      </c>
      <c r="G133" s="4">
        <v>1.0900000000000001</v>
      </c>
      <c r="H133" s="4">
        <v>12.57</v>
      </c>
      <c r="I133" s="4">
        <v>10</v>
      </c>
      <c r="J133" s="9">
        <f t="shared" si="36"/>
        <v>11.48</v>
      </c>
      <c r="K133" s="9">
        <f t="shared" si="37"/>
        <v>8.91</v>
      </c>
      <c r="L133" s="9">
        <f t="shared" ref="L133:L196" si="51">((J133-K133)/J133)</f>
        <v>0.22386759581881535</v>
      </c>
      <c r="M133" s="4">
        <v>-0.04</v>
      </c>
      <c r="N133" s="4">
        <v>2.13</v>
      </c>
      <c r="O133" s="9">
        <v>6</v>
      </c>
      <c r="P133" s="9">
        <f t="shared" si="41"/>
        <v>6.0000000000000001E-3</v>
      </c>
      <c r="Q133" s="9">
        <f t="shared" si="40"/>
        <v>5.776132404181185</v>
      </c>
      <c r="R133" s="9">
        <f t="shared" si="42"/>
        <v>0.9626887340301975</v>
      </c>
      <c r="S133" s="9">
        <f t="shared" si="38"/>
        <v>0.03</v>
      </c>
      <c r="T133">
        <f t="shared" si="43"/>
        <v>-0.19999999999999998</v>
      </c>
      <c r="U133">
        <f t="shared" si="39"/>
        <v>-0.19253774680603949</v>
      </c>
      <c r="V133">
        <f t="shared" si="44"/>
        <v>10.65</v>
      </c>
      <c r="W133">
        <f t="shared" si="45"/>
        <v>10.252635017421603</v>
      </c>
      <c r="X133" s="4">
        <v>1500</v>
      </c>
      <c r="Y133" s="4">
        <f t="shared" si="46"/>
        <v>1995000</v>
      </c>
      <c r="Z133" s="4">
        <f t="shared" si="47"/>
        <v>10.450000000000001</v>
      </c>
      <c r="AA133" s="4">
        <f t="shared" si="48"/>
        <v>10.060097270615564</v>
      </c>
      <c r="AB133" s="4">
        <f t="shared" si="49"/>
        <v>20.847750000000005</v>
      </c>
      <c r="AC133" s="4">
        <f t="shared" si="50"/>
        <v>20.069894054878052</v>
      </c>
    </row>
    <row r="134" spans="1:29" x14ac:dyDescent="0.25">
      <c r="A134" s="7">
        <v>2022</v>
      </c>
      <c r="B134" s="8">
        <v>44778</v>
      </c>
      <c r="C134" s="7">
        <v>217</v>
      </c>
      <c r="D134" s="7">
        <v>812</v>
      </c>
      <c r="E134" s="7">
        <v>2</v>
      </c>
      <c r="F134" s="7">
        <v>9</v>
      </c>
      <c r="G134" s="4">
        <v>1.0900000000000001</v>
      </c>
      <c r="H134" s="4">
        <v>14.45</v>
      </c>
      <c r="I134" s="4">
        <v>11.68</v>
      </c>
      <c r="J134" s="9">
        <f t="shared" si="36"/>
        <v>13.36</v>
      </c>
      <c r="K134" s="9">
        <f t="shared" si="37"/>
        <v>10.59</v>
      </c>
      <c r="L134" s="9">
        <f t="shared" si="51"/>
        <v>0.20733532934131735</v>
      </c>
      <c r="M134" s="4">
        <v>0.02</v>
      </c>
      <c r="N134" s="4">
        <v>2.2200000000000002</v>
      </c>
      <c r="O134" s="9">
        <v>6</v>
      </c>
      <c r="P134" s="9">
        <f t="shared" si="41"/>
        <v>6.0000000000000001E-3</v>
      </c>
      <c r="Q134" s="9">
        <f t="shared" si="40"/>
        <v>5.7926646706586826</v>
      </c>
      <c r="R134" s="9">
        <f t="shared" si="42"/>
        <v>0.96544411177644707</v>
      </c>
      <c r="S134" s="9">
        <f t="shared" si="38"/>
        <v>0.03</v>
      </c>
      <c r="T134">
        <f t="shared" si="43"/>
        <v>9.9999999999999992E-2</v>
      </c>
      <c r="U134">
        <f t="shared" si="39"/>
        <v>9.6544411177644701E-2</v>
      </c>
      <c r="V134">
        <f t="shared" si="44"/>
        <v>11.100000000000001</v>
      </c>
      <c r="W134">
        <f t="shared" si="45"/>
        <v>10.716429640718564</v>
      </c>
      <c r="X134" s="4">
        <v>1500</v>
      </c>
      <c r="Y134" s="4">
        <f t="shared" si="46"/>
        <v>1995000</v>
      </c>
      <c r="Z134" s="4">
        <f t="shared" si="47"/>
        <v>11.200000000000001</v>
      </c>
      <c r="AA134" s="4">
        <f t="shared" si="48"/>
        <v>10.812974051896209</v>
      </c>
      <c r="AB134" s="4">
        <f t="shared" si="49"/>
        <v>22.344000000000001</v>
      </c>
      <c r="AC134" s="4">
        <f t="shared" si="50"/>
        <v>21.571883233532933</v>
      </c>
    </row>
    <row r="135" spans="1:29" x14ac:dyDescent="0.25">
      <c r="A135" s="7">
        <v>2022</v>
      </c>
      <c r="B135" s="8">
        <v>44778</v>
      </c>
      <c r="C135" s="7">
        <v>217</v>
      </c>
      <c r="D135" s="7">
        <v>813</v>
      </c>
      <c r="E135" s="7">
        <v>3</v>
      </c>
      <c r="F135" s="7">
        <v>1</v>
      </c>
      <c r="G135" s="4">
        <v>1.1100000000000001</v>
      </c>
      <c r="H135" s="4">
        <v>11.69</v>
      </c>
      <c r="I135" s="4">
        <v>9.59</v>
      </c>
      <c r="J135" s="9">
        <f t="shared" si="36"/>
        <v>10.58</v>
      </c>
      <c r="K135" s="9">
        <f t="shared" si="37"/>
        <v>8.48</v>
      </c>
      <c r="L135" s="9">
        <f t="shared" si="51"/>
        <v>0.19848771266540638</v>
      </c>
      <c r="M135" s="4">
        <v>0.02</v>
      </c>
      <c r="N135" s="4">
        <v>2.19</v>
      </c>
      <c r="O135" s="9">
        <v>6</v>
      </c>
      <c r="P135" s="9">
        <f t="shared" si="41"/>
        <v>6.0000000000000001E-3</v>
      </c>
      <c r="Q135" s="9">
        <f t="shared" si="40"/>
        <v>5.8015122873345932</v>
      </c>
      <c r="R135" s="9">
        <f t="shared" si="42"/>
        <v>0.9669187145557655</v>
      </c>
      <c r="S135" s="9">
        <f t="shared" si="38"/>
        <v>0.03</v>
      </c>
      <c r="T135">
        <f t="shared" si="43"/>
        <v>9.9999999999999992E-2</v>
      </c>
      <c r="U135">
        <f t="shared" si="39"/>
        <v>9.6691871455576547E-2</v>
      </c>
      <c r="V135">
        <f t="shared" si="44"/>
        <v>10.95</v>
      </c>
      <c r="W135">
        <f t="shared" si="45"/>
        <v>10.587759924385631</v>
      </c>
      <c r="X135" s="4">
        <v>1500</v>
      </c>
      <c r="Y135" s="4">
        <f t="shared" si="46"/>
        <v>1995000</v>
      </c>
      <c r="Z135" s="4">
        <f t="shared" si="47"/>
        <v>11.049999999999999</v>
      </c>
      <c r="AA135" s="4">
        <f t="shared" si="48"/>
        <v>10.684451795841207</v>
      </c>
      <c r="AB135" s="4">
        <f t="shared" si="49"/>
        <v>22.044749999999997</v>
      </c>
      <c r="AC135" s="4">
        <f t="shared" si="50"/>
        <v>21.315481332703207</v>
      </c>
    </row>
    <row r="136" spans="1:29" x14ac:dyDescent="0.25">
      <c r="A136" s="7">
        <v>2022</v>
      </c>
      <c r="B136" s="8">
        <v>44778</v>
      </c>
      <c r="C136" s="7">
        <v>217</v>
      </c>
      <c r="D136" s="7">
        <v>814</v>
      </c>
      <c r="E136" s="7">
        <v>3</v>
      </c>
      <c r="F136" s="7">
        <v>2</v>
      </c>
      <c r="G136" s="4">
        <v>1.1000000000000001</v>
      </c>
      <c r="H136" s="4">
        <v>14.61</v>
      </c>
      <c r="I136" s="4">
        <v>14.31</v>
      </c>
      <c r="J136" s="9">
        <f t="shared" si="36"/>
        <v>13.51</v>
      </c>
      <c r="K136" s="9">
        <f t="shared" si="37"/>
        <v>13.21</v>
      </c>
      <c r="L136" s="9">
        <f t="shared" si="51"/>
        <v>2.220577350111021E-2</v>
      </c>
      <c r="M136" s="4">
        <v>0.21</v>
      </c>
      <c r="N136" s="4">
        <v>1.1299999999999999</v>
      </c>
      <c r="O136" s="9">
        <v>6</v>
      </c>
      <c r="P136" s="9">
        <f t="shared" si="41"/>
        <v>6.0000000000000001E-3</v>
      </c>
      <c r="Q136" s="9">
        <f t="shared" si="40"/>
        <v>5.9777942264988901</v>
      </c>
      <c r="R136" s="9">
        <f t="shared" si="42"/>
        <v>0.99629903774981499</v>
      </c>
      <c r="S136" s="9">
        <f t="shared" si="38"/>
        <v>0.03</v>
      </c>
      <c r="T136">
        <f t="shared" si="43"/>
        <v>1.0499999999999998</v>
      </c>
      <c r="U136">
        <f t="shared" si="39"/>
        <v>1.0461139896373055</v>
      </c>
      <c r="V136">
        <f t="shared" si="44"/>
        <v>5.6499999999999986</v>
      </c>
      <c r="W136">
        <f t="shared" si="45"/>
        <v>5.6290895632864535</v>
      </c>
      <c r="X136" s="4">
        <v>1500</v>
      </c>
      <c r="Y136" s="4">
        <f t="shared" si="46"/>
        <v>1995000</v>
      </c>
      <c r="Z136" s="4">
        <f t="shared" si="47"/>
        <v>6.6999999999999984</v>
      </c>
      <c r="AA136" s="4">
        <f t="shared" si="48"/>
        <v>6.675203552923759</v>
      </c>
      <c r="AB136" s="4">
        <f t="shared" si="49"/>
        <v>13.366499999999997</v>
      </c>
      <c r="AC136" s="4">
        <f t="shared" si="50"/>
        <v>13.317031088082899</v>
      </c>
    </row>
    <row r="137" spans="1:29" x14ac:dyDescent="0.25">
      <c r="A137" s="7">
        <v>2022</v>
      </c>
      <c r="B137" s="8">
        <v>44778</v>
      </c>
      <c r="C137" s="7">
        <v>217</v>
      </c>
      <c r="D137" s="7">
        <v>815</v>
      </c>
      <c r="E137" s="7">
        <v>3</v>
      </c>
      <c r="F137" s="7">
        <v>3</v>
      </c>
      <c r="G137" s="4">
        <v>1.1299999999999999</v>
      </c>
      <c r="H137" s="4">
        <v>26.41</v>
      </c>
      <c r="I137" s="4">
        <v>11.74</v>
      </c>
      <c r="J137" s="9">
        <f t="shared" si="36"/>
        <v>25.28</v>
      </c>
      <c r="K137" s="9">
        <f t="shared" si="37"/>
        <v>10.61</v>
      </c>
      <c r="L137" s="9">
        <f t="shared" si="51"/>
        <v>0.58030063291139244</v>
      </c>
      <c r="M137" s="4">
        <v>0.16</v>
      </c>
      <c r="N137" s="4">
        <v>2.0099999999999998</v>
      </c>
      <c r="O137" s="9">
        <v>6</v>
      </c>
      <c r="P137" s="9">
        <f t="shared" si="41"/>
        <v>6.0000000000000001E-3</v>
      </c>
      <c r="Q137" s="9">
        <f t="shared" si="40"/>
        <v>5.419699367088608</v>
      </c>
      <c r="R137" s="9">
        <f t="shared" si="42"/>
        <v>0.90328322784810133</v>
      </c>
      <c r="S137" s="9">
        <f t="shared" si="38"/>
        <v>0.03</v>
      </c>
      <c r="T137">
        <f t="shared" si="43"/>
        <v>0.79999999999999993</v>
      </c>
      <c r="U137">
        <f t="shared" si="39"/>
        <v>0.72262658227848098</v>
      </c>
      <c r="V137">
        <f t="shared" si="44"/>
        <v>10.049999999999999</v>
      </c>
      <c r="W137">
        <f t="shared" si="45"/>
        <v>9.0779964398734183</v>
      </c>
      <c r="X137" s="4">
        <v>1500</v>
      </c>
      <c r="Y137" s="4">
        <f t="shared" si="46"/>
        <v>1995000</v>
      </c>
      <c r="Z137" s="4">
        <f t="shared" si="47"/>
        <v>10.85</v>
      </c>
      <c r="AA137" s="4">
        <f t="shared" si="48"/>
        <v>9.8006230221518997</v>
      </c>
      <c r="AB137" s="4">
        <f t="shared" si="49"/>
        <v>21.64575</v>
      </c>
      <c r="AC137" s="4">
        <f t="shared" si="50"/>
        <v>19.552242929193039</v>
      </c>
    </row>
    <row r="138" spans="1:29" x14ac:dyDescent="0.25">
      <c r="A138" s="7">
        <v>2022</v>
      </c>
      <c r="B138" s="8">
        <v>44778</v>
      </c>
      <c r="C138" s="7">
        <v>217</v>
      </c>
      <c r="D138" s="7">
        <v>816</v>
      </c>
      <c r="E138" s="7">
        <v>3</v>
      </c>
      <c r="F138" s="7">
        <v>4</v>
      </c>
      <c r="G138" s="4">
        <v>1.17</v>
      </c>
      <c r="H138" s="4">
        <v>16.32</v>
      </c>
      <c r="I138" s="4">
        <v>14</v>
      </c>
      <c r="J138" s="9">
        <f t="shared" si="36"/>
        <v>15.15</v>
      </c>
      <c r="K138" s="9">
        <f t="shared" si="37"/>
        <v>12.83</v>
      </c>
      <c r="L138" s="9">
        <f t="shared" si="51"/>
        <v>0.15313531353135315</v>
      </c>
      <c r="M138" s="4">
        <v>-0.01</v>
      </c>
      <c r="N138" s="4">
        <v>2.4500000000000002</v>
      </c>
      <c r="O138" s="9">
        <v>6</v>
      </c>
      <c r="P138" s="9">
        <f t="shared" si="41"/>
        <v>6.0000000000000001E-3</v>
      </c>
      <c r="Q138" s="9">
        <f t="shared" si="40"/>
        <v>5.8468646864686464</v>
      </c>
      <c r="R138" s="9">
        <f t="shared" si="42"/>
        <v>0.97447744774477441</v>
      </c>
      <c r="S138" s="9">
        <f t="shared" si="38"/>
        <v>0.03</v>
      </c>
      <c r="T138">
        <f t="shared" si="43"/>
        <v>-4.9999999999999996E-2</v>
      </c>
      <c r="U138">
        <f t="shared" si="39"/>
        <v>-4.8723872387238715E-2</v>
      </c>
      <c r="V138">
        <f t="shared" si="44"/>
        <v>12.249999999999998</v>
      </c>
      <c r="W138">
        <f t="shared" si="45"/>
        <v>11.937348734873485</v>
      </c>
      <c r="X138" s="4">
        <v>1500</v>
      </c>
      <c r="Y138" s="4">
        <f t="shared" si="46"/>
        <v>1995000</v>
      </c>
      <c r="Z138" s="4">
        <f t="shared" si="47"/>
        <v>12.199999999999998</v>
      </c>
      <c r="AA138" s="4">
        <f t="shared" si="48"/>
        <v>11.888624862486246</v>
      </c>
      <c r="AB138" s="4">
        <f t="shared" si="49"/>
        <v>24.338999999999995</v>
      </c>
      <c r="AC138" s="4">
        <f t="shared" si="50"/>
        <v>23.717806600660062</v>
      </c>
    </row>
    <row r="139" spans="1:29" x14ac:dyDescent="0.25">
      <c r="A139" s="7">
        <v>2022</v>
      </c>
      <c r="B139" s="8">
        <v>44778</v>
      </c>
      <c r="C139" s="7">
        <v>217</v>
      </c>
      <c r="D139" s="7">
        <v>817</v>
      </c>
      <c r="E139" s="7">
        <v>3</v>
      </c>
      <c r="F139" s="7">
        <v>5</v>
      </c>
      <c r="G139" s="4">
        <v>1.1399999999999999</v>
      </c>
      <c r="H139" s="4">
        <v>17.64</v>
      </c>
      <c r="I139" s="4">
        <v>13.27</v>
      </c>
      <c r="J139" s="9">
        <f t="shared" si="36"/>
        <v>16.5</v>
      </c>
      <c r="K139" s="9">
        <f t="shared" si="37"/>
        <v>12.129999999999999</v>
      </c>
      <c r="L139" s="9">
        <f t="shared" si="51"/>
        <v>0.26484848484848489</v>
      </c>
      <c r="M139" s="4">
        <v>0.03</v>
      </c>
      <c r="N139" s="4">
        <v>2.92</v>
      </c>
      <c r="O139" s="9">
        <v>6</v>
      </c>
      <c r="P139" s="9">
        <f t="shared" si="41"/>
        <v>6.0000000000000001E-3</v>
      </c>
      <c r="Q139" s="9">
        <f t="shared" si="40"/>
        <v>5.7351515151515153</v>
      </c>
      <c r="R139" s="9">
        <f t="shared" si="42"/>
        <v>0.95585858585858585</v>
      </c>
      <c r="S139" s="9">
        <f t="shared" si="38"/>
        <v>0.03</v>
      </c>
      <c r="T139">
        <f t="shared" si="43"/>
        <v>0.15</v>
      </c>
      <c r="U139">
        <f t="shared" si="39"/>
        <v>0.14337878787878788</v>
      </c>
      <c r="V139">
        <f t="shared" si="44"/>
        <v>14.6</v>
      </c>
      <c r="W139">
        <f t="shared" si="45"/>
        <v>13.955535353535353</v>
      </c>
      <c r="X139" s="4">
        <v>1500</v>
      </c>
      <c r="Y139" s="4">
        <f t="shared" si="46"/>
        <v>1995000</v>
      </c>
      <c r="Z139" s="4">
        <f t="shared" si="47"/>
        <v>14.75</v>
      </c>
      <c r="AA139" s="4">
        <f t="shared" si="48"/>
        <v>14.098914141414141</v>
      </c>
      <c r="AB139" s="4">
        <f t="shared" si="49"/>
        <v>29.42625</v>
      </c>
      <c r="AC139" s="4">
        <f t="shared" si="50"/>
        <v>28.12733371212121</v>
      </c>
    </row>
    <row r="140" spans="1:29" x14ac:dyDescent="0.25">
      <c r="A140" s="7">
        <v>2022</v>
      </c>
      <c r="B140" s="8">
        <v>44778</v>
      </c>
      <c r="C140" s="7">
        <v>217</v>
      </c>
      <c r="D140" s="7">
        <v>818</v>
      </c>
      <c r="E140" s="7">
        <v>3</v>
      </c>
      <c r="F140" s="7">
        <v>6</v>
      </c>
      <c r="G140" s="4">
        <v>1.1100000000000001</v>
      </c>
      <c r="H140" s="4">
        <v>17.510000000000002</v>
      </c>
      <c r="I140" s="4">
        <v>14.3</v>
      </c>
      <c r="J140" s="9">
        <f t="shared" si="36"/>
        <v>16.400000000000002</v>
      </c>
      <c r="K140" s="9">
        <f t="shared" si="37"/>
        <v>13.190000000000001</v>
      </c>
      <c r="L140" s="9">
        <f t="shared" si="51"/>
        <v>0.19573170731707321</v>
      </c>
      <c r="M140" s="4">
        <v>0.05</v>
      </c>
      <c r="N140" s="4">
        <v>2.0299999999999998</v>
      </c>
      <c r="O140" s="9">
        <v>6</v>
      </c>
      <c r="P140" s="9">
        <f t="shared" si="41"/>
        <v>6.0000000000000001E-3</v>
      </c>
      <c r="Q140" s="9">
        <f t="shared" si="40"/>
        <v>5.8042682926829272</v>
      </c>
      <c r="R140" s="9">
        <f t="shared" si="42"/>
        <v>0.96737804878048783</v>
      </c>
      <c r="S140" s="9">
        <f t="shared" si="38"/>
        <v>0.03</v>
      </c>
      <c r="T140">
        <f t="shared" si="43"/>
        <v>0.25</v>
      </c>
      <c r="U140">
        <f t="shared" si="39"/>
        <v>0.24184451219512196</v>
      </c>
      <c r="V140">
        <f t="shared" si="44"/>
        <v>10.149999999999999</v>
      </c>
      <c r="W140">
        <f t="shared" si="45"/>
        <v>9.8188871951219507</v>
      </c>
      <c r="X140" s="4">
        <v>1500</v>
      </c>
      <c r="Y140" s="4">
        <f t="shared" si="46"/>
        <v>1995000</v>
      </c>
      <c r="Z140" s="4">
        <f t="shared" si="47"/>
        <v>10.399999999999999</v>
      </c>
      <c r="AA140" s="4">
        <f t="shared" si="48"/>
        <v>10.060731707317073</v>
      </c>
      <c r="AB140" s="4">
        <f t="shared" si="49"/>
        <v>20.747999999999998</v>
      </c>
      <c r="AC140" s="4">
        <f t="shared" si="50"/>
        <v>20.071159756097561</v>
      </c>
    </row>
    <row r="141" spans="1:29" x14ac:dyDescent="0.25">
      <c r="A141" s="7">
        <v>2022</v>
      </c>
      <c r="B141" s="8">
        <v>44778</v>
      </c>
      <c r="C141" s="7">
        <v>217</v>
      </c>
      <c r="D141" s="7">
        <v>819</v>
      </c>
      <c r="E141" s="7">
        <v>3</v>
      </c>
      <c r="F141" s="7">
        <v>7</v>
      </c>
      <c r="G141" s="4">
        <v>1.1200000000000001</v>
      </c>
      <c r="H141" s="4">
        <v>15.1</v>
      </c>
      <c r="I141" s="4">
        <v>12.65</v>
      </c>
      <c r="J141" s="9">
        <f t="shared" si="36"/>
        <v>13.98</v>
      </c>
      <c r="K141" s="9">
        <f t="shared" si="37"/>
        <v>11.530000000000001</v>
      </c>
      <c r="L141" s="9">
        <f t="shared" si="51"/>
        <v>0.17525035765379107</v>
      </c>
      <c r="M141" s="4">
        <v>-0.03</v>
      </c>
      <c r="N141" s="4">
        <v>2.42</v>
      </c>
      <c r="O141" s="9">
        <v>6</v>
      </c>
      <c r="P141" s="9">
        <f t="shared" si="41"/>
        <v>6.0000000000000001E-3</v>
      </c>
      <c r="Q141" s="9">
        <f t="shared" si="40"/>
        <v>5.8247496423462088</v>
      </c>
      <c r="R141" s="9">
        <f t="shared" si="42"/>
        <v>0.97079160705770151</v>
      </c>
      <c r="S141" s="9">
        <f t="shared" si="38"/>
        <v>0.03</v>
      </c>
      <c r="T141">
        <f t="shared" si="43"/>
        <v>-0.15</v>
      </c>
      <c r="U141">
        <f t="shared" si="39"/>
        <v>-0.14561874105865522</v>
      </c>
      <c r="V141">
        <f t="shared" si="44"/>
        <v>12.1</v>
      </c>
      <c r="W141">
        <f t="shared" si="45"/>
        <v>11.746578445398187</v>
      </c>
      <c r="X141" s="4">
        <v>1500</v>
      </c>
      <c r="Y141" s="4">
        <f t="shared" si="46"/>
        <v>1995000</v>
      </c>
      <c r="Z141" s="4">
        <f t="shared" si="47"/>
        <v>11.95</v>
      </c>
      <c r="AA141" s="4">
        <f t="shared" si="48"/>
        <v>11.600959704339532</v>
      </c>
      <c r="AB141" s="4">
        <f t="shared" si="49"/>
        <v>23.840249999999997</v>
      </c>
      <c r="AC141" s="4">
        <f t="shared" si="50"/>
        <v>23.143914610157363</v>
      </c>
    </row>
    <row r="142" spans="1:29" x14ac:dyDescent="0.25">
      <c r="A142" s="7">
        <v>2022</v>
      </c>
      <c r="B142" s="8">
        <v>44778</v>
      </c>
      <c r="C142" s="7">
        <v>217</v>
      </c>
      <c r="D142" s="7">
        <v>820</v>
      </c>
      <c r="E142" s="7">
        <v>3</v>
      </c>
      <c r="F142" s="7">
        <v>8</v>
      </c>
      <c r="G142" s="4">
        <v>1.1000000000000001</v>
      </c>
      <c r="H142" s="4">
        <v>12.37</v>
      </c>
      <c r="I142" s="4">
        <v>10.199999999999999</v>
      </c>
      <c r="J142" s="9">
        <f t="shared" si="36"/>
        <v>11.27</v>
      </c>
      <c r="K142" s="9">
        <f t="shared" si="37"/>
        <v>9.1</v>
      </c>
      <c r="L142" s="9">
        <f t="shared" si="51"/>
        <v>0.19254658385093168</v>
      </c>
      <c r="M142" s="4">
        <v>0.08</v>
      </c>
      <c r="N142" s="4">
        <v>1.57</v>
      </c>
      <c r="O142" s="9">
        <v>6</v>
      </c>
      <c r="P142" s="9">
        <f t="shared" si="41"/>
        <v>6.0000000000000001E-3</v>
      </c>
      <c r="Q142" s="9">
        <f t="shared" si="40"/>
        <v>5.8074534161490687</v>
      </c>
      <c r="R142" s="9">
        <f t="shared" si="42"/>
        <v>0.96790890269151142</v>
      </c>
      <c r="S142" s="9">
        <f t="shared" si="38"/>
        <v>0.03</v>
      </c>
      <c r="T142">
        <f t="shared" si="43"/>
        <v>0.39999999999999997</v>
      </c>
      <c r="U142">
        <f t="shared" si="39"/>
        <v>0.38716356107660455</v>
      </c>
      <c r="V142">
        <f t="shared" si="44"/>
        <v>7.8500000000000005</v>
      </c>
      <c r="W142">
        <f t="shared" si="45"/>
        <v>7.5980848861283654</v>
      </c>
      <c r="X142" s="4">
        <v>1500</v>
      </c>
      <c r="Y142" s="4">
        <f t="shared" si="46"/>
        <v>1995000</v>
      </c>
      <c r="Z142" s="4">
        <f t="shared" si="47"/>
        <v>8.25</v>
      </c>
      <c r="AA142" s="4">
        <f t="shared" si="48"/>
        <v>7.9852484472049703</v>
      </c>
      <c r="AB142" s="4">
        <f t="shared" si="49"/>
        <v>16.458750000000002</v>
      </c>
      <c r="AC142" s="4">
        <f t="shared" si="50"/>
        <v>15.930570652173916</v>
      </c>
    </row>
    <row r="143" spans="1:29" x14ac:dyDescent="0.25">
      <c r="A143" s="7">
        <v>2022</v>
      </c>
      <c r="B143" s="8">
        <v>44778</v>
      </c>
      <c r="C143" s="7">
        <v>217</v>
      </c>
      <c r="D143" s="7">
        <v>821</v>
      </c>
      <c r="E143" s="7">
        <v>3</v>
      </c>
      <c r="F143" s="7">
        <v>9</v>
      </c>
      <c r="G143" s="4">
        <v>1.06</v>
      </c>
      <c r="H143" s="4">
        <v>19.350000000000001</v>
      </c>
      <c r="I143" s="4">
        <v>15.6</v>
      </c>
      <c r="J143" s="9">
        <f t="shared" si="36"/>
        <v>18.290000000000003</v>
      </c>
      <c r="K143" s="9">
        <f t="shared" si="37"/>
        <v>14.54</v>
      </c>
      <c r="L143" s="9">
        <f t="shared" si="51"/>
        <v>0.20503007107709148</v>
      </c>
      <c r="M143" s="4">
        <v>0.09</v>
      </c>
      <c r="N143" s="4">
        <v>1.73</v>
      </c>
      <c r="O143" s="9">
        <v>6</v>
      </c>
      <c r="P143" s="9">
        <f t="shared" si="41"/>
        <v>6.0000000000000001E-3</v>
      </c>
      <c r="Q143" s="9">
        <f t="shared" si="40"/>
        <v>5.7949699289229084</v>
      </c>
      <c r="R143" s="9">
        <f t="shared" si="42"/>
        <v>0.96582832148715136</v>
      </c>
      <c r="S143" s="9">
        <f t="shared" si="38"/>
        <v>0.03</v>
      </c>
      <c r="T143">
        <f t="shared" si="43"/>
        <v>0.44999999999999996</v>
      </c>
      <c r="U143">
        <f t="shared" si="39"/>
        <v>0.43462274466921808</v>
      </c>
      <c r="V143">
        <f t="shared" si="44"/>
        <v>8.6499999999999986</v>
      </c>
      <c r="W143">
        <f t="shared" si="45"/>
        <v>8.3544149808638579</v>
      </c>
      <c r="X143" s="4">
        <v>1500</v>
      </c>
      <c r="Y143" s="4">
        <f t="shared" si="46"/>
        <v>1995000</v>
      </c>
      <c r="Z143" s="4">
        <f t="shared" si="47"/>
        <v>9.0999999999999979</v>
      </c>
      <c r="AA143" s="4">
        <f t="shared" si="48"/>
        <v>8.7890377255330758</v>
      </c>
      <c r="AB143" s="4">
        <f t="shared" si="49"/>
        <v>18.154499999999995</v>
      </c>
      <c r="AC143" s="4">
        <f t="shared" si="50"/>
        <v>17.534130262438484</v>
      </c>
    </row>
    <row r="144" spans="1:29" x14ac:dyDescent="0.25">
      <c r="A144" s="7">
        <v>2022</v>
      </c>
      <c r="B144" s="8">
        <v>44778</v>
      </c>
      <c r="C144" s="7">
        <v>217</v>
      </c>
      <c r="D144" s="7">
        <v>822</v>
      </c>
      <c r="E144" s="7">
        <v>4</v>
      </c>
      <c r="F144" s="7">
        <v>1</v>
      </c>
      <c r="G144" s="4">
        <v>1.1100000000000001</v>
      </c>
      <c r="H144" s="4">
        <v>20.07</v>
      </c>
      <c r="I144" s="4">
        <v>16.260000000000002</v>
      </c>
      <c r="J144" s="9">
        <f t="shared" si="36"/>
        <v>18.96</v>
      </c>
      <c r="K144" s="9">
        <f t="shared" si="37"/>
        <v>15.150000000000002</v>
      </c>
      <c r="L144" s="9">
        <f t="shared" si="51"/>
        <v>0.20094936708860753</v>
      </c>
      <c r="M144" s="4">
        <v>0.04</v>
      </c>
      <c r="N144" s="4">
        <v>2.17</v>
      </c>
      <c r="O144" s="9">
        <v>6</v>
      </c>
      <c r="P144" s="9">
        <f t="shared" si="41"/>
        <v>6.0000000000000001E-3</v>
      </c>
      <c r="Q144" s="9">
        <f t="shared" si="40"/>
        <v>5.7990506329113929</v>
      </c>
      <c r="R144" s="9">
        <f t="shared" si="42"/>
        <v>0.96650843881856552</v>
      </c>
      <c r="S144" s="9">
        <f t="shared" si="38"/>
        <v>0.03</v>
      </c>
      <c r="T144">
        <f t="shared" si="43"/>
        <v>0.19999999999999998</v>
      </c>
      <c r="U144">
        <f t="shared" si="39"/>
        <v>0.19330168776371309</v>
      </c>
      <c r="V144">
        <f t="shared" si="44"/>
        <v>10.849999999999998</v>
      </c>
      <c r="W144">
        <f t="shared" si="45"/>
        <v>10.486616561181433</v>
      </c>
      <c r="X144" s="4">
        <v>1500</v>
      </c>
      <c r="Y144" s="4">
        <f t="shared" si="46"/>
        <v>1995000</v>
      </c>
      <c r="Z144" s="4">
        <f t="shared" si="47"/>
        <v>11.049999999999997</v>
      </c>
      <c r="AA144" s="4">
        <f t="shared" si="48"/>
        <v>10.679918248945146</v>
      </c>
      <c r="AB144" s="4">
        <f t="shared" si="49"/>
        <v>22.044749999999993</v>
      </c>
      <c r="AC144" s="4">
        <f t="shared" si="50"/>
        <v>21.306436906645569</v>
      </c>
    </row>
    <row r="145" spans="1:29" x14ac:dyDescent="0.25">
      <c r="A145" s="7">
        <v>2022</v>
      </c>
      <c r="B145" s="8">
        <v>44778</v>
      </c>
      <c r="C145" s="7">
        <v>217</v>
      </c>
      <c r="D145" s="7">
        <v>823</v>
      </c>
      <c r="E145" s="7">
        <v>4</v>
      </c>
      <c r="F145" s="7">
        <v>2</v>
      </c>
      <c r="G145" s="4">
        <v>1.07</v>
      </c>
      <c r="H145" s="4">
        <v>21.91</v>
      </c>
      <c r="I145" s="4">
        <v>17.829999999999998</v>
      </c>
      <c r="J145" s="9">
        <f t="shared" si="36"/>
        <v>20.84</v>
      </c>
      <c r="K145" s="9">
        <f t="shared" si="37"/>
        <v>16.759999999999998</v>
      </c>
      <c r="L145" s="9">
        <f t="shared" si="51"/>
        <v>0.19577735124760084</v>
      </c>
      <c r="M145" s="4">
        <v>0.06</v>
      </c>
      <c r="N145" s="4">
        <v>1.86</v>
      </c>
      <c r="O145" s="9">
        <v>6</v>
      </c>
      <c r="P145" s="9">
        <f t="shared" si="41"/>
        <v>6.0000000000000001E-3</v>
      </c>
      <c r="Q145" s="9">
        <f t="shared" si="40"/>
        <v>5.8042226487523996</v>
      </c>
      <c r="R145" s="9">
        <f t="shared" si="42"/>
        <v>0.9673704414587333</v>
      </c>
      <c r="S145" s="9">
        <f t="shared" si="38"/>
        <v>0.03</v>
      </c>
      <c r="T145">
        <f t="shared" si="43"/>
        <v>0.3</v>
      </c>
      <c r="U145">
        <f t="shared" si="39"/>
        <v>0.29021113243761998</v>
      </c>
      <c r="V145">
        <f t="shared" si="44"/>
        <v>9.3000000000000007</v>
      </c>
      <c r="W145">
        <f t="shared" si="45"/>
        <v>8.99654510556622</v>
      </c>
      <c r="X145" s="4">
        <v>1500</v>
      </c>
      <c r="Y145" s="4">
        <f t="shared" si="46"/>
        <v>1995000</v>
      </c>
      <c r="Z145" s="4">
        <f t="shared" si="47"/>
        <v>9.6000000000000014</v>
      </c>
      <c r="AA145" s="4">
        <f t="shared" si="48"/>
        <v>9.2867562380038393</v>
      </c>
      <c r="AB145" s="4">
        <f t="shared" si="49"/>
        <v>19.152000000000001</v>
      </c>
      <c r="AC145" s="4">
        <f t="shared" si="50"/>
        <v>18.527078694817661</v>
      </c>
    </row>
    <row r="146" spans="1:29" x14ac:dyDescent="0.25">
      <c r="A146" s="7">
        <v>2022</v>
      </c>
      <c r="B146" s="8">
        <v>44778</v>
      </c>
      <c r="C146" s="7">
        <v>217</v>
      </c>
      <c r="D146" s="7">
        <v>824</v>
      </c>
      <c r="E146" s="7">
        <v>4</v>
      </c>
      <c r="F146" s="7">
        <v>3</v>
      </c>
      <c r="G146" s="4">
        <v>1.07</v>
      </c>
      <c r="H146" s="4">
        <v>17.39</v>
      </c>
      <c r="I146" s="4">
        <v>14.29</v>
      </c>
      <c r="J146" s="9">
        <f t="shared" si="36"/>
        <v>16.32</v>
      </c>
      <c r="K146" s="9">
        <f t="shared" si="37"/>
        <v>13.219999999999999</v>
      </c>
      <c r="L146" s="9">
        <f t="shared" si="51"/>
        <v>0.18995098039215694</v>
      </c>
      <c r="M146" s="4">
        <v>0.01</v>
      </c>
      <c r="N146" s="4">
        <v>2.2200000000000002</v>
      </c>
      <c r="O146" s="9">
        <v>6</v>
      </c>
      <c r="P146" s="9">
        <f t="shared" si="41"/>
        <v>6.0000000000000001E-3</v>
      </c>
      <c r="Q146" s="9">
        <f t="shared" si="40"/>
        <v>5.8100490196078427</v>
      </c>
      <c r="R146" s="9">
        <f t="shared" si="42"/>
        <v>0.96834150326797375</v>
      </c>
      <c r="S146" s="9">
        <f t="shared" si="38"/>
        <v>0.03</v>
      </c>
      <c r="T146">
        <f t="shared" si="43"/>
        <v>4.9999999999999996E-2</v>
      </c>
      <c r="U146">
        <f t="shared" si="39"/>
        <v>4.841707516339868E-2</v>
      </c>
      <c r="V146">
        <f t="shared" si="44"/>
        <v>11.100000000000001</v>
      </c>
      <c r="W146">
        <f t="shared" si="45"/>
        <v>10.748590686274509</v>
      </c>
      <c r="X146" s="4">
        <v>1500</v>
      </c>
      <c r="Y146" s="4">
        <f t="shared" si="46"/>
        <v>1995000</v>
      </c>
      <c r="Z146" s="4">
        <f t="shared" si="47"/>
        <v>11.150000000000002</v>
      </c>
      <c r="AA146" s="4">
        <f t="shared" si="48"/>
        <v>10.797007761437907</v>
      </c>
      <c r="AB146" s="4">
        <f t="shared" si="49"/>
        <v>22.244250000000005</v>
      </c>
      <c r="AC146" s="4">
        <f t="shared" si="50"/>
        <v>21.540030484068627</v>
      </c>
    </row>
    <row r="147" spans="1:29" x14ac:dyDescent="0.25">
      <c r="A147" s="7">
        <v>2022</v>
      </c>
      <c r="B147" s="8">
        <v>44778</v>
      </c>
      <c r="C147" s="7">
        <v>217</v>
      </c>
      <c r="D147" s="7">
        <v>825</v>
      </c>
      <c r="E147" s="7">
        <v>4</v>
      </c>
      <c r="F147" s="7">
        <v>4</v>
      </c>
      <c r="G147" s="4">
        <v>1.08</v>
      </c>
      <c r="H147" s="4">
        <v>20.94</v>
      </c>
      <c r="I147" s="4">
        <v>16.82</v>
      </c>
      <c r="J147" s="9">
        <f t="shared" si="36"/>
        <v>19.86</v>
      </c>
      <c r="K147" s="9">
        <f t="shared" si="37"/>
        <v>15.74</v>
      </c>
      <c r="L147" s="9">
        <f t="shared" si="51"/>
        <v>0.2074521651560926</v>
      </c>
      <c r="M147" s="4">
        <v>-0.02</v>
      </c>
      <c r="N147" s="4">
        <v>1.44</v>
      </c>
      <c r="O147" s="9">
        <v>6</v>
      </c>
      <c r="P147" s="9">
        <f t="shared" si="41"/>
        <v>6.0000000000000001E-3</v>
      </c>
      <c r="Q147" s="9">
        <f t="shared" si="40"/>
        <v>5.7925478348439077</v>
      </c>
      <c r="R147" s="9">
        <f t="shared" si="42"/>
        <v>0.96542463914065124</v>
      </c>
      <c r="S147" s="9">
        <f t="shared" si="38"/>
        <v>0.03</v>
      </c>
      <c r="T147">
        <f t="shared" si="43"/>
        <v>-9.9999999999999992E-2</v>
      </c>
      <c r="U147">
        <f t="shared" si="39"/>
        <v>-9.654246391406511E-2</v>
      </c>
      <c r="V147">
        <f t="shared" si="44"/>
        <v>7.1999999999999993</v>
      </c>
      <c r="W147">
        <f t="shared" si="45"/>
        <v>6.9510574018126885</v>
      </c>
      <c r="X147" s="4">
        <v>1500</v>
      </c>
      <c r="Y147" s="4">
        <f t="shared" si="46"/>
        <v>1995000</v>
      </c>
      <c r="Z147" s="4">
        <f t="shared" si="47"/>
        <v>7.1</v>
      </c>
      <c r="AA147" s="4">
        <f t="shared" si="48"/>
        <v>6.8545149378986236</v>
      </c>
      <c r="AB147" s="4">
        <f t="shared" si="49"/>
        <v>14.1645</v>
      </c>
      <c r="AC147" s="4">
        <f t="shared" si="50"/>
        <v>13.674757301107753</v>
      </c>
    </row>
    <row r="148" spans="1:29" x14ac:dyDescent="0.25">
      <c r="A148" s="7">
        <v>2022</v>
      </c>
      <c r="B148" s="8">
        <v>44778</v>
      </c>
      <c r="C148" s="7">
        <v>217</v>
      </c>
      <c r="D148" s="7">
        <v>826</v>
      </c>
      <c r="E148" s="7">
        <v>4</v>
      </c>
      <c r="F148" s="7">
        <v>5</v>
      </c>
      <c r="G148" s="4">
        <v>1.1100000000000001</v>
      </c>
      <c r="H148" s="4">
        <v>15.21</v>
      </c>
      <c r="I148" s="4">
        <v>12.51</v>
      </c>
      <c r="J148" s="9">
        <f t="shared" si="36"/>
        <v>14.100000000000001</v>
      </c>
      <c r="K148" s="9">
        <f t="shared" si="37"/>
        <v>11.4</v>
      </c>
      <c r="L148" s="9">
        <f t="shared" si="51"/>
        <v>0.19148936170212771</v>
      </c>
      <c r="M148" s="4">
        <v>0</v>
      </c>
      <c r="N148" s="4">
        <v>2.2000000000000002</v>
      </c>
      <c r="O148" s="9">
        <v>6</v>
      </c>
      <c r="P148" s="9">
        <f t="shared" si="41"/>
        <v>6.0000000000000001E-3</v>
      </c>
      <c r="Q148" s="9">
        <f t="shared" si="40"/>
        <v>5.8085106382978724</v>
      </c>
      <c r="R148" s="9">
        <f t="shared" si="42"/>
        <v>0.96808510638297873</v>
      </c>
      <c r="S148" s="9">
        <f t="shared" si="38"/>
        <v>0.03</v>
      </c>
      <c r="T148">
        <f t="shared" si="43"/>
        <v>0</v>
      </c>
      <c r="U148">
        <f t="shared" si="39"/>
        <v>0</v>
      </c>
      <c r="V148">
        <f t="shared" si="44"/>
        <v>11</v>
      </c>
      <c r="W148">
        <f t="shared" si="45"/>
        <v>10.648936170212766</v>
      </c>
      <c r="X148" s="4">
        <v>1500</v>
      </c>
      <c r="Y148" s="4">
        <f t="shared" si="46"/>
        <v>1995000</v>
      </c>
      <c r="Z148" s="4">
        <f t="shared" si="47"/>
        <v>11</v>
      </c>
      <c r="AA148" s="4">
        <f t="shared" si="48"/>
        <v>10.648936170212766</v>
      </c>
      <c r="AB148" s="4">
        <f t="shared" si="49"/>
        <v>21.945</v>
      </c>
      <c r="AC148" s="4">
        <f t="shared" si="50"/>
        <v>21.244627659574469</v>
      </c>
    </row>
    <row r="149" spans="1:29" x14ac:dyDescent="0.25">
      <c r="A149" s="7">
        <v>2022</v>
      </c>
      <c r="B149" s="8">
        <v>44778</v>
      </c>
      <c r="C149" s="7">
        <v>217</v>
      </c>
      <c r="D149" s="7">
        <v>827</v>
      </c>
      <c r="E149" s="7">
        <v>4</v>
      </c>
      <c r="F149" s="7">
        <v>6</v>
      </c>
      <c r="G149" s="4">
        <v>1.1000000000000001</v>
      </c>
      <c r="H149" s="4">
        <v>17</v>
      </c>
      <c r="I149" s="4">
        <v>14.09</v>
      </c>
      <c r="J149" s="9">
        <f t="shared" ref="J149:J180" si="52">H149-G149</f>
        <v>15.9</v>
      </c>
      <c r="K149" s="9">
        <f t="shared" ref="K149:K180" si="53">I149-G149</f>
        <v>12.99</v>
      </c>
      <c r="L149" s="9">
        <f t="shared" si="51"/>
        <v>0.18301886792452832</v>
      </c>
      <c r="M149" s="4">
        <v>0.78</v>
      </c>
      <c r="N149" s="4">
        <v>1.57</v>
      </c>
      <c r="O149" s="9">
        <v>6</v>
      </c>
      <c r="P149" s="9">
        <f t="shared" si="41"/>
        <v>6.0000000000000001E-3</v>
      </c>
      <c r="Q149" s="9">
        <f t="shared" si="40"/>
        <v>5.8169811320754716</v>
      </c>
      <c r="R149" s="9">
        <f t="shared" si="42"/>
        <v>0.9694968553459119</v>
      </c>
      <c r="S149" s="9">
        <f t="shared" si="38"/>
        <v>0.03</v>
      </c>
      <c r="T149">
        <f t="shared" si="43"/>
        <v>3.9</v>
      </c>
      <c r="U149">
        <f t="shared" si="39"/>
        <v>3.7810377358490563</v>
      </c>
      <c r="V149">
        <f t="shared" si="44"/>
        <v>7.8500000000000005</v>
      </c>
      <c r="W149">
        <f t="shared" si="45"/>
        <v>7.6105503144654092</v>
      </c>
      <c r="X149" s="4">
        <v>1500</v>
      </c>
      <c r="Y149" s="4">
        <f t="shared" si="46"/>
        <v>1995000</v>
      </c>
      <c r="Z149" s="4">
        <f t="shared" si="47"/>
        <v>11.75</v>
      </c>
      <c r="AA149" s="4">
        <f t="shared" si="48"/>
        <v>11.391588050314466</v>
      </c>
      <c r="AB149" s="4">
        <f t="shared" si="49"/>
        <v>23.44125</v>
      </c>
      <c r="AC149" s="4">
        <f t="shared" si="50"/>
        <v>22.726218160377357</v>
      </c>
    </row>
    <row r="150" spans="1:29" x14ac:dyDescent="0.25">
      <c r="A150" s="7">
        <v>2022</v>
      </c>
      <c r="B150" s="8">
        <v>44778</v>
      </c>
      <c r="C150" s="7">
        <v>217</v>
      </c>
      <c r="D150" s="7">
        <v>828</v>
      </c>
      <c r="E150" s="7">
        <v>4</v>
      </c>
      <c r="F150" s="7">
        <v>7</v>
      </c>
      <c r="G150" s="4">
        <v>1.06</v>
      </c>
      <c r="H150" s="4">
        <v>19.649999999999999</v>
      </c>
      <c r="I150" s="4">
        <v>13.88</v>
      </c>
      <c r="J150" s="9">
        <f t="shared" si="52"/>
        <v>18.59</v>
      </c>
      <c r="K150" s="9">
        <f t="shared" si="53"/>
        <v>12.82</v>
      </c>
      <c r="L150" s="9">
        <f t="shared" si="51"/>
        <v>0.31038192576654111</v>
      </c>
      <c r="M150" s="4">
        <v>0.5</v>
      </c>
      <c r="N150" s="4">
        <v>1.73</v>
      </c>
      <c r="O150" s="9">
        <v>6</v>
      </c>
      <c r="P150" s="9">
        <f t="shared" si="41"/>
        <v>6.0000000000000001E-3</v>
      </c>
      <c r="Q150" s="9">
        <f t="shared" si="40"/>
        <v>5.6896180742334588</v>
      </c>
      <c r="R150" s="9">
        <f t="shared" si="42"/>
        <v>0.9482696790389098</v>
      </c>
      <c r="S150" s="9">
        <f t="shared" si="38"/>
        <v>0.03</v>
      </c>
      <c r="T150">
        <f t="shared" si="43"/>
        <v>2.5</v>
      </c>
      <c r="U150">
        <f t="shared" si="39"/>
        <v>2.3706741975972747</v>
      </c>
      <c r="V150">
        <f t="shared" si="44"/>
        <v>8.6499999999999986</v>
      </c>
      <c r="W150">
        <f t="shared" si="45"/>
        <v>8.2025327236865682</v>
      </c>
      <c r="X150" s="4">
        <v>1500</v>
      </c>
      <c r="Y150" s="4">
        <f t="shared" si="46"/>
        <v>1995000</v>
      </c>
      <c r="Z150" s="4">
        <f t="shared" si="47"/>
        <v>11.149999999999999</v>
      </c>
      <c r="AA150" s="4">
        <f t="shared" si="48"/>
        <v>10.573206921283843</v>
      </c>
      <c r="AB150" s="4">
        <f t="shared" si="49"/>
        <v>22.244249999999997</v>
      </c>
      <c r="AC150" s="4">
        <f t="shared" si="50"/>
        <v>21.093547807961265</v>
      </c>
    </row>
    <row r="151" spans="1:29" x14ac:dyDescent="0.25">
      <c r="A151" s="7">
        <v>2022</v>
      </c>
      <c r="B151" s="8">
        <v>44778</v>
      </c>
      <c r="C151" s="7">
        <v>217</v>
      </c>
      <c r="D151" s="7">
        <v>829</v>
      </c>
      <c r="E151" s="7">
        <v>4</v>
      </c>
      <c r="F151" s="7">
        <v>8</v>
      </c>
      <c r="G151" s="4">
        <v>1.1200000000000001</v>
      </c>
      <c r="H151" s="4">
        <v>17.02</v>
      </c>
      <c r="I151" s="4">
        <v>14</v>
      </c>
      <c r="J151" s="9">
        <f t="shared" si="52"/>
        <v>15.899999999999999</v>
      </c>
      <c r="K151" s="9">
        <f t="shared" si="53"/>
        <v>12.879999999999999</v>
      </c>
      <c r="L151" s="9">
        <f t="shared" si="51"/>
        <v>0.18993710691823898</v>
      </c>
      <c r="M151" s="4">
        <v>-0.02</v>
      </c>
      <c r="N151" s="4">
        <v>2.09</v>
      </c>
      <c r="O151" s="9">
        <v>6</v>
      </c>
      <c r="P151" s="9">
        <f t="shared" si="41"/>
        <v>6.0000000000000001E-3</v>
      </c>
      <c r="Q151" s="9">
        <f t="shared" si="40"/>
        <v>5.8100628930817608</v>
      </c>
      <c r="R151" s="9">
        <f t="shared" si="42"/>
        <v>0.9683438155136268</v>
      </c>
      <c r="S151" s="9">
        <f t="shared" si="38"/>
        <v>0.03</v>
      </c>
      <c r="T151">
        <f t="shared" si="43"/>
        <v>-9.9999999999999992E-2</v>
      </c>
      <c r="U151">
        <f t="shared" si="39"/>
        <v>-9.6834381551362675E-2</v>
      </c>
      <c r="V151">
        <f t="shared" si="44"/>
        <v>10.45</v>
      </c>
      <c r="W151">
        <f t="shared" si="45"/>
        <v>10.119192872117399</v>
      </c>
      <c r="X151" s="4">
        <v>1500</v>
      </c>
      <c r="Y151" s="4">
        <f t="shared" si="46"/>
        <v>1995000</v>
      </c>
      <c r="Z151" s="4">
        <f t="shared" si="47"/>
        <v>10.35</v>
      </c>
      <c r="AA151" s="4">
        <f t="shared" si="48"/>
        <v>10.022358490566036</v>
      </c>
      <c r="AB151" s="4">
        <f t="shared" si="49"/>
        <v>20.648249999999997</v>
      </c>
      <c r="AC151" s="4">
        <f t="shared" si="50"/>
        <v>19.994605188679241</v>
      </c>
    </row>
    <row r="152" spans="1:29" x14ac:dyDescent="0.25">
      <c r="A152" s="7">
        <v>2022</v>
      </c>
      <c r="B152" s="8">
        <v>44778</v>
      </c>
      <c r="C152" s="7">
        <v>217</v>
      </c>
      <c r="D152" s="7">
        <v>830</v>
      </c>
      <c r="E152" s="7">
        <v>4</v>
      </c>
      <c r="F152" s="7">
        <v>9</v>
      </c>
      <c r="G152" s="4">
        <v>1.18</v>
      </c>
      <c r="H152" s="4">
        <v>16.77</v>
      </c>
      <c r="I152" s="4">
        <v>13.72</v>
      </c>
      <c r="J152" s="9">
        <f t="shared" si="52"/>
        <v>15.59</v>
      </c>
      <c r="K152" s="9">
        <f t="shared" si="53"/>
        <v>12.540000000000001</v>
      </c>
      <c r="L152" s="9">
        <f t="shared" si="51"/>
        <v>0.19563822963438093</v>
      </c>
      <c r="M152" s="4">
        <v>0.03</v>
      </c>
      <c r="N152" s="4">
        <v>1.64</v>
      </c>
      <c r="O152" s="9">
        <v>6</v>
      </c>
      <c r="P152" s="9">
        <f t="shared" si="41"/>
        <v>6.0000000000000001E-3</v>
      </c>
      <c r="Q152" s="9">
        <f t="shared" si="40"/>
        <v>5.8043617703656194</v>
      </c>
      <c r="R152" s="9">
        <f t="shared" si="42"/>
        <v>0.9673936283942699</v>
      </c>
      <c r="S152" s="9">
        <f t="shared" si="38"/>
        <v>0.03</v>
      </c>
      <c r="T152">
        <f t="shared" si="43"/>
        <v>0.15</v>
      </c>
      <c r="U152">
        <f t="shared" si="39"/>
        <v>0.14510904425914048</v>
      </c>
      <c r="V152">
        <f t="shared" si="44"/>
        <v>8.1999999999999993</v>
      </c>
      <c r="W152">
        <f t="shared" si="45"/>
        <v>7.9326277528330129</v>
      </c>
      <c r="X152" s="4">
        <v>1500</v>
      </c>
      <c r="Y152" s="4">
        <f t="shared" si="46"/>
        <v>1995000</v>
      </c>
      <c r="Z152" s="4">
        <f t="shared" si="47"/>
        <v>8.35</v>
      </c>
      <c r="AA152" s="4">
        <f t="shared" si="48"/>
        <v>8.0777367970921539</v>
      </c>
      <c r="AB152" s="4">
        <f t="shared" si="49"/>
        <v>16.658249999999999</v>
      </c>
      <c r="AC152" s="4">
        <f t="shared" si="50"/>
        <v>16.115084910198846</v>
      </c>
    </row>
    <row r="153" spans="1:29" x14ac:dyDescent="0.25">
      <c r="A153" s="7">
        <v>2022</v>
      </c>
      <c r="B153" s="8">
        <v>44811</v>
      </c>
      <c r="C153" s="7">
        <v>250</v>
      </c>
      <c r="D153" s="7">
        <v>831</v>
      </c>
      <c r="E153" s="7">
        <v>1</v>
      </c>
      <c r="F153" s="7">
        <v>1</v>
      </c>
      <c r="G153" s="4">
        <v>1.07</v>
      </c>
      <c r="H153" s="4">
        <v>16.350000000000001</v>
      </c>
      <c r="I153" s="4">
        <v>14.42</v>
      </c>
      <c r="J153" s="9">
        <f t="shared" si="52"/>
        <v>15.280000000000001</v>
      </c>
      <c r="K153" s="9">
        <f t="shared" si="53"/>
        <v>13.35</v>
      </c>
      <c r="L153" s="9">
        <f t="shared" si="51"/>
        <v>0.12630890052356031</v>
      </c>
      <c r="M153" s="15">
        <v>0.1</v>
      </c>
      <c r="N153" s="15">
        <v>2.2400000000000002</v>
      </c>
      <c r="O153" s="9">
        <v>6</v>
      </c>
      <c r="P153" s="9">
        <f t="shared" si="41"/>
        <v>6.0000000000000001E-3</v>
      </c>
      <c r="Q153" s="9">
        <f t="shared" si="40"/>
        <v>5.8736910994764395</v>
      </c>
      <c r="R153" s="9">
        <f t="shared" si="42"/>
        <v>0.97894851657940662</v>
      </c>
      <c r="S153" s="9">
        <f t="shared" si="38"/>
        <v>0.03</v>
      </c>
      <c r="T153">
        <f t="shared" si="43"/>
        <v>0.5</v>
      </c>
      <c r="U153">
        <f t="shared" si="39"/>
        <v>0.48947425828970331</v>
      </c>
      <c r="V153">
        <f t="shared" si="44"/>
        <v>11.200000000000001</v>
      </c>
      <c r="W153">
        <f t="shared" si="45"/>
        <v>10.964223385689355</v>
      </c>
      <c r="X153" s="4">
        <v>1500</v>
      </c>
      <c r="Y153" s="4">
        <f t="shared" si="46"/>
        <v>1995000</v>
      </c>
      <c r="Z153" s="4">
        <f t="shared" si="47"/>
        <v>11.700000000000001</v>
      </c>
      <c r="AA153" s="4">
        <f t="shared" si="48"/>
        <v>11.453697643979059</v>
      </c>
      <c r="AB153" s="4">
        <f t="shared" si="49"/>
        <v>23.341500000000003</v>
      </c>
      <c r="AC153" s="4">
        <f t="shared" si="50"/>
        <v>22.85012679973822</v>
      </c>
    </row>
    <row r="154" spans="1:29" x14ac:dyDescent="0.25">
      <c r="A154" s="7">
        <v>2022</v>
      </c>
      <c r="B154" s="8">
        <v>44811</v>
      </c>
      <c r="C154" s="7">
        <v>250</v>
      </c>
      <c r="D154" s="7">
        <v>832</v>
      </c>
      <c r="E154" s="7">
        <v>1</v>
      </c>
      <c r="F154" s="7">
        <v>2</v>
      </c>
      <c r="G154" s="4">
        <v>1.06</v>
      </c>
      <c r="H154" s="4">
        <v>16.57</v>
      </c>
      <c r="I154" s="4">
        <v>13.26</v>
      </c>
      <c r="J154" s="9">
        <f t="shared" si="52"/>
        <v>15.51</v>
      </c>
      <c r="K154" s="9">
        <f t="shared" si="53"/>
        <v>12.2</v>
      </c>
      <c r="L154" s="9">
        <f t="shared" si="51"/>
        <v>0.21341070277240493</v>
      </c>
      <c r="M154" s="15">
        <v>-0.04</v>
      </c>
      <c r="N154" s="15">
        <v>1.9</v>
      </c>
      <c r="O154" s="9">
        <v>6</v>
      </c>
      <c r="P154" s="9">
        <f t="shared" si="41"/>
        <v>6.0000000000000001E-3</v>
      </c>
      <c r="Q154" s="9">
        <f t="shared" si="40"/>
        <v>5.7865892972275947</v>
      </c>
      <c r="R154" s="9">
        <f t="shared" si="42"/>
        <v>0.96443154953793242</v>
      </c>
      <c r="S154" s="9">
        <f t="shared" si="38"/>
        <v>0.03</v>
      </c>
      <c r="T154">
        <f t="shared" si="43"/>
        <v>-0.19999999999999998</v>
      </c>
      <c r="U154">
        <f t="shared" si="39"/>
        <v>-0.19288630990758646</v>
      </c>
      <c r="V154">
        <f t="shared" si="44"/>
        <v>9.4999999999999982</v>
      </c>
      <c r="W154">
        <f t="shared" si="45"/>
        <v>9.1620997206103567</v>
      </c>
      <c r="X154" s="4">
        <v>1500</v>
      </c>
      <c r="Y154" s="4">
        <f t="shared" si="46"/>
        <v>1995000</v>
      </c>
      <c r="Z154" s="4">
        <f t="shared" si="47"/>
        <v>9.2999999999999989</v>
      </c>
      <c r="AA154" s="4">
        <f t="shared" si="48"/>
        <v>8.9692134107027695</v>
      </c>
      <c r="AB154" s="4">
        <f t="shared" si="49"/>
        <v>18.5535</v>
      </c>
      <c r="AC154" s="4">
        <f t="shared" si="50"/>
        <v>17.893580754352026</v>
      </c>
    </row>
    <row r="155" spans="1:29" x14ac:dyDescent="0.25">
      <c r="A155" s="7">
        <v>2022</v>
      </c>
      <c r="B155" s="8">
        <v>44811</v>
      </c>
      <c r="C155" s="7">
        <v>250</v>
      </c>
      <c r="D155" s="7">
        <v>833</v>
      </c>
      <c r="E155" s="7">
        <v>1</v>
      </c>
      <c r="F155" s="7">
        <v>3</v>
      </c>
      <c r="G155" s="4">
        <v>1.1000000000000001</v>
      </c>
      <c r="H155" s="4">
        <v>17.27</v>
      </c>
      <c r="I155" s="4">
        <v>12.79</v>
      </c>
      <c r="J155" s="9">
        <f t="shared" si="52"/>
        <v>16.169999999999998</v>
      </c>
      <c r="K155" s="9">
        <f t="shared" si="53"/>
        <v>11.69</v>
      </c>
      <c r="L155" s="9">
        <f t="shared" si="51"/>
        <v>0.277056277056277</v>
      </c>
      <c r="M155" s="15">
        <v>0.04</v>
      </c>
      <c r="N155" s="15">
        <v>1.97</v>
      </c>
      <c r="O155" s="9">
        <v>6</v>
      </c>
      <c r="P155" s="9">
        <f t="shared" si="41"/>
        <v>6.0000000000000001E-3</v>
      </c>
      <c r="Q155" s="9">
        <f t="shared" si="40"/>
        <v>5.7229437229437234</v>
      </c>
      <c r="R155" s="9">
        <f t="shared" si="42"/>
        <v>0.95382395382395391</v>
      </c>
      <c r="S155" s="9">
        <f t="shared" si="38"/>
        <v>0.03</v>
      </c>
      <c r="T155">
        <f t="shared" si="43"/>
        <v>0.19999999999999998</v>
      </c>
      <c r="U155">
        <f t="shared" si="39"/>
        <v>0.19076479076479078</v>
      </c>
      <c r="V155">
        <f t="shared" si="44"/>
        <v>9.85</v>
      </c>
      <c r="W155">
        <f t="shared" si="45"/>
        <v>9.3951659451659459</v>
      </c>
      <c r="X155" s="4">
        <v>1500</v>
      </c>
      <c r="Y155" s="4">
        <f t="shared" si="46"/>
        <v>1995000</v>
      </c>
      <c r="Z155" s="4">
        <f t="shared" si="47"/>
        <v>10.049999999999999</v>
      </c>
      <c r="AA155" s="4">
        <f t="shared" si="48"/>
        <v>9.5859307359307362</v>
      </c>
      <c r="AB155" s="4">
        <f t="shared" si="49"/>
        <v>20.049749999999996</v>
      </c>
      <c r="AC155" s="4">
        <f t="shared" si="50"/>
        <v>19.12393181818182</v>
      </c>
    </row>
    <row r="156" spans="1:29" x14ac:dyDescent="0.25">
      <c r="A156" s="7">
        <v>2022</v>
      </c>
      <c r="B156" s="8">
        <v>44811</v>
      </c>
      <c r="C156" s="7">
        <v>250</v>
      </c>
      <c r="D156" s="7">
        <v>834</v>
      </c>
      <c r="E156" s="7">
        <v>1</v>
      </c>
      <c r="F156" s="7">
        <v>4</v>
      </c>
      <c r="G156" s="4">
        <v>1.06</v>
      </c>
      <c r="H156" s="4">
        <v>16.16</v>
      </c>
      <c r="I156" s="4">
        <v>13.25</v>
      </c>
      <c r="J156" s="9">
        <f t="shared" si="52"/>
        <v>15.1</v>
      </c>
      <c r="K156" s="9">
        <f t="shared" si="53"/>
        <v>12.19</v>
      </c>
      <c r="L156" s="9">
        <f t="shared" si="51"/>
        <v>0.19271523178807948</v>
      </c>
      <c r="M156" s="15">
        <v>0</v>
      </c>
      <c r="N156" s="15">
        <v>1.81</v>
      </c>
      <c r="O156" s="9">
        <v>6</v>
      </c>
      <c r="P156" s="9">
        <f t="shared" si="41"/>
        <v>6.0000000000000001E-3</v>
      </c>
      <c r="Q156" s="9">
        <f t="shared" si="40"/>
        <v>5.8072847682119209</v>
      </c>
      <c r="R156" s="9">
        <f t="shared" si="42"/>
        <v>0.96788079470198685</v>
      </c>
      <c r="S156" s="9">
        <f t="shared" si="38"/>
        <v>0.03</v>
      </c>
      <c r="T156">
        <f t="shared" si="43"/>
        <v>0</v>
      </c>
      <c r="U156">
        <f t="shared" si="39"/>
        <v>0</v>
      </c>
      <c r="V156">
        <f t="shared" si="44"/>
        <v>9.0500000000000007</v>
      </c>
      <c r="W156">
        <f t="shared" si="45"/>
        <v>8.7593211920529814</v>
      </c>
      <c r="X156" s="4">
        <v>1500</v>
      </c>
      <c r="Y156" s="4">
        <f t="shared" si="46"/>
        <v>1995000</v>
      </c>
      <c r="Z156" s="4">
        <f t="shared" si="47"/>
        <v>9.0500000000000007</v>
      </c>
      <c r="AA156" s="4">
        <f t="shared" si="48"/>
        <v>8.7593211920529814</v>
      </c>
      <c r="AB156" s="4">
        <f t="shared" si="49"/>
        <v>18.054750000000002</v>
      </c>
      <c r="AC156" s="4">
        <f t="shared" si="50"/>
        <v>17.474845778145696</v>
      </c>
    </row>
    <row r="157" spans="1:29" x14ac:dyDescent="0.25">
      <c r="A157" s="7">
        <v>2022</v>
      </c>
      <c r="B157" s="8">
        <v>44811</v>
      </c>
      <c r="C157" s="7">
        <v>250</v>
      </c>
      <c r="D157" s="7">
        <v>835</v>
      </c>
      <c r="E157" s="7">
        <v>1</v>
      </c>
      <c r="F157" s="7">
        <v>5</v>
      </c>
      <c r="G157" s="4">
        <v>1.07</v>
      </c>
      <c r="H157" s="4">
        <v>16.260000000000002</v>
      </c>
      <c r="I157" s="4">
        <v>11.92</v>
      </c>
      <c r="J157" s="9">
        <f t="shared" si="52"/>
        <v>15.190000000000001</v>
      </c>
      <c r="K157" s="9">
        <f t="shared" si="53"/>
        <v>10.85</v>
      </c>
      <c r="L157" s="9">
        <f t="shared" si="51"/>
        <v>0.28571428571428581</v>
      </c>
      <c r="M157" s="15">
        <v>0.04</v>
      </c>
      <c r="N157" s="15">
        <v>1.84</v>
      </c>
      <c r="O157" s="9">
        <v>6</v>
      </c>
      <c r="P157" s="9">
        <f t="shared" si="41"/>
        <v>6.0000000000000001E-3</v>
      </c>
      <c r="Q157" s="9">
        <f t="shared" si="40"/>
        <v>5.7142857142857144</v>
      </c>
      <c r="R157" s="9">
        <f t="shared" si="42"/>
        <v>0.95238095238095244</v>
      </c>
      <c r="S157" s="9">
        <f t="shared" si="38"/>
        <v>0.03</v>
      </c>
      <c r="T157">
        <f t="shared" si="43"/>
        <v>0.19999999999999998</v>
      </c>
      <c r="U157">
        <f t="shared" si="39"/>
        <v>0.19047619047619047</v>
      </c>
      <c r="V157">
        <f t="shared" si="44"/>
        <v>9.1999999999999993</v>
      </c>
      <c r="W157">
        <f t="shared" si="45"/>
        <v>8.761904761904761</v>
      </c>
      <c r="X157" s="4">
        <v>1500</v>
      </c>
      <c r="Y157" s="4">
        <f t="shared" si="46"/>
        <v>1995000</v>
      </c>
      <c r="Z157" s="4">
        <f t="shared" si="47"/>
        <v>9.3999999999999986</v>
      </c>
      <c r="AA157" s="4">
        <f t="shared" si="48"/>
        <v>8.9523809523809508</v>
      </c>
      <c r="AB157" s="4">
        <f t="shared" si="49"/>
        <v>18.752999999999997</v>
      </c>
      <c r="AC157" s="4">
        <f t="shared" si="50"/>
        <v>17.859999999999996</v>
      </c>
    </row>
    <row r="158" spans="1:29" x14ac:dyDescent="0.25">
      <c r="A158" s="7">
        <v>2022</v>
      </c>
      <c r="B158" s="8">
        <v>44811</v>
      </c>
      <c r="C158" s="7">
        <v>250</v>
      </c>
      <c r="D158" s="7">
        <v>836</v>
      </c>
      <c r="E158" s="7">
        <v>1</v>
      </c>
      <c r="F158" s="7">
        <v>6</v>
      </c>
      <c r="G158" s="4">
        <v>1.1599999999999999</v>
      </c>
      <c r="H158" s="4">
        <v>12.01</v>
      </c>
      <c r="I158" s="4">
        <v>14.53</v>
      </c>
      <c r="J158" s="9">
        <f t="shared" si="52"/>
        <v>10.85</v>
      </c>
      <c r="K158" s="9">
        <f t="shared" si="53"/>
        <v>13.37</v>
      </c>
      <c r="L158" s="9">
        <f t="shared" si="51"/>
        <v>-0.23225806451612899</v>
      </c>
      <c r="M158" s="15">
        <v>-0.01</v>
      </c>
      <c r="N158" s="15">
        <v>1.9</v>
      </c>
      <c r="O158" s="9">
        <v>6</v>
      </c>
      <c r="P158" s="9">
        <f t="shared" si="41"/>
        <v>6.0000000000000001E-3</v>
      </c>
      <c r="Q158" s="9">
        <f t="shared" si="40"/>
        <v>6.2322580645161292</v>
      </c>
      <c r="R158" s="9">
        <f t="shared" si="42"/>
        <v>1.0387096774193549</v>
      </c>
      <c r="S158" s="9">
        <f t="shared" si="38"/>
        <v>0.03</v>
      </c>
      <c r="T158">
        <f t="shared" si="43"/>
        <v>-4.9999999999999996E-2</v>
      </c>
      <c r="U158">
        <f t="shared" si="39"/>
        <v>-5.193548387096774E-2</v>
      </c>
      <c r="V158">
        <f t="shared" si="44"/>
        <v>9.4999999999999982</v>
      </c>
      <c r="W158">
        <f t="shared" si="45"/>
        <v>9.8677419354838705</v>
      </c>
      <c r="X158" s="4">
        <v>1500</v>
      </c>
      <c r="Y158" s="4">
        <f t="shared" si="46"/>
        <v>1995000</v>
      </c>
      <c r="Z158" s="4">
        <f t="shared" si="47"/>
        <v>9.4499999999999975</v>
      </c>
      <c r="AA158" s="4">
        <f t="shared" si="48"/>
        <v>9.815806451612902</v>
      </c>
      <c r="AB158" s="4">
        <f t="shared" si="49"/>
        <v>18.852749999999997</v>
      </c>
      <c r="AC158" s="4">
        <f t="shared" si="50"/>
        <v>19.58253387096774</v>
      </c>
    </row>
    <row r="159" spans="1:29" x14ac:dyDescent="0.25">
      <c r="A159" s="7">
        <v>2022</v>
      </c>
      <c r="B159" s="8">
        <v>44811</v>
      </c>
      <c r="C159" s="7">
        <v>250</v>
      </c>
      <c r="D159" s="7">
        <v>837</v>
      </c>
      <c r="E159" s="7">
        <v>1</v>
      </c>
      <c r="F159" s="7">
        <v>7</v>
      </c>
      <c r="G159" s="4">
        <v>1.04</v>
      </c>
      <c r="H159" s="4">
        <v>18.79</v>
      </c>
      <c r="I159" s="4">
        <v>13.2</v>
      </c>
      <c r="J159" s="9">
        <f t="shared" si="52"/>
        <v>17.75</v>
      </c>
      <c r="K159" s="9">
        <f t="shared" si="53"/>
        <v>12.16</v>
      </c>
      <c r="L159" s="9">
        <f t="shared" si="51"/>
        <v>0.31492957746478872</v>
      </c>
      <c r="M159" s="15">
        <v>0.03</v>
      </c>
      <c r="N159" s="15">
        <v>1.85</v>
      </c>
      <c r="O159" s="9">
        <v>6</v>
      </c>
      <c r="P159" s="9">
        <f t="shared" si="41"/>
        <v>6.0000000000000001E-3</v>
      </c>
      <c r="Q159" s="9">
        <f t="shared" si="40"/>
        <v>5.6850704225352109</v>
      </c>
      <c r="R159" s="9">
        <f t="shared" si="42"/>
        <v>0.94751173708920178</v>
      </c>
      <c r="S159" s="9">
        <f t="shared" si="38"/>
        <v>0.03</v>
      </c>
      <c r="T159">
        <f t="shared" si="43"/>
        <v>0.15</v>
      </c>
      <c r="U159">
        <f t="shared" si="39"/>
        <v>0.14212676056338025</v>
      </c>
      <c r="V159">
        <f t="shared" si="44"/>
        <v>9.25</v>
      </c>
      <c r="W159">
        <f t="shared" si="45"/>
        <v>8.7644835680751161</v>
      </c>
      <c r="X159" s="4">
        <v>1500</v>
      </c>
      <c r="Y159" s="4">
        <f t="shared" si="46"/>
        <v>1995000</v>
      </c>
      <c r="Z159" s="4">
        <f t="shared" si="47"/>
        <v>9.4</v>
      </c>
      <c r="AA159" s="4">
        <f t="shared" si="48"/>
        <v>8.9066103286384966</v>
      </c>
      <c r="AB159" s="4">
        <f t="shared" si="49"/>
        <v>18.753</v>
      </c>
      <c r="AC159" s="4">
        <f t="shared" si="50"/>
        <v>17.768687605633801</v>
      </c>
    </row>
    <row r="160" spans="1:29" x14ac:dyDescent="0.25">
      <c r="A160" s="7">
        <v>2022</v>
      </c>
      <c r="B160" s="8">
        <v>44811</v>
      </c>
      <c r="C160" s="7">
        <v>250</v>
      </c>
      <c r="D160" s="7">
        <v>838</v>
      </c>
      <c r="E160" s="7">
        <v>1</v>
      </c>
      <c r="F160" s="7">
        <v>8</v>
      </c>
      <c r="G160" s="4">
        <v>1.08</v>
      </c>
      <c r="H160" s="4">
        <v>17.59</v>
      </c>
      <c r="I160" s="4">
        <v>12.06</v>
      </c>
      <c r="J160" s="9">
        <f t="shared" si="52"/>
        <v>16.509999999999998</v>
      </c>
      <c r="K160" s="9">
        <f t="shared" si="53"/>
        <v>10.98</v>
      </c>
      <c r="L160" s="9">
        <f t="shared" si="51"/>
        <v>0.33494851605087816</v>
      </c>
      <c r="M160" s="15">
        <v>0.67</v>
      </c>
      <c r="N160" s="15">
        <v>3.18</v>
      </c>
      <c r="O160" s="9">
        <v>6</v>
      </c>
      <c r="P160" s="9">
        <f t="shared" si="41"/>
        <v>6.0000000000000001E-3</v>
      </c>
      <c r="Q160" s="9">
        <f t="shared" si="40"/>
        <v>5.6650514839491217</v>
      </c>
      <c r="R160" s="9">
        <f t="shared" si="42"/>
        <v>0.94417524732485358</v>
      </c>
      <c r="S160" s="9">
        <f t="shared" si="38"/>
        <v>0.03</v>
      </c>
      <c r="T160">
        <f t="shared" si="43"/>
        <v>3.35</v>
      </c>
      <c r="U160">
        <f t="shared" si="39"/>
        <v>3.1629870785382597</v>
      </c>
      <c r="V160">
        <f t="shared" si="44"/>
        <v>15.899999999999999</v>
      </c>
      <c r="W160">
        <f t="shared" si="45"/>
        <v>15.012386432465171</v>
      </c>
      <c r="X160" s="4">
        <v>1500</v>
      </c>
      <c r="Y160" s="4">
        <f t="shared" si="46"/>
        <v>1995000</v>
      </c>
      <c r="Z160" s="4">
        <f t="shared" si="47"/>
        <v>19.25</v>
      </c>
      <c r="AA160" s="4">
        <f t="shared" si="48"/>
        <v>18.175373511003428</v>
      </c>
      <c r="AB160" s="4">
        <f t="shared" si="49"/>
        <v>38.403750000000002</v>
      </c>
      <c r="AC160" s="4">
        <f t="shared" si="50"/>
        <v>36.259870154451839</v>
      </c>
    </row>
    <row r="161" spans="1:29" x14ac:dyDescent="0.25">
      <c r="A161" s="7">
        <v>2022</v>
      </c>
      <c r="B161" s="8">
        <v>44811</v>
      </c>
      <c r="C161" s="7">
        <v>250</v>
      </c>
      <c r="D161" s="7">
        <v>839</v>
      </c>
      <c r="E161" s="7">
        <v>1</v>
      </c>
      <c r="F161" s="7">
        <v>9</v>
      </c>
      <c r="G161" s="4">
        <v>1.03</v>
      </c>
      <c r="H161" s="4">
        <v>16.920000000000002</v>
      </c>
      <c r="I161" s="4">
        <v>13.88</v>
      </c>
      <c r="J161" s="9">
        <f t="shared" si="52"/>
        <v>15.890000000000002</v>
      </c>
      <c r="K161" s="9">
        <f t="shared" si="53"/>
        <v>12.850000000000001</v>
      </c>
      <c r="L161" s="9">
        <f t="shared" si="51"/>
        <v>0.19131529263687858</v>
      </c>
      <c r="M161" s="15">
        <v>-0.05</v>
      </c>
      <c r="N161" s="15">
        <v>1.49</v>
      </c>
      <c r="O161" s="9">
        <v>6</v>
      </c>
      <c r="P161" s="9">
        <f t="shared" si="41"/>
        <v>6.0000000000000001E-3</v>
      </c>
      <c r="Q161" s="9">
        <f t="shared" si="40"/>
        <v>5.8086847073631214</v>
      </c>
      <c r="R161" s="9">
        <f t="shared" si="42"/>
        <v>0.9681141178938536</v>
      </c>
      <c r="S161" s="9">
        <f t="shared" si="38"/>
        <v>0.03</v>
      </c>
      <c r="T161">
        <f t="shared" si="43"/>
        <v>-0.25</v>
      </c>
      <c r="U161">
        <f t="shared" si="39"/>
        <v>-0.2420285294734634</v>
      </c>
      <c r="V161">
        <f t="shared" si="44"/>
        <v>7.4499999999999993</v>
      </c>
      <c r="W161">
        <f t="shared" si="45"/>
        <v>7.2124501783092088</v>
      </c>
      <c r="X161" s="4">
        <v>1500</v>
      </c>
      <c r="Y161" s="4">
        <f t="shared" si="46"/>
        <v>1995000</v>
      </c>
      <c r="Z161" s="4">
        <f t="shared" si="47"/>
        <v>7.1999999999999993</v>
      </c>
      <c r="AA161" s="4">
        <f t="shared" si="48"/>
        <v>6.9704216488357451</v>
      </c>
      <c r="AB161" s="4">
        <f t="shared" si="49"/>
        <v>14.363999999999999</v>
      </c>
      <c r="AC161" s="4">
        <f t="shared" si="50"/>
        <v>13.905991189427311</v>
      </c>
    </row>
    <row r="162" spans="1:29" x14ac:dyDescent="0.25">
      <c r="A162" s="7">
        <v>2022</v>
      </c>
      <c r="B162" s="8">
        <v>44811</v>
      </c>
      <c r="C162" s="7">
        <v>250</v>
      </c>
      <c r="D162" s="7">
        <v>840</v>
      </c>
      <c r="E162" s="7">
        <v>2</v>
      </c>
      <c r="F162" s="7">
        <v>1</v>
      </c>
      <c r="G162" s="4">
        <v>1.08</v>
      </c>
      <c r="H162" s="4">
        <v>17.12</v>
      </c>
      <c r="I162" s="4">
        <v>11.28</v>
      </c>
      <c r="J162" s="9">
        <f t="shared" si="52"/>
        <v>16.04</v>
      </c>
      <c r="K162" s="9">
        <f t="shared" si="53"/>
        <v>10.199999999999999</v>
      </c>
      <c r="L162" s="9">
        <f t="shared" si="51"/>
        <v>0.36408977556109728</v>
      </c>
      <c r="M162" s="15">
        <v>-0.03</v>
      </c>
      <c r="N162" s="15">
        <v>1.99</v>
      </c>
      <c r="O162" s="9">
        <v>6</v>
      </c>
      <c r="P162" s="9">
        <f t="shared" si="41"/>
        <v>6.0000000000000001E-3</v>
      </c>
      <c r="Q162" s="9">
        <f t="shared" si="40"/>
        <v>5.635910224438903</v>
      </c>
      <c r="R162" s="9">
        <f t="shared" si="42"/>
        <v>0.93931837073981717</v>
      </c>
      <c r="S162" s="9">
        <f t="shared" si="38"/>
        <v>0.03</v>
      </c>
      <c r="T162">
        <f t="shared" si="43"/>
        <v>-0.15</v>
      </c>
      <c r="U162">
        <f t="shared" si="39"/>
        <v>-0.14089775561097256</v>
      </c>
      <c r="V162">
        <f t="shared" si="44"/>
        <v>9.9499999999999993</v>
      </c>
      <c r="W162">
        <f t="shared" si="45"/>
        <v>9.3462177888611802</v>
      </c>
      <c r="X162" s="4">
        <v>1500</v>
      </c>
      <c r="Y162" s="4">
        <f t="shared" si="46"/>
        <v>1995000</v>
      </c>
      <c r="Z162" s="4">
        <f t="shared" si="47"/>
        <v>9.7999999999999989</v>
      </c>
      <c r="AA162" s="4">
        <f t="shared" si="48"/>
        <v>9.2053200332502083</v>
      </c>
      <c r="AB162" s="4">
        <f t="shared" si="49"/>
        <v>19.550999999999998</v>
      </c>
      <c r="AC162" s="4">
        <f t="shared" si="50"/>
        <v>18.364613466334166</v>
      </c>
    </row>
    <row r="163" spans="1:29" x14ac:dyDescent="0.25">
      <c r="A163" s="7">
        <v>2022</v>
      </c>
      <c r="B163" s="8">
        <v>44811</v>
      </c>
      <c r="C163" s="7">
        <v>250</v>
      </c>
      <c r="D163" s="7">
        <v>841</v>
      </c>
      <c r="E163" s="7">
        <v>2</v>
      </c>
      <c r="F163" s="7">
        <v>2</v>
      </c>
      <c r="G163" s="4">
        <v>1.05</v>
      </c>
      <c r="H163" s="4">
        <v>18.98</v>
      </c>
      <c r="I163" s="4">
        <v>13.42</v>
      </c>
      <c r="J163" s="9">
        <f t="shared" si="52"/>
        <v>17.93</v>
      </c>
      <c r="K163" s="9">
        <f t="shared" si="53"/>
        <v>12.37</v>
      </c>
      <c r="L163" s="9">
        <f t="shared" si="51"/>
        <v>0.31009481316229787</v>
      </c>
      <c r="M163" s="15">
        <v>-0.02</v>
      </c>
      <c r="N163" s="15">
        <v>1.44</v>
      </c>
      <c r="O163" s="9">
        <v>6</v>
      </c>
      <c r="P163" s="9">
        <f t="shared" si="41"/>
        <v>6.0000000000000001E-3</v>
      </c>
      <c r="Q163" s="9">
        <f t="shared" si="40"/>
        <v>5.6899051868377022</v>
      </c>
      <c r="R163" s="9">
        <f t="shared" si="42"/>
        <v>0.94831753113961703</v>
      </c>
      <c r="S163" s="9">
        <f t="shared" si="38"/>
        <v>0.03</v>
      </c>
      <c r="T163">
        <f t="shared" si="43"/>
        <v>-9.9999999999999992E-2</v>
      </c>
      <c r="U163">
        <f t="shared" si="39"/>
        <v>-9.4831753113961692E-2</v>
      </c>
      <c r="V163">
        <f t="shared" si="44"/>
        <v>7.1999999999999993</v>
      </c>
      <c r="W163">
        <f t="shared" si="45"/>
        <v>6.8278862242052423</v>
      </c>
      <c r="X163" s="4">
        <v>1500</v>
      </c>
      <c r="Y163" s="4">
        <f t="shared" si="46"/>
        <v>1995000</v>
      </c>
      <c r="Z163" s="4">
        <f t="shared" si="47"/>
        <v>7.1</v>
      </c>
      <c r="AA163" s="4">
        <f t="shared" si="48"/>
        <v>6.7330544710912807</v>
      </c>
      <c r="AB163" s="4">
        <f t="shared" si="49"/>
        <v>14.1645</v>
      </c>
      <c r="AC163" s="4">
        <f t="shared" si="50"/>
        <v>13.432443669827105</v>
      </c>
    </row>
    <row r="164" spans="1:29" x14ac:dyDescent="0.25">
      <c r="A164" s="7">
        <v>2022</v>
      </c>
      <c r="B164" s="8">
        <v>44811</v>
      </c>
      <c r="C164" s="7">
        <v>250</v>
      </c>
      <c r="D164" s="7">
        <v>842</v>
      </c>
      <c r="E164" s="7">
        <v>2</v>
      </c>
      <c r="F164" s="7">
        <v>3</v>
      </c>
      <c r="G164" s="4">
        <v>1.1399999999999999</v>
      </c>
      <c r="H164" s="4">
        <v>17.09</v>
      </c>
      <c r="I164" s="4">
        <v>14.92</v>
      </c>
      <c r="J164" s="9">
        <f t="shared" si="52"/>
        <v>15.95</v>
      </c>
      <c r="K164" s="9">
        <f t="shared" si="53"/>
        <v>13.78</v>
      </c>
      <c r="L164" s="9">
        <f t="shared" si="51"/>
        <v>0.13605015673981191</v>
      </c>
      <c r="M164" s="15">
        <v>-0.05</v>
      </c>
      <c r="N164" s="15">
        <v>1.81</v>
      </c>
      <c r="O164" s="9">
        <v>6</v>
      </c>
      <c r="P164" s="9">
        <f t="shared" si="41"/>
        <v>6.0000000000000001E-3</v>
      </c>
      <c r="Q164" s="9">
        <f t="shared" si="40"/>
        <v>5.8639498432601878</v>
      </c>
      <c r="R164" s="9">
        <f t="shared" si="42"/>
        <v>0.97732497387669792</v>
      </c>
      <c r="S164" s="9">
        <f t="shared" si="38"/>
        <v>0.03</v>
      </c>
      <c r="T164">
        <f t="shared" si="43"/>
        <v>-0.25</v>
      </c>
      <c r="U164">
        <f t="shared" si="39"/>
        <v>-0.24433124346917448</v>
      </c>
      <c r="V164">
        <f t="shared" si="44"/>
        <v>9.0500000000000007</v>
      </c>
      <c r="W164">
        <f t="shared" si="45"/>
        <v>8.8447910135841177</v>
      </c>
      <c r="X164" s="4">
        <v>1500</v>
      </c>
      <c r="Y164" s="4">
        <f t="shared" si="46"/>
        <v>1995000</v>
      </c>
      <c r="Z164" s="4">
        <f t="shared" si="47"/>
        <v>8.8000000000000007</v>
      </c>
      <c r="AA164" s="4">
        <f t="shared" si="48"/>
        <v>8.6004597701149432</v>
      </c>
      <c r="AB164" s="4">
        <f t="shared" si="49"/>
        <v>17.556000000000001</v>
      </c>
      <c r="AC164" s="4">
        <f t="shared" si="50"/>
        <v>17.157917241379312</v>
      </c>
    </row>
    <row r="165" spans="1:29" x14ac:dyDescent="0.25">
      <c r="A165" s="7">
        <v>2022</v>
      </c>
      <c r="B165" s="8">
        <v>44811</v>
      </c>
      <c r="C165" s="7">
        <v>250</v>
      </c>
      <c r="D165" s="7">
        <v>843</v>
      </c>
      <c r="E165" s="7">
        <v>2</v>
      </c>
      <c r="F165" s="7">
        <v>4</v>
      </c>
      <c r="G165" s="4">
        <v>1.07</v>
      </c>
      <c r="H165" s="4">
        <v>13.99</v>
      </c>
      <c r="I165" s="4">
        <v>14.12</v>
      </c>
      <c r="J165" s="9">
        <f t="shared" si="52"/>
        <v>12.92</v>
      </c>
      <c r="K165" s="9">
        <f t="shared" si="53"/>
        <v>13.049999999999999</v>
      </c>
      <c r="L165" s="9">
        <f t="shared" si="51"/>
        <v>-1.0061919504643886E-2</v>
      </c>
      <c r="M165" s="15">
        <v>7.0000000000000007E-2</v>
      </c>
      <c r="N165" s="15">
        <v>2.09</v>
      </c>
      <c r="O165" s="9">
        <v>6</v>
      </c>
      <c r="P165" s="9">
        <f t="shared" si="41"/>
        <v>6.0000000000000001E-3</v>
      </c>
      <c r="Q165" s="9">
        <f t="shared" si="40"/>
        <v>6.0100619195046443</v>
      </c>
      <c r="R165" s="9">
        <f t="shared" si="42"/>
        <v>1.0016769865841073</v>
      </c>
      <c r="S165" s="9">
        <f t="shared" si="38"/>
        <v>0.03</v>
      </c>
      <c r="T165">
        <f t="shared" si="43"/>
        <v>0.35000000000000003</v>
      </c>
      <c r="U165">
        <f t="shared" si="39"/>
        <v>0.35058694530443757</v>
      </c>
      <c r="V165">
        <f t="shared" si="44"/>
        <v>10.45</v>
      </c>
      <c r="W165">
        <f t="shared" si="45"/>
        <v>10.467524509803921</v>
      </c>
      <c r="X165" s="4">
        <v>1500</v>
      </c>
      <c r="Y165" s="4">
        <f t="shared" si="46"/>
        <v>1995000</v>
      </c>
      <c r="Z165" s="4">
        <f t="shared" si="47"/>
        <v>10.799999999999999</v>
      </c>
      <c r="AA165" s="4">
        <f t="shared" si="48"/>
        <v>10.818111455108358</v>
      </c>
      <c r="AB165" s="4">
        <f t="shared" si="49"/>
        <v>21.545999999999996</v>
      </c>
      <c r="AC165" s="4">
        <f t="shared" si="50"/>
        <v>21.582132352941176</v>
      </c>
    </row>
    <row r="166" spans="1:29" x14ac:dyDescent="0.25">
      <c r="A166" s="7">
        <v>2022</v>
      </c>
      <c r="B166" s="8">
        <v>44811</v>
      </c>
      <c r="C166" s="7">
        <v>250</v>
      </c>
      <c r="D166" s="7">
        <v>844</v>
      </c>
      <c r="E166" s="7">
        <v>2</v>
      </c>
      <c r="F166" s="7">
        <v>5</v>
      </c>
      <c r="G166" s="4">
        <v>1.1599999999999999</v>
      </c>
      <c r="H166" s="4">
        <v>19.28</v>
      </c>
      <c r="I166" s="4">
        <v>13.96</v>
      </c>
      <c r="J166" s="9">
        <f t="shared" si="52"/>
        <v>18.12</v>
      </c>
      <c r="K166" s="9">
        <f t="shared" si="53"/>
        <v>12.8</v>
      </c>
      <c r="L166" s="9">
        <f t="shared" si="51"/>
        <v>0.29359823399558499</v>
      </c>
      <c r="M166" s="15">
        <v>0.03</v>
      </c>
      <c r="N166" s="15">
        <v>1.84</v>
      </c>
      <c r="O166" s="9">
        <v>6</v>
      </c>
      <c r="P166" s="9">
        <f t="shared" si="41"/>
        <v>6.0000000000000001E-3</v>
      </c>
      <c r="Q166" s="9">
        <f t="shared" si="40"/>
        <v>5.7064017660044151</v>
      </c>
      <c r="R166" s="9">
        <f t="shared" si="42"/>
        <v>0.95106696100073584</v>
      </c>
      <c r="S166" s="9">
        <f t="shared" si="38"/>
        <v>0.03</v>
      </c>
      <c r="T166">
        <f t="shared" si="43"/>
        <v>0.15</v>
      </c>
      <c r="U166">
        <f t="shared" si="39"/>
        <v>0.14266004415011038</v>
      </c>
      <c r="V166">
        <f t="shared" si="44"/>
        <v>9.1999999999999993</v>
      </c>
      <c r="W166">
        <f t="shared" si="45"/>
        <v>8.7498160412067687</v>
      </c>
      <c r="X166" s="4">
        <v>1500</v>
      </c>
      <c r="Y166" s="4">
        <f t="shared" si="46"/>
        <v>1995000</v>
      </c>
      <c r="Z166" s="4">
        <f t="shared" si="47"/>
        <v>9.35</v>
      </c>
      <c r="AA166" s="4">
        <f t="shared" si="48"/>
        <v>8.8924760853568792</v>
      </c>
      <c r="AB166" s="4">
        <f t="shared" si="49"/>
        <v>18.65325</v>
      </c>
      <c r="AC166" s="4">
        <f t="shared" si="50"/>
        <v>17.740489790286976</v>
      </c>
    </row>
    <row r="167" spans="1:29" x14ac:dyDescent="0.25">
      <c r="A167" s="7">
        <v>2022</v>
      </c>
      <c r="B167" s="8">
        <v>44811</v>
      </c>
      <c r="C167" s="7">
        <v>250</v>
      </c>
      <c r="D167" s="7">
        <v>845</v>
      </c>
      <c r="E167" s="7">
        <v>2</v>
      </c>
      <c r="F167" s="7">
        <v>6</v>
      </c>
      <c r="G167" s="4">
        <v>1.0900000000000001</v>
      </c>
      <c r="H167" s="4">
        <v>16.489999999999998</v>
      </c>
      <c r="I167" s="4">
        <v>14.99</v>
      </c>
      <c r="J167" s="9">
        <f t="shared" si="52"/>
        <v>15.399999999999999</v>
      </c>
      <c r="K167" s="9">
        <f t="shared" si="53"/>
        <v>13.9</v>
      </c>
      <c r="L167" s="9">
        <f t="shared" si="51"/>
        <v>9.7402597402597296E-2</v>
      </c>
      <c r="M167" s="15">
        <v>-0.03</v>
      </c>
      <c r="N167" s="15">
        <v>1.51</v>
      </c>
      <c r="O167" s="9">
        <v>6</v>
      </c>
      <c r="P167" s="9">
        <f t="shared" si="41"/>
        <v>6.0000000000000001E-3</v>
      </c>
      <c r="Q167" s="9">
        <f t="shared" si="40"/>
        <v>5.9025974025974026</v>
      </c>
      <c r="R167" s="9">
        <f t="shared" si="42"/>
        <v>0.98376623376623373</v>
      </c>
      <c r="S167" s="9">
        <f t="shared" si="38"/>
        <v>0.03</v>
      </c>
      <c r="T167">
        <f t="shared" si="43"/>
        <v>-0.15</v>
      </c>
      <c r="U167">
        <f t="shared" si="39"/>
        <v>-0.14756493506493507</v>
      </c>
      <c r="V167">
        <f t="shared" si="44"/>
        <v>7.55</v>
      </c>
      <c r="W167">
        <f t="shared" si="45"/>
        <v>7.4274350649350644</v>
      </c>
      <c r="X167" s="4">
        <v>1500</v>
      </c>
      <c r="Y167" s="4">
        <f t="shared" si="46"/>
        <v>1995000</v>
      </c>
      <c r="Z167" s="4">
        <f t="shared" si="47"/>
        <v>7.3999999999999995</v>
      </c>
      <c r="AA167" s="4">
        <f t="shared" si="48"/>
        <v>7.2798701298701296</v>
      </c>
      <c r="AB167" s="4">
        <f t="shared" si="49"/>
        <v>14.762999999999998</v>
      </c>
      <c r="AC167" s="4">
        <f t="shared" si="50"/>
        <v>14.523340909090908</v>
      </c>
    </row>
    <row r="168" spans="1:29" x14ac:dyDescent="0.25">
      <c r="A168" s="7">
        <v>2022</v>
      </c>
      <c r="B168" s="8">
        <v>44811</v>
      </c>
      <c r="C168" s="7">
        <v>250</v>
      </c>
      <c r="D168" s="7">
        <v>846</v>
      </c>
      <c r="E168" s="7">
        <v>2</v>
      </c>
      <c r="F168" s="7">
        <v>7</v>
      </c>
      <c r="G168" s="4">
        <v>1.07</v>
      </c>
      <c r="H168" s="4">
        <v>22.4</v>
      </c>
      <c r="I168" s="4">
        <v>13.76</v>
      </c>
      <c r="J168" s="9">
        <f t="shared" si="52"/>
        <v>21.33</v>
      </c>
      <c r="K168" s="9">
        <f t="shared" si="53"/>
        <v>12.69</v>
      </c>
      <c r="L168" s="9">
        <f t="shared" si="51"/>
        <v>0.4050632911392405</v>
      </c>
      <c r="M168" s="15">
        <v>-0.06</v>
      </c>
      <c r="N168" s="15">
        <v>1.68</v>
      </c>
      <c r="O168" s="9">
        <v>6</v>
      </c>
      <c r="P168" s="9">
        <f t="shared" si="41"/>
        <v>6.0000000000000001E-3</v>
      </c>
      <c r="Q168" s="9">
        <f t="shared" si="40"/>
        <v>5.5949367088607591</v>
      </c>
      <c r="R168" s="9">
        <f t="shared" si="42"/>
        <v>0.93248945147679319</v>
      </c>
      <c r="S168" s="9">
        <f t="shared" si="38"/>
        <v>0.03</v>
      </c>
      <c r="T168">
        <f t="shared" si="43"/>
        <v>-0.3</v>
      </c>
      <c r="U168">
        <f t="shared" si="39"/>
        <v>-0.27974683544303797</v>
      </c>
      <c r="V168">
        <f t="shared" si="44"/>
        <v>8.3999999999999986</v>
      </c>
      <c r="W168">
        <f t="shared" si="45"/>
        <v>7.8329113924050615</v>
      </c>
      <c r="X168" s="4">
        <v>1500</v>
      </c>
      <c r="Y168" s="4">
        <f t="shared" si="46"/>
        <v>1995000</v>
      </c>
      <c r="Z168" s="4">
        <f t="shared" si="47"/>
        <v>8.0999999999999979</v>
      </c>
      <c r="AA168" s="4">
        <f t="shared" si="48"/>
        <v>7.5531645569620238</v>
      </c>
      <c r="AB168" s="4">
        <f t="shared" si="49"/>
        <v>16.159499999999998</v>
      </c>
      <c r="AC168" s="4">
        <f t="shared" si="50"/>
        <v>15.068563291139238</v>
      </c>
    </row>
    <row r="169" spans="1:29" x14ac:dyDescent="0.25">
      <c r="A169" s="7">
        <v>2022</v>
      </c>
      <c r="B169" s="8">
        <v>44811</v>
      </c>
      <c r="C169" s="7">
        <v>250</v>
      </c>
      <c r="D169" s="7">
        <v>847</v>
      </c>
      <c r="E169" s="7">
        <v>2</v>
      </c>
      <c r="F169" s="7">
        <v>8</v>
      </c>
      <c r="G169" s="4">
        <v>1.17</v>
      </c>
      <c r="H169" s="4">
        <v>16.399999999999999</v>
      </c>
      <c r="I169" s="4">
        <v>10.86</v>
      </c>
      <c r="J169" s="9">
        <f t="shared" si="52"/>
        <v>15.229999999999999</v>
      </c>
      <c r="K169" s="9">
        <f t="shared" si="53"/>
        <v>9.69</v>
      </c>
      <c r="L169" s="9">
        <f t="shared" si="51"/>
        <v>0.36375574523965853</v>
      </c>
      <c r="M169" s="15">
        <v>0.1</v>
      </c>
      <c r="N169" s="15">
        <v>2.0299999999999998</v>
      </c>
      <c r="O169" s="9">
        <v>6</v>
      </c>
      <c r="P169" s="9">
        <f t="shared" si="41"/>
        <v>6.0000000000000001E-3</v>
      </c>
      <c r="Q169" s="9">
        <f t="shared" si="40"/>
        <v>5.6362442547603413</v>
      </c>
      <c r="R169" s="9">
        <f t="shared" si="42"/>
        <v>0.93937404246005685</v>
      </c>
      <c r="S169" s="9">
        <f t="shared" si="38"/>
        <v>0.03</v>
      </c>
      <c r="T169">
        <f t="shared" si="43"/>
        <v>0.5</v>
      </c>
      <c r="U169">
        <f t="shared" si="39"/>
        <v>0.46968702123002842</v>
      </c>
      <c r="V169">
        <f t="shared" si="44"/>
        <v>10.149999999999999</v>
      </c>
      <c r="W169">
        <f t="shared" si="45"/>
        <v>9.5346465309695763</v>
      </c>
      <c r="X169" s="4">
        <v>1500</v>
      </c>
      <c r="Y169" s="4">
        <f t="shared" si="46"/>
        <v>1995000</v>
      </c>
      <c r="Z169" s="4">
        <f t="shared" si="47"/>
        <v>10.649999999999999</v>
      </c>
      <c r="AA169" s="4">
        <f t="shared" si="48"/>
        <v>10.004333552199604</v>
      </c>
      <c r="AB169" s="4">
        <f t="shared" si="49"/>
        <v>21.246749999999995</v>
      </c>
      <c r="AC169" s="4">
        <f t="shared" si="50"/>
        <v>19.958645436638211</v>
      </c>
    </row>
    <row r="170" spans="1:29" x14ac:dyDescent="0.25">
      <c r="A170" s="7">
        <v>2022</v>
      </c>
      <c r="B170" s="8">
        <v>44811</v>
      </c>
      <c r="C170" s="7">
        <v>250</v>
      </c>
      <c r="D170" s="7">
        <v>848</v>
      </c>
      <c r="E170" s="7">
        <v>2</v>
      </c>
      <c r="F170" s="7">
        <v>9</v>
      </c>
      <c r="G170" s="4">
        <v>1.1200000000000001</v>
      </c>
      <c r="H170" s="4">
        <v>15.13</v>
      </c>
      <c r="I170" s="4">
        <v>13.05</v>
      </c>
      <c r="J170" s="9">
        <f t="shared" si="52"/>
        <v>14.010000000000002</v>
      </c>
      <c r="K170" s="9">
        <f t="shared" si="53"/>
        <v>11.93</v>
      </c>
      <c r="L170" s="9">
        <f t="shared" si="51"/>
        <v>0.14846538187009289</v>
      </c>
      <c r="M170" s="15">
        <v>-0.08</v>
      </c>
      <c r="N170" s="15">
        <v>1.71</v>
      </c>
      <c r="O170" s="9">
        <v>6</v>
      </c>
      <c r="P170" s="9">
        <f t="shared" si="41"/>
        <v>6.0000000000000001E-3</v>
      </c>
      <c r="Q170" s="9">
        <f t="shared" si="40"/>
        <v>5.8515346181299073</v>
      </c>
      <c r="R170" s="9">
        <f t="shared" si="42"/>
        <v>0.97525576968831784</v>
      </c>
      <c r="S170" s="9">
        <f t="shared" si="38"/>
        <v>0.03</v>
      </c>
      <c r="T170">
        <f t="shared" si="43"/>
        <v>-0.39999999999999997</v>
      </c>
      <c r="U170">
        <f t="shared" si="39"/>
        <v>-0.39010230787532713</v>
      </c>
      <c r="V170">
        <f t="shared" si="44"/>
        <v>8.5499999999999989</v>
      </c>
      <c r="W170">
        <f t="shared" si="45"/>
        <v>8.338436830835116</v>
      </c>
      <c r="X170" s="4">
        <v>1500</v>
      </c>
      <c r="Y170" s="4">
        <f t="shared" si="46"/>
        <v>1995000</v>
      </c>
      <c r="Z170" s="4">
        <f t="shared" si="47"/>
        <v>8.1499999999999986</v>
      </c>
      <c r="AA170" s="4">
        <f t="shared" si="48"/>
        <v>7.9483345229597893</v>
      </c>
      <c r="AB170" s="4">
        <f t="shared" si="49"/>
        <v>16.259249999999998</v>
      </c>
      <c r="AC170" s="4">
        <f t="shared" si="50"/>
        <v>15.85692737330478</v>
      </c>
    </row>
    <row r="171" spans="1:29" x14ac:dyDescent="0.25">
      <c r="A171" s="7">
        <v>2022</v>
      </c>
      <c r="B171" s="8">
        <v>44811</v>
      </c>
      <c r="C171" s="7">
        <v>250</v>
      </c>
      <c r="D171" s="7">
        <v>849</v>
      </c>
      <c r="E171" s="7">
        <v>3</v>
      </c>
      <c r="F171" s="7">
        <v>1</v>
      </c>
      <c r="G171" s="4">
        <v>1.1299999999999999</v>
      </c>
      <c r="H171" s="4">
        <v>16.100000000000001</v>
      </c>
      <c r="I171" s="4">
        <v>17.63</v>
      </c>
      <c r="J171" s="9">
        <f t="shared" si="52"/>
        <v>14.970000000000002</v>
      </c>
      <c r="K171" s="9">
        <f t="shared" si="53"/>
        <v>16.5</v>
      </c>
      <c r="L171" s="9">
        <f t="shared" si="51"/>
        <v>-0.1022044088176351</v>
      </c>
      <c r="M171" s="15">
        <v>0.02</v>
      </c>
      <c r="N171" s="15">
        <v>2.0699999999999998</v>
      </c>
      <c r="O171" s="9">
        <v>6</v>
      </c>
      <c r="P171" s="9">
        <f t="shared" si="41"/>
        <v>6.0000000000000001E-3</v>
      </c>
      <c r="Q171" s="9">
        <f t="shared" si="40"/>
        <v>6.1022044088176353</v>
      </c>
      <c r="R171" s="9">
        <f t="shared" si="42"/>
        <v>1.0170340681362726</v>
      </c>
      <c r="S171" s="9">
        <f t="shared" si="38"/>
        <v>0.03</v>
      </c>
      <c r="T171">
        <f t="shared" si="43"/>
        <v>9.9999999999999992E-2</v>
      </c>
      <c r="U171">
        <f t="shared" si="39"/>
        <v>0.10170340681362726</v>
      </c>
      <c r="V171">
        <f t="shared" si="44"/>
        <v>10.35</v>
      </c>
      <c r="W171">
        <f t="shared" si="45"/>
        <v>10.526302605210422</v>
      </c>
      <c r="X171" s="4">
        <v>1500</v>
      </c>
      <c r="Y171" s="4">
        <f t="shared" si="46"/>
        <v>1995000</v>
      </c>
      <c r="Z171" s="4">
        <f t="shared" si="47"/>
        <v>10.45</v>
      </c>
      <c r="AA171" s="4">
        <f t="shared" si="48"/>
        <v>10.628006012024048</v>
      </c>
      <c r="AB171" s="4">
        <f t="shared" si="49"/>
        <v>20.847750000000001</v>
      </c>
      <c r="AC171" s="4">
        <f t="shared" si="50"/>
        <v>21.202871993987976</v>
      </c>
    </row>
    <row r="172" spans="1:29" x14ac:dyDescent="0.25">
      <c r="A172" s="7">
        <v>2022</v>
      </c>
      <c r="B172" s="8">
        <v>44811</v>
      </c>
      <c r="C172" s="7">
        <v>250</v>
      </c>
      <c r="D172" s="7">
        <v>850</v>
      </c>
      <c r="E172" s="7">
        <v>3</v>
      </c>
      <c r="F172" s="7">
        <v>2</v>
      </c>
      <c r="G172" s="4">
        <v>1.1200000000000001</v>
      </c>
      <c r="H172" s="4">
        <v>15.53</v>
      </c>
      <c r="I172" s="4">
        <v>10.76</v>
      </c>
      <c r="J172" s="9">
        <f t="shared" si="52"/>
        <v>14.41</v>
      </c>
      <c r="K172" s="9">
        <f t="shared" si="53"/>
        <v>9.64</v>
      </c>
      <c r="L172" s="9">
        <f t="shared" si="51"/>
        <v>0.33102012491325467</v>
      </c>
      <c r="M172" s="15">
        <v>0.12</v>
      </c>
      <c r="N172" s="15">
        <v>1.8</v>
      </c>
      <c r="O172" s="9">
        <v>6</v>
      </c>
      <c r="P172" s="9">
        <f t="shared" si="41"/>
        <v>6.0000000000000001E-3</v>
      </c>
      <c r="Q172" s="9">
        <f t="shared" si="40"/>
        <v>5.6689798750867455</v>
      </c>
      <c r="R172" s="9">
        <f t="shared" si="42"/>
        <v>0.94482997918112421</v>
      </c>
      <c r="S172" s="9">
        <f t="shared" si="38"/>
        <v>0.03</v>
      </c>
      <c r="T172">
        <f t="shared" si="43"/>
        <v>0.6</v>
      </c>
      <c r="U172">
        <f t="shared" si="39"/>
        <v>0.56689798750867448</v>
      </c>
      <c r="V172">
        <f t="shared" si="44"/>
        <v>9</v>
      </c>
      <c r="W172">
        <f t="shared" si="45"/>
        <v>8.5034698126301187</v>
      </c>
      <c r="X172" s="4">
        <v>1500</v>
      </c>
      <c r="Y172" s="4">
        <f t="shared" si="46"/>
        <v>1995000</v>
      </c>
      <c r="Z172" s="4">
        <f t="shared" si="47"/>
        <v>9.6</v>
      </c>
      <c r="AA172" s="4">
        <f t="shared" si="48"/>
        <v>9.0703678001387935</v>
      </c>
      <c r="AB172" s="4">
        <f t="shared" si="49"/>
        <v>19.151999999999997</v>
      </c>
      <c r="AC172" s="4">
        <f t="shared" si="50"/>
        <v>18.095383761276892</v>
      </c>
    </row>
    <row r="173" spans="1:29" x14ac:dyDescent="0.25">
      <c r="A173" s="7">
        <v>2022</v>
      </c>
      <c r="B173" s="8">
        <v>44811</v>
      </c>
      <c r="C173" s="7">
        <v>250</v>
      </c>
      <c r="D173" s="7">
        <v>851</v>
      </c>
      <c r="E173" s="7">
        <v>3</v>
      </c>
      <c r="F173" s="7">
        <v>3</v>
      </c>
      <c r="G173" s="4">
        <v>1.07</v>
      </c>
      <c r="H173" s="4">
        <v>18.809999999999999</v>
      </c>
      <c r="I173" s="4">
        <v>14.63</v>
      </c>
      <c r="J173" s="9">
        <f t="shared" si="52"/>
        <v>17.739999999999998</v>
      </c>
      <c r="K173" s="9">
        <f t="shared" si="53"/>
        <v>13.56</v>
      </c>
      <c r="L173" s="9">
        <f t="shared" si="51"/>
        <v>0.23562570462232235</v>
      </c>
      <c r="M173" s="15">
        <v>0.11</v>
      </c>
      <c r="N173" s="15">
        <v>2.02</v>
      </c>
      <c r="O173" s="9">
        <v>6</v>
      </c>
      <c r="P173" s="9">
        <f t="shared" si="41"/>
        <v>6.0000000000000001E-3</v>
      </c>
      <c r="Q173" s="9">
        <f t="shared" si="40"/>
        <v>5.764374295377678</v>
      </c>
      <c r="R173" s="9">
        <f t="shared" si="42"/>
        <v>0.960729049229613</v>
      </c>
      <c r="S173" s="9">
        <f t="shared" si="38"/>
        <v>0.03</v>
      </c>
      <c r="T173">
        <f t="shared" si="43"/>
        <v>0.54999999999999993</v>
      </c>
      <c r="U173">
        <f t="shared" si="39"/>
        <v>0.52840097707628708</v>
      </c>
      <c r="V173">
        <f t="shared" si="44"/>
        <v>10.1</v>
      </c>
      <c r="W173">
        <f t="shared" si="45"/>
        <v>9.7033633972190909</v>
      </c>
      <c r="X173" s="4">
        <v>1500</v>
      </c>
      <c r="Y173" s="4">
        <f t="shared" si="46"/>
        <v>1995000</v>
      </c>
      <c r="Z173" s="4">
        <f t="shared" si="47"/>
        <v>10.65</v>
      </c>
      <c r="AA173" s="4">
        <f t="shared" si="48"/>
        <v>10.231764374295379</v>
      </c>
      <c r="AB173" s="4">
        <f t="shared" si="49"/>
        <v>21.246749999999999</v>
      </c>
      <c r="AC173" s="4">
        <f t="shared" si="50"/>
        <v>20.412369926719279</v>
      </c>
    </row>
    <row r="174" spans="1:29" x14ac:dyDescent="0.25">
      <c r="A174" s="7">
        <v>2022</v>
      </c>
      <c r="B174" s="8">
        <v>44811</v>
      </c>
      <c r="C174" s="7">
        <v>250</v>
      </c>
      <c r="D174" s="7">
        <v>852</v>
      </c>
      <c r="E174" s="7">
        <v>3</v>
      </c>
      <c r="F174" s="7">
        <v>4</v>
      </c>
      <c r="G174" s="4">
        <v>1.1000000000000001</v>
      </c>
      <c r="H174" s="4">
        <v>19.87</v>
      </c>
      <c r="I174" s="4">
        <v>16.41</v>
      </c>
      <c r="J174" s="9">
        <f t="shared" si="52"/>
        <v>18.77</v>
      </c>
      <c r="K174" s="9">
        <f t="shared" si="53"/>
        <v>15.31</v>
      </c>
      <c r="L174" s="9">
        <f t="shared" si="51"/>
        <v>0.18433670751198716</v>
      </c>
      <c r="M174" s="15">
        <v>0.01</v>
      </c>
      <c r="N174" s="15">
        <v>1.44</v>
      </c>
      <c r="O174" s="9">
        <v>6</v>
      </c>
      <c r="P174" s="9">
        <f t="shared" si="41"/>
        <v>6.0000000000000001E-3</v>
      </c>
      <c r="Q174" s="9">
        <f t="shared" si="40"/>
        <v>5.8156632924880132</v>
      </c>
      <c r="R174" s="9">
        <f t="shared" si="42"/>
        <v>0.96927721541466882</v>
      </c>
      <c r="S174" s="9">
        <f t="shared" si="38"/>
        <v>0.03</v>
      </c>
      <c r="T174">
        <f t="shared" si="43"/>
        <v>4.9999999999999996E-2</v>
      </c>
      <c r="U174">
        <f t="shared" si="39"/>
        <v>4.846386077073344E-2</v>
      </c>
      <c r="V174">
        <f t="shared" si="44"/>
        <v>7.1999999999999993</v>
      </c>
      <c r="W174">
        <f t="shared" si="45"/>
        <v>6.9787959509856146</v>
      </c>
      <c r="X174" s="4">
        <v>1500</v>
      </c>
      <c r="Y174" s="4">
        <f t="shared" si="46"/>
        <v>1995000</v>
      </c>
      <c r="Z174" s="4">
        <f t="shared" si="47"/>
        <v>7.2499999999999991</v>
      </c>
      <c r="AA174" s="4">
        <f t="shared" si="48"/>
        <v>7.0272598117563483</v>
      </c>
      <c r="AB174" s="4">
        <f t="shared" si="49"/>
        <v>14.463749999999999</v>
      </c>
      <c r="AC174" s="4">
        <f t="shared" si="50"/>
        <v>14.019383324453916</v>
      </c>
    </row>
    <row r="175" spans="1:29" x14ac:dyDescent="0.25">
      <c r="A175" s="7">
        <v>2022</v>
      </c>
      <c r="B175" s="8">
        <v>44811</v>
      </c>
      <c r="C175" s="7">
        <v>250</v>
      </c>
      <c r="D175" s="7">
        <v>853</v>
      </c>
      <c r="E175" s="7">
        <v>3</v>
      </c>
      <c r="F175" s="7">
        <v>5</v>
      </c>
      <c r="G175" s="4">
        <v>1.1100000000000001</v>
      </c>
      <c r="H175" s="4">
        <v>16.75</v>
      </c>
      <c r="I175" s="4">
        <v>17.11</v>
      </c>
      <c r="J175" s="9">
        <f t="shared" si="52"/>
        <v>15.64</v>
      </c>
      <c r="K175" s="9">
        <f t="shared" si="53"/>
        <v>16</v>
      </c>
      <c r="L175" s="9">
        <f t="shared" si="51"/>
        <v>-2.3017902813299195E-2</v>
      </c>
      <c r="M175" s="15">
        <v>0.05</v>
      </c>
      <c r="N175" s="15">
        <v>1.71</v>
      </c>
      <c r="O175" s="9">
        <v>6</v>
      </c>
      <c r="P175" s="9">
        <f t="shared" si="41"/>
        <v>6.0000000000000001E-3</v>
      </c>
      <c r="Q175" s="9">
        <f t="shared" si="40"/>
        <v>6.0230179028132991</v>
      </c>
      <c r="R175" s="9">
        <f t="shared" si="42"/>
        <v>1.0038363171355498</v>
      </c>
      <c r="S175" s="9">
        <f t="shared" si="38"/>
        <v>0.03</v>
      </c>
      <c r="T175">
        <f t="shared" si="43"/>
        <v>0.25</v>
      </c>
      <c r="U175">
        <f t="shared" si="39"/>
        <v>0.25095907928388744</v>
      </c>
      <c r="V175">
        <f t="shared" si="44"/>
        <v>8.5499999999999989</v>
      </c>
      <c r="W175">
        <f t="shared" si="45"/>
        <v>8.5828005115089496</v>
      </c>
      <c r="X175" s="4">
        <v>1500</v>
      </c>
      <c r="Y175" s="4">
        <f t="shared" si="46"/>
        <v>1995000</v>
      </c>
      <c r="Z175" s="4">
        <f t="shared" si="47"/>
        <v>8.7999999999999989</v>
      </c>
      <c r="AA175" s="4">
        <f t="shared" si="48"/>
        <v>8.8337595907928375</v>
      </c>
      <c r="AB175" s="4">
        <f t="shared" si="49"/>
        <v>17.555999999999997</v>
      </c>
      <c r="AC175" s="4">
        <f t="shared" si="50"/>
        <v>17.62335038363171</v>
      </c>
    </row>
    <row r="176" spans="1:29" x14ac:dyDescent="0.25">
      <c r="A176" s="7">
        <v>2022</v>
      </c>
      <c r="B176" s="8">
        <v>44811</v>
      </c>
      <c r="C176" s="7">
        <v>250</v>
      </c>
      <c r="D176" s="7">
        <v>854</v>
      </c>
      <c r="E176" s="7">
        <v>3</v>
      </c>
      <c r="F176" s="7">
        <v>6</v>
      </c>
      <c r="G176" s="4">
        <v>1.18</v>
      </c>
      <c r="H176" s="4">
        <v>14.87</v>
      </c>
      <c r="I176" s="4">
        <v>15.61</v>
      </c>
      <c r="J176" s="9">
        <f t="shared" si="52"/>
        <v>13.69</v>
      </c>
      <c r="K176" s="9">
        <f t="shared" si="53"/>
        <v>14.43</v>
      </c>
      <c r="L176" s="9">
        <f t="shared" si="51"/>
        <v>-5.4054054054054071E-2</v>
      </c>
      <c r="M176" s="15">
        <v>0.13</v>
      </c>
      <c r="N176" s="15">
        <v>9.31</v>
      </c>
      <c r="O176" s="9">
        <v>6</v>
      </c>
      <c r="P176" s="9">
        <f t="shared" si="41"/>
        <v>6.0000000000000001E-3</v>
      </c>
      <c r="Q176" s="9">
        <f t="shared" si="40"/>
        <v>6.0540540540540544</v>
      </c>
      <c r="R176" s="9">
        <f t="shared" si="42"/>
        <v>1.0090090090090091</v>
      </c>
      <c r="S176" s="9">
        <f t="shared" si="38"/>
        <v>0.03</v>
      </c>
      <c r="T176">
        <f t="shared" si="43"/>
        <v>0.64999999999999991</v>
      </c>
      <c r="U176">
        <f t="shared" si="39"/>
        <v>0.65585585585585582</v>
      </c>
      <c r="V176">
        <f t="shared" si="44"/>
        <v>46.55</v>
      </c>
      <c r="W176">
        <f t="shared" si="45"/>
        <v>46.969369369369375</v>
      </c>
      <c r="X176" s="4">
        <v>1500</v>
      </c>
      <c r="Y176" s="4">
        <f t="shared" si="46"/>
        <v>1995000</v>
      </c>
      <c r="Z176" s="4">
        <f t="shared" si="47"/>
        <v>47.199999999999996</v>
      </c>
      <c r="AA176" s="4">
        <f t="shared" si="48"/>
        <v>47.625225225225229</v>
      </c>
      <c r="AB176" s="4">
        <f t="shared" si="49"/>
        <v>94.163999999999987</v>
      </c>
      <c r="AC176" s="4">
        <f t="shared" si="50"/>
        <v>95.012324324324325</v>
      </c>
    </row>
    <row r="177" spans="1:29" x14ac:dyDescent="0.25">
      <c r="A177" s="7">
        <v>2022</v>
      </c>
      <c r="B177" s="8">
        <v>44811</v>
      </c>
      <c r="C177" s="7">
        <v>250</v>
      </c>
      <c r="D177" s="7">
        <v>855</v>
      </c>
      <c r="E177" s="7">
        <v>3</v>
      </c>
      <c r="F177" s="7">
        <v>7</v>
      </c>
      <c r="G177" s="4">
        <v>1.1100000000000001</v>
      </c>
      <c r="H177" s="4">
        <v>19.13</v>
      </c>
      <c r="I177" s="4">
        <v>13.5</v>
      </c>
      <c r="J177" s="9">
        <f t="shared" si="52"/>
        <v>18.02</v>
      </c>
      <c r="K177" s="9">
        <f t="shared" si="53"/>
        <v>12.39</v>
      </c>
      <c r="L177" s="9">
        <f t="shared" si="51"/>
        <v>0.3124306326304106</v>
      </c>
      <c r="M177" s="15">
        <v>0.17</v>
      </c>
      <c r="N177" s="15">
        <v>9.4600000000000009</v>
      </c>
      <c r="O177" s="9">
        <v>6</v>
      </c>
      <c r="P177" s="9">
        <f t="shared" si="41"/>
        <v>6.0000000000000001E-3</v>
      </c>
      <c r="Q177" s="9">
        <f t="shared" si="40"/>
        <v>5.6875693673695897</v>
      </c>
      <c r="R177" s="9">
        <f t="shared" si="42"/>
        <v>0.94792822789493159</v>
      </c>
      <c r="S177" s="9">
        <f t="shared" si="38"/>
        <v>0.03</v>
      </c>
      <c r="T177">
        <f t="shared" si="43"/>
        <v>0.85000000000000009</v>
      </c>
      <c r="U177">
        <f t="shared" si="39"/>
        <v>0.80573899371069191</v>
      </c>
      <c r="V177">
        <f t="shared" si="44"/>
        <v>47.3</v>
      </c>
      <c r="W177">
        <f t="shared" si="45"/>
        <v>44.837005179430264</v>
      </c>
      <c r="X177" s="4">
        <v>1500</v>
      </c>
      <c r="Y177" s="4">
        <f t="shared" si="46"/>
        <v>1995000</v>
      </c>
      <c r="Z177" s="4">
        <f t="shared" si="47"/>
        <v>48.15</v>
      </c>
      <c r="AA177" s="4">
        <f t="shared" si="48"/>
        <v>45.642744173140954</v>
      </c>
      <c r="AB177" s="4">
        <f t="shared" si="49"/>
        <v>96.059249999999992</v>
      </c>
      <c r="AC177" s="4">
        <f t="shared" si="50"/>
        <v>91.057274625416213</v>
      </c>
    </row>
    <row r="178" spans="1:29" x14ac:dyDescent="0.25">
      <c r="A178" s="7">
        <v>2022</v>
      </c>
      <c r="B178" s="8">
        <v>44811</v>
      </c>
      <c r="C178" s="7">
        <v>250</v>
      </c>
      <c r="D178" s="7">
        <v>856</v>
      </c>
      <c r="E178" s="7">
        <v>3</v>
      </c>
      <c r="F178" s="7">
        <v>8</v>
      </c>
      <c r="G178" s="4">
        <v>1.1000000000000001</v>
      </c>
      <c r="H178" s="4">
        <v>13.74</v>
      </c>
      <c r="I178" s="4">
        <v>13.05</v>
      </c>
      <c r="J178" s="9">
        <f t="shared" si="52"/>
        <v>12.64</v>
      </c>
      <c r="K178" s="9">
        <f t="shared" si="53"/>
        <v>11.950000000000001</v>
      </c>
      <c r="L178" s="9">
        <f t="shared" si="51"/>
        <v>5.4588607594936667E-2</v>
      </c>
      <c r="M178" s="15">
        <v>0.23</v>
      </c>
      <c r="N178" s="15">
        <v>8.9700000000000006</v>
      </c>
      <c r="O178" s="9">
        <v>6</v>
      </c>
      <c r="P178" s="9">
        <f t="shared" si="41"/>
        <v>6.0000000000000001E-3</v>
      </c>
      <c r="Q178" s="9">
        <f t="shared" si="40"/>
        <v>5.9454113924050631</v>
      </c>
      <c r="R178" s="9">
        <f t="shared" si="42"/>
        <v>0.99090189873417722</v>
      </c>
      <c r="S178" s="9">
        <f t="shared" si="38"/>
        <v>0.03</v>
      </c>
      <c r="T178">
        <f t="shared" si="43"/>
        <v>1.1499999999999999</v>
      </c>
      <c r="U178">
        <f t="shared" si="39"/>
        <v>1.1395371835443038</v>
      </c>
      <c r="V178">
        <f t="shared" si="44"/>
        <v>44.85</v>
      </c>
      <c r="W178">
        <f t="shared" si="45"/>
        <v>44.441950158227847</v>
      </c>
      <c r="X178" s="4">
        <v>1500</v>
      </c>
      <c r="Y178" s="4">
        <f t="shared" si="46"/>
        <v>1995000</v>
      </c>
      <c r="Z178" s="4">
        <f t="shared" si="47"/>
        <v>46</v>
      </c>
      <c r="AA178" s="4">
        <f t="shared" si="48"/>
        <v>45.581487341772153</v>
      </c>
      <c r="AB178" s="4">
        <f t="shared" si="49"/>
        <v>91.77</v>
      </c>
      <c r="AC178" s="4">
        <f t="shared" si="50"/>
        <v>90.935067246835445</v>
      </c>
    </row>
    <row r="179" spans="1:29" x14ac:dyDescent="0.25">
      <c r="A179" s="7">
        <v>2022</v>
      </c>
      <c r="B179" s="8">
        <v>44811</v>
      </c>
      <c r="C179" s="7">
        <v>250</v>
      </c>
      <c r="D179" s="7">
        <v>857</v>
      </c>
      <c r="E179" s="7">
        <v>3</v>
      </c>
      <c r="F179" s="7">
        <v>9</v>
      </c>
      <c r="G179" s="4">
        <v>2.21</v>
      </c>
      <c r="H179" s="4">
        <v>19.23</v>
      </c>
      <c r="I179" s="4">
        <v>13.49</v>
      </c>
      <c r="J179" s="9">
        <f t="shared" si="52"/>
        <v>17.02</v>
      </c>
      <c r="K179" s="9">
        <f t="shared" si="53"/>
        <v>11.280000000000001</v>
      </c>
      <c r="L179" s="9">
        <f t="shared" si="51"/>
        <v>0.33725029377203281</v>
      </c>
      <c r="M179" s="15">
        <v>0.06</v>
      </c>
      <c r="N179" s="15">
        <v>1.87</v>
      </c>
      <c r="O179" s="9">
        <v>6</v>
      </c>
      <c r="P179" s="9">
        <f t="shared" si="41"/>
        <v>6.0000000000000001E-3</v>
      </c>
      <c r="Q179" s="9">
        <f t="shared" si="40"/>
        <v>5.6627497062279675</v>
      </c>
      <c r="R179" s="9">
        <f t="shared" si="42"/>
        <v>0.94379161770466125</v>
      </c>
      <c r="S179" s="9">
        <f t="shared" si="38"/>
        <v>0.03</v>
      </c>
      <c r="T179">
        <f t="shared" si="43"/>
        <v>0.3</v>
      </c>
      <c r="U179">
        <f t="shared" si="39"/>
        <v>0.28313748531139837</v>
      </c>
      <c r="V179">
        <f t="shared" si="44"/>
        <v>9.35</v>
      </c>
      <c r="W179">
        <f t="shared" si="45"/>
        <v>8.8244516255385825</v>
      </c>
      <c r="X179" s="4">
        <v>1500</v>
      </c>
      <c r="Y179" s="4">
        <f t="shared" si="46"/>
        <v>1995000</v>
      </c>
      <c r="Z179" s="4">
        <f t="shared" si="47"/>
        <v>9.65</v>
      </c>
      <c r="AA179" s="4">
        <f t="shared" si="48"/>
        <v>9.1075891108499807</v>
      </c>
      <c r="AB179" s="4">
        <f t="shared" si="49"/>
        <v>19.251750000000001</v>
      </c>
      <c r="AC179" s="4">
        <f t="shared" si="50"/>
        <v>18.169640276145714</v>
      </c>
    </row>
    <row r="180" spans="1:29" x14ac:dyDescent="0.25">
      <c r="A180" s="7">
        <v>2022</v>
      </c>
      <c r="B180" s="8">
        <v>44811</v>
      </c>
      <c r="C180" s="7">
        <v>250</v>
      </c>
      <c r="D180" s="7">
        <v>858</v>
      </c>
      <c r="E180" s="7">
        <v>4</v>
      </c>
      <c r="F180" s="7">
        <v>1</v>
      </c>
      <c r="G180" s="4">
        <v>1.1499999999999999</v>
      </c>
      <c r="H180" s="4">
        <v>17.95</v>
      </c>
      <c r="I180" s="4">
        <v>15.89</v>
      </c>
      <c r="J180" s="9">
        <f t="shared" si="52"/>
        <v>16.8</v>
      </c>
      <c r="K180" s="9">
        <f t="shared" si="53"/>
        <v>14.74</v>
      </c>
      <c r="L180" s="9">
        <f t="shared" si="51"/>
        <v>0.12261904761904764</v>
      </c>
      <c r="M180" s="15">
        <v>-0.02</v>
      </c>
      <c r="N180" s="15">
        <v>1.63</v>
      </c>
      <c r="O180" s="9">
        <v>6</v>
      </c>
      <c r="P180" s="9">
        <f t="shared" si="41"/>
        <v>6.0000000000000001E-3</v>
      </c>
      <c r="Q180" s="9">
        <f t="shared" si="40"/>
        <v>5.8773809523809524</v>
      </c>
      <c r="R180" s="9">
        <f t="shared" si="42"/>
        <v>0.97956349206349203</v>
      </c>
      <c r="S180" s="9">
        <f t="shared" si="38"/>
        <v>0.03</v>
      </c>
      <c r="T180">
        <f t="shared" si="43"/>
        <v>-9.9999999999999992E-2</v>
      </c>
      <c r="U180">
        <f t="shared" si="39"/>
        <v>-9.79563492063492E-2</v>
      </c>
      <c r="V180">
        <f t="shared" si="44"/>
        <v>8.1499999999999986</v>
      </c>
      <c r="W180">
        <f t="shared" si="45"/>
        <v>7.983442460317459</v>
      </c>
      <c r="X180" s="4">
        <v>1500</v>
      </c>
      <c r="Y180" s="4">
        <f t="shared" si="46"/>
        <v>1995000</v>
      </c>
      <c r="Z180" s="4">
        <f t="shared" si="47"/>
        <v>8.0499999999999989</v>
      </c>
      <c r="AA180" s="4">
        <f t="shared" si="48"/>
        <v>7.8854861111111099</v>
      </c>
      <c r="AB180" s="4">
        <f t="shared" si="49"/>
        <v>16.059749999999998</v>
      </c>
      <c r="AC180" s="4">
        <f t="shared" si="50"/>
        <v>15.731544791666664</v>
      </c>
    </row>
    <row r="181" spans="1:29" x14ac:dyDescent="0.25">
      <c r="A181" s="7">
        <v>2022</v>
      </c>
      <c r="B181" s="8">
        <v>44811</v>
      </c>
      <c r="C181" s="7">
        <v>250</v>
      </c>
      <c r="D181" s="7">
        <v>859</v>
      </c>
      <c r="E181" s="7">
        <v>4</v>
      </c>
      <c r="F181" s="7">
        <v>2</v>
      </c>
      <c r="G181" s="4">
        <v>1.1100000000000001</v>
      </c>
      <c r="H181" s="4">
        <v>14.44</v>
      </c>
      <c r="I181" s="4">
        <v>13.11</v>
      </c>
      <c r="J181" s="9">
        <f t="shared" ref="J181:J188" si="54">H181-G181</f>
        <v>13.33</v>
      </c>
      <c r="K181" s="9">
        <f t="shared" ref="K181:K188" si="55">I181-G181</f>
        <v>12</v>
      </c>
      <c r="L181" s="9">
        <f t="shared" si="51"/>
        <v>9.9774943735933985E-2</v>
      </c>
      <c r="M181" s="15">
        <v>-0.02</v>
      </c>
      <c r="N181" s="15">
        <v>1.63</v>
      </c>
      <c r="O181" s="9">
        <v>6</v>
      </c>
      <c r="P181" s="9">
        <f t="shared" si="41"/>
        <v>6.0000000000000001E-3</v>
      </c>
      <c r="Q181" s="9">
        <f t="shared" si="40"/>
        <v>5.9002250562640661</v>
      </c>
      <c r="R181" s="9">
        <f t="shared" si="42"/>
        <v>0.98337084271067765</v>
      </c>
      <c r="S181" s="9">
        <f t="shared" ref="S181:S244" si="56">30/1000</f>
        <v>0.03</v>
      </c>
      <c r="T181">
        <f t="shared" si="43"/>
        <v>-9.9999999999999992E-2</v>
      </c>
      <c r="U181">
        <f t="shared" ref="U181:U244" si="57">(T181*R181)</f>
        <v>-9.8337084271067757E-2</v>
      </c>
      <c r="V181">
        <f t="shared" si="44"/>
        <v>8.1499999999999986</v>
      </c>
      <c r="W181">
        <f t="shared" si="45"/>
        <v>8.0144723680920222</v>
      </c>
      <c r="X181" s="4">
        <v>1500</v>
      </c>
      <c r="Y181" s="4">
        <f t="shared" si="46"/>
        <v>1995000</v>
      </c>
      <c r="Z181" s="4">
        <f t="shared" si="47"/>
        <v>8.0499999999999989</v>
      </c>
      <c r="AA181" s="4">
        <f t="shared" si="48"/>
        <v>7.9161352838209549</v>
      </c>
      <c r="AB181" s="4">
        <f t="shared" si="49"/>
        <v>16.059749999999998</v>
      </c>
      <c r="AC181" s="4">
        <f t="shared" si="50"/>
        <v>15.792689891222805</v>
      </c>
    </row>
    <row r="182" spans="1:29" x14ac:dyDescent="0.25">
      <c r="A182" s="7">
        <v>2022</v>
      </c>
      <c r="B182" s="8">
        <v>44811</v>
      </c>
      <c r="C182" s="7">
        <v>250</v>
      </c>
      <c r="D182" s="7">
        <v>860</v>
      </c>
      <c r="E182" s="7">
        <v>4</v>
      </c>
      <c r="F182" s="7">
        <v>3</v>
      </c>
      <c r="G182" s="4">
        <v>1.07</v>
      </c>
      <c r="H182" s="4">
        <v>17.89</v>
      </c>
      <c r="I182" s="4">
        <v>13.34</v>
      </c>
      <c r="J182" s="9">
        <f t="shared" si="54"/>
        <v>16.82</v>
      </c>
      <c r="K182" s="9">
        <f t="shared" si="55"/>
        <v>12.27</v>
      </c>
      <c r="L182" s="9">
        <f t="shared" si="51"/>
        <v>0.27051129607609992</v>
      </c>
      <c r="M182" s="15">
        <v>0.06</v>
      </c>
      <c r="N182" s="15">
        <v>1.63</v>
      </c>
      <c r="O182" s="9">
        <v>6</v>
      </c>
      <c r="P182" s="9">
        <f t="shared" si="41"/>
        <v>6.0000000000000001E-3</v>
      </c>
      <c r="Q182" s="9">
        <f t="shared" si="40"/>
        <v>5.7294887039239004</v>
      </c>
      <c r="R182" s="9">
        <f t="shared" si="42"/>
        <v>0.95491478398731677</v>
      </c>
      <c r="S182" s="9">
        <f t="shared" si="56"/>
        <v>0.03</v>
      </c>
      <c r="T182">
        <f t="shared" si="43"/>
        <v>0.3</v>
      </c>
      <c r="U182">
        <f t="shared" si="57"/>
        <v>0.28647443519619503</v>
      </c>
      <c r="V182">
        <f t="shared" si="44"/>
        <v>8.1499999999999986</v>
      </c>
      <c r="W182">
        <f t="shared" si="45"/>
        <v>7.7825554894966302</v>
      </c>
      <c r="X182" s="4">
        <v>1500</v>
      </c>
      <c r="Y182" s="4">
        <f t="shared" si="46"/>
        <v>1995000</v>
      </c>
      <c r="Z182" s="4">
        <f t="shared" si="47"/>
        <v>8.4499999999999993</v>
      </c>
      <c r="AA182" s="4">
        <f t="shared" si="48"/>
        <v>8.0690299246928259</v>
      </c>
      <c r="AB182" s="4">
        <f t="shared" si="49"/>
        <v>16.857749999999996</v>
      </c>
      <c r="AC182" s="4">
        <f t="shared" si="50"/>
        <v>16.097714699762186</v>
      </c>
    </row>
    <row r="183" spans="1:29" x14ac:dyDescent="0.25">
      <c r="A183" s="7">
        <v>2022</v>
      </c>
      <c r="B183" s="8">
        <v>44811</v>
      </c>
      <c r="C183" s="7">
        <v>250</v>
      </c>
      <c r="D183" s="7">
        <v>861</v>
      </c>
      <c r="E183" s="7">
        <v>4</v>
      </c>
      <c r="F183" s="7">
        <v>4</v>
      </c>
      <c r="G183" s="4">
        <v>1.1299999999999999</v>
      </c>
      <c r="H183" s="4">
        <v>17.34</v>
      </c>
      <c r="I183" s="4">
        <v>13.34</v>
      </c>
      <c r="J183" s="9">
        <f t="shared" si="54"/>
        <v>16.21</v>
      </c>
      <c r="K183" s="9">
        <f t="shared" si="55"/>
        <v>12.21</v>
      </c>
      <c r="L183" s="9">
        <f t="shared" si="51"/>
        <v>0.24676125848241826</v>
      </c>
      <c r="M183" s="15">
        <v>0.1</v>
      </c>
      <c r="N183" s="15">
        <v>9.49</v>
      </c>
      <c r="O183" s="9">
        <v>6</v>
      </c>
      <c r="P183" s="9">
        <f t="shared" si="41"/>
        <v>6.0000000000000001E-3</v>
      </c>
      <c r="Q183" s="9">
        <f t="shared" si="40"/>
        <v>5.7532387415175821</v>
      </c>
      <c r="R183" s="9">
        <f t="shared" si="42"/>
        <v>0.95887312358626364</v>
      </c>
      <c r="S183" s="9">
        <f t="shared" si="56"/>
        <v>0.03</v>
      </c>
      <c r="T183">
        <f t="shared" si="43"/>
        <v>0.5</v>
      </c>
      <c r="U183">
        <f t="shared" si="57"/>
        <v>0.47943656179313182</v>
      </c>
      <c r="V183">
        <f t="shared" si="44"/>
        <v>47.45</v>
      </c>
      <c r="W183">
        <f t="shared" si="45"/>
        <v>45.498529714168214</v>
      </c>
      <c r="X183" s="4">
        <v>1500</v>
      </c>
      <c r="Y183" s="4">
        <f t="shared" si="46"/>
        <v>1995000</v>
      </c>
      <c r="Z183" s="4">
        <f t="shared" si="47"/>
        <v>47.95</v>
      </c>
      <c r="AA183" s="4">
        <f t="shared" si="48"/>
        <v>45.977966275961343</v>
      </c>
      <c r="AB183" s="4">
        <f t="shared" si="49"/>
        <v>95.660250000000005</v>
      </c>
      <c r="AC183" s="4">
        <f t="shared" si="50"/>
        <v>91.726042720542878</v>
      </c>
    </row>
    <row r="184" spans="1:29" x14ac:dyDescent="0.25">
      <c r="A184" s="7">
        <v>2022</v>
      </c>
      <c r="B184" s="8">
        <v>44811</v>
      </c>
      <c r="C184" s="7">
        <v>250</v>
      </c>
      <c r="D184" s="7">
        <v>862</v>
      </c>
      <c r="E184" s="7">
        <v>4</v>
      </c>
      <c r="F184" s="7">
        <v>5</v>
      </c>
      <c r="G184" s="4">
        <v>1.1200000000000001</v>
      </c>
      <c r="H184" s="4">
        <v>13.53</v>
      </c>
      <c r="I184" s="4">
        <v>13.59</v>
      </c>
      <c r="J184" s="9">
        <f t="shared" si="54"/>
        <v>12.41</v>
      </c>
      <c r="K184" s="9">
        <f t="shared" si="55"/>
        <v>12.469999999999999</v>
      </c>
      <c r="L184" s="9">
        <f t="shared" si="51"/>
        <v>-4.8348106365832975E-3</v>
      </c>
      <c r="M184" s="15">
        <v>0.38</v>
      </c>
      <c r="N184" s="15">
        <v>9.33</v>
      </c>
      <c r="O184" s="9">
        <v>6</v>
      </c>
      <c r="P184" s="9">
        <f t="shared" si="41"/>
        <v>6.0000000000000001E-3</v>
      </c>
      <c r="Q184" s="9">
        <f t="shared" si="40"/>
        <v>6.0048348106365834</v>
      </c>
      <c r="R184" s="9">
        <f t="shared" si="42"/>
        <v>1.0008058017727639</v>
      </c>
      <c r="S184" s="9">
        <f t="shared" si="56"/>
        <v>0.03</v>
      </c>
      <c r="T184">
        <f t="shared" si="43"/>
        <v>1.9000000000000001</v>
      </c>
      <c r="U184">
        <f t="shared" si="57"/>
        <v>1.9015310233682516</v>
      </c>
      <c r="V184">
        <f t="shared" si="44"/>
        <v>46.65</v>
      </c>
      <c r="W184">
        <f t="shared" si="45"/>
        <v>46.687590652699434</v>
      </c>
      <c r="X184" s="4">
        <v>1500</v>
      </c>
      <c r="Y184" s="4">
        <f t="shared" si="46"/>
        <v>1995000</v>
      </c>
      <c r="Z184" s="4">
        <f t="shared" si="47"/>
        <v>48.55</v>
      </c>
      <c r="AA184" s="4">
        <f t="shared" si="48"/>
        <v>48.589121676067684</v>
      </c>
      <c r="AB184" s="4">
        <f t="shared" si="49"/>
        <v>96.857249999999993</v>
      </c>
      <c r="AC184" s="4">
        <f t="shared" si="50"/>
        <v>96.935297743755029</v>
      </c>
    </row>
    <row r="185" spans="1:29" x14ac:dyDescent="0.25">
      <c r="A185" s="7">
        <v>2022</v>
      </c>
      <c r="B185" s="8">
        <v>44811</v>
      </c>
      <c r="C185" s="7">
        <v>250</v>
      </c>
      <c r="D185" s="7">
        <v>863</v>
      </c>
      <c r="E185" s="7">
        <v>4</v>
      </c>
      <c r="F185" s="7">
        <v>6</v>
      </c>
      <c r="G185" s="4">
        <v>1.08</v>
      </c>
      <c r="H185" s="4">
        <v>15.24</v>
      </c>
      <c r="I185" s="4">
        <v>11.64</v>
      </c>
      <c r="J185" s="9">
        <f t="shared" si="54"/>
        <v>14.16</v>
      </c>
      <c r="K185" s="9">
        <f t="shared" si="55"/>
        <v>10.56</v>
      </c>
      <c r="L185" s="9">
        <f t="shared" si="51"/>
        <v>0.25423728813559321</v>
      </c>
      <c r="M185" s="15">
        <v>0.05</v>
      </c>
      <c r="N185" s="15">
        <v>1.92</v>
      </c>
      <c r="O185" s="9">
        <v>6</v>
      </c>
      <c r="P185" s="9">
        <f t="shared" si="41"/>
        <v>6.0000000000000001E-3</v>
      </c>
      <c r="Q185" s="9">
        <f t="shared" si="40"/>
        <v>5.7457627118644066</v>
      </c>
      <c r="R185" s="9">
        <f t="shared" si="42"/>
        <v>0.9576271186440678</v>
      </c>
      <c r="S185" s="9">
        <f t="shared" si="56"/>
        <v>0.03</v>
      </c>
      <c r="T185">
        <f t="shared" si="43"/>
        <v>0.25</v>
      </c>
      <c r="U185">
        <f t="shared" si="57"/>
        <v>0.23940677966101695</v>
      </c>
      <c r="V185">
        <f t="shared" si="44"/>
        <v>9.6</v>
      </c>
      <c r="W185">
        <f t="shared" si="45"/>
        <v>9.1932203389830498</v>
      </c>
      <c r="X185" s="4">
        <v>1500</v>
      </c>
      <c r="Y185" s="4">
        <f t="shared" si="46"/>
        <v>1995000</v>
      </c>
      <c r="Z185" s="4">
        <f t="shared" si="47"/>
        <v>9.85</v>
      </c>
      <c r="AA185" s="4">
        <f t="shared" si="48"/>
        <v>9.4326271186440671</v>
      </c>
      <c r="AB185" s="4">
        <f t="shared" si="49"/>
        <v>19.650749999999999</v>
      </c>
      <c r="AC185" s="4">
        <f t="shared" si="50"/>
        <v>18.818091101694911</v>
      </c>
    </row>
    <row r="186" spans="1:29" x14ac:dyDescent="0.25">
      <c r="A186" s="7">
        <v>2022</v>
      </c>
      <c r="B186" s="8">
        <v>44811</v>
      </c>
      <c r="C186" s="7">
        <v>250</v>
      </c>
      <c r="D186" s="7">
        <v>864</v>
      </c>
      <c r="E186" s="7">
        <v>4</v>
      </c>
      <c r="F186" s="7">
        <v>7</v>
      </c>
      <c r="G186" s="4">
        <v>1.1399999999999999</v>
      </c>
      <c r="H186" s="4">
        <v>14.89</v>
      </c>
      <c r="I186" s="4">
        <v>13.04</v>
      </c>
      <c r="J186" s="9">
        <f t="shared" si="54"/>
        <v>13.75</v>
      </c>
      <c r="K186" s="9">
        <f t="shared" si="55"/>
        <v>11.899999999999999</v>
      </c>
      <c r="L186" s="9">
        <f t="shared" si="51"/>
        <v>0.13454545454545466</v>
      </c>
      <c r="M186" s="15">
        <v>0.06</v>
      </c>
      <c r="N186" s="15">
        <v>2.37</v>
      </c>
      <c r="O186" s="9">
        <v>6</v>
      </c>
      <c r="P186" s="9">
        <f t="shared" si="41"/>
        <v>6.0000000000000001E-3</v>
      </c>
      <c r="Q186" s="9">
        <f t="shared" si="40"/>
        <v>5.8654545454545453</v>
      </c>
      <c r="R186" s="9">
        <f t="shared" si="42"/>
        <v>0.97757575757575754</v>
      </c>
      <c r="S186" s="9">
        <f t="shared" si="56"/>
        <v>0.03</v>
      </c>
      <c r="T186">
        <f t="shared" si="43"/>
        <v>0.3</v>
      </c>
      <c r="U186">
        <f t="shared" si="57"/>
        <v>0.29327272727272724</v>
      </c>
      <c r="V186">
        <f t="shared" si="44"/>
        <v>11.85</v>
      </c>
      <c r="W186">
        <f t="shared" si="45"/>
        <v>11.584272727272726</v>
      </c>
      <c r="X186" s="4">
        <v>1500</v>
      </c>
      <c r="Y186" s="4">
        <f t="shared" si="46"/>
        <v>1995000</v>
      </c>
      <c r="Z186" s="4">
        <f t="shared" si="47"/>
        <v>12.15</v>
      </c>
      <c r="AA186" s="4">
        <f t="shared" si="48"/>
        <v>11.877545454545453</v>
      </c>
      <c r="AB186" s="4">
        <f t="shared" si="49"/>
        <v>24.239250000000002</v>
      </c>
      <c r="AC186" s="4">
        <f t="shared" si="50"/>
        <v>23.695703181818178</v>
      </c>
    </row>
    <row r="187" spans="1:29" x14ac:dyDescent="0.25">
      <c r="A187" s="7">
        <v>2022</v>
      </c>
      <c r="B187" s="8">
        <v>44811</v>
      </c>
      <c r="C187" s="7">
        <v>250</v>
      </c>
      <c r="D187" s="7">
        <v>865</v>
      </c>
      <c r="E187" s="7">
        <v>4</v>
      </c>
      <c r="F187" s="7">
        <v>8</v>
      </c>
      <c r="G187" s="4">
        <v>1.1399999999999999</v>
      </c>
      <c r="H187" s="4">
        <v>14.05</v>
      </c>
      <c r="I187" s="4">
        <v>12.85</v>
      </c>
      <c r="J187" s="9">
        <f t="shared" si="54"/>
        <v>12.91</v>
      </c>
      <c r="K187" s="9">
        <f t="shared" si="55"/>
        <v>11.709999999999999</v>
      </c>
      <c r="L187" s="9">
        <f t="shared" si="51"/>
        <v>9.2951200619674754E-2</v>
      </c>
      <c r="M187" s="15">
        <v>0.05</v>
      </c>
      <c r="N187" s="15">
        <v>2.15</v>
      </c>
      <c r="O187" s="9">
        <v>6</v>
      </c>
      <c r="P187" s="9">
        <f t="shared" si="41"/>
        <v>6.0000000000000001E-3</v>
      </c>
      <c r="Q187" s="9">
        <f t="shared" si="40"/>
        <v>5.9070487993803251</v>
      </c>
      <c r="R187" s="9">
        <f t="shared" si="42"/>
        <v>0.98450813323005415</v>
      </c>
      <c r="S187" s="9">
        <f t="shared" si="56"/>
        <v>0.03</v>
      </c>
      <c r="T187">
        <f t="shared" si="43"/>
        <v>0.25</v>
      </c>
      <c r="U187">
        <f t="shared" si="57"/>
        <v>0.24612703330751354</v>
      </c>
      <c r="V187">
        <f t="shared" si="44"/>
        <v>10.75</v>
      </c>
      <c r="W187">
        <f t="shared" si="45"/>
        <v>10.583462432223081</v>
      </c>
      <c r="X187" s="4">
        <v>1500</v>
      </c>
      <c r="Y187" s="4">
        <f t="shared" si="46"/>
        <v>1995000</v>
      </c>
      <c r="Z187" s="4">
        <f t="shared" si="47"/>
        <v>11</v>
      </c>
      <c r="AA187" s="4">
        <f t="shared" si="48"/>
        <v>10.829589465530594</v>
      </c>
      <c r="AB187" s="4">
        <f t="shared" si="49"/>
        <v>21.945</v>
      </c>
      <c r="AC187" s="4">
        <f t="shared" si="50"/>
        <v>21.605030983733535</v>
      </c>
    </row>
    <row r="188" spans="1:29" x14ac:dyDescent="0.25">
      <c r="A188" s="7">
        <v>2022</v>
      </c>
      <c r="B188" s="8">
        <v>44811</v>
      </c>
      <c r="C188" s="7">
        <v>250</v>
      </c>
      <c r="D188" s="7">
        <v>866</v>
      </c>
      <c r="E188" s="7">
        <v>4</v>
      </c>
      <c r="F188" s="7">
        <v>9</v>
      </c>
      <c r="G188" s="4">
        <v>1.1100000000000001</v>
      </c>
      <c r="H188" s="4">
        <v>16.670000000000002</v>
      </c>
      <c r="I188" s="4">
        <v>12.39</v>
      </c>
      <c r="J188" s="9">
        <f t="shared" si="54"/>
        <v>15.560000000000002</v>
      </c>
      <c r="K188" s="9">
        <f t="shared" si="55"/>
        <v>11.280000000000001</v>
      </c>
      <c r="L188" s="9">
        <f t="shared" si="51"/>
        <v>0.27506426735218514</v>
      </c>
      <c r="M188" s="15">
        <v>0.19</v>
      </c>
      <c r="N188" s="15">
        <v>1.84</v>
      </c>
      <c r="O188" s="9">
        <v>6</v>
      </c>
      <c r="P188" s="9">
        <f t="shared" si="41"/>
        <v>6.0000000000000001E-3</v>
      </c>
      <c r="Q188" s="9">
        <f t="shared" si="40"/>
        <v>5.7249357326478147</v>
      </c>
      <c r="R188" s="9">
        <f t="shared" si="42"/>
        <v>0.95415595544130249</v>
      </c>
      <c r="S188" s="9">
        <f t="shared" si="56"/>
        <v>0.03</v>
      </c>
      <c r="T188">
        <f t="shared" si="43"/>
        <v>0.95000000000000007</v>
      </c>
      <c r="U188">
        <f t="shared" si="57"/>
        <v>0.90644815766923748</v>
      </c>
      <c r="V188">
        <f t="shared" si="44"/>
        <v>9.1999999999999993</v>
      </c>
      <c r="W188">
        <f t="shared" si="45"/>
        <v>8.7782347900599831</v>
      </c>
      <c r="X188" s="4">
        <v>1500</v>
      </c>
      <c r="Y188" s="4">
        <f t="shared" si="46"/>
        <v>1995000</v>
      </c>
      <c r="Z188" s="4">
        <f t="shared" si="47"/>
        <v>10.149999999999999</v>
      </c>
      <c r="AA188" s="4">
        <f t="shared" si="48"/>
        <v>9.68468294772922</v>
      </c>
      <c r="AB188" s="4">
        <f t="shared" si="49"/>
        <v>20.24925</v>
      </c>
      <c r="AC188" s="4">
        <f t="shared" si="50"/>
        <v>19.320942480719793</v>
      </c>
    </row>
    <row r="189" spans="1:29" x14ac:dyDescent="0.25">
      <c r="A189" s="7">
        <v>2022</v>
      </c>
      <c r="B189" s="8">
        <v>44841</v>
      </c>
      <c r="C189" s="7">
        <v>280</v>
      </c>
      <c r="D189" s="7">
        <v>867</v>
      </c>
      <c r="E189" s="7">
        <v>4</v>
      </c>
      <c r="F189" s="7">
        <v>0</v>
      </c>
      <c r="H189" s="9" t="s">
        <v>20</v>
      </c>
      <c r="I189" s="9" t="s">
        <v>20</v>
      </c>
      <c r="J189" s="9" t="s">
        <v>20</v>
      </c>
      <c r="K189" s="9" t="s">
        <v>20</v>
      </c>
      <c r="L189" s="9" t="e">
        <f t="shared" si="51"/>
        <v>#VALUE!</v>
      </c>
      <c r="M189" s="4" t="s">
        <v>20</v>
      </c>
      <c r="N189" s="4" t="s">
        <v>20</v>
      </c>
      <c r="O189" s="9">
        <v>6</v>
      </c>
      <c r="P189" s="9">
        <f t="shared" si="41"/>
        <v>6.0000000000000001E-3</v>
      </c>
      <c r="Q189" s="9" t="e">
        <f t="shared" si="40"/>
        <v>#VALUE!</v>
      </c>
      <c r="R189" s="9" t="e">
        <f t="shared" si="42"/>
        <v>#VALUE!</v>
      </c>
      <c r="S189" s="9">
        <f t="shared" si="56"/>
        <v>0.03</v>
      </c>
      <c r="T189" t="e">
        <f>(M189*S189)/P189</f>
        <v>#VALUE!</v>
      </c>
      <c r="U189" t="e">
        <f t="shared" si="57"/>
        <v>#VALUE!</v>
      </c>
      <c r="V189" t="e">
        <f t="shared" si="44"/>
        <v>#VALUE!</v>
      </c>
      <c r="W189" t="e">
        <f t="shared" si="45"/>
        <v>#VALUE!</v>
      </c>
      <c r="X189" s="4">
        <v>1500</v>
      </c>
      <c r="Y189" s="4">
        <f t="shared" si="46"/>
        <v>1995000</v>
      </c>
      <c r="Z189" s="4" t="e">
        <f t="shared" si="47"/>
        <v>#VALUE!</v>
      </c>
      <c r="AA189" s="4" t="e">
        <f t="shared" si="48"/>
        <v>#VALUE!</v>
      </c>
      <c r="AB189" s="4" t="e">
        <f t="shared" si="49"/>
        <v>#VALUE!</v>
      </c>
      <c r="AC189" s="4" t="e">
        <f t="shared" si="50"/>
        <v>#VALUE!</v>
      </c>
    </row>
    <row r="190" spans="1:29" x14ac:dyDescent="0.25">
      <c r="A190" s="7">
        <v>2022</v>
      </c>
      <c r="B190" s="8">
        <v>44841</v>
      </c>
      <c r="C190" s="7">
        <v>280</v>
      </c>
      <c r="D190" s="7">
        <v>868</v>
      </c>
      <c r="E190" s="7">
        <v>4</v>
      </c>
      <c r="F190" s="7">
        <v>1</v>
      </c>
      <c r="G190" s="4">
        <v>1.2</v>
      </c>
      <c r="H190" s="4">
        <v>17.690000000000001</v>
      </c>
      <c r="I190" s="14">
        <v>15.02</v>
      </c>
      <c r="J190" s="9">
        <f t="shared" ref="J190:J225" si="58">H190-G190</f>
        <v>16.490000000000002</v>
      </c>
      <c r="K190" s="9">
        <f t="shared" ref="K190:K225" si="59">I190-G190</f>
        <v>13.82</v>
      </c>
      <c r="L190" s="9">
        <f t="shared" si="51"/>
        <v>0.16191631291691944</v>
      </c>
      <c r="M190">
        <v>0.24</v>
      </c>
      <c r="N190">
        <v>2.65</v>
      </c>
      <c r="O190" s="9">
        <v>6</v>
      </c>
      <c r="P190" s="9">
        <f t="shared" si="41"/>
        <v>6.0000000000000001E-3</v>
      </c>
      <c r="Q190" s="9">
        <f t="shared" si="40"/>
        <v>5.8380836870830803</v>
      </c>
      <c r="R190" s="9">
        <f t="shared" si="42"/>
        <v>0.97301394784718009</v>
      </c>
      <c r="S190" s="9">
        <f t="shared" si="56"/>
        <v>0.03</v>
      </c>
      <c r="T190">
        <f t="shared" si="43"/>
        <v>1.2</v>
      </c>
      <c r="U190">
        <f t="shared" si="57"/>
        <v>1.167616737416616</v>
      </c>
      <c r="V190">
        <f t="shared" si="44"/>
        <v>13.25</v>
      </c>
      <c r="W190">
        <f t="shared" si="45"/>
        <v>12.892434808975135</v>
      </c>
      <c r="X190" s="4">
        <v>1500</v>
      </c>
      <c r="Y190" s="4">
        <f t="shared" si="46"/>
        <v>1995000</v>
      </c>
      <c r="Z190" s="4">
        <f t="shared" si="47"/>
        <v>14.45</v>
      </c>
      <c r="AA190" s="4">
        <f t="shared" si="48"/>
        <v>14.060051546391751</v>
      </c>
      <c r="AB190" s="4">
        <f t="shared" si="49"/>
        <v>28.827749999999998</v>
      </c>
      <c r="AC190" s="4">
        <f t="shared" si="50"/>
        <v>28.049802835051544</v>
      </c>
    </row>
    <row r="191" spans="1:29" x14ac:dyDescent="0.25">
      <c r="A191" s="7">
        <v>2022</v>
      </c>
      <c r="B191" s="8">
        <v>44841</v>
      </c>
      <c r="C191" s="7">
        <v>280</v>
      </c>
      <c r="D191" s="7">
        <v>869</v>
      </c>
      <c r="E191" s="7">
        <v>4</v>
      </c>
      <c r="F191" s="7">
        <v>2</v>
      </c>
      <c r="G191" s="4">
        <v>1.06</v>
      </c>
      <c r="H191" s="4">
        <v>16.47</v>
      </c>
      <c r="I191" s="14">
        <v>13.9</v>
      </c>
      <c r="J191" s="9">
        <f t="shared" si="58"/>
        <v>15.409999999999998</v>
      </c>
      <c r="K191" s="9">
        <f t="shared" si="59"/>
        <v>12.84</v>
      </c>
      <c r="L191" s="9">
        <f t="shared" si="51"/>
        <v>0.16677482154445158</v>
      </c>
      <c r="M191">
        <v>0.13</v>
      </c>
      <c r="N191">
        <v>2.69</v>
      </c>
      <c r="O191" s="9">
        <v>6</v>
      </c>
      <c r="P191" s="9">
        <f t="shared" si="41"/>
        <v>6.0000000000000001E-3</v>
      </c>
      <c r="Q191" s="9">
        <f t="shared" si="40"/>
        <v>5.8332251784555487</v>
      </c>
      <c r="R191" s="9">
        <f t="shared" si="42"/>
        <v>0.97220419640925815</v>
      </c>
      <c r="S191" s="9">
        <f t="shared" si="56"/>
        <v>0.03</v>
      </c>
      <c r="T191">
        <f t="shared" si="43"/>
        <v>0.64999999999999991</v>
      </c>
      <c r="U191">
        <f t="shared" si="57"/>
        <v>0.63193272766601771</v>
      </c>
      <c r="V191">
        <f t="shared" si="44"/>
        <v>13.45</v>
      </c>
      <c r="W191">
        <f t="shared" si="45"/>
        <v>13.076146441704521</v>
      </c>
      <c r="X191" s="4">
        <v>1500</v>
      </c>
      <c r="Y191" s="4">
        <f t="shared" si="46"/>
        <v>1995000</v>
      </c>
      <c r="Z191" s="4">
        <f t="shared" si="47"/>
        <v>14.1</v>
      </c>
      <c r="AA191" s="4">
        <f t="shared" si="48"/>
        <v>13.708079169370539</v>
      </c>
      <c r="AB191" s="4">
        <f t="shared" si="49"/>
        <v>28.129499999999997</v>
      </c>
      <c r="AC191" s="4">
        <f t="shared" si="50"/>
        <v>27.347617942894225</v>
      </c>
    </row>
    <row r="192" spans="1:29" x14ac:dyDescent="0.25">
      <c r="A192" s="7">
        <v>2022</v>
      </c>
      <c r="B192" s="8">
        <v>44841</v>
      </c>
      <c r="C192" s="7">
        <v>280</v>
      </c>
      <c r="D192" s="7">
        <v>870</v>
      </c>
      <c r="E192" s="7">
        <v>4</v>
      </c>
      <c r="F192" s="7">
        <v>3</v>
      </c>
      <c r="G192" s="4">
        <v>1</v>
      </c>
      <c r="H192" s="4">
        <v>13.15</v>
      </c>
      <c r="I192" s="14">
        <v>11.22</v>
      </c>
      <c r="J192" s="9">
        <f t="shared" si="58"/>
        <v>12.15</v>
      </c>
      <c r="K192" s="9">
        <f t="shared" si="59"/>
        <v>10.220000000000001</v>
      </c>
      <c r="L192" s="9">
        <f t="shared" si="51"/>
        <v>0.15884773662551438</v>
      </c>
      <c r="M192">
        <v>0.16</v>
      </c>
      <c r="N192">
        <v>2.4900000000000002</v>
      </c>
      <c r="O192" s="9">
        <v>6</v>
      </c>
      <c r="P192" s="9">
        <f t="shared" si="41"/>
        <v>6.0000000000000001E-3</v>
      </c>
      <c r="Q192" s="9">
        <f t="shared" si="40"/>
        <v>5.8411522633744859</v>
      </c>
      <c r="R192" s="9">
        <f t="shared" si="42"/>
        <v>0.97352537722908095</v>
      </c>
      <c r="S192" s="9">
        <f t="shared" si="56"/>
        <v>0.03</v>
      </c>
      <c r="T192">
        <f t="shared" si="43"/>
        <v>0.79999999999999993</v>
      </c>
      <c r="U192">
        <f t="shared" si="57"/>
        <v>0.77882030178326467</v>
      </c>
      <c r="V192">
        <f t="shared" si="44"/>
        <v>12.45</v>
      </c>
      <c r="W192">
        <f t="shared" si="45"/>
        <v>12.120390946502058</v>
      </c>
      <c r="X192" s="4">
        <v>1500</v>
      </c>
      <c r="Y192" s="4">
        <f t="shared" si="46"/>
        <v>1995000</v>
      </c>
      <c r="Z192" s="4">
        <f t="shared" si="47"/>
        <v>13.25</v>
      </c>
      <c r="AA192" s="4">
        <f t="shared" si="48"/>
        <v>12.899211248285322</v>
      </c>
      <c r="AB192" s="4">
        <f t="shared" si="49"/>
        <v>26.43375</v>
      </c>
      <c r="AC192" s="4">
        <f t="shared" si="50"/>
        <v>25.733926440329217</v>
      </c>
    </row>
    <row r="193" spans="1:29" x14ac:dyDescent="0.25">
      <c r="A193" s="7">
        <v>2022</v>
      </c>
      <c r="B193" s="8">
        <v>44841</v>
      </c>
      <c r="C193" s="7">
        <v>280</v>
      </c>
      <c r="D193" s="7">
        <v>871</v>
      </c>
      <c r="E193" s="7">
        <v>4</v>
      </c>
      <c r="F193" s="7">
        <v>4</v>
      </c>
      <c r="G193" s="4">
        <v>1</v>
      </c>
      <c r="H193" s="4">
        <v>16</v>
      </c>
      <c r="I193" s="14">
        <v>13.65</v>
      </c>
      <c r="J193" s="9">
        <f t="shared" si="58"/>
        <v>15</v>
      </c>
      <c r="K193" s="9">
        <f t="shared" si="59"/>
        <v>12.65</v>
      </c>
      <c r="L193" s="9">
        <f t="shared" si="51"/>
        <v>0.15666666666666665</v>
      </c>
      <c r="M193">
        <v>0.2</v>
      </c>
      <c r="N193">
        <v>2.5499999999999998</v>
      </c>
      <c r="O193" s="9">
        <v>6</v>
      </c>
      <c r="P193" s="9">
        <f t="shared" si="41"/>
        <v>6.0000000000000001E-3</v>
      </c>
      <c r="Q193" s="9">
        <f t="shared" si="40"/>
        <v>5.8433333333333337</v>
      </c>
      <c r="R193" s="9">
        <f t="shared" si="42"/>
        <v>0.97388888888888892</v>
      </c>
      <c r="S193" s="9">
        <f t="shared" si="56"/>
        <v>0.03</v>
      </c>
      <c r="T193">
        <f t="shared" si="43"/>
        <v>1</v>
      </c>
      <c r="U193">
        <f t="shared" si="57"/>
        <v>0.97388888888888892</v>
      </c>
      <c r="V193">
        <f t="shared" si="44"/>
        <v>12.75</v>
      </c>
      <c r="W193">
        <f t="shared" si="45"/>
        <v>12.417083333333334</v>
      </c>
      <c r="X193" s="4">
        <v>1500</v>
      </c>
      <c r="Y193" s="4">
        <f t="shared" si="46"/>
        <v>1995000</v>
      </c>
      <c r="Z193" s="4">
        <f t="shared" si="47"/>
        <v>13.75</v>
      </c>
      <c r="AA193" s="4">
        <f t="shared" si="48"/>
        <v>13.390972222222222</v>
      </c>
      <c r="AB193" s="4">
        <f t="shared" si="49"/>
        <v>27.431250000000002</v>
      </c>
      <c r="AC193" s="4">
        <f t="shared" si="50"/>
        <v>26.714989583333335</v>
      </c>
    </row>
    <row r="194" spans="1:29" x14ac:dyDescent="0.25">
      <c r="A194" s="7">
        <v>2022</v>
      </c>
      <c r="B194" s="8">
        <v>44841</v>
      </c>
      <c r="C194" s="7">
        <v>280</v>
      </c>
      <c r="D194" s="7">
        <v>872</v>
      </c>
      <c r="E194" s="7">
        <v>4</v>
      </c>
      <c r="F194" s="7">
        <v>5</v>
      </c>
      <c r="G194" s="4">
        <v>1</v>
      </c>
      <c r="H194" s="4">
        <v>16.559999999999999</v>
      </c>
      <c r="I194" s="14">
        <v>14.23</v>
      </c>
      <c r="J194" s="9">
        <f t="shared" si="58"/>
        <v>15.559999999999999</v>
      </c>
      <c r="K194" s="9">
        <f t="shared" si="59"/>
        <v>13.23</v>
      </c>
      <c r="L194" s="9">
        <f t="shared" si="51"/>
        <v>0.14974293059125954</v>
      </c>
      <c r="M194">
        <v>0.43</v>
      </c>
      <c r="N194">
        <v>2.4</v>
      </c>
      <c r="O194" s="9">
        <v>6</v>
      </c>
      <c r="P194" s="9">
        <f t="shared" si="41"/>
        <v>6.0000000000000001E-3</v>
      </c>
      <c r="Q194" s="9">
        <f t="shared" si="40"/>
        <v>5.8502570694087401</v>
      </c>
      <c r="R194" s="9">
        <f t="shared" si="42"/>
        <v>0.97504284490145665</v>
      </c>
      <c r="S194" s="9">
        <f t="shared" si="56"/>
        <v>0.03</v>
      </c>
      <c r="T194">
        <f t="shared" si="43"/>
        <v>2.15</v>
      </c>
      <c r="U194">
        <f t="shared" si="57"/>
        <v>2.0963421165381315</v>
      </c>
      <c r="V194">
        <f t="shared" si="44"/>
        <v>11.999999999999998</v>
      </c>
      <c r="W194">
        <f t="shared" si="45"/>
        <v>11.700514138817478</v>
      </c>
      <c r="X194" s="4">
        <v>1500</v>
      </c>
      <c r="Y194" s="4">
        <f t="shared" si="46"/>
        <v>1995000</v>
      </c>
      <c r="Z194" s="4">
        <f t="shared" si="47"/>
        <v>14.149999999999999</v>
      </c>
      <c r="AA194" s="4">
        <f t="shared" si="48"/>
        <v>13.79685625535561</v>
      </c>
      <c r="AB194" s="4">
        <f t="shared" si="49"/>
        <v>28.229249999999997</v>
      </c>
      <c r="AC194" s="4">
        <f t="shared" si="50"/>
        <v>27.524728229434441</v>
      </c>
    </row>
    <row r="195" spans="1:29" x14ac:dyDescent="0.25">
      <c r="A195" s="7">
        <v>2022</v>
      </c>
      <c r="B195" s="8">
        <v>44841</v>
      </c>
      <c r="C195" s="7">
        <v>280</v>
      </c>
      <c r="D195" s="7">
        <v>873</v>
      </c>
      <c r="E195" s="7">
        <v>4</v>
      </c>
      <c r="F195" s="7">
        <v>6</v>
      </c>
      <c r="G195" s="4">
        <v>1.07</v>
      </c>
      <c r="H195" s="4">
        <v>19</v>
      </c>
      <c r="I195" s="14">
        <v>16.149999999999999</v>
      </c>
      <c r="J195" s="9">
        <f t="shared" si="58"/>
        <v>17.93</v>
      </c>
      <c r="K195" s="9">
        <f t="shared" si="59"/>
        <v>15.079999999999998</v>
      </c>
      <c r="L195" s="9">
        <f t="shared" si="51"/>
        <v>0.15895147796988296</v>
      </c>
      <c r="M195">
        <v>0.1</v>
      </c>
      <c r="N195">
        <v>2.4700000000000002</v>
      </c>
      <c r="O195" s="9">
        <v>6</v>
      </c>
      <c r="P195" s="9">
        <f t="shared" si="41"/>
        <v>6.0000000000000001E-3</v>
      </c>
      <c r="Q195" s="9">
        <f t="shared" ref="Q195:Q262" si="60">O195-L195</f>
        <v>5.8410485220301167</v>
      </c>
      <c r="R195" s="9">
        <f t="shared" si="42"/>
        <v>0.97350808700501945</v>
      </c>
      <c r="S195" s="9">
        <f t="shared" si="56"/>
        <v>0.03</v>
      </c>
      <c r="T195">
        <f t="shared" si="43"/>
        <v>0.5</v>
      </c>
      <c r="U195">
        <f t="shared" si="57"/>
        <v>0.48675404350250973</v>
      </c>
      <c r="V195">
        <f t="shared" si="44"/>
        <v>12.35</v>
      </c>
      <c r="W195">
        <f t="shared" si="45"/>
        <v>12.02282487451199</v>
      </c>
      <c r="X195" s="4">
        <v>1500</v>
      </c>
      <c r="Y195" s="4">
        <f t="shared" si="46"/>
        <v>1995000</v>
      </c>
      <c r="Z195" s="4">
        <f t="shared" si="47"/>
        <v>12.85</v>
      </c>
      <c r="AA195" s="4">
        <f t="shared" si="48"/>
        <v>12.509578918014499</v>
      </c>
      <c r="AB195" s="4">
        <f t="shared" si="49"/>
        <v>25.635749999999998</v>
      </c>
      <c r="AC195" s="4">
        <f t="shared" si="50"/>
        <v>24.956609941438927</v>
      </c>
    </row>
    <row r="196" spans="1:29" x14ac:dyDescent="0.25">
      <c r="A196" s="7">
        <v>2022</v>
      </c>
      <c r="B196" s="8">
        <v>44841</v>
      </c>
      <c r="C196" s="7">
        <v>280</v>
      </c>
      <c r="D196" s="7">
        <v>874</v>
      </c>
      <c r="E196" s="7">
        <v>4</v>
      </c>
      <c r="F196" s="7">
        <v>7</v>
      </c>
      <c r="G196" s="4">
        <v>1.06</v>
      </c>
      <c r="H196" s="4">
        <v>15.04</v>
      </c>
      <c r="I196" s="14">
        <v>13.09</v>
      </c>
      <c r="J196" s="9">
        <f t="shared" si="58"/>
        <v>13.979999999999999</v>
      </c>
      <c r="K196" s="9">
        <f t="shared" si="59"/>
        <v>12.03</v>
      </c>
      <c r="L196" s="9">
        <f t="shared" si="51"/>
        <v>0.13948497854077249</v>
      </c>
      <c r="M196">
        <v>0.46</v>
      </c>
      <c r="N196">
        <v>2.11</v>
      </c>
      <c r="O196" s="9">
        <v>6</v>
      </c>
      <c r="P196" s="9">
        <f t="shared" ref="P196:P259" si="61">O196/1000</f>
        <v>6.0000000000000001E-3</v>
      </c>
      <c r="Q196" s="9">
        <f t="shared" si="60"/>
        <v>5.8605150214592276</v>
      </c>
      <c r="R196" s="9">
        <f t="shared" ref="R196:R259" si="62">Q196/O196</f>
        <v>0.97675250357653798</v>
      </c>
      <c r="S196" s="9">
        <f t="shared" si="56"/>
        <v>0.03</v>
      </c>
      <c r="T196">
        <f t="shared" ref="T196:T259" si="63">(M196*S196)/P196</f>
        <v>2.2999999999999998</v>
      </c>
      <c r="U196">
        <f t="shared" si="57"/>
        <v>2.246530758226037</v>
      </c>
      <c r="V196">
        <f t="shared" ref="V196:V259" si="64">(N196*S196)/P196</f>
        <v>10.549999999999999</v>
      </c>
      <c r="W196">
        <f t="shared" ref="W196:W259" si="65">(V196*R196)</f>
        <v>10.304738912732475</v>
      </c>
      <c r="X196" s="4">
        <v>1500</v>
      </c>
      <c r="Y196" s="4">
        <f t="shared" ref="Y196:Y259" si="66">X196*1330</f>
        <v>1995000</v>
      </c>
      <c r="Z196" s="4">
        <f t="shared" ref="Z196:Z259" si="67">T196+V196</f>
        <v>12.849999999999998</v>
      </c>
      <c r="AA196" s="4">
        <f t="shared" ref="AA196:AA259" si="68">U196+W196</f>
        <v>12.551269670958511</v>
      </c>
      <c r="AB196" s="4">
        <f t="shared" ref="AB196:AB259" si="69">Z196/1000000*Y196</f>
        <v>25.635749999999994</v>
      </c>
      <c r="AC196" s="4">
        <f t="shared" ref="AC196:AC259" si="70">AA196/1000000*Y196</f>
        <v>25.03978299356223</v>
      </c>
    </row>
    <row r="197" spans="1:29" x14ac:dyDescent="0.25">
      <c r="A197" s="7">
        <v>2022</v>
      </c>
      <c r="B197" s="8">
        <v>44841</v>
      </c>
      <c r="C197" s="7">
        <v>280</v>
      </c>
      <c r="D197" s="7">
        <v>875</v>
      </c>
      <c r="E197" s="7">
        <v>4</v>
      </c>
      <c r="F197" s="7">
        <v>8</v>
      </c>
      <c r="G197" s="4">
        <v>1.1200000000000001</v>
      </c>
      <c r="H197" s="4">
        <v>15.86</v>
      </c>
      <c r="I197" s="14">
        <v>14.02</v>
      </c>
      <c r="J197" s="9">
        <f t="shared" si="58"/>
        <v>14.739999999999998</v>
      </c>
      <c r="K197" s="9">
        <f t="shared" si="59"/>
        <v>12.899999999999999</v>
      </c>
      <c r="L197" s="9">
        <f t="shared" ref="L197:L260" si="71">((J197-K197)/J197)</f>
        <v>0.12483039348710991</v>
      </c>
      <c r="M197">
        <v>0.05</v>
      </c>
      <c r="N197">
        <v>1.98</v>
      </c>
      <c r="O197" s="9">
        <v>6</v>
      </c>
      <c r="P197" s="9">
        <f t="shared" si="61"/>
        <v>6.0000000000000001E-3</v>
      </c>
      <c r="Q197" s="9">
        <f t="shared" si="60"/>
        <v>5.8751696065128902</v>
      </c>
      <c r="R197" s="9">
        <f t="shared" si="62"/>
        <v>0.979194934418815</v>
      </c>
      <c r="S197" s="9">
        <f t="shared" si="56"/>
        <v>0.03</v>
      </c>
      <c r="T197">
        <f t="shared" si="63"/>
        <v>0.25</v>
      </c>
      <c r="U197">
        <f t="shared" si="57"/>
        <v>0.24479873360470375</v>
      </c>
      <c r="V197">
        <f t="shared" si="64"/>
        <v>9.8999999999999986</v>
      </c>
      <c r="W197">
        <f t="shared" si="65"/>
        <v>9.6940298507462668</v>
      </c>
      <c r="X197" s="4">
        <v>1500</v>
      </c>
      <c r="Y197" s="4">
        <f t="shared" si="66"/>
        <v>1995000</v>
      </c>
      <c r="Z197" s="4">
        <f t="shared" si="67"/>
        <v>10.149999999999999</v>
      </c>
      <c r="AA197" s="4">
        <f t="shared" si="68"/>
        <v>9.9388285843509703</v>
      </c>
      <c r="AB197" s="4">
        <f t="shared" si="69"/>
        <v>20.24925</v>
      </c>
      <c r="AC197" s="4">
        <f t="shared" si="70"/>
        <v>19.827963025780186</v>
      </c>
    </row>
    <row r="198" spans="1:29" x14ac:dyDescent="0.25">
      <c r="A198" s="7">
        <v>2022</v>
      </c>
      <c r="B198" s="8">
        <v>44841</v>
      </c>
      <c r="C198" s="7">
        <v>280</v>
      </c>
      <c r="D198" s="7">
        <v>876</v>
      </c>
      <c r="E198" s="7">
        <v>4</v>
      </c>
      <c r="F198" s="7">
        <v>9</v>
      </c>
      <c r="G198" s="4">
        <v>1</v>
      </c>
      <c r="H198" s="4">
        <v>20.07</v>
      </c>
      <c r="I198" s="14">
        <v>17.28</v>
      </c>
      <c r="J198" s="9">
        <f t="shared" si="58"/>
        <v>19.07</v>
      </c>
      <c r="K198" s="9">
        <f t="shared" si="59"/>
        <v>16.28</v>
      </c>
      <c r="L198" s="9">
        <f t="shared" si="71"/>
        <v>0.14630309386470891</v>
      </c>
      <c r="M198">
        <v>0.12</v>
      </c>
      <c r="N198">
        <v>2.48</v>
      </c>
      <c r="O198" s="9">
        <v>6</v>
      </c>
      <c r="P198" s="9">
        <f t="shared" si="61"/>
        <v>6.0000000000000001E-3</v>
      </c>
      <c r="Q198" s="9">
        <f t="shared" si="60"/>
        <v>5.8536969061352915</v>
      </c>
      <c r="R198" s="9">
        <f t="shared" si="62"/>
        <v>0.97561615102254862</v>
      </c>
      <c r="S198" s="9">
        <f t="shared" si="56"/>
        <v>0.03</v>
      </c>
      <c r="T198">
        <f t="shared" si="63"/>
        <v>0.6</v>
      </c>
      <c r="U198">
        <f t="shared" si="57"/>
        <v>0.58536969061352917</v>
      </c>
      <c r="V198">
        <f t="shared" si="64"/>
        <v>12.399999999999999</v>
      </c>
      <c r="W198">
        <f t="shared" si="65"/>
        <v>12.097640272679602</v>
      </c>
      <c r="X198" s="4">
        <v>1500</v>
      </c>
      <c r="Y198" s="4">
        <f t="shared" si="66"/>
        <v>1995000</v>
      </c>
      <c r="Z198" s="4">
        <f t="shared" si="67"/>
        <v>12.999999999999998</v>
      </c>
      <c r="AA198" s="4">
        <f t="shared" si="68"/>
        <v>12.683009963293131</v>
      </c>
      <c r="AB198" s="4">
        <f t="shared" si="69"/>
        <v>25.934999999999995</v>
      </c>
      <c r="AC198" s="4">
        <f t="shared" si="70"/>
        <v>25.302604876769795</v>
      </c>
    </row>
    <row r="199" spans="1:29" x14ac:dyDescent="0.25">
      <c r="A199" s="7">
        <v>2022</v>
      </c>
      <c r="B199" s="8">
        <v>44841</v>
      </c>
      <c r="C199" s="7">
        <v>280</v>
      </c>
      <c r="D199" s="7">
        <v>877</v>
      </c>
      <c r="E199" s="7">
        <v>4</v>
      </c>
      <c r="F199" s="7">
        <v>1</v>
      </c>
      <c r="G199" s="4">
        <v>1.06</v>
      </c>
      <c r="H199" s="4">
        <v>16.04</v>
      </c>
      <c r="I199" s="14">
        <v>13.84</v>
      </c>
      <c r="J199" s="9">
        <f t="shared" si="58"/>
        <v>14.979999999999999</v>
      </c>
      <c r="K199" s="9">
        <f t="shared" si="59"/>
        <v>12.78</v>
      </c>
      <c r="L199" s="9">
        <f t="shared" si="71"/>
        <v>0.1468624833110814</v>
      </c>
      <c r="M199">
        <v>-0.01</v>
      </c>
      <c r="N199">
        <v>2.34</v>
      </c>
      <c r="O199" s="9">
        <v>6</v>
      </c>
      <c r="P199" s="9">
        <f t="shared" si="61"/>
        <v>6.0000000000000001E-3</v>
      </c>
      <c r="Q199" s="9">
        <f t="shared" si="60"/>
        <v>5.8531375166889186</v>
      </c>
      <c r="R199" s="9">
        <f t="shared" si="62"/>
        <v>0.97552291944815306</v>
      </c>
      <c r="S199" s="9">
        <f t="shared" si="56"/>
        <v>0.03</v>
      </c>
      <c r="T199">
        <f t="shared" si="63"/>
        <v>-4.9999999999999996E-2</v>
      </c>
      <c r="U199">
        <f t="shared" si="57"/>
        <v>-4.8776145972407647E-2</v>
      </c>
      <c r="V199">
        <f t="shared" si="64"/>
        <v>11.7</v>
      </c>
      <c r="W199">
        <f t="shared" si="65"/>
        <v>11.413618157543389</v>
      </c>
      <c r="X199" s="4">
        <v>1500</v>
      </c>
      <c r="Y199" s="4">
        <f t="shared" si="66"/>
        <v>1995000</v>
      </c>
      <c r="Z199" s="4">
        <f t="shared" si="67"/>
        <v>11.649999999999999</v>
      </c>
      <c r="AA199" s="4">
        <f t="shared" si="68"/>
        <v>11.364842011570982</v>
      </c>
      <c r="AB199" s="4">
        <f t="shared" si="69"/>
        <v>23.241749999999996</v>
      </c>
      <c r="AC199" s="4">
        <f t="shared" si="70"/>
        <v>22.672859813084109</v>
      </c>
    </row>
    <row r="200" spans="1:29" x14ac:dyDescent="0.25">
      <c r="A200" s="7">
        <v>2022</v>
      </c>
      <c r="B200" s="8">
        <v>44841</v>
      </c>
      <c r="C200" s="7">
        <v>280</v>
      </c>
      <c r="D200" s="7">
        <v>878</v>
      </c>
      <c r="E200" s="7">
        <v>4</v>
      </c>
      <c r="F200" s="7">
        <v>2</v>
      </c>
      <c r="G200" s="4">
        <v>1.1200000000000001</v>
      </c>
      <c r="H200" s="4">
        <v>18.8</v>
      </c>
      <c r="I200" s="14">
        <v>15.77</v>
      </c>
      <c r="J200" s="9">
        <f t="shared" si="58"/>
        <v>17.68</v>
      </c>
      <c r="K200" s="9">
        <f t="shared" si="59"/>
        <v>14.649999999999999</v>
      </c>
      <c r="L200" s="9">
        <f t="shared" si="71"/>
        <v>0.17138009049773761</v>
      </c>
      <c r="M200">
        <v>0</v>
      </c>
      <c r="N200">
        <v>2.85</v>
      </c>
      <c r="O200" s="9">
        <v>6</v>
      </c>
      <c r="P200" s="9">
        <f t="shared" si="61"/>
        <v>6.0000000000000001E-3</v>
      </c>
      <c r="Q200" s="9">
        <f t="shared" si="60"/>
        <v>5.8286199095022626</v>
      </c>
      <c r="R200" s="9">
        <f t="shared" si="62"/>
        <v>0.9714366515837104</v>
      </c>
      <c r="S200" s="9">
        <f t="shared" si="56"/>
        <v>0.03</v>
      </c>
      <c r="T200">
        <f t="shared" si="63"/>
        <v>0</v>
      </c>
      <c r="U200">
        <f t="shared" si="57"/>
        <v>0</v>
      </c>
      <c r="V200">
        <f t="shared" si="64"/>
        <v>14.249999999999998</v>
      </c>
      <c r="W200">
        <f t="shared" si="65"/>
        <v>13.842972285067871</v>
      </c>
      <c r="X200" s="4">
        <v>1500</v>
      </c>
      <c r="Y200" s="4">
        <f t="shared" si="66"/>
        <v>1995000</v>
      </c>
      <c r="Z200" s="4">
        <f t="shared" si="67"/>
        <v>14.249999999999998</v>
      </c>
      <c r="AA200" s="4">
        <f t="shared" si="68"/>
        <v>13.842972285067871</v>
      </c>
      <c r="AB200" s="4">
        <f t="shared" si="69"/>
        <v>28.428749999999994</v>
      </c>
      <c r="AC200" s="4">
        <f t="shared" si="70"/>
        <v>27.616729708710402</v>
      </c>
    </row>
    <row r="201" spans="1:29" x14ac:dyDescent="0.25">
      <c r="A201" s="7">
        <v>2022</v>
      </c>
      <c r="B201" s="8">
        <v>44841</v>
      </c>
      <c r="C201" s="7">
        <v>280</v>
      </c>
      <c r="D201" s="7">
        <v>879</v>
      </c>
      <c r="E201" s="7">
        <v>4</v>
      </c>
      <c r="F201" s="7">
        <v>3</v>
      </c>
      <c r="G201" s="4">
        <v>1.06</v>
      </c>
      <c r="H201" s="4">
        <v>18.07</v>
      </c>
      <c r="I201" s="14">
        <v>15.09</v>
      </c>
      <c r="J201" s="9">
        <f t="shared" si="58"/>
        <v>17.010000000000002</v>
      </c>
      <c r="K201" s="9">
        <f t="shared" si="59"/>
        <v>14.03</v>
      </c>
      <c r="L201" s="9">
        <f t="shared" si="71"/>
        <v>0.17519106407995308</v>
      </c>
      <c r="M201">
        <v>0.08</v>
      </c>
      <c r="N201">
        <v>3.02</v>
      </c>
      <c r="O201" s="9">
        <v>6</v>
      </c>
      <c r="P201" s="9">
        <f t="shared" si="61"/>
        <v>6.0000000000000001E-3</v>
      </c>
      <c r="Q201" s="9">
        <f t="shared" si="60"/>
        <v>5.8248089359200472</v>
      </c>
      <c r="R201" s="9">
        <f t="shared" si="62"/>
        <v>0.97080148932000787</v>
      </c>
      <c r="S201" s="9">
        <f t="shared" si="56"/>
        <v>0.03</v>
      </c>
      <c r="T201">
        <f t="shared" si="63"/>
        <v>0.39999999999999997</v>
      </c>
      <c r="U201">
        <f t="shared" si="57"/>
        <v>0.38832059572800309</v>
      </c>
      <c r="V201">
        <f t="shared" si="64"/>
        <v>15.1</v>
      </c>
      <c r="W201">
        <f t="shared" si="65"/>
        <v>14.659102488732119</v>
      </c>
      <c r="X201" s="4">
        <v>1500</v>
      </c>
      <c r="Y201" s="4">
        <f t="shared" si="66"/>
        <v>1995000</v>
      </c>
      <c r="Z201" s="4">
        <f t="shared" si="67"/>
        <v>15.5</v>
      </c>
      <c r="AA201" s="4">
        <f t="shared" si="68"/>
        <v>15.047423084460121</v>
      </c>
      <c r="AB201" s="4">
        <f t="shared" si="69"/>
        <v>30.922500000000003</v>
      </c>
      <c r="AC201" s="4">
        <f t="shared" si="70"/>
        <v>30.019609053497941</v>
      </c>
    </row>
    <row r="202" spans="1:29" x14ac:dyDescent="0.25">
      <c r="A202" s="7">
        <v>2022</v>
      </c>
      <c r="B202" s="8">
        <v>44841</v>
      </c>
      <c r="C202" s="7">
        <v>280</v>
      </c>
      <c r="D202" s="7">
        <v>880</v>
      </c>
      <c r="E202" s="7">
        <v>4</v>
      </c>
      <c r="F202" s="7">
        <v>4</v>
      </c>
      <c r="G202" s="4">
        <v>1.1299999999999999</v>
      </c>
      <c r="H202" s="4">
        <v>18.920000000000002</v>
      </c>
      <c r="I202" s="14">
        <v>16.059999999999999</v>
      </c>
      <c r="J202" s="9">
        <f t="shared" si="58"/>
        <v>17.790000000000003</v>
      </c>
      <c r="K202" s="9">
        <f t="shared" si="59"/>
        <v>14.93</v>
      </c>
      <c r="L202" s="9">
        <f t="shared" si="71"/>
        <v>0.16076447442383376</v>
      </c>
      <c r="M202">
        <v>0.08</v>
      </c>
      <c r="N202">
        <v>2.42</v>
      </c>
      <c r="O202" s="9">
        <v>6</v>
      </c>
      <c r="P202" s="9">
        <f t="shared" si="61"/>
        <v>6.0000000000000001E-3</v>
      </c>
      <c r="Q202" s="9">
        <f t="shared" si="60"/>
        <v>5.8392355255761661</v>
      </c>
      <c r="R202" s="9">
        <f t="shared" si="62"/>
        <v>0.97320592092936098</v>
      </c>
      <c r="S202" s="9">
        <f t="shared" si="56"/>
        <v>0.03</v>
      </c>
      <c r="T202">
        <f t="shared" si="63"/>
        <v>0.39999999999999997</v>
      </c>
      <c r="U202">
        <f t="shared" si="57"/>
        <v>0.38928236837174435</v>
      </c>
      <c r="V202">
        <f t="shared" si="64"/>
        <v>12.1</v>
      </c>
      <c r="W202">
        <f t="shared" si="65"/>
        <v>11.775791643245267</v>
      </c>
      <c r="X202" s="4">
        <v>1500</v>
      </c>
      <c r="Y202" s="4">
        <f t="shared" si="66"/>
        <v>1995000</v>
      </c>
      <c r="Z202" s="4">
        <f t="shared" si="67"/>
        <v>12.5</v>
      </c>
      <c r="AA202" s="4">
        <f t="shared" si="68"/>
        <v>12.165074011617012</v>
      </c>
      <c r="AB202" s="4">
        <f t="shared" si="69"/>
        <v>24.9375</v>
      </c>
      <c r="AC202" s="4">
        <f t="shared" si="70"/>
        <v>24.269322653175937</v>
      </c>
    </row>
    <row r="203" spans="1:29" x14ac:dyDescent="0.25">
      <c r="A203" s="7">
        <v>2022</v>
      </c>
      <c r="B203" s="8">
        <v>44841</v>
      </c>
      <c r="C203" s="7">
        <v>280</v>
      </c>
      <c r="D203" s="7">
        <v>881</v>
      </c>
      <c r="E203" s="7">
        <v>4</v>
      </c>
      <c r="F203" s="7">
        <v>5</v>
      </c>
      <c r="G203" s="4">
        <v>1.1000000000000001</v>
      </c>
      <c r="H203" s="4">
        <v>23.37</v>
      </c>
      <c r="I203" s="14">
        <v>20.239999999999998</v>
      </c>
      <c r="J203" s="9">
        <f t="shared" si="58"/>
        <v>22.27</v>
      </c>
      <c r="K203" s="9">
        <f t="shared" si="59"/>
        <v>19.139999999999997</v>
      </c>
      <c r="L203" s="9">
        <f t="shared" si="71"/>
        <v>0.14054782218230816</v>
      </c>
      <c r="M203">
        <v>0.11</v>
      </c>
      <c r="N203">
        <v>2.1800000000000002</v>
      </c>
      <c r="O203" s="9">
        <v>6</v>
      </c>
      <c r="P203" s="9">
        <f t="shared" si="61"/>
        <v>6.0000000000000001E-3</v>
      </c>
      <c r="Q203" s="9">
        <f t="shared" si="60"/>
        <v>5.8594521778176922</v>
      </c>
      <c r="R203" s="9">
        <f t="shared" si="62"/>
        <v>0.97657536296961533</v>
      </c>
      <c r="S203" s="9">
        <f t="shared" si="56"/>
        <v>0.03</v>
      </c>
      <c r="T203">
        <f t="shared" si="63"/>
        <v>0.54999999999999993</v>
      </c>
      <c r="U203">
        <f t="shared" si="57"/>
        <v>0.53711644963328842</v>
      </c>
      <c r="V203">
        <f t="shared" si="64"/>
        <v>10.9</v>
      </c>
      <c r="W203">
        <f t="shared" si="65"/>
        <v>10.644671456368808</v>
      </c>
      <c r="X203" s="4">
        <v>1500</v>
      </c>
      <c r="Y203" s="4">
        <f t="shared" si="66"/>
        <v>1995000</v>
      </c>
      <c r="Z203" s="4">
        <f t="shared" si="67"/>
        <v>11.450000000000001</v>
      </c>
      <c r="AA203" s="4">
        <f t="shared" si="68"/>
        <v>11.181787906002096</v>
      </c>
      <c r="AB203" s="4">
        <f t="shared" si="69"/>
        <v>22.842750000000002</v>
      </c>
      <c r="AC203" s="4">
        <f t="shared" si="70"/>
        <v>22.307666872474183</v>
      </c>
    </row>
    <row r="204" spans="1:29" x14ac:dyDescent="0.25">
      <c r="A204" s="7">
        <v>2022</v>
      </c>
      <c r="B204" s="8">
        <v>44841</v>
      </c>
      <c r="C204" s="7">
        <v>280</v>
      </c>
      <c r="D204" s="7">
        <v>882</v>
      </c>
      <c r="E204" s="7">
        <v>4</v>
      </c>
      <c r="F204" s="7">
        <v>6</v>
      </c>
      <c r="G204" s="4">
        <v>1.05</v>
      </c>
      <c r="H204" s="4">
        <v>16.57</v>
      </c>
      <c r="I204" s="14">
        <v>14.5</v>
      </c>
      <c r="J204" s="9">
        <f t="shared" si="58"/>
        <v>15.52</v>
      </c>
      <c r="K204" s="9">
        <f t="shared" si="59"/>
        <v>13.45</v>
      </c>
      <c r="L204" s="9">
        <f t="shared" si="71"/>
        <v>0.13337628865979384</v>
      </c>
      <c r="M204">
        <v>-0.04</v>
      </c>
      <c r="N204">
        <v>1.89</v>
      </c>
      <c r="O204" s="9">
        <v>6</v>
      </c>
      <c r="P204" s="9">
        <f t="shared" si="61"/>
        <v>6.0000000000000001E-3</v>
      </c>
      <c r="Q204" s="9">
        <f t="shared" si="60"/>
        <v>5.866623711340206</v>
      </c>
      <c r="R204" s="9">
        <f t="shared" si="62"/>
        <v>0.977770618556701</v>
      </c>
      <c r="S204" s="9">
        <f t="shared" si="56"/>
        <v>0.03</v>
      </c>
      <c r="T204">
        <f t="shared" si="63"/>
        <v>-0.19999999999999998</v>
      </c>
      <c r="U204">
        <f t="shared" si="57"/>
        <v>-0.19555412371134018</v>
      </c>
      <c r="V204">
        <f t="shared" si="64"/>
        <v>9.4499999999999993</v>
      </c>
      <c r="W204">
        <f t="shared" si="65"/>
        <v>9.239932345360824</v>
      </c>
      <c r="X204" s="4">
        <v>1500</v>
      </c>
      <c r="Y204" s="4">
        <f t="shared" si="66"/>
        <v>1995000</v>
      </c>
      <c r="Z204" s="4">
        <f t="shared" si="67"/>
        <v>9.25</v>
      </c>
      <c r="AA204" s="4">
        <f t="shared" si="68"/>
        <v>9.0443782216494846</v>
      </c>
      <c r="AB204" s="4">
        <f t="shared" si="69"/>
        <v>18.453749999999999</v>
      </c>
      <c r="AC204" s="4">
        <f t="shared" si="70"/>
        <v>18.043534552190724</v>
      </c>
    </row>
    <row r="205" spans="1:29" x14ac:dyDescent="0.25">
      <c r="A205" s="7">
        <v>2022</v>
      </c>
      <c r="B205" s="8">
        <v>44841</v>
      </c>
      <c r="C205" s="7">
        <v>280</v>
      </c>
      <c r="D205" s="7">
        <v>883</v>
      </c>
      <c r="E205" s="7">
        <v>4</v>
      </c>
      <c r="F205" s="7">
        <v>7</v>
      </c>
      <c r="G205" s="4">
        <v>1.1299999999999999</v>
      </c>
      <c r="H205" s="4">
        <v>18.02</v>
      </c>
      <c r="I205" s="14">
        <v>15.31</v>
      </c>
      <c r="J205" s="9">
        <f t="shared" si="58"/>
        <v>16.89</v>
      </c>
      <c r="K205" s="9">
        <f t="shared" si="59"/>
        <v>14.18</v>
      </c>
      <c r="L205" s="9">
        <f t="shared" si="71"/>
        <v>0.16044997039668446</v>
      </c>
      <c r="M205">
        <v>0.15</v>
      </c>
      <c r="N205">
        <v>2.29</v>
      </c>
      <c r="O205" s="9">
        <v>6</v>
      </c>
      <c r="P205" s="9">
        <f t="shared" si="61"/>
        <v>6.0000000000000001E-3</v>
      </c>
      <c r="Q205" s="9">
        <f t="shared" si="60"/>
        <v>5.8395500296033154</v>
      </c>
      <c r="R205" s="9">
        <f t="shared" si="62"/>
        <v>0.97325833826721919</v>
      </c>
      <c r="S205" s="9">
        <f t="shared" si="56"/>
        <v>0.03</v>
      </c>
      <c r="T205">
        <f t="shared" si="63"/>
        <v>0.74999999999999989</v>
      </c>
      <c r="U205">
        <f t="shared" si="57"/>
        <v>0.72994375370041431</v>
      </c>
      <c r="V205">
        <f t="shared" si="64"/>
        <v>11.45</v>
      </c>
      <c r="W205">
        <f t="shared" si="65"/>
        <v>11.143807973159658</v>
      </c>
      <c r="X205" s="4">
        <v>1500</v>
      </c>
      <c r="Y205" s="4">
        <f t="shared" si="66"/>
        <v>1995000</v>
      </c>
      <c r="Z205" s="4">
        <f t="shared" si="67"/>
        <v>12.2</v>
      </c>
      <c r="AA205" s="4">
        <f t="shared" si="68"/>
        <v>11.873751726860073</v>
      </c>
      <c r="AB205" s="4">
        <f t="shared" si="69"/>
        <v>24.338999999999999</v>
      </c>
      <c r="AC205" s="4">
        <f t="shared" si="70"/>
        <v>23.688134695085843</v>
      </c>
    </row>
    <row r="206" spans="1:29" x14ac:dyDescent="0.25">
      <c r="A206" s="7">
        <v>2022</v>
      </c>
      <c r="B206" s="8">
        <v>44841</v>
      </c>
      <c r="C206" s="7">
        <v>280</v>
      </c>
      <c r="D206" s="7">
        <v>884</v>
      </c>
      <c r="E206" s="7">
        <v>4</v>
      </c>
      <c r="F206" s="7">
        <v>8</v>
      </c>
      <c r="G206" s="4">
        <v>1.08</v>
      </c>
      <c r="H206" s="4">
        <v>17.399999999999999</v>
      </c>
      <c r="I206" s="14">
        <v>14.66</v>
      </c>
      <c r="J206" s="9">
        <f t="shared" si="58"/>
        <v>16.32</v>
      </c>
      <c r="K206" s="9">
        <f t="shared" si="59"/>
        <v>13.58</v>
      </c>
      <c r="L206" s="9">
        <f t="shared" si="71"/>
        <v>0.16789215686274511</v>
      </c>
      <c r="M206">
        <v>0.05</v>
      </c>
      <c r="N206">
        <v>2.39</v>
      </c>
      <c r="O206" s="9">
        <v>6</v>
      </c>
      <c r="P206" s="9">
        <f t="shared" si="61"/>
        <v>6.0000000000000001E-3</v>
      </c>
      <c r="Q206" s="9">
        <f t="shared" si="60"/>
        <v>5.8321078431372548</v>
      </c>
      <c r="R206" s="9">
        <f t="shared" si="62"/>
        <v>0.97201797385620914</v>
      </c>
      <c r="S206" s="9">
        <f t="shared" si="56"/>
        <v>0.03</v>
      </c>
      <c r="T206">
        <f t="shared" si="63"/>
        <v>0.25</v>
      </c>
      <c r="U206">
        <f t="shared" si="57"/>
        <v>0.24300449346405228</v>
      </c>
      <c r="V206">
        <f t="shared" si="64"/>
        <v>11.95</v>
      </c>
      <c r="W206">
        <f t="shared" si="65"/>
        <v>11.615614787581698</v>
      </c>
      <c r="X206" s="4">
        <v>1500</v>
      </c>
      <c r="Y206" s="4">
        <f t="shared" si="66"/>
        <v>1995000</v>
      </c>
      <c r="Z206" s="4">
        <f t="shared" si="67"/>
        <v>12.2</v>
      </c>
      <c r="AA206" s="4">
        <f t="shared" si="68"/>
        <v>11.858619281045751</v>
      </c>
      <c r="AB206" s="4">
        <f t="shared" si="69"/>
        <v>24.338999999999999</v>
      </c>
      <c r="AC206" s="4">
        <f t="shared" si="70"/>
        <v>23.657945465686272</v>
      </c>
    </row>
    <row r="207" spans="1:29" x14ac:dyDescent="0.25">
      <c r="A207" s="7">
        <v>2022</v>
      </c>
      <c r="B207" s="8">
        <v>44841</v>
      </c>
      <c r="C207" s="7">
        <v>280</v>
      </c>
      <c r="D207" s="7">
        <v>885</v>
      </c>
      <c r="E207" s="7">
        <v>4</v>
      </c>
      <c r="F207" s="7">
        <v>9</v>
      </c>
      <c r="G207" s="4">
        <v>1.24</v>
      </c>
      <c r="H207" s="4">
        <v>16.04</v>
      </c>
      <c r="I207" s="14">
        <v>13.61</v>
      </c>
      <c r="J207" s="9">
        <f t="shared" si="58"/>
        <v>14.799999999999999</v>
      </c>
      <c r="K207" s="9">
        <f t="shared" si="59"/>
        <v>12.37</v>
      </c>
      <c r="L207" s="9">
        <f t="shared" si="71"/>
        <v>0.16418918918918918</v>
      </c>
      <c r="M207">
        <v>0.04</v>
      </c>
      <c r="N207">
        <v>2.5499999999999998</v>
      </c>
      <c r="O207" s="9">
        <v>6</v>
      </c>
      <c r="P207" s="9">
        <f t="shared" si="61"/>
        <v>6.0000000000000001E-3</v>
      </c>
      <c r="Q207" s="9">
        <f t="shared" si="60"/>
        <v>5.8358108108108109</v>
      </c>
      <c r="R207" s="9">
        <f t="shared" si="62"/>
        <v>0.97263513513513511</v>
      </c>
      <c r="S207" s="9">
        <f t="shared" si="56"/>
        <v>0.03</v>
      </c>
      <c r="T207">
        <f t="shared" si="63"/>
        <v>0.19999999999999998</v>
      </c>
      <c r="U207">
        <f t="shared" si="57"/>
        <v>0.19452702702702701</v>
      </c>
      <c r="V207">
        <f t="shared" si="64"/>
        <v>12.75</v>
      </c>
      <c r="W207">
        <f t="shared" si="65"/>
        <v>12.401097972972973</v>
      </c>
      <c r="X207" s="4">
        <v>1500</v>
      </c>
      <c r="Y207" s="4">
        <f t="shared" si="66"/>
        <v>1995000</v>
      </c>
      <c r="Z207" s="4">
        <f t="shared" si="67"/>
        <v>12.95</v>
      </c>
      <c r="AA207" s="4">
        <f t="shared" si="68"/>
        <v>12.595625</v>
      </c>
      <c r="AB207" s="4">
        <f t="shared" si="69"/>
        <v>25.835249999999998</v>
      </c>
      <c r="AC207" s="4">
        <f t="shared" si="70"/>
        <v>25.128271874999999</v>
      </c>
    </row>
    <row r="208" spans="1:29" x14ac:dyDescent="0.25">
      <c r="A208" s="7">
        <v>2022</v>
      </c>
      <c r="B208" s="8">
        <v>44841</v>
      </c>
      <c r="C208" s="7">
        <v>280</v>
      </c>
      <c r="D208" s="7">
        <v>886</v>
      </c>
      <c r="E208" s="7">
        <v>4</v>
      </c>
      <c r="F208" s="7">
        <v>1</v>
      </c>
      <c r="G208" s="4">
        <v>1.1399999999999999</v>
      </c>
      <c r="H208" s="4">
        <v>17.11</v>
      </c>
      <c r="I208" s="14">
        <v>14.31</v>
      </c>
      <c r="J208" s="9">
        <f t="shared" si="58"/>
        <v>15.969999999999999</v>
      </c>
      <c r="K208" s="9">
        <f t="shared" si="59"/>
        <v>13.17</v>
      </c>
      <c r="L208" s="9">
        <f t="shared" si="71"/>
        <v>0.1753287413901064</v>
      </c>
      <c r="M208">
        <v>0.11</v>
      </c>
      <c r="N208">
        <v>2.82</v>
      </c>
      <c r="O208" s="9">
        <v>6</v>
      </c>
      <c r="P208" s="9">
        <f t="shared" si="61"/>
        <v>6.0000000000000001E-3</v>
      </c>
      <c r="Q208" s="9">
        <f t="shared" si="60"/>
        <v>5.8246712586098939</v>
      </c>
      <c r="R208" s="9">
        <f t="shared" si="62"/>
        <v>0.97077854310164902</v>
      </c>
      <c r="S208" s="9">
        <f t="shared" si="56"/>
        <v>0.03</v>
      </c>
      <c r="T208">
        <f t="shared" si="63"/>
        <v>0.54999999999999993</v>
      </c>
      <c r="U208">
        <f t="shared" si="57"/>
        <v>0.53392819870590691</v>
      </c>
      <c r="V208">
        <f t="shared" si="64"/>
        <v>14.1</v>
      </c>
      <c r="W208">
        <f t="shared" si="65"/>
        <v>13.68797745773325</v>
      </c>
      <c r="X208" s="4">
        <v>1500</v>
      </c>
      <c r="Y208" s="4">
        <f t="shared" si="66"/>
        <v>1995000</v>
      </c>
      <c r="Z208" s="4">
        <f t="shared" si="67"/>
        <v>14.65</v>
      </c>
      <c r="AA208" s="4">
        <f t="shared" si="68"/>
        <v>14.221905656439157</v>
      </c>
      <c r="AB208" s="4">
        <f t="shared" si="69"/>
        <v>29.226749999999999</v>
      </c>
      <c r="AC208" s="4">
        <f t="shared" si="70"/>
        <v>28.372701784596117</v>
      </c>
    </row>
    <row r="209" spans="1:29" x14ac:dyDescent="0.25">
      <c r="A209" s="7">
        <v>2022</v>
      </c>
      <c r="B209" s="8">
        <v>44841</v>
      </c>
      <c r="C209" s="7">
        <v>280</v>
      </c>
      <c r="D209" s="7">
        <v>887</v>
      </c>
      <c r="E209" s="7">
        <v>4</v>
      </c>
      <c r="F209" s="7">
        <v>2</v>
      </c>
      <c r="G209" s="4">
        <v>1.24</v>
      </c>
      <c r="H209" s="4">
        <v>20.47</v>
      </c>
      <c r="I209" s="14">
        <v>17.43</v>
      </c>
      <c r="J209" s="9">
        <f t="shared" si="58"/>
        <v>19.23</v>
      </c>
      <c r="K209" s="9">
        <f t="shared" si="59"/>
        <v>16.190000000000001</v>
      </c>
      <c r="L209" s="9">
        <f t="shared" si="71"/>
        <v>0.15808632345293808</v>
      </c>
      <c r="M209">
        <v>0.02</v>
      </c>
      <c r="N209">
        <v>2.38</v>
      </c>
      <c r="O209" s="9">
        <v>6</v>
      </c>
      <c r="P209" s="9">
        <f t="shared" si="61"/>
        <v>6.0000000000000001E-3</v>
      </c>
      <c r="Q209" s="9">
        <f t="shared" si="60"/>
        <v>5.8419136765470618</v>
      </c>
      <c r="R209" s="9">
        <f t="shared" si="62"/>
        <v>0.97365227942451027</v>
      </c>
      <c r="S209" s="9">
        <f t="shared" si="56"/>
        <v>0.03</v>
      </c>
      <c r="T209">
        <f t="shared" si="63"/>
        <v>9.9999999999999992E-2</v>
      </c>
      <c r="U209">
        <f t="shared" si="57"/>
        <v>9.7365227942451019E-2</v>
      </c>
      <c r="V209">
        <f t="shared" si="64"/>
        <v>11.899999999999999</v>
      </c>
      <c r="W209">
        <f t="shared" si="65"/>
        <v>11.586462125151671</v>
      </c>
      <c r="X209" s="4">
        <v>1500</v>
      </c>
      <c r="Y209" s="4">
        <f t="shared" si="66"/>
        <v>1995000</v>
      </c>
      <c r="Z209" s="4">
        <f t="shared" si="67"/>
        <v>11.999999999999998</v>
      </c>
      <c r="AA209" s="4">
        <f t="shared" si="68"/>
        <v>11.683827353094122</v>
      </c>
      <c r="AB209" s="4">
        <f t="shared" si="69"/>
        <v>23.939999999999998</v>
      </c>
      <c r="AC209" s="4">
        <f t="shared" si="70"/>
        <v>23.309235569422775</v>
      </c>
    </row>
    <row r="210" spans="1:29" x14ac:dyDescent="0.25">
      <c r="A210" s="7">
        <v>2022</v>
      </c>
      <c r="B210" s="8">
        <v>44841</v>
      </c>
      <c r="C210" s="7">
        <v>280</v>
      </c>
      <c r="D210" s="7">
        <v>888</v>
      </c>
      <c r="E210" s="7">
        <v>4</v>
      </c>
      <c r="F210" s="7">
        <v>3</v>
      </c>
      <c r="G210" s="4">
        <v>1.08</v>
      </c>
      <c r="H210" s="4">
        <v>18.09</v>
      </c>
      <c r="I210" s="14">
        <v>15.53</v>
      </c>
      <c r="J210" s="9">
        <f t="shared" si="58"/>
        <v>17.009999999999998</v>
      </c>
      <c r="K210" s="9">
        <f t="shared" si="59"/>
        <v>14.45</v>
      </c>
      <c r="L210" s="9">
        <f t="shared" si="71"/>
        <v>0.15049970605526156</v>
      </c>
      <c r="M210">
        <v>0.02</v>
      </c>
      <c r="N210">
        <v>2.14</v>
      </c>
      <c r="O210" s="9">
        <v>6</v>
      </c>
      <c r="P210" s="9">
        <f t="shared" si="61"/>
        <v>6.0000000000000001E-3</v>
      </c>
      <c r="Q210" s="9">
        <f t="shared" si="60"/>
        <v>5.8495002939447387</v>
      </c>
      <c r="R210" s="9">
        <f t="shared" si="62"/>
        <v>0.97491671565745641</v>
      </c>
      <c r="S210" s="9">
        <f t="shared" si="56"/>
        <v>0.03</v>
      </c>
      <c r="T210">
        <f t="shared" si="63"/>
        <v>9.9999999999999992E-2</v>
      </c>
      <c r="U210">
        <f t="shared" si="57"/>
        <v>9.7491671565745633E-2</v>
      </c>
      <c r="V210">
        <f t="shared" si="64"/>
        <v>10.700000000000001</v>
      </c>
      <c r="W210">
        <f t="shared" si="65"/>
        <v>10.431608857534785</v>
      </c>
      <c r="X210" s="4">
        <v>1500</v>
      </c>
      <c r="Y210" s="4">
        <f t="shared" si="66"/>
        <v>1995000</v>
      </c>
      <c r="Z210" s="4">
        <f t="shared" si="67"/>
        <v>10.8</v>
      </c>
      <c r="AA210" s="4">
        <f t="shared" si="68"/>
        <v>10.52910052910053</v>
      </c>
      <c r="AB210" s="4">
        <f t="shared" si="69"/>
        <v>21.545999999999999</v>
      </c>
      <c r="AC210" s="4">
        <f t="shared" si="70"/>
        <v>21.005555555555556</v>
      </c>
    </row>
    <row r="211" spans="1:29" x14ac:dyDescent="0.25">
      <c r="A211" s="7">
        <v>2022</v>
      </c>
      <c r="B211" s="8">
        <v>44841</v>
      </c>
      <c r="C211" s="7">
        <v>280</v>
      </c>
      <c r="D211" s="7">
        <v>889</v>
      </c>
      <c r="E211" s="7">
        <v>4</v>
      </c>
      <c r="F211" s="7">
        <v>4</v>
      </c>
      <c r="G211" s="4">
        <v>1.1000000000000001</v>
      </c>
      <c r="H211" s="4">
        <v>19.760000000000002</v>
      </c>
      <c r="I211" s="14">
        <v>16.61</v>
      </c>
      <c r="J211" s="9">
        <f t="shared" si="58"/>
        <v>18.66</v>
      </c>
      <c r="K211" s="9">
        <f t="shared" si="59"/>
        <v>15.51</v>
      </c>
      <c r="L211" s="9">
        <f t="shared" si="71"/>
        <v>0.16881028938906753</v>
      </c>
      <c r="M211">
        <v>0.08</v>
      </c>
      <c r="N211">
        <v>2.42</v>
      </c>
      <c r="O211" s="9">
        <v>6</v>
      </c>
      <c r="P211" s="9">
        <f t="shared" si="61"/>
        <v>6.0000000000000001E-3</v>
      </c>
      <c r="Q211" s="9">
        <f t="shared" si="60"/>
        <v>5.8311897106109321</v>
      </c>
      <c r="R211" s="9">
        <f t="shared" si="62"/>
        <v>0.97186495176848864</v>
      </c>
      <c r="S211" s="9">
        <f t="shared" si="56"/>
        <v>0.03</v>
      </c>
      <c r="T211">
        <f t="shared" si="63"/>
        <v>0.39999999999999997</v>
      </c>
      <c r="U211">
        <f t="shared" si="57"/>
        <v>0.38874598070739541</v>
      </c>
      <c r="V211">
        <f t="shared" si="64"/>
        <v>12.1</v>
      </c>
      <c r="W211">
        <f t="shared" si="65"/>
        <v>11.759565916398712</v>
      </c>
      <c r="X211" s="4">
        <v>1500</v>
      </c>
      <c r="Y211" s="4">
        <f t="shared" si="66"/>
        <v>1995000</v>
      </c>
      <c r="Z211" s="4">
        <f t="shared" si="67"/>
        <v>12.5</v>
      </c>
      <c r="AA211" s="4">
        <f t="shared" si="68"/>
        <v>12.148311897106108</v>
      </c>
      <c r="AB211" s="4">
        <f t="shared" si="69"/>
        <v>24.9375</v>
      </c>
      <c r="AC211" s="4">
        <f t="shared" si="70"/>
        <v>24.235882234726684</v>
      </c>
    </row>
    <row r="212" spans="1:29" x14ac:dyDescent="0.25">
      <c r="A212" s="7">
        <v>2022</v>
      </c>
      <c r="B212" s="8">
        <v>44841</v>
      </c>
      <c r="C212" s="7">
        <v>280</v>
      </c>
      <c r="D212" s="7">
        <v>890</v>
      </c>
      <c r="E212" s="7">
        <v>4</v>
      </c>
      <c r="F212" s="7">
        <v>5</v>
      </c>
      <c r="G212" s="4">
        <v>1.0900000000000001</v>
      </c>
      <c r="H212" s="4">
        <v>17.39</v>
      </c>
      <c r="I212" s="14">
        <v>14.66</v>
      </c>
      <c r="J212" s="9">
        <f t="shared" si="58"/>
        <v>16.3</v>
      </c>
      <c r="K212" s="9">
        <f t="shared" si="59"/>
        <v>13.57</v>
      </c>
      <c r="L212" s="9">
        <f t="shared" si="71"/>
        <v>0.16748466257668715</v>
      </c>
      <c r="M212">
        <v>0.28999999999999998</v>
      </c>
      <c r="N212">
        <v>2.8</v>
      </c>
      <c r="O212" s="9">
        <v>6</v>
      </c>
      <c r="P212" s="9">
        <f t="shared" si="61"/>
        <v>6.0000000000000001E-3</v>
      </c>
      <c r="Q212" s="9">
        <f t="shared" si="60"/>
        <v>5.8325153374233132</v>
      </c>
      <c r="R212" s="9">
        <f t="shared" si="62"/>
        <v>0.9720858895705522</v>
      </c>
      <c r="S212" s="9">
        <f t="shared" si="56"/>
        <v>0.03</v>
      </c>
      <c r="T212">
        <f t="shared" si="63"/>
        <v>1.45</v>
      </c>
      <c r="U212">
        <f t="shared" si="57"/>
        <v>1.4095245398773006</v>
      </c>
      <c r="V212">
        <f t="shared" si="64"/>
        <v>13.999999999999998</v>
      </c>
      <c r="W212">
        <f t="shared" si="65"/>
        <v>13.609202453987729</v>
      </c>
      <c r="X212" s="4">
        <v>1500</v>
      </c>
      <c r="Y212" s="4">
        <f t="shared" si="66"/>
        <v>1995000</v>
      </c>
      <c r="Z212" s="4">
        <f t="shared" si="67"/>
        <v>15.449999999999998</v>
      </c>
      <c r="AA212" s="4">
        <f t="shared" si="68"/>
        <v>15.01872699386503</v>
      </c>
      <c r="AB212" s="4">
        <f t="shared" si="69"/>
        <v>30.822749999999992</v>
      </c>
      <c r="AC212" s="4">
        <f t="shared" si="70"/>
        <v>29.962360352760733</v>
      </c>
    </row>
    <row r="213" spans="1:29" x14ac:dyDescent="0.25">
      <c r="A213" s="7">
        <v>2022</v>
      </c>
      <c r="B213" s="8">
        <v>44841</v>
      </c>
      <c r="C213" s="7">
        <v>280</v>
      </c>
      <c r="D213" s="7">
        <v>891</v>
      </c>
      <c r="E213" s="7">
        <v>4</v>
      </c>
      <c r="F213" s="7">
        <v>6</v>
      </c>
      <c r="G213" s="4">
        <v>1.1100000000000001</v>
      </c>
      <c r="H213" s="4">
        <v>19.34</v>
      </c>
      <c r="I213" s="14">
        <v>16.23</v>
      </c>
      <c r="J213" s="9">
        <f t="shared" si="58"/>
        <v>18.23</v>
      </c>
      <c r="K213" s="9">
        <f t="shared" si="59"/>
        <v>15.120000000000001</v>
      </c>
      <c r="L213" s="9">
        <f t="shared" si="71"/>
        <v>0.17059791552386172</v>
      </c>
      <c r="M213">
        <v>0.17</v>
      </c>
      <c r="N213">
        <v>2.65</v>
      </c>
      <c r="O213" s="9">
        <v>6</v>
      </c>
      <c r="P213" s="9">
        <f t="shared" si="61"/>
        <v>6.0000000000000001E-3</v>
      </c>
      <c r="Q213" s="9">
        <f t="shared" si="60"/>
        <v>5.8294020844761381</v>
      </c>
      <c r="R213" s="9">
        <f t="shared" si="62"/>
        <v>0.97156701407935631</v>
      </c>
      <c r="S213" s="9">
        <f t="shared" si="56"/>
        <v>0.03</v>
      </c>
      <c r="T213">
        <f t="shared" si="63"/>
        <v>0.85000000000000009</v>
      </c>
      <c r="U213">
        <f t="shared" si="57"/>
        <v>0.8258319619674529</v>
      </c>
      <c r="V213">
        <f t="shared" si="64"/>
        <v>13.25</v>
      </c>
      <c r="W213">
        <f t="shared" si="65"/>
        <v>12.873262936551471</v>
      </c>
      <c r="X213" s="4">
        <v>1500</v>
      </c>
      <c r="Y213" s="4">
        <f t="shared" si="66"/>
        <v>1995000</v>
      </c>
      <c r="Z213" s="4">
        <f t="shared" si="67"/>
        <v>14.1</v>
      </c>
      <c r="AA213" s="4">
        <f t="shared" si="68"/>
        <v>13.699094898518924</v>
      </c>
      <c r="AB213" s="4">
        <f t="shared" si="69"/>
        <v>28.129499999999997</v>
      </c>
      <c r="AC213" s="4">
        <f t="shared" si="70"/>
        <v>27.329694322545254</v>
      </c>
    </row>
    <row r="214" spans="1:29" x14ac:dyDescent="0.25">
      <c r="A214" s="7">
        <v>2022</v>
      </c>
      <c r="B214" s="8">
        <v>44841</v>
      </c>
      <c r="C214" s="7">
        <v>280</v>
      </c>
      <c r="D214" s="7">
        <v>892</v>
      </c>
      <c r="E214" s="7">
        <v>4</v>
      </c>
      <c r="F214" s="7">
        <v>7</v>
      </c>
      <c r="G214" s="4">
        <v>1.1399999999999999</v>
      </c>
      <c r="H214" s="4">
        <v>17.97</v>
      </c>
      <c r="I214" s="14">
        <v>15.44</v>
      </c>
      <c r="J214" s="9">
        <f t="shared" si="58"/>
        <v>16.829999999999998</v>
      </c>
      <c r="K214" s="9">
        <f t="shared" si="59"/>
        <v>14.299999999999999</v>
      </c>
      <c r="L214" s="9">
        <f t="shared" si="71"/>
        <v>0.15032679738562088</v>
      </c>
      <c r="M214">
        <v>0.05</v>
      </c>
      <c r="N214">
        <v>2.2599999999999998</v>
      </c>
      <c r="O214" s="9">
        <v>6</v>
      </c>
      <c r="P214" s="9">
        <f t="shared" si="61"/>
        <v>6.0000000000000001E-3</v>
      </c>
      <c r="Q214" s="9">
        <f t="shared" si="60"/>
        <v>5.8496732026143787</v>
      </c>
      <c r="R214" s="9">
        <f t="shared" si="62"/>
        <v>0.97494553376906312</v>
      </c>
      <c r="S214" s="9">
        <f t="shared" si="56"/>
        <v>0.03</v>
      </c>
      <c r="T214">
        <f t="shared" si="63"/>
        <v>0.25</v>
      </c>
      <c r="U214">
        <f t="shared" si="57"/>
        <v>0.24373638344226578</v>
      </c>
      <c r="V214">
        <f t="shared" si="64"/>
        <v>11.299999999999997</v>
      </c>
      <c r="W214">
        <f t="shared" si="65"/>
        <v>11.01688453159041</v>
      </c>
      <c r="X214" s="4">
        <v>1500</v>
      </c>
      <c r="Y214" s="4">
        <f t="shared" si="66"/>
        <v>1995000</v>
      </c>
      <c r="Z214" s="4">
        <f t="shared" si="67"/>
        <v>11.549999999999997</v>
      </c>
      <c r="AA214" s="4">
        <f t="shared" si="68"/>
        <v>11.260620915032677</v>
      </c>
      <c r="AB214" s="4">
        <f t="shared" si="69"/>
        <v>23.042249999999996</v>
      </c>
      <c r="AC214" s="4">
        <f t="shared" si="70"/>
        <v>22.464938725490189</v>
      </c>
    </row>
    <row r="215" spans="1:29" x14ac:dyDescent="0.25">
      <c r="A215" s="7">
        <v>2022</v>
      </c>
      <c r="B215" s="8">
        <v>44841</v>
      </c>
      <c r="C215" s="7">
        <v>280</v>
      </c>
      <c r="D215" s="7">
        <v>893</v>
      </c>
      <c r="E215" s="7">
        <v>4</v>
      </c>
      <c r="F215" s="7">
        <v>8</v>
      </c>
      <c r="G215" s="4">
        <v>1.07</v>
      </c>
      <c r="H215" s="4">
        <v>22.07</v>
      </c>
      <c r="I215" s="14">
        <v>18.760000000000002</v>
      </c>
      <c r="J215" s="9">
        <f t="shared" si="58"/>
        <v>21</v>
      </c>
      <c r="K215" s="9">
        <f t="shared" si="59"/>
        <v>17.690000000000001</v>
      </c>
      <c r="L215" s="9">
        <f t="shared" si="71"/>
        <v>0.15761904761904755</v>
      </c>
      <c r="M215">
        <v>0.05</v>
      </c>
      <c r="N215">
        <v>2.1800000000000002</v>
      </c>
      <c r="O215" s="9">
        <v>6</v>
      </c>
      <c r="P215" s="9">
        <f t="shared" si="61"/>
        <v>6.0000000000000001E-3</v>
      </c>
      <c r="Q215" s="9">
        <f t="shared" si="60"/>
        <v>5.8423809523809522</v>
      </c>
      <c r="R215" s="9">
        <f t="shared" si="62"/>
        <v>0.97373015873015867</v>
      </c>
      <c r="S215" s="9">
        <f t="shared" si="56"/>
        <v>0.03</v>
      </c>
      <c r="T215">
        <f t="shared" si="63"/>
        <v>0.25</v>
      </c>
      <c r="U215">
        <f t="shared" si="57"/>
        <v>0.24343253968253967</v>
      </c>
      <c r="V215">
        <f t="shared" si="64"/>
        <v>10.9</v>
      </c>
      <c r="W215">
        <f t="shared" si="65"/>
        <v>10.613658730158729</v>
      </c>
      <c r="X215" s="4">
        <v>1500</v>
      </c>
      <c r="Y215" s="4">
        <f t="shared" si="66"/>
        <v>1995000</v>
      </c>
      <c r="Z215" s="4">
        <f t="shared" si="67"/>
        <v>11.15</v>
      </c>
      <c r="AA215" s="4">
        <f t="shared" si="68"/>
        <v>10.857091269841268</v>
      </c>
      <c r="AB215" s="4">
        <f t="shared" si="69"/>
        <v>22.244250000000001</v>
      </c>
      <c r="AC215" s="4">
        <f t="shared" si="70"/>
        <v>21.65989708333333</v>
      </c>
    </row>
    <row r="216" spans="1:29" x14ac:dyDescent="0.25">
      <c r="A216" s="7">
        <v>2022</v>
      </c>
      <c r="B216" s="8">
        <v>44841</v>
      </c>
      <c r="C216" s="7">
        <v>280</v>
      </c>
      <c r="D216" s="7">
        <v>894</v>
      </c>
      <c r="E216" s="7">
        <v>4</v>
      </c>
      <c r="F216" s="7">
        <v>9</v>
      </c>
      <c r="G216" s="4">
        <v>1.1399999999999999</v>
      </c>
      <c r="H216" s="4">
        <v>17.38</v>
      </c>
      <c r="I216" s="14">
        <v>14.76</v>
      </c>
      <c r="J216" s="9">
        <f t="shared" si="58"/>
        <v>16.239999999999998</v>
      </c>
      <c r="K216" s="9">
        <f t="shared" si="59"/>
        <v>13.62</v>
      </c>
      <c r="L216" s="9">
        <f t="shared" si="71"/>
        <v>0.16133004926108371</v>
      </c>
      <c r="M216">
        <v>0.05</v>
      </c>
      <c r="N216">
        <v>2.4700000000000002</v>
      </c>
      <c r="O216" s="9">
        <v>6</v>
      </c>
      <c r="P216" s="9">
        <f t="shared" si="61"/>
        <v>6.0000000000000001E-3</v>
      </c>
      <c r="Q216" s="9">
        <f t="shared" si="60"/>
        <v>5.8386699507389164</v>
      </c>
      <c r="R216" s="9">
        <f t="shared" si="62"/>
        <v>0.97311165845648606</v>
      </c>
      <c r="S216" s="9">
        <f t="shared" si="56"/>
        <v>0.03</v>
      </c>
      <c r="T216">
        <f t="shared" si="63"/>
        <v>0.25</v>
      </c>
      <c r="U216">
        <f t="shared" si="57"/>
        <v>0.24327791461412152</v>
      </c>
      <c r="V216">
        <f t="shared" si="64"/>
        <v>12.35</v>
      </c>
      <c r="W216">
        <f t="shared" si="65"/>
        <v>12.017928981937603</v>
      </c>
      <c r="X216" s="4">
        <v>1500</v>
      </c>
      <c r="Y216" s="4">
        <f t="shared" si="66"/>
        <v>1995000</v>
      </c>
      <c r="Z216" s="4">
        <f t="shared" si="67"/>
        <v>12.6</v>
      </c>
      <c r="AA216" s="4">
        <f t="shared" si="68"/>
        <v>12.261206896551725</v>
      </c>
      <c r="AB216" s="4">
        <f t="shared" si="69"/>
        <v>25.137</v>
      </c>
      <c r="AC216" s="4">
        <f t="shared" si="70"/>
        <v>24.461107758620692</v>
      </c>
    </row>
    <row r="217" spans="1:29" x14ac:dyDescent="0.25">
      <c r="A217" s="7">
        <v>2022</v>
      </c>
      <c r="B217" s="8">
        <v>44841</v>
      </c>
      <c r="C217" s="7">
        <v>280</v>
      </c>
      <c r="D217" s="7">
        <v>895</v>
      </c>
      <c r="E217" s="7">
        <v>4</v>
      </c>
      <c r="F217" s="7">
        <v>1</v>
      </c>
      <c r="G217" s="4">
        <v>1.22</v>
      </c>
      <c r="H217" s="4">
        <v>19.03</v>
      </c>
      <c r="I217" s="14">
        <v>16.27</v>
      </c>
      <c r="J217" s="9">
        <f t="shared" si="58"/>
        <v>17.810000000000002</v>
      </c>
      <c r="K217" s="9">
        <f t="shared" si="59"/>
        <v>15.049999999999999</v>
      </c>
      <c r="L217" s="9">
        <f t="shared" si="71"/>
        <v>0.15496911847276829</v>
      </c>
      <c r="M217">
        <v>0.53</v>
      </c>
      <c r="N217">
        <v>2.21</v>
      </c>
      <c r="O217" s="9">
        <v>6</v>
      </c>
      <c r="P217" s="9">
        <f t="shared" si="61"/>
        <v>6.0000000000000001E-3</v>
      </c>
      <c r="Q217" s="9">
        <f t="shared" si="60"/>
        <v>5.845030881527232</v>
      </c>
      <c r="R217" s="9">
        <f t="shared" si="62"/>
        <v>0.97417181358787197</v>
      </c>
      <c r="S217" s="9">
        <f t="shared" si="56"/>
        <v>0.03</v>
      </c>
      <c r="T217">
        <f t="shared" si="63"/>
        <v>2.65</v>
      </c>
      <c r="U217">
        <f t="shared" si="57"/>
        <v>2.5815553060078607</v>
      </c>
      <c r="V217">
        <f t="shared" si="64"/>
        <v>11.049999999999999</v>
      </c>
      <c r="W217">
        <f t="shared" si="65"/>
        <v>10.764598540145984</v>
      </c>
      <c r="X217" s="4">
        <v>1500</v>
      </c>
      <c r="Y217" s="4">
        <f t="shared" si="66"/>
        <v>1995000</v>
      </c>
      <c r="Z217" s="4">
        <f t="shared" si="67"/>
        <v>13.7</v>
      </c>
      <c r="AA217" s="4">
        <f t="shared" si="68"/>
        <v>13.346153846153845</v>
      </c>
      <c r="AB217" s="4">
        <f t="shared" si="69"/>
        <v>27.331499999999998</v>
      </c>
      <c r="AC217" s="4">
        <f t="shared" si="70"/>
        <v>26.62557692307692</v>
      </c>
    </row>
    <row r="218" spans="1:29" x14ac:dyDescent="0.25">
      <c r="A218" s="7">
        <v>2022</v>
      </c>
      <c r="B218" s="8">
        <v>44841</v>
      </c>
      <c r="C218" s="7">
        <v>280</v>
      </c>
      <c r="D218" s="7">
        <v>896</v>
      </c>
      <c r="E218" s="7">
        <v>4</v>
      </c>
      <c r="F218" s="7">
        <v>2</v>
      </c>
      <c r="G218" s="4">
        <v>1.04</v>
      </c>
      <c r="H218" s="4">
        <v>21.28</v>
      </c>
      <c r="I218" s="14">
        <v>17.260000000000002</v>
      </c>
      <c r="J218" s="9">
        <f t="shared" si="58"/>
        <v>20.240000000000002</v>
      </c>
      <c r="K218" s="9">
        <f t="shared" si="59"/>
        <v>16.220000000000002</v>
      </c>
      <c r="L218" s="9">
        <f t="shared" si="71"/>
        <v>0.1986166007905138</v>
      </c>
      <c r="M218">
        <v>0.2</v>
      </c>
      <c r="N218">
        <v>2.66</v>
      </c>
      <c r="O218" s="9">
        <v>6</v>
      </c>
      <c r="P218" s="9">
        <f t="shared" si="61"/>
        <v>6.0000000000000001E-3</v>
      </c>
      <c r="Q218" s="9">
        <f t="shared" si="60"/>
        <v>5.8013833992094863</v>
      </c>
      <c r="R218" s="9">
        <f t="shared" si="62"/>
        <v>0.96689723320158105</v>
      </c>
      <c r="S218" s="9">
        <f t="shared" si="56"/>
        <v>0.03</v>
      </c>
      <c r="T218">
        <f t="shared" si="63"/>
        <v>1</v>
      </c>
      <c r="U218">
        <f t="shared" si="57"/>
        <v>0.96689723320158105</v>
      </c>
      <c r="V218">
        <f t="shared" si="64"/>
        <v>13.299999999999999</v>
      </c>
      <c r="W218">
        <f t="shared" si="65"/>
        <v>12.859733201581028</v>
      </c>
      <c r="X218" s="4">
        <v>1500</v>
      </c>
      <c r="Y218" s="4">
        <f t="shared" si="66"/>
        <v>1995000</v>
      </c>
      <c r="Z218" s="4">
        <f t="shared" si="67"/>
        <v>14.299999999999999</v>
      </c>
      <c r="AA218" s="4">
        <f t="shared" si="68"/>
        <v>13.826630434782608</v>
      </c>
      <c r="AB218" s="4">
        <f t="shared" si="69"/>
        <v>28.528499999999998</v>
      </c>
      <c r="AC218" s="4">
        <f t="shared" si="70"/>
        <v>27.584127717391301</v>
      </c>
    </row>
    <row r="219" spans="1:29" x14ac:dyDescent="0.25">
      <c r="A219" s="7">
        <v>2022</v>
      </c>
      <c r="B219" s="8">
        <v>44841</v>
      </c>
      <c r="C219" s="7">
        <v>280</v>
      </c>
      <c r="D219" s="7">
        <v>897</v>
      </c>
      <c r="E219" s="7">
        <v>4</v>
      </c>
      <c r="F219" s="7">
        <v>3</v>
      </c>
      <c r="G219" s="4">
        <v>1.2</v>
      </c>
      <c r="H219" s="4">
        <v>14.66</v>
      </c>
      <c r="I219" s="14">
        <v>12.57</v>
      </c>
      <c r="J219" s="9">
        <f t="shared" si="58"/>
        <v>13.46</v>
      </c>
      <c r="K219" s="9">
        <f t="shared" si="59"/>
        <v>11.370000000000001</v>
      </c>
      <c r="L219" s="9">
        <f t="shared" si="71"/>
        <v>0.1552748885586924</v>
      </c>
      <c r="M219">
        <v>0.22</v>
      </c>
      <c r="N219">
        <v>2.37</v>
      </c>
      <c r="O219" s="9">
        <v>6</v>
      </c>
      <c r="P219" s="9">
        <f t="shared" si="61"/>
        <v>6.0000000000000001E-3</v>
      </c>
      <c r="Q219" s="9">
        <f t="shared" si="60"/>
        <v>5.8447251114413072</v>
      </c>
      <c r="R219" s="9">
        <f t="shared" si="62"/>
        <v>0.97412085190688458</v>
      </c>
      <c r="S219" s="9">
        <f t="shared" si="56"/>
        <v>0.03</v>
      </c>
      <c r="T219">
        <f t="shared" si="63"/>
        <v>1.0999999999999999</v>
      </c>
      <c r="U219">
        <f t="shared" si="57"/>
        <v>1.0715329370975728</v>
      </c>
      <c r="V219">
        <f t="shared" si="64"/>
        <v>11.85</v>
      </c>
      <c r="W219">
        <f t="shared" si="65"/>
        <v>11.543332095096583</v>
      </c>
      <c r="X219" s="4">
        <v>1500</v>
      </c>
      <c r="Y219" s="4">
        <f t="shared" si="66"/>
        <v>1995000</v>
      </c>
      <c r="Z219" s="4">
        <f t="shared" si="67"/>
        <v>12.95</v>
      </c>
      <c r="AA219" s="4">
        <f t="shared" si="68"/>
        <v>12.614865032194155</v>
      </c>
      <c r="AB219" s="4">
        <f t="shared" si="69"/>
        <v>25.835249999999998</v>
      </c>
      <c r="AC219" s="4">
        <f t="shared" si="70"/>
        <v>25.166655739227338</v>
      </c>
    </row>
    <row r="220" spans="1:29" x14ac:dyDescent="0.25">
      <c r="A220" s="7">
        <v>2022</v>
      </c>
      <c r="B220" s="8">
        <v>44841</v>
      </c>
      <c r="C220" s="7">
        <v>280</v>
      </c>
      <c r="D220" s="7">
        <v>898</v>
      </c>
      <c r="E220" s="7">
        <v>4</v>
      </c>
      <c r="F220" s="7">
        <v>4</v>
      </c>
      <c r="G220" s="4">
        <v>1.1100000000000001</v>
      </c>
      <c r="H220" s="4">
        <v>13.32</v>
      </c>
      <c r="I220" s="14">
        <v>14.74</v>
      </c>
      <c r="J220" s="9">
        <f t="shared" si="58"/>
        <v>12.21</v>
      </c>
      <c r="K220" s="9">
        <f t="shared" si="59"/>
        <v>13.63</v>
      </c>
      <c r="L220" s="9">
        <f t="shared" si="71"/>
        <v>-0.11629811629811629</v>
      </c>
      <c r="M220">
        <v>0.13</v>
      </c>
      <c r="N220">
        <v>2.06</v>
      </c>
      <c r="O220" s="9">
        <v>6</v>
      </c>
      <c r="P220" s="9">
        <f t="shared" si="61"/>
        <v>6.0000000000000001E-3</v>
      </c>
      <c r="Q220" s="9">
        <f t="shared" si="60"/>
        <v>6.1162981162981165</v>
      </c>
      <c r="R220" s="9">
        <f t="shared" si="62"/>
        <v>1.0193830193830193</v>
      </c>
      <c r="S220" s="9">
        <f t="shared" si="56"/>
        <v>0.03</v>
      </c>
      <c r="T220">
        <f t="shared" si="63"/>
        <v>0.64999999999999991</v>
      </c>
      <c r="U220">
        <f t="shared" si="57"/>
        <v>0.66259896259896245</v>
      </c>
      <c r="V220">
        <f t="shared" si="64"/>
        <v>10.3</v>
      </c>
      <c r="W220">
        <f t="shared" si="65"/>
        <v>10.4996450996451</v>
      </c>
      <c r="X220" s="4">
        <v>1500</v>
      </c>
      <c r="Y220" s="4">
        <f t="shared" si="66"/>
        <v>1995000</v>
      </c>
      <c r="Z220" s="4">
        <f t="shared" si="67"/>
        <v>10.950000000000001</v>
      </c>
      <c r="AA220" s="4">
        <f t="shared" si="68"/>
        <v>11.162244062244064</v>
      </c>
      <c r="AB220" s="4">
        <f t="shared" si="69"/>
        <v>21.845250000000004</v>
      </c>
      <c r="AC220" s="4">
        <f t="shared" si="70"/>
        <v>22.268676904176907</v>
      </c>
    </row>
    <row r="221" spans="1:29" x14ac:dyDescent="0.25">
      <c r="A221" s="7">
        <v>2022</v>
      </c>
      <c r="B221" s="8">
        <v>44841</v>
      </c>
      <c r="C221" s="7">
        <v>280</v>
      </c>
      <c r="D221" s="7">
        <v>899</v>
      </c>
      <c r="E221" s="7">
        <v>4</v>
      </c>
      <c r="F221" s="7">
        <v>5</v>
      </c>
      <c r="G221" s="4">
        <v>1.17</v>
      </c>
      <c r="H221" s="4">
        <v>17.399999999999999</v>
      </c>
      <c r="I221" s="14">
        <v>14.44</v>
      </c>
      <c r="J221" s="9">
        <f t="shared" si="58"/>
        <v>16.229999999999997</v>
      </c>
      <c r="K221" s="9">
        <f t="shared" si="59"/>
        <v>13.27</v>
      </c>
      <c r="L221" s="9">
        <f t="shared" si="71"/>
        <v>0.18237831176833011</v>
      </c>
      <c r="M221">
        <v>0.04</v>
      </c>
      <c r="N221">
        <v>2.97</v>
      </c>
      <c r="O221" s="9">
        <v>6</v>
      </c>
      <c r="P221" s="9">
        <f t="shared" si="61"/>
        <v>6.0000000000000001E-3</v>
      </c>
      <c r="Q221" s="9">
        <f t="shared" si="60"/>
        <v>5.8176216882316698</v>
      </c>
      <c r="R221" s="9">
        <f t="shared" si="62"/>
        <v>0.96960361470527834</v>
      </c>
      <c r="S221" s="9">
        <f t="shared" si="56"/>
        <v>0.03</v>
      </c>
      <c r="T221">
        <f t="shared" si="63"/>
        <v>0.19999999999999998</v>
      </c>
      <c r="U221">
        <f t="shared" si="57"/>
        <v>0.19392072294105564</v>
      </c>
      <c r="V221">
        <f t="shared" si="64"/>
        <v>14.85</v>
      </c>
      <c r="W221">
        <f t="shared" si="65"/>
        <v>14.398613678373383</v>
      </c>
      <c r="X221" s="4">
        <v>1500</v>
      </c>
      <c r="Y221" s="4">
        <f t="shared" si="66"/>
        <v>1995000</v>
      </c>
      <c r="Z221" s="4">
        <f t="shared" si="67"/>
        <v>15.049999999999999</v>
      </c>
      <c r="AA221" s="4">
        <f t="shared" si="68"/>
        <v>14.592534401314438</v>
      </c>
      <c r="AB221" s="4">
        <f t="shared" si="69"/>
        <v>30.024749999999997</v>
      </c>
      <c r="AC221" s="4">
        <f t="shared" si="70"/>
        <v>29.112106130622305</v>
      </c>
    </row>
    <row r="222" spans="1:29" x14ac:dyDescent="0.25">
      <c r="A222" s="7">
        <v>2022</v>
      </c>
      <c r="B222" s="8">
        <v>44841</v>
      </c>
      <c r="C222" s="7">
        <v>280</v>
      </c>
      <c r="D222" s="7">
        <v>900</v>
      </c>
      <c r="E222" s="7">
        <v>4</v>
      </c>
      <c r="F222" s="7">
        <v>6</v>
      </c>
      <c r="G222" s="4">
        <v>1.03</v>
      </c>
      <c r="H222" s="4">
        <v>17.350000000000001</v>
      </c>
      <c r="I222" s="14">
        <v>15.21</v>
      </c>
      <c r="J222" s="9">
        <f t="shared" si="58"/>
        <v>16.32</v>
      </c>
      <c r="K222" s="9">
        <f t="shared" si="59"/>
        <v>14.180000000000001</v>
      </c>
      <c r="L222" s="9">
        <f t="shared" si="71"/>
        <v>0.13112745098039208</v>
      </c>
      <c r="M222">
        <v>0.14000000000000001</v>
      </c>
      <c r="N222">
        <v>2.57</v>
      </c>
      <c r="O222" s="9">
        <v>6</v>
      </c>
      <c r="P222" s="9">
        <f t="shared" si="61"/>
        <v>6.0000000000000001E-3</v>
      </c>
      <c r="Q222" s="9">
        <f t="shared" si="60"/>
        <v>5.8688725490196081</v>
      </c>
      <c r="R222" s="9">
        <f t="shared" si="62"/>
        <v>0.97814542483660138</v>
      </c>
      <c r="S222" s="9">
        <f t="shared" si="56"/>
        <v>0.03</v>
      </c>
      <c r="T222">
        <f t="shared" si="63"/>
        <v>0.70000000000000007</v>
      </c>
      <c r="U222">
        <f t="shared" si="57"/>
        <v>0.68470179738562098</v>
      </c>
      <c r="V222">
        <f t="shared" si="64"/>
        <v>12.849999999999998</v>
      </c>
      <c r="W222">
        <f t="shared" si="65"/>
        <v>12.569168709150325</v>
      </c>
      <c r="X222" s="4">
        <v>1500</v>
      </c>
      <c r="Y222" s="4">
        <f t="shared" si="66"/>
        <v>1995000</v>
      </c>
      <c r="Z222" s="4">
        <f t="shared" si="67"/>
        <v>13.549999999999997</v>
      </c>
      <c r="AA222" s="4">
        <f t="shared" si="68"/>
        <v>13.253870506535947</v>
      </c>
      <c r="AB222" s="4">
        <f t="shared" si="69"/>
        <v>27.032249999999994</v>
      </c>
      <c r="AC222" s="4">
        <f t="shared" si="70"/>
        <v>26.441471660539214</v>
      </c>
    </row>
    <row r="223" spans="1:29" x14ac:dyDescent="0.25">
      <c r="A223" s="7">
        <v>2022</v>
      </c>
      <c r="B223" s="8">
        <v>44841</v>
      </c>
      <c r="C223" s="7">
        <v>280</v>
      </c>
      <c r="D223" s="7">
        <v>901</v>
      </c>
      <c r="E223" s="7">
        <v>4</v>
      </c>
      <c r="F223" s="7">
        <v>7</v>
      </c>
      <c r="G223" s="4">
        <v>1.1399999999999999</v>
      </c>
      <c r="H223" s="4">
        <v>15.84</v>
      </c>
      <c r="I223" s="14">
        <v>13.45</v>
      </c>
      <c r="J223" s="9">
        <f t="shared" si="58"/>
        <v>14.7</v>
      </c>
      <c r="K223" s="9">
        <f t="shared" si="59"/>
        <v>12.309999999999999</v>
      </c>
      <c r="L223" s="9">
        <f t="shared" si="71"/>
        <v>0.1625850340136055</v>
      </c>
      <c r="M223">
        <v>0.08</v>
      </c>
      <c r="N223">
        <v>3.15</v>
      </c>
      <c r="O223" s="9">
        <v>6</v>
      </c>
      <c r="P223" s="9">
        <f t="shared" si="61"/>
        <v>6.0000000000000001E-3</v>
      </c>
      <c r="Q223" s="9">
        <f t="shared" si="60"/>
        <v>5.8374149659863948</v>
      </c>
      <c r="R223" s="9">
        <f t="shared" si="62"/>
        <v>0.97290249433106579</v>
      </c>
      <c r="S223" s="9">
        <f t="shared" si="56"/>
        <v>0.03</v>
      </c>
      <c r="T223">
        <f t="shared" si="63"/>
        <v>0.39999999999999997</v>
      </c>
      <c r="U223">
        <f t="shared" si="57"/>
        <v>0.38916099773242629</v>
      </c>
      <c r="V223">
        <f t="shared" si="64"/>
        <v>15.75</v>
      </c>
      <c r="W223">
        <f t="shared" si="65"/>
        <v>15.323214285714286</v>
      </c>
      <c r="X223" s="4">
        <v>1500</v>
      </c>
      <c r="Y223" s="4">
        <f t="shared" si="66"/>
        <v>1995000</v>
      </c>
      <c r="Z223" s="4">
        <f t="shared" si="67"/>
        <v>16.149999999999999</v>
      </c>
      <c r="AA223" s="4">
        <f t="shared" si="68"/>
        <v>15.712375283446713</v>
      </c>
      <c r="AB223" s="4">
        <f t="shared" si="69"/>
        <v>32.219250000000002</v>
      </c>
      <c r="AC223" s="4">
        <f t="shared" si="70"/>
        <v>31.34618869047619</v>
      </c>
    </row>
    <row r="224" spans="1:29" x14ac:dyDescent="0.25">
      <c r="A224" s="7">
        <v>2022</v>
      </c>
      <c r="B224" s="8">
        <v>44841</v>
      </c>
      <c r="C224" s="7">
        <v>280</v>
      </c>
      <c r="D224" s="7">
        <v>902</v>
      </c>
      <c r="E224" s="7">
        <v>4</v>
      </c>
      <c r="F224" s="7">
        <v>8</v>
      </c>
      <c r="G224" s="4">
        <v>1.03</v>
      </c>
      <c r="H224" s="4">
        <v>20.57</v>
      </c>
      <c r="I224" s="14">
        <v>17.34</v>
      </c>
      <c r="J224" s="9">
        <f t="shared" si="58"/>
        <v>19.54</v>
      </c>
      <c r="K224" s="9">
        <f t="shared" si="59"/>
        <v>16.309999999999999</v>
      </c>
      <c r="L224" s="9">
        <f t="shared" si="71"/>
        <v>0.16530194472876156</v>
      </c>
      <c r="M224">
        <v>0.08</v>
      </c>
      <c r="N224">
        <v>2.8</v>
      </c>
      <c r="O224" s="9">
        <v>6</v>
      </c>
      <c r="P224" s="9">
        <f t="shared" si="61"/>
        <v>6.0000000000000001E-3</v>
      </c>
      <c r="Q224" s="9">
        <f t="shared" si="60"/>
        <v>5.8346980552712386</v>
      </c>
      <c r="R224" s="9">
        <f t="shared" si="62"/>
        <v>0.97244967587853981</v>
      </c>
      <c r="S224" s="9">
        <f t="shared" si="56"/>
        <v>0.03</v>
      </c>
      <c r="T224">
        <f t="shared" si="63"/>
        <v>0.39999999999999997</v>
      </c>
      <c r="U224">
        <f t="shared" si="57"/>
        <v>0.3889798703514159</v>
      </c>
      <c r="V224">
        <f t="shared" si="64"/>
        <v>13.999999999999998</v>
      </c>
      <c r="W224">
        <f t="shared" si="65"/>
        <v>13.614295462299555</v>
      </c>
      <c r="X224" s="4">
        <v>1500</v>
      </c>
      <c r="Y224" s="4">
        <f t="shared" si="66"/>
        <v>1995000</v>
      </c>
      <c r="Z224" s="4">
        <f t="shared" si="67"/>
        <v>14.399999999999999</v>
      </c>
      <c r="AA224" s="4">
        <f t="shared" si="68"/>
        <v>14.003275332650972</v>
      </c>
      <c r="AB224" s="4">
        <f t="shared" si="69"/>
        <v>28.727999999999998</v>
      </c>
      <c r="AC224" s="4">
        <f t="shared" si="70"/>
        <v>27.93653428863869</v>
      </c>
    </row>
    <row r="225" spans="1:29" x14ac:dyDescent="0.25">
      <c r="A225" s="7">
        <v>2022</v>
      </c>
      <c r="B225" s="8">
        <v>44841</v>
      </c>
      <c r="C225" s="7">
        <v>280</v>
      </c>
      <c r="D225" s="7">
        <v>903</v>
      </c>
      <c r="E225" s="7">
        <v>4</v>
      </c>
      <c r="F225" s="7">
        <v>9</v>
      </c>
      <c r="G225" s="4">
        <v>1.1100000000000001</v>
      </c>
      <c r="H225" s="4">
        <v>20.9</v>
      </c>
      <c r="I225" s="14">
        <v>17.43</v>
      </c>
      <c r="J225" s="9">
        <f t="shared" si="58"/>
        <v>19.79</v>
      </c>
      <c r="K225" s="9">
        <f t="shared" si="59"/>
        <v>16.32</v>
      </c>
      <c r="L225" s="9">
        <f t="shared" si="71"/>
        <v>0.17534108135421925</v>
      </c>
      <c r="M225">
        <v>0.18</v>
      </c>
      <c r="N225">
        <v>2.71</v>
      </c>
      <c r="O225" s="9">
        <v>6</v>
      </c>
      <c r="P225" s="9">
        <f t="shared" si="61"/>
        <v>6.0000000000000001E-3</v>
      </c>
      <c r="Q225" s="9">
        <f t="shared" si="60"/>
        <v>5.8246589186457811</v>
      </c>
      <c r="R225" s="9">
        <f t="shared" si="62"/>
        <v>0.97077648644096348</v>
      </c>
      <c r="S225" s="9">
        <f t="shared" si="56"/>
        <v>0.03</v>
      </c>
      <c r="T225">
        <f t="shared" si="63"/>
        <v>0.89999999999999991</v>
      </c>
      <c r="U225">
        <f t="shared" si="57"/>
        <v>0.87369883779686708</v>
      </c>
      <c r="V225">
        <f t="shared" si="64"/>
        <v>13.549999999999999</v>
      </c>
      <c r="W225">
        <f t="shared" si="65"/>
        <v>13.154021391275053</v>
      </c>
      <c r="X225" s="4">
        <v>1500</v>
      </c>
      <c r="Y225" s="4">
        <f t="shared" si="66"/>
        <v>1995000</v>
      </c>
      <c r="Z225" s="4">
        <f t="shared" si="67"/>
        <v>14.45</v>
      </c>
      <c r="AA225" s="4">
        <f t="shared" si="68"/>
        <v>14.027720229071921</v>
      </c>
      <c r="AB225" s="4">
        <f t="shared" si="69"/>
        <v>28.827749999999998</v>
      </c>
      <c r="AC225" s="4">
        <f t="shared" si="70"/>
        <v>27.985301856998483</v>
      </c>
    </row>
    <row r="226" spans="1:29" x14ac:dyDescent="0.25">
      <c r="A226" s="7">
        <v>2022</v>
      </c>
      <c r="B226" s="8">
        <v>44869</v>
      </c>
      <c r="C226" s="7">
        <v>380</v>
      </c>
      <c r="D226" s="7">
        <v>904</v>
      </c>
      <c r="E226" s="7">
        <v>4</v>
      </c>
      <c r="F226" s="7">
        <v>0</v>
      </c>
      <c r="G226" s="9" t="s">
        <v>20</v>
      </c>
      <c r="H226" s="9" t="s">
        <v>20</v>
      </c>
      <c r="I226" s="9" t="s">
        <v>20</v>
      </c>
      <c r="J226" s="9" t="s">
        <v>20</v>
      </c>
      <c r="K226" s="9" t="s">
        <v>20</v>
      </c>
      <c r="L226" s="9" t="e">
        <f t="shared" si="71"/>
        <v>#VALUE!</v>
      </c>
      <c r="M226" s="9" t="s">
        <v>20</v>
      </c>
      <c r="N226" s="9" t="s">
        <v>20</v>
      </c>
      <c r="O226" s="9">
        <v>6</v>
      </c>
      <c r="P226" s="9">
        <f t="shared" si="61"/>
        <v>6.0000000000000001E-3</v>
      </c>
      <c r="Q226" s="9" t="e">
        <f t="shared" si="60"/>
        <v>#VALUE!</v>
      </c>
      <c r="R226" s="9" t="e">
        <f t="shared" si="62"/>
        <v>#VALUE!</v>
      </c>
      <c r="S226" s="9">
        <f t="shared" si="56"/>
        <v>0.03</v>
      </c>
      <c r="T226" t="e">
        <f>(M226*S226)/P226</f>
        <v>#VALUE!</v>
      </c>
      <c r="U226" t="e">
        <f t="shared" si="57"/>
        <v>#VALUE!</v>
      </c>
      <c r="V226" t="e">
        <f t="shared" si="64"/>
        <v>#VALUE!</v>
      </c>
      <c r="W226" t="e">
        <f t="shared" si="65"/>
        <v>#VALUE!</v>
      </c>
      <c r="X226" s="4">
        <v>1500</v>
      </c>
      <c r="Y226" s="4">
        <f t="shared" si="66"/>
        <v>1995000</v>
      </c>
      <c r="Z226" s="4" t="e">
        <f t="shared" si="67"/>
        <v>#VALUE!</v>
      </c>
      <c r="AA226" s="4" t="e">
        <f t="shared" si="68"/>
        <v>#VALUE!</v>
      </c>
      <c r="AB226" s="4" t="e">
        <f t="shared" si="69"/>
        <v>#VALUE!</v>
      </c>
      <c r="AC226" s="4" t="e">
        <f t="shared" si="70"/>
        <v>#VALUE!</v>
      </c>
    </row>
    <row r="227" spans="1:29" x14ac:dyDescent="0.25">
      <c r="A227" s="7">
        <v>2022</v>
      </c>
      <c r="B227" s="8">
        <v>44869</v>
      </c>
      <c r="C227" s="7">
        <v>380</v>
      </c>
      <c r="D227" s="7">
        <v>905</v>
      </c>
      <c r="E227" s="7">
        <v>4</v>
      </c>
      <c r="F227" s="7">
        <v>1</v>
      </c>
      <c r="G227" s="4">
        <v>1.1200000000000001</v>
      </c>
      <c r="H227" s="4">
        <v>13.8</v>
      </c>
      <c r="I227" s="4">
        <v>11.21</v>
      </c>
      <c r="J227" s="9">
        <f t="shared" ref="J227:J262" si="72">H227-G227</f>
        <v>12.68</v>
      </c>
      <c r="K227" s="9">
        <f t="shared" ref="K227:K262" si="73">I227-G227</f>
        <v>10.09</v>
      </c>
      <c r="L227" s="9">
        <f t="shared" si="71"/>
        <v>0.20425867507886436</v>
      </c>
      <c r="M227" s="15">
        <v>-0.11</v>
      </c>
      <c r="N227" s="15">
        <v>1.77</v>
      </c>
      <c r="O227" s="9">
        <v>6</v>
      </c>
      <c r="P227" s="9">
        <f t="shared" si="61"/>
        <v>6.0000000000000001E-3</v>
      </c>
      <c r="Q227" s="9">
        <f t="shared" si="60"/>
        <v>5.7957413249211358</v>
      </c>
      <c r="R227" s="9">
        <f t="shared" si="62"/>
        <v>0.96595688748685593</v>
      </c>
      <c r="S227" s="9">
        <f t="shared" si="56"/>
        <v>0.03</v>
      </c>
      <c r="T227">
        <f t="shared" si="63"/>
        <v>-0.54999999999999993</v>
      </c>
      <c r="U227">
        <f t="shared" si="57"/>
        <v>-0.53127628811777072</v>
      </c>
      <c r="V227">
        <f t="shared" si="64"/>
        <v>8.85</v>
      </c>
      <c r="W227">
        <f t="shared" si="65"/>
        <v>8.5487184542586743</v>
      </c>
      <c r="X227" s="4">
        <v>1500</v>
      </c>
      <c r="Y227" s="4">
        <f t="shared" si="66"/>
        <v>1995000</v>
      </c>
      <c r="Z227" s="4">
        <f t="shared" si="67"/>
        <v>8.2999999999999989</v>
      </c>
      <c r="AA227" s="4">
        <f t="shared" si="68"/>
        <v>8.0174421661409028</v>
      </c>
      <c r="AB227" s="4">
        <f t="shared" si="69"/>
        <v>16.558499999999999</v>
      </c>
      <c r="AC227" s="4">
        <f t="shared" si="70"/>
        <v>15.994797121451102</v>
      </c>
    </row>
    <row r="228" spans="1:29" x14ac:dyDescent="0.25">
      <c r="A228" s="7">
        <v>2022</v>
      </c>
      <c r="B228" s="8">
        <v>44869</v>
      </c>
      <c r="C228" s="7">
        <v>380</v>
      </c>
      <c r="D228" s="7">
        <v>906</v>
      </c>
      <c r="E228" s="7">
        <v>4</v>
      </c>
      <c r="F228" s="7">
        <v>2</v>
      </c>
      <c r="G228" s="4">
        <v>1.1000000000000001</v>
      </c>
      <c r="H228" s="4">
        <v>12.76</v>
      </c>
      <c r="I228" s="4">
        <v>10.38</v>
      </c>
      <c r="J228" s="9">
        <f t="shared" si="72"/>
        <v>11.66</v>
      </c>
      <c r="K228" s="9">
        <f t="shared" si="73"/>
        <v>9.2800000000000011</v>
      </c>
      <c r="L228" s="9">
        <f t="shared" si="71"/>
        <v>0.20411663807890215</v>
      </c>
      <c r="M228" s="15">
        <v>-0.1</v>
      </c>
      <c r="N228" s="15">
        <v>1.88</v>
      </c>
      <c r="O228" s="9">
        <v>6</v>
      </c>
      <c r="P228" s="9">
        <f t="shared" si="61"/>
        <v>6.0000000000000001E-3</v>
      </c>
      <c r="Q228" s="9">
        <f t="shared" si="60"/>
        <v>5.7958833619210974</v>
      </c>
      <c r="R228" s="9">
        <f t="shared" si="62"/>
        <v>0.96598056032018287</v>
      </c>
      <c r="S228" s="9">
        <f t="shared" si="56"/>
        <v>0.03</v>
      </c>
      <c r="T228">
        <f t="shared" si="63"/>
        <v>-0.5</v>
      </c>
      <c r="U228">
        <f t="shared" si="57"/>
        <v>-0.48299028016009143</v>
      </c>
      <c r="V228">
        <f t="shared" si="64"/>
        <v>9.3999999999999986</v>
      </c>
      <c r="W228">
        <f t="shared" si="65"/>
        <v>9.0802172670097168</v>
      </c>
      <c r="X228" s="4">
        <v>1500</v>
      </c>
      <c r="Y228" s="4">
        <f t="shared" si="66"/>
        <v>1995000</v>
      </c>
      <c r="Z228" s="4">
        <f t="shared" si="67"/>
        <v>8.8999999999999986</v>
      </c>
      <c r="AA228" s="4">
        <f t="shared" si="68"/>
        <v>8.5972269868496252</v>
      </c>
      <c r="AB228" s="4">
        <f t="shared" si="69"/>
        <v>17.755499999999994</v>
      </c>
      <c r="AC228" s="4">
        <f t="shared" si="70"/>
        <v>17.151467838765004</v>
      </c>
    </row>
    <row r="229" spans="1:29" x14ac:dyDescent="0.25">
      <c r="A229" s="7">
        <v>2022</v>
      </c>
      <c r="B229" s="8">
        <v>44869</v>
      </c>
      <c r="C229" s="7">
        <v>380</v>
      </c>
      <c r="D229" s="7">
        <v>907</v>
      </c>
      <c r="E229" s="7">
        <v>4</v>
      </c>
      <c r="F229" s="7">
        <v>3</v>
      </c>
      <c r="G229" s="4">
        <v>1.1100000000000001</v>
      </c>
      <c r="H229" s="4">
        <v>13.2</v>
      </c>
      <c r="I229" s="4">
        <v>10.71</v>
      </c>
      <c r="J229" s="9">
        <f t="shared" si="72"/>
        <v>12.09</v>
      </c>
      <c r="K229" s="9">
        <f t="shared" si="73"/>
        <v>9.6000000000000014</v>
      </c>
      <c r="L229" s="9">
        <f t="shared" si="71"/>
        <v>0.20595533498759291</v>
      </c>
      <c r="M229" s="15">
        <v>-0.02</v>
      </c>
      <c r="N229" s="15">
        <v>3.26</v>
      </c>
      <c r="O229" s="9">
        <v>6</v>
      </c>
      <c r="P229" s="9">
        <f t="shared" si="61"/>
        <v>6.0000000000000001E-3</v>
      </c>
      <c r="Q229" s="9">
        <f t="shared" si="60"/>
        <v>5.7940446650124073</v>
      </c>
      <c r="R229" s="9">
        <f t="shared" si="62"/>
        <v>0.96567411083540122</v>
      </c>
      <c r="S229" s="9">
        <f t="shared" si="56"/>
        <v>0.03</v>
      </c>
      <c r="T229">
        <f t="shared" si="63"/>
        <v>-9.9999999999999992E-2</v>
      </c>
      <c r="U229">
        <f t="shared" si="57"/>
        <v>-9.6567411083540111E-2</v>
      </c>
      <c r="V229">
        <f t="shared" si="64"/>
        <v>16.299999999999997</v>
      </c>
      <c r="W229">
        <f t="shared" si="65"/>
        <v>15.740488006617037</v>
      </c>
      <c r="X229" s="4">
        <v>1500</v>
      </c>
      <c r="Y229" s="4">
        <f t="shared" si="66"/>
        <v>1995000</v>
      </c>
      <c r="Z229" s="4">
        <f t="shared" si="67"/>
        <v>16.199999999999996</v>
      </c>
      <c r="AA229" s="4">
        <f t="shared" si="68"/>
        <v>15.643920595533496</v>
      </c>
      <c r="AB229" s="4">
        <f t="shared" si="69"/>
        <v>32.318999999999996</v>
      </c>
      <c r="AC229" s="4">
        <f t="shared" si="70"/>
        <v>31.209621588089323</v>
      </c>
    </row>
    <row r="230" spans="1:29" x14ac:dyDescent="0.25">
      <c r="A230" s="7">
        <v>2022</v>
      </c>
      <c r="B230" s="8">
        <v>44869</v>
      </c>
      <c r="C230" s="7">
        <v>380</v>
      </c>
      <c r="D230" s="7">
        <v>908</v>
      </c>
      <c r="E230" s="7">
        <v>4</v>
      </c>
      <c r="F230" s="7">
        <v>4</v>
      </c>
      <c r="G230" s="4">
        <v>1.1000000000000001</v>
      </c>
      <c r="H230" s="4">
        <v>12.23</v>
      </c>
      <c r="I230" s="4">
        <v>10.029999999999999</v>
      </c>
      <c r="J230" s="9">
        <f t="shared" si="72"/>
        <v>11.13</v>
      </c>
      <c r="K230" s="9">
        <f t="shared" si="73"/>
        <v>8.93</v>
      </c>
      <c r="L230" s="9">
        <f t="shared" si="71"/>
        <v>0.197663971248877</v>
      </c>
      <c r="M230" s="15">
        <v>-0.12</v>
      </c>
      <c r="N230" s="15">
        <v>1.87</v>
      </c>
      <c r="O230" s="9">
        <v>6</v>
      </c>
      <c r="P230" s="9">
        <f t="shared" si="61"/>
        <v>6.0000000000000001E-3</v>
      </c>
      <c r="Q230" s="9">
        <f t="shared" si="60"/>
        <v>5.8023360287511228</v>
      </c>
      <c r="R230" s="9">
        <f t="shared" si="62"/>
        <v>0.96705600479185383</v>
      </c>
      <c r="S230" s="9">
        <f t="shared" si="56"/>
        <v>0.03</v>
      </c>
      <c r="T230">
        <f t="shared" si="63"/>
        <v>-0.6</v>
      </c>
      <c r="U230">
        <f t="shared" si="57"/>
        <v>-0.58023360287511228</v>
      </c>
      <c r="V230">
        <f t="shared" si="64"/>
        <v>9.35</v>
      </c>
      <c r="W230">
        <f t="shared" si="65"/>
        <v>9.0419736448038321</v>
      </c>
      <c r="X230" s="4">
        <v>1500</v>
      </c>
      <c r="Y230" s="4">
        <f t="shared" si="66"/>
        <v>1995000</v>
      </c>
      <c r="Z230" s="4">
        <f t="shared" si="67"/>
        <v>8.75</v>
      </c>
      <c r="AA230" s="4">
        <f t="shared" si="68"/>
        <v>8.4617400419287208</v>
      </c>
      <c r="AB230" s="4">
        <f t="shared" si="69"/>
        <v>17.456249999999997</v>
      </c>
      <c r="AC230" s="4">
        <f t="shared" si="70"/>
        <v>16.881171383647796</v>
      </c>
    </row>
    <row r="231" spans="1:29" x14ac:dyDescent="0.25">
      <c r="A231" s="7">
        <v>2022</v>
      </c>
      <c r="B231" s="8">
        <v>44869</v>
      </c>
      <c r="C231" s="7">
        <v>380</v>
      </c>
      <c r="D231" s="7">
        <v>909</v>
      </c>
      <c r="E231" s="7">
        <v>4</v>
      </c>
      <c r="F231" s="7">
        <v>5</v>
      </c>
      <c r="G231" s="4">
        <v>1.1299999999999999</v>
      </c>
      <c r="H231" s="4">
        <v>14.75</v>
      </c>
      <c r="I231" s="4">
        <v>12.01</v>
      </c>
      <c r="J231" s="9">
        <f t="shared" si="72"/>
        <v>13.620000000000001</v>
      </c>
      <c r="K231" s="9">
        <f t="shared" si="73"/>
        <v>10.879999999999999</v>
      </c>
      <c r="L231" s="9">
        <f t="shared" si="71"/>
        <v>0.20117474302496341</v>
      </c>
      <c r="M231" s="15">
        <v>-0.1</v>
      </c>
      <c r="N231" s="15">
        <v>1.98</v>
      </c>
      <c r="O231" s="9">
        <v>6</v>
      </c>
      <c r="P231" s="9">
        <f t="shared" si="61"/>
        <v>6.0000000000000001E-3</v>
      </c>
      <c r="Q231" s="9">
        <f t="shared" si="60"/>
        <v>5.7988252569750367</v>
      </c>
      <c r="R231" s="9">
        <f t="shared" si="62"/>
        <v>0.96647087616250615</v>
      </c>
      <c r="S231" s="9">
        <f t="shared" si="56"/>
        <v>0.03</v>
      </c>
      <c r="T231">
        <f t="shared" si="63"/>
        <v>-0.5</v>
      </c>
      <c r="U231">
        <f t="shared" si="57"/>
        <v>-0.48323543808125308</v>
      </c>
      <c r="V231">
        <f t="shared" si="64"/>
        <v>9.8999999999999986</v>
      </c>
      <c r="W231">
        <f t="shared" si="65"/>
        <v>9.5680616740088098</v>
      </c>
      <c r="X231" s="4">
        <v>1500</v>
      </c>
      <c r="Y231" s="4">
        <f t="shared" si="66"/>
        <v>1995000</v>
      </c>
      <c r="Z231" s="4">
        <f t="shared" si="67"/>
        <v>9.3999999999999986</v>
      </c>
      <c r="AA231" s="4">
        <f t="shared" si="68"/>
        <v>9.0848262359275562</v>
      </c>
      <c r="AB231" s="4">
        <f t="shared" si="69"/>
        <v>18.752999999999997</v>
      </c>
      <c r="AC231" s="4">
        <f t="shared" si="70"/>
        <v>18.124228340675472</v>
      </c>
    </row>
    <row r="232" spans="1:29" x14ac:dyDescent="0.25">
      <c r="A232" s="7">
        <v>2022</v>
      </c>
      <c r="B232" s="8">
        <v>44869</v>
      </c>
      <c r="C232" s="7">
        <v>380</v>
      </c>
      <c r="D232" s="7">
        <v>910</v>
      </c>
      <c r="E232" s="7">
        <v>4</v>
      </c>
      <c r="F232" s="7">
        <v>6</v>
      </c>
      <c r="G232" s="4">
        <v>1.2</v>
      </c>
      <c r="H232" s="4">
        <v>13.65</v>
      </c>
      <c r="I232" s="4">
        <v>11.11</v>
      </c>
      <c r="J232" s="9">
        <f t="shared" si="72"/>
        <v>12.450000000000001</v>
      </c>
      <c r="K232" s="9">
        <f t="shared" si="73"/>
        <v>9.91</v>
      </c>
      <c r="L232" s="9">
        <f t="shared" si="71"/>
        <v>0.20401606425702817</v>
      </c>
      <c r="M232" s="15">
        <v>-0.08</v>
      </c>
      <c r="N232" s="15">
        <v>2.16</v>
      </c>
      <c r="O232" s="9">
        <v>6</v>
      </c>
      <c r="P232" s="9">
        <f t="shared" si="61"/>
        <v>6.0000000000000001E-3</v>
      </c>
      <c r="Q232" s="9">
        <f t="shared" si="60"/>
        <v>5.7959839357429717</v>
      </c>
      <c r="R232" s="9">
        <f t="shared" si="62"/>
        <v>0.96599732262382865</v>
      </c>
      <c r="S232" s="9">
        <f t="shared" si="56"/>
        <v>0.03</v>
      </c>
      <c r="T232">
        <f t="shared" si="63"/>
        <v>-0.39999999999999997</v>
      </c>
      <c r="U232">
        <f t="shared" si="57"/>
        <v>-0.38639892904953144</v>
      </c>
      <c r="V232">
        <f t="shared" si="64"/>
        <v>10.799999999999999</v>
      </c>
      <c r="W232">
        <f t="shared" si="65"/>
        <v>10.432771084337348</v>
      </c>
      <c r="X232" s="4">
        <v>1500</v>
      </c>
      <c r="Y232" s="4">
        <f t="shared" si="66"/>
        <v>1995000</v>
      </c>
      <c r="Z232" s="4">
        <f t="shared" si="67"/>
        <v>10.399999999999999</v>
      </c>
      <c r="AA232" s="4">
        <f t="shared" si="68"/>
        <v>10.046372155287816</v>
      </c>
      <c r="AB232" s="4">
        <f t="shared" si="69"/>
        <v>20.747999999999998</v>
      </c>
      <c r="AC232" s="4">
        <f t="shared" si="70"/>
        <v>20.042512449799194</v>
      </c>
    </row>
    <row r="233" spans="1:29" x14ac:dyDescent="0.25">
      <c r="A233" s="7">
        <v>2022</v>
      </c>
      <c r="B233" s="8">
        <v>44869</v>
      </c>
      <c r="C233" s="7">
        <v>380</v>
      </c>
      <c r="D233" s="7">
        <v>911</v>
      </c>
      <c r="E233" s="7">
        <v>4</v>
      </c>
      <c r="F233" s="7">
        <v>7</v>
      </c>
      <c r="G233" s="4">
        <v>1.1599999999999999</v>
      </c>
      <c r="H233" s="4">
        <v>15.74</v>
      </c>
      <c r="I233" s="4">
        <v>13.26</v>
      </c>
      <c r="J233" s="9">
        <f t="shared" si="72"/>
        <v>14.58</v>
      </c>
      <c r="K233" s="9">
        <f t="shared" si="73"/>
        <v>12.1</v>
      </c>
      <c r="L233" s="9">
        <f t="shared" si="71"/>
        <v>0.17009602194787382</v>
      </c>
      <c r="M233" s="15">
        <v>-0.12</v>
      </c>
      <c r="N233" s="15">
        <v>1.81</v>
      </c>
      <c r="O233" s="9">
        <v>6</v>
      </c>
      <c r="P233" s="9">
        <f t="shared" si="61"/>
        <v>6.0000000000000001E-3</v>
      </c>
      <c r="Q233" s="9">
        <f t="shared" si="60"/>
        <v>5.8299039780521262</v>
      </c>
      <c r="R233" s="9">
        <f t="shared" si="62"/>
        <v>0.97165066300868774</v>
      </c>
      <c r="S233" s="9">
        <f t="shared" si="56"/>
        <v>0.03</v>
      </c>
      <c r="T233">
        <f t="shared" si="63"/>
        <v>-0.6</v>
      </c>
      <c r="U233">
        <f t="shared" si="57"/>
        <v>-0.58299039780521267</v>
      </c>
      <c r="V233">
        <f t="shared" si="64"/>
        <v>9.0500000000000007</v>
      </c>
      <c r="W233">
        <f t="shared" si="65"/>
        <v>8.7934385002286248</v>
      </c>
      <c r="X233" s="4">
        <v>1500</v>
      </c>
      <c r="Y233" s="4">
        <f t="shared" si="66"/>
        <v>1995000</v>
      </c>
      <c r="Z233" s="4">
        <f t="shared" si="67"/>
        <v>8.4500000000000011</v>
      </c>
      <c r="AA233" s="4">
        <f t="shared" si="68"/>
        <v>8.2104481024234115</v>
      </c>
      <c r="AB233" s="4">
        <f t="shared" si="69"/>
        <v>16.857749999999999</v>
      </c>
      <c r="AC233" s="4">
        <f t="shared" si="70"/>
        <v>16.379843964334707</v>
      </c>
    </row>
    <row r="234" spans="1:29" x14ac:dyDescent="0.25">
      <c r="A234" s="7">
        <v>2022</v>
      </c>
      <c r="B234" s="8">
        <v>44869</v>
      </c>
      <c r="C234" s="7">
        <v>380</v>
      </c>
      <c r="D234" s="7">
        <v>912</v>
      </c>
      <c r="E234" s="7">
        <v>4</v>
      </c>
      <c r="F234" s="7">
        <v>8</v>
      </c>
      <c r="G234" s="4">
        <v>1.1000000000000001</v>
      </c>
      <c r="H234" s="4">
        <v>14.5</v>
      </c>
      <c r="I234" s="4">
        <v>12.17</v>
      </c>
      <c r="J234" s="9">
        <f t="shared" si="72"/>
        <v>13.4</v>
      </c>
      <c r="K234" s="9">
        <f t="shared" si="73"/>
        <v>11.07</v>
      </c>
      <c r="L234" s="9">
        <f t="shared" si="71"/>
        <v>0.17388059701492536</v>
      </c>
      <c r="M234" s="15">
        <v>-0.11</v>
      </c>
      <c r="N234" s="15">
        <v>1.47</v>
      </c>
      <c r="O234" s="9">
        <v>6</v>
      </c>
      <c r="P234" s="9">
        <f t="shared" si="61"/>
        <v>6.0000000000000001E-3</v>
      </c>
      <c r="Q234" s="9">
        <f t="shared" si="60"/>
        <v>5.8261194029850749</v>
      </c>
      <c r="R234" s="9">
        <f t="shared" si="62"/>
        <v>0.97101990049751252</v>
      </c>
      <c r="S234" s="9">
        <f t="shared" si="56"/>
        <v>0.03</v>
      </c>
      <c r="T234">
        <f t="shared" si="63"/>
        <v>-0.54999999999999993</v>
      </c>
      <c r="U234">
        <f t="shared" si="57"/>
        <v>-0.53406094527363179</v>
      </c>
      <c r="V234">
        <f t="shared" si="64"/>
        <v>7.35</v>
      </c>
      <c r="W234">
        <f t="shared" si="65"/>
        <v>7.1369962686567163</v>
      </c>
      <c r="X234" s="4">
        <v>1500</v>
      </c>
      <c r="Y234" s="4">
        <f t="shared" si="66"/>
        <v>1995000</v>
      </c>
      <c r="Z234" s="4">
        <f t="shared" si="67"/>
        <v>6.8</v>
      </c>
      <c r="AA234" s="4">
        <f t="shared" si="68"/>
        <v>6.6029353233830843</v>
      </c>
      <c r="AB234" s="4">
        <f t="shared" si="69"/>
        <v>13.566000000000001</v>
      </c>
      <c r="AC234" s="4">
        <f t="shared" si="70"/>
        <v>13.172855970149254</v>
      </c>
    </row>
    <row r="235" spans="1:29" x14ac:dyDescent="0.25">
      <c r="A235" s="7">
        <v>2022</v>
      </c>
      <c r="B235" s="8">
        <v>44869</v>
      </c>
      <c r="C235" s="7">
        <v>380</v>
      </c>
      <c r="D235" s="7">
        <v>913</v>
      </c>
      <c r="E235" s="7">
        <v>4</v>
      </c>
      <c r="F235" s="7">
        <v>9</v>
      </c>
      <c r="G235" s="4">
        <v>1.1200000000000001</v>
      </c>
      <c r="H235" s="4">
        <v>12.55</v>
      </c>
      <c r="I235" s="4">
        <v>10.7</v>
      </c>
      <c r="J235" s="9">
        <f t="shared" si="72"/>
        <v>11.43</v>
      </c>
      <c r="K235" s="9">
        <f t="shared" si="73"/>
        <v>9.5799999999999983</v>
      </c>
      <c r="L235" s="9">
        <f t="shared" si="71"/>
        <v>0.16185476815398089</v>
      </c>
      <c r="M235" s="15">
        <v>-0.1</v>
      </c>
      <c r="N235" s="15">
        <v>1.41</v>
      </c>
      <c r="O235" s="9">
        <v>6</v>
      </c>
      <c r="P235" s="9">
        <f t="shared" si="61"/>
        <v>6.0000000000000001E-3</v>
      </c>
      <c r="Q235" s="9">
        <f t="shared" si="60"/>
        <v>5.8381452318460187</v>
      </c>
      <c r="R235" s="9">
        <f t="shared" si="62"/>
        <v>0.97302420530766975</v>
      </c>
      <c r="S235" s="9">
        <f t="shared" si="56"/>
        <v>0.03</v>
      </c>
      <c r="T235">
        <f t="shared" si="63"/>
        <v>-0.5</v>
      </c>
      <c r="U235">
        <f t="shared" si="57"/>
        <v>-0.48651210265383488</v>
      </c>
      <c r="V235">
        <f t="shared" si="64"/>
        <v>7.05</v>
      </c>
      <c r="W235">
        <f t="shared" si="65"/>
        <v>6.8598206474190713</v>
      </c>
      <c r="X235" s="4">
        <v>1500</v>
      </c>
      <c r="Y235" s="4">
        <f t="shared" si="66"/>
        <v>1995000</v>
      </c>
      <c r="Z235" s="4">
        <f t="shared" si="67"/>
        <v>6.55</v>
      </c>
      <c r="AA235" s="4">
        <f t="shared" si="68"/>
        <v>6.3733085447652362</v>
      </c>
      <c r="AB235" s="4">
        <f t="shared" si="69"/>
        <v>13.06725</v>
      </c>
      <c r="AC235" s="4">
        <f t="shared" si="70"/>
        <v>12.714750546806645</v>
      </c>
    </row>
    <row r="236" spans="1:29" x14ac:dyDescent="0.25">
      <c r="A236" s="7">
        <v>2022</v>
      </c>
      <c r="B236" s="8">
        <v>44869</v>
      </c>
      <c r="C236" s="7">
        <v>380</v>
      </c>
      <c r="D236" s="7">
        <v>914</v>
      </c>
      <c r="E236" s="7">
        <v>4</v>
      </c>
      <c r="F236" s="7">
        <v>1</v>
      </c>
      <c r="G236" s="4">
        <v>1.06</v>
      </c>
      <c r="H236" s="4">
        <v>16.149999999999999</v>
      </c>
      <c r="I236" s="4">
        <v>13.33</v>
      </c>
      <c r="J236" s="9">
        <f t="shared" si="72"/>
        <v>15.089999999999998</v>
      </c>
      <c r="K236" s="9">
        <f t="shared" si="73"/>
        <v>12.27</v>
      </c>
      <c r="L236" s="9">
        <f t="shared" si="71"/>
        <v>0.18687872763419475</v>
      </c>
      <c r="M236" s="15">
        <v>-0.1</v>
      </c>
      <c r="N236" s="15">
        <v>2.0499999999999998</v>
      </c>
      <c r="O236" s="9">
        <v>6</v>
      </c>
      <c r="P236" s="9">
        <f t="shared" si="61"/>
        <v>6.0000000000000001E-3</v>
      </c>
      <c r="Q236" s="9">
        <f t="shared" si="60"/>
        <v>5.8131212723658052</v>
      </c>
      <c r="R236" s="9">
        <f t="shared" si="62"/>
        <v>0.96885354539430091</v>
      </c>
      <c r="S236" s="9">
        <f t="shared" si="56"/>
        <v>0.03</v>
      </c>
      <c r="T236">
        <f t="shared" si="63"/>
        <v>-0.5</v>
      </c>
      <c r="U236">
        <f t="shared" si="57"/>
        <v>-0.48442677269715045</v>
      </c>
      <c r="V236">
        <f t="shared" si="64"/>
        <v>10.249999999999998</v>
      </c>
      <c r="W236">
        <f t="shared" si="65"/>
        <v>9.9307488402915833</v>
      </c>
      <c r="X236" s="4">
        <v>1500</v>
      </c>
      <c r="Y236" s="4">
        <f t="shared" si="66"/>
        <v>1995000</v>
      </c>
      <c r="Z236" s="4">
        <f t="shared" si="67"/>
        <v>9.7499999999999982</v>
      </c>
      <c r="AA236" s="4">
        <f t="shared" si="68"/>
        <v>9.4463220675944335</v>
      </c>
      <c r="AB236" s="4">
        <f t="shared" si="69"/>
        <v>19.451249999999995</v>
      </c>
      <c r="AC236" s="4">
        <f t="shared" si="70"/>
        <v>18.845412524850897</v>
      </c>
    </row>
    <row r="237" spans="1:29" x14ac:dyDescent="0.25">
      <c r="A237" s="7">
        <v>2022</v>
      </c>
      <c r="B237" s="8">
        <v>44869</v>
      </c>
      <c r="C237" s="7">
        <v>380</v>
      </c>
      <c r="D237" s="7">
        <v>915</v>
      </c>
      <c r="E237" s="7">
        <v>4</v>
      </c>
      <c r="F237" s="7">
        <v>2</v>
      </c>
      <c r="G237" s="4">
        <v>1.08</v>
      </c>
      <c r="H237" s="4">
        <v>14.13</v>
      </c>
      <c r="I237" s="4">
        <v>11.53</v>
      </c>
      <c r="J237" s="9">
        <f t="shared" si="72"/>
        <v>13.05</v>
      </c>
      <c r="K237" s="9">
        <f t="shared" si="73"/>
        <v>10.45</v>
      </c>
      <c r="L237" s="9">
        <f t="shared" si="71"/>
        <v>0.19923371647509588</v>
      </c>
      <c r="M237" s="15">
        <v>0.03</v>
      </c>
      <c r="N237" s="15">
        <v>1.67</v>
      </c>
      <c r="O237" s="9">
        <v>6</v>
      </c>
      <c r="P237" s="9">
        <f t="shared" si="61"/>
        <v>6.0000000000000001E-3</v>
      </c>
      <c r="Q237" s="9">
        <f t="shared" si="60"/>
        <v>5.8007662835249043</v>
      </c>
      <c r="R237" s="9">
        <f t="shared" si="62"/>
        <v>0.96679438058748401</v>
      </c>
      <c r="S237" s="9">
        <f t="shared" si="56"/>
        <v>0.03</v>
      </c>
      <c r="T237">
        <f t="shared" si="63"/>
        <v>0.15</v>
      </c>
      <c r="U237">
        <f t="shared" si="57"/>
        <v>0.1450191570881226</v>
      </c>
      <c r="V237">
        <f t="shared" si="64"/>
        <v>8.35</v>
      </c>
      <c r="W237">
        <f t="shared" si="65"/>
        <v>8.0727330779054913</v>
      </c>
      <c r="X237" s="4">
        <v>1500</v>
      </c>
      <c r="Y237" s="4">
        <f t="shared" si="66"/>
        <v>1995000</v>
      </c>
      <c r="Z237" s="4">
        <f t="shared" si="67"/>
        <v>8.5</v>
      </c>
      <c r="AA237" s="4">
        <f t="shared" si="68"/>
        <v>8.2177522349936147</v>
      </c>
      <c r="AB237" s="4">
        <f t="shared" si="69"/>
        <v>16.9575</v>
      </c>
      <c r="AC237" s="4">
        <f t="shared" si="70"/>
        <v>16.394415708812261</v>
      </c>
    </row>
    <row r="238" spans="1:29" x14ac:dyDescent="0.25">
      <c r="A238" s="7">
        <v>2022</v>
      </c>
      <c r="B238" s="8">
        <v>44869</v>
      </c>
      <c r="C238" s="7">
        <v>380</v>
      </c>
      <c r="D238" s="7">
        <v>916</v>
      </c>
      <c r="E238" s="7">
        <v>4</v>
      </c>
      <c r="F238" s="7">
        <v>3</v>
      </c>
      <c r="G238" s="4">
        <v>1.0900000000000001</v>
      </c>
      <c r="H238" s="4">
        <v>15.16</v>
      </c>
      <c r="I238" s="4">
        <v>12.31</v>
      </c>
      <c r="J238" s="9">
        <f t="shared" si="72"/>
        <v>14.07</v>
      </c>
      <c r="K238" s="9">
        <f t="shared" si="73"/>
        <v>11.22</v>
      </c>
      <c r="L238" s="9">
        <f t="shared" si="71"/>
        <v>0.20255863539445626</v>
      </c>
      <c r="M238" s="15">
        <v>-0.09</v>
      </c>
      <c r="N238" s="15">
        <v>2.12</v>
      </c>
      <c r="O238" s="9">
        <v>6</v>
      </c>
      <c r="P238" s="9">
        <f t="shared" si="61"/>
        <v>6.0000000000000001E-3</v>
      </c>
      <c r="Q238" s="9">
        <f t="shared" si="60"/>
        <v>5.797441364605544</v>
      </c>
      <c r="R238" s="9">
        <f t="shared" si="62"/>
        <v>0.9662402274342573</v>
      </c>
      <c r="S238" s="9">
        <f t="shared" si="56"/>
        <v>0.03</v>
      </c>
      <c r="T238">
        <f t="shared" si="63"/>
        <v>-0.44999999999999996</v>
      </c>
      <c r="U238">
        <f t="shared" si="57"/>
        <v>-0.43480810234541573</v>
      </c>
      <c r="V238">
        <f t="shared" si="64"/>
        <v>10.6</v>
      </c>
      <c r="W238">
        <f t="shared" si="65"/>
        <v>10.242146410803127</v>
      </c>
      <c r="X238" s="4">
        <v>1500</v>
      </c>
      <c r="Y238" s="4">
        <f t="shared" si="66"/>
        <v>1995000</v>
      </c>
      <c r="Z238" s="4">
        <f t="shared" si="67"/>
        <v>10.15</v>
      </c>
      <c r="AA238" s="4">
        <f t="shared" si="68"/>
        <v>9.8073383084577106</v>
      </c>
      <c r="AB238" s="4">
        <f t="shared" si="69"/>
        <v>20.249250000000004</v>
      </c>
      <c r="AC238" s="4">
        <f t="shared" si="70"/>
        <v>19.565639925373134</v>
      </c>
    </row>
    <row r="239" spans="1:29" x14ac:dyDescent="0.25">
      <c r="A239" s="7">
        <v>2022</v>
      </c>
      <c r="B239" s="8">
        <v>44869</v>
      </c>
      <c r="C239" s="7">
        <v>380</v>
      </c>
      <c r="D239" s="7">
        <v>917</v>
      </c>
      <c r="E239" s="7">
        <v>4</v>
      </c>
      <c r="F239" s="7">
        <v>4</v>
      </c>
      <c r="G239" s="4">
        <v>1.1000000000000001</v>
      </c>
      <c r="H239" s="4">
        <v>15.59</v>
      </c>
      <c r="I239" s="4">
        <v>12.64</v>
      </c>
      <c r="J239" s="9">
        <f t="shared" si="72"/>
        <v>14.49</v>
      </c>
      <c r="K239" s="9">
        <f t="shared" si="73"/>
        <v>11.540000000000001</v>
      </c>
      <c r="L239" s="9">
        <f t="shared" si="71"/>
        <v>0.20358868184955137</v>
      </c>
      <c r="M239" s="15">
        <v>-0.09</v>
      </c>
      <c r="N239" s="15">
        <v>2.1</v>
      </c>
      <c r="O239" s="9">
        <v>6</v>
      </c>
      <c r="P239" s="9">
        <f t="shared" si="61"/>
        <v>6.0000000000000001E-3</v>
      </c>
      <c r="Q239" s="9">
        <f t="shared" si="60"/>
        <v>5.7964113181504491</v>
      </c>
      <c r="R239" s="9">
        <f t="shared" si="62"/>
        <v>0.96606855302507488</v>
      </c>
      <c r="S239" s="9">
        <f t="shared" si="56"/>
        <v>0.03</v>
      </c>
      <c r="T239">
        <f t="shared" si="63"/>
        <v>-0.44999999999999996</v>
      </c>
      <c r="U239">
        <f t="shared" si="57"/>
        <v>-0.43473084886128366</v>
      </c>
      <c r="V239">
        <f t="shared" si="64"/>
        <v>10.5</v>
      </c>
      <c r="W239">
        <f t="shared" si="65"/>
        <v>10.143719806763286</v>
      </c>
      <c r="X239" s="4">
        <v>1500</v>
      </c>
      <c r="Y239" s="4">
        <f t="shared" si="66"/>
        <v>1995000</v>
      </c>
      <c r="Z239" s="4">
        <f t="shared" si="67"/>
        <v>10.050000000000001</v>
      </c>
      <c r="AA239" s="4">
        <f t="shared" si="68"/>
        <v>9.7089889579020028</v>
      </c>
      <c r="AB239" s="4">
        <f t="shared" si="69"/>
        <v>20.04975</v>
      </c>
      <c r="AC239" s="4">
        <f t="shared" si="70"/>
        <v>19.369432971014497</v>
      </c>
    </row>
    <row r="240" spans="1:29" x14ac:dyDescent="0.25">
      <c r="A240" s="7">
        <v>2022</v>
      </c>
      <c r="B240" s="8">
        <v>44869</v>
      </c>
      <c r="C240" s="7">
        <v>380</v>
      </c>
      <c r="D240" s="7">
        <v>918</v>
      </c>
      <c r="E240" s="7">
        <v>4</v>
      </c>
      <c r="F240" s="7">
        <v>5</v>
      </c>
      <c r="G240" s="4">
        <v>1.1599999999999999</v>
      </c>
      <c r="H240" s="4">
        <v>17.29</v>
      </c>
      <c r="I240" s="4">
        <v>14.43</v>
      </c>
      <c r="J240" s="9">
        <f t="shared" si="72"/>
        <v>16.13</v>
      </c>
      <c r="K240" s="9">
        <f t="shared" si="73"/>
        <v>13.27</v>
      </c>
      <c r="L240" s="9">
        <f t="shared" si="71"/>
        <v>0.17730936143831369</v>
      </c>
      <c r="M240" s="15">
        <v>-0.12</v>
      </c>
      <c r="N240" s="15">
        <v>2.02</v>
      </c>
      <c r="O240" s="9">
        <v>6</v>
      </c>
      <c r="P240" s="9">
        <f t="shared" si="61"/>
        <v>6.0000000000000001E-3</v>
      </c>
      <c r="Q240" s="9">
        <f t="shared" si="60"/>
        <v>5.8226906385616859</v>
      </c>
      <c r="R240" s="9">
        <f t="shared" si="62"/>
        <v>0.97044843976028095</v>
      </c>
      <c r="S240" s="9">
        <f t="shared" si="56"/>
        <v>0.03</v>
      </c>
      <c r="T240">
        <f t="shared" si="63"/>
        <v>-0.6</v>
      </c>
      <c r="U240">
        <f t="shared" si="57"/>
        <v>-0.5822690638561685</v>
      </c>
      <c r="V240">
        <f t="shared" si="64"/>
        <v>10.1</v>
      </c>
      <c r="W240">
        <f t="shared" si="65"/>
        <v>9.8015292415788373</v>
      </c>
      <c r="X240" s="4">
        <v>1500</v>
      </c>
      <c r="Y240" s="4">
        <f t="shared" si="66"/>
        <v>1995000</v>
      </c>
      <c r="Z240" s="4">
        <f t="shared" si="67"/>
        <v>9.5</v>
      </c>
      <c r="AA240" s="4">
        <f t="shared" si="68"/>
        <v>9.2192601777226688</v>
      </c>
      <c r="AB240" s="4">
        <f t="shared" si="69"/>
        <v>18.952500000000001</v>
      </c>
      <c r="AC240" s="4">
        <f t="shared" si="70"/>
        <v>18.392424054556724</v>
      </c>
    </row>
    <row r="241" spans="1:29" x14ac:dyDescent="0.25">
      <c r="A241" s="7">
        <v>2022</v>
      </c>
      <c r="B241" s="8">
        <v>44869</v>
      </c>
      <c r="C241" s="7">
        <v>380</v>
      </c>
      <c r="D241" s="7">
        <v>919</v>
      </c>
      <c r="E241" s="7">
        <v>4</v>
      </c>
      <c r="F241" s="7">
        <v>6</v>
      </c>
      <c r="G241" s="4">
        <v>1.1399999999999999</v>
      </c>
      <c r="H241" s="4">
        <v>17.03</v>
      </c>
      <c r="I241" s="4">
        <v>14.28</v>
      </c>
      <c r="J241" s="9">
        <f t="shared" si="72"/>
        <v>15.89</v>
      </c>
      <c r="K241" s="9">
        <f t="shared" si="73"/>
        <v>13.139999999999999</v>
      </c>
      <c r="L241" s="9">
        <f t="shared" si="71"/>
        <v>0.17306482064191325</v>
      </c>
      <c r="M241" s="15">
        <v>-0.1</v>
      </c>
      <c r="N241" s="15">
        <v>1.89</v>
      </c>
      <c r="O241" s="9">
        <v>6</v>
      </c>
      <c r="P241" s="9">
        <f t="shared" si="61"/>
        <v>6.0000000000000001E-3</v>
      </c>
      <c r="Q241" s="9">
        <f t="shared" si="60"/>
        <v>5.8269351793580864</v>
      </c>
      <c r="R241" s="9">
        <f t="shared" si="62"/>
        <v>0.97115586322634773</v>
      </c>
      <c r="S241" s="9">
        <f t="shared" si="56"/>
        <v>0.03</v>
      </c>
      <c r="T241">
        <f t="shared" si="63"/>
        <v>-0.5</v>
      </c>
      <c r="U241">
        <f t="shared" si="57"/>
        <v>-0.48557793161317386</v>
      </c>
      <c r="V241">
        <f t="shared" si="64"/>
        <v>9.4499999999999993</v>
      </c>
      <c r="W241">
        <f t="shared" si="65"/>
        <v>9.1774229074889853</v>
      </c>
      <c r="X241" s="4">
        <v>1500</v>
      </c>
      <c r="Y241" s="4">
        <f t="shared" si="66"/>
        <v>1995000</v>
      </c>
      <c r="Z241" s="4">
        <f t="shared" si="67"/>
        <v>8.9499999999999993</v>
      </c>
      <c r="AA241" s="4">
        <f t="shared" si="68"/>
        <v>8.6918449758758118</v>
      </c>
      <c r="AB241" s="4">
        <f t="shared" si="69"/>
        <v>17.855249999999998</v>
      </c>
      <c r="AC241" s="4">
        <f t="shared" si="70"/>
        <v>17.340230726872246</v>
      </c>
    </row>
    <row r="242" spans="1:29" x14ac:dyDescent="0.25">
      <c r="A242" s="7">
        <v>2022</v>
      </c>
      <c r="B242" s="8">
        <v>44869</v>
      </c>
      <c r="C242" s="7">
        <v>380</v>
      </c>
      <c r="D242" s="7">
        <v>920</v>
      </c>
      <c r="E242" s="7">
        <v>4</v>
      </c>
      <c r="F242" s="7">
        <v>7</v>
      </c>
      <c r="G242" s="4">
        <v>1.1200000000000001</v>
      </c>
      <c r="H242" s="4">
        <v>16.600000000000001</v>
      </c>
      <c r="I242" s="4">
        <v>13.85</v>
      </c>
      <c r="J242" s="9">
        <f t="shared" si="72"/>
        <v>15.48</v>
      </c>
      <c r="K242" s="9">
        <f t="shared" si="73"/>
        <v>12.73</v>
      </c>
      <c r="L242" s="9">
        <f t="shared" si="71"/>
        <v>0.1776485788113695</v>
      </c>
      <c r="M242" s="15">
        <v>-0.08</v>
      </c>
      <c r="N242" s="15">
        <v>1.74</v>
      </c>
      <c r="O242" s="9">
        <v>6</v>
      </c>
      <c r="P242" s="9">
        <f t="shared" si="61"/>
        <v>6.0000000000000001E-3</v>
      </c>
      <c r="Q242" s="9">
        <f t="shared" si="60"/>
        <v>5.8223514211886309</v>
      </c>
      <c r="R242" s="9">
        <f t="shared" si="62"/>
        <v>0.97039190353143845</v>
      </c>
      <c r="S242" s="9">
        <f t="shared" si="56"/>
        <v>0.03</v>
      </c>
      <c r="T242">
        <f t="shared" si="63"/>
        <v>-0.39999999999999997</v>
      </c>
      <c r="U242">
        <f t="shared" si="57"/>
        <v>-0.38815676141257532</v>
      </c>
      <c r="V242">
        <f t="shared" si="64"/>
        <v>8.6999999999999993</v>
      </c>
      <c r="W242">
        <f t="shared" si="65"/>
        <v>8.4424095607235135</v>
      </c>
      <c r="X242" s="4">
        <v>1500</v>
      </c>
      <c r="Y242" s="4">
        <f t="shared" si="66"/>
        <v>1995000</v>
      </c>
      <c r="Z242" s="4">
        <f t="shared" si="67"/>
        <v>8.2999999999999989</v>
      </c>
      <c r="AA242" s="4">
        <f t="shared" si="68"/>
        <v>8.0542527993109374</v>
      </c>
      <c r="AB242" s="4">
        <f t="shared" si="69"/>
        <v>16.558499999999999</v>
      </c>
      <c r="AC242" s="4">
        <f t="shared" si="70"/>
        <v>16.06823433462532</v>
      </c>
    </row>
    <row r="243" spans="1:29" x14ac:dyDescent="0.25">
      <c r="A243" s="7">
        <v>2022</v>
      </c>
      <c r="B243" s="8">
        <v>44869</v>
      </c>
      <c r="C243" s="7">
        <v>380</v>
      </c>
      <c r="D243" s="7">
        <v>921</v>
      </c>
      <c r="E243" s="7">
        <v>4</v>
      </c>
      <c r="F243" s="7">
        <v>8</v>
      </c>
      <c r="G243" s="4">
        <v>1.1599999999999999</v>
      </c>
      <c r="H243" s="4">
        <v>14.27</v>
      </c>
      <c r="I243" s="4">
        <v>11.66</v>
      </c>
      <c r="J243" s="9">
        <f t="shared" si="72"/>
        <v>13.11</v>
      </c>
      <c r="K243" s="9">
        <f t="shared" si="73"/>
        <v>10.5</v>
      </c>
      <c r="L243" s="9">
        <f t="shared" si="71"/>
        <v>0.19908466819221965</v>
      </c>
      <c r="M243" s="15">
        <v>-0.11</v>
      </c>
      <c r="N243" s="15">
        <v>1.8</v>
      </c>
      <c r="O243" s="9">
        <v>6</v>
      </c>
      <c r="P243" s="9">
        <f t="shared" si="61"/>
        <v>6.0000000000000001E-3</v>
      </c>
      <c r="Q243" s="9">
        <f t="shared" si="60"/>
        <v>5.8009153318077802</v>
      </c>
      <c r="R243" s="9">
        <f t="shared" si="62"/>
        <v>0.96681922196796333</v>
      </c>
      <c r="S243" s="9">
        <f t="shared" si="56"/>
        <v>0.03</v>
      </c>
      <c r="T243">
        <f t="shared" si="63"/>
        <v>-0.54999999999999993</v>
      </c>
      <c r="U243">
        <f t="shared" si="57"/>
        <v>-0.53175057208237975</v>
      </c>
      <c r="V243">
        <f t="shared" si="64"/>
        <v>9</v>
      </c>
      <c r="W243">
        <f t="shared" si="65"/>
        <v>8.7013729977116707</v>
      </c>
      <c r="X243" s="4">
        <v>1500</v>
      </c>
      <c r="Y243" s="4">
        <f t="shared" si="66"/>
        <v>1995000</v>
      </c>
      <c r="Z243" s="4">
        <f t="shared" si="67"/>
        <v>8.4499999999999993</v>
      </c>
      <c r="AA243" s="4">
        <f t="shared" si="68"/>
        <v>8.1696224256292904</v>
      </c>
      <c r="AB243" s="4">
        <f t="shared" si="69"/>
        <v>16.857749999999996</v>
      </c>
      <c r="AC243" s="4">
        <f t="shared" si="70"/>
        <v>16.298396739130432</v>
      </c>
    </row>
    <row r="244" spans="1:29" x14ac:dyDescent="0.25">
      <c r="A244" s="7">
        <v>2022</v>
      </c>
      <c r="B244" s="8">
        <v>44869</v>
      </c>
      <c r="C244" s="7">
        <v>380</v>
      </c>
      <c r="D244" s="7">
        <v>922</v>
      </c>
      <c r="E244" s="7">
        <v>4</v>
      </c>
      <c r="F244" s="7">
        <v>9</v>
      </c>
      <c r="G244" s="4">
        <v>1.18</v>
      </c>
      <c r="H244" s="4">
        <v>15.4</v>
      </c>
      <c r="I244" s="4">
        <v>12.53</v>
      </c>
      <c r="J244" s="9">
        <f t="shared" si="72"/>
        <v>14.22</v>
      </c>
      <c r="K244" s="9">
        <f t="shared" si="73"/>
        <v>11.35</v>
      </c>
      <c r="L244" s="9">
        <f t="shared" si="71"/>
        <v>0.20182841068917023</v>
      </c>
      <c r="M244" s="15">
        <v>-0.1</v>
      </c>
      <c r="N244" s="15">
        <v>2.0499999999999998</v>
      </c>
      <c r="O244" s="9">
        <v>6</v>
      </c>
      <c r="P244" s="9">
        <f t="shared" si="61"/>
        <v>6.0000000000000001E-3</v>
      </c>
      <c r="Q244" s="9">
        <f t="shared" si="60"/>
        <v>5.7981715893108294</v>
      </c>
      <c r="R244" s="9">
        <f t="shared" si="62"/>
        <v>0.96636193155180494</v>
      </c>
      <c r="S244" s="9">
        <f t="shared" si="56"/>
        <v>0.03</v>
      </c>
      <c r="T244">
        <f t="shared" si="63"/>
        <v>-0.5</v>
      </c>
      <c r="U244">
        <f t="shared" si="57"/>
        <v>-0.48318096577590247</v>
      </c>
      <c r="V244">
        <f t="shared" si="64"/>
        <v>10.249999999999998</v>
      </c>
      <c r="W244">
        <f t="shared" si="65"/>
        <v>9.9052097984059984</v>
      </c>
      <c r="X244" s="4">
        <v>1500</v>
      </c>
      <c r="Y244" s="4">
        <f t="shared" si="66"/>
        <v>1995000</v>
      </c>
      <c r="Z244" s="4">
        <f t="shared" si="67"/>
        <v>9.7499999999999982</v>
      </c>
      <c r="AA244" s="4">
        <f t="shared" si="68"/>
        <v>9.4220288326300956</v>
      </c>
      <c r="AB244" s="4">
        <f t="shared" si="69"/>
        <v>19.451249999999995</v>
      </c>
      <c r="AC244" s="4">
        <f t="shared" si="70"/>
        <v>18.796947521097042</v>
      </c>
    </row>
    <row r="245" spans="1:29" x14ac:dyDescent="0.25">
      <c r="A245" s="7">
        <v>2022</v>
      </c>
      <c r="B245" s="8">
        <v>44869</v>
      </c>
      <c r="C245" s="7">
        <v>380</v>
      </c>
      <c r="D245" s="7">
        <v>923</v>
      </c>
      <c r="E245" s="7">
        <v>4</v>
      </c>
      <c r="F245" s="7">
        <v>1</v>
      </c>
      <c r="G245" s="4">
        <v>1.1120000000000001</v>
      </c>
      <c r="H245" s="4">
        <v>17.899999999999999</v>
      </c>
      <c r="I245" s="4">
        <v>14.57</v>
      </c>
      <c r="J245" s="9">
        <f t="shared" si="72"/>
        <v>16.787999999999997</v>
      </c>
      <c r="K245" s="9">
        <f t="shared" si="73"/>
        <v>13.458</v>
      </c>
      <c r="L245" s="9">
        <f t="shared" si="71"/>
        <v>0.19835596854896337</v>
      </c>
      <c r="M245" s="15">
        <v>-0.08</v>
      </c>
      <c r="N245" s="15">
        <v>1.23</v>
      </c>
      <c r="O245" s="9">
        <v>6</v>
      </c>
      <c r="P245" s="9">
        <f t="shared" si="61"/>
        <v>6.0000000000000001E-3</v>
      </c>
      <c r="Q245" s="9">
        <f t="shared" si="60"/>
        <v>5.8016440314510369</v>
      </c>
      <c r="R245" s="9">
        <f t="shared" si="62"/>
        <v>0.96694067190850619</v>
      </c>
      <c r="S245" s="9">
        <f t="shared" ref="S245:S262" si="74">30/1000</f>
        <v>0.03</v>
      </c>
      <c r="T245">
        <f t="shared" si="63"/>
        <v>-0.39999999999999997</v>
      </c>
      <c r="U245">
        <f t="shared" ref="U245:U262" si="75">(T245*R245)</f>
        <v>-0.38677626876340243</v>
      </c>
      <c r="V245">
        <f t="shared" si="64"/>
        <v>6.1499999999999995</v>
      </c>
      <c r="W245">
        <f t="shared" si="65"/>
        <v>5.9466851322373122</v>
      </c>
      <c r="X245" s="4">
        <v>1500</v>
      </c>
      <c r="Y245" s="4">
        <f t="shared" si="66"/>
        <v>1995000</v>
      </c>
      <c r="Z245" s="4">
        <f t="shared" si="67"/>
        <v>5.7499999999999991</v>
      </c>
      <c r="AA245" s="4">
        <f t="shared" si="68"/>
        <v>5.5599088634739093</v>
      </c>
      <c r="AB245" s="4">
        <f t="shared" si="69"/>
        <v>11.471249999999998</v>
      </c>
      <c r="AC245" s="4">
        <f t="shared" si="70"/>
        <v>11.092018182630449</v>
      </c>
    </row>
    <row r="246" spans="1:29" x14ac:dyDescent="0.25">
      <c r="A246" s="7">
        <v>2022</v>
      </c>
      <c r="B246" s="8">
        <v>44869</v>
      </c>
      <c r="C246" s="7">
        <v>380</v>
      </c>
      <c r="D246" s="7">
        <v>924</v>
      </c>
      <c r="E246" s="7">
        <v>4</v>
      </c>
      <c r="F246" s="7">
        <v>2</v>
      </c>
      <c r="G246" s="4">
        <v>1.1100000000000001</v>
      </c>
      <c r="H246" s="4">
        <v>16.920000000000002</v>
      </c>
      <c r="I246" s="4">
        <v>13.8</v>
      </c>
      <c r="J246" s="9">
        <f t="shared" si="72"/>
        <v>15.810000000000002</v>
      </c>
      <c r="K246" s="9">
        <f t="shared" si="73"/>
        <v>12.690000000000001</v>
      </c>
      <c r="L246" s="9">
        <f t="shared" si="71"/>
        <v>0.19734345351043647</v>
      </c>
      <c r="M246" s="15">
        <v>-0.08</v>
      </c>
      <c r="N246" s="15">
        <v>1.21</v>
      </c>
      <c r="O246" s="9">
        <v>6</v>
      </c>
      <c r="P246" s="9">
        <f t="shared" si="61"/>
        <v>6.0000000000000001E-3</v>
      </c>
      <c r="Q246" s="9">
        <f t="shared" si="60"/>
        <v>5.8026565464895636</v>
      </c>
      <c r="R246" s="9">
        <f t="shared" si="62"/>
        <v>0.96710942441492731</v>
      </c>
      <c r="S246" s="9">
        <f t="shared" si="74"/>
        <v>0.03</v>
      </c>
      <c r="T246">
        <f t="shared" si="63"/>
        <v>-0.39999999999999997</v>
      </c>
      <c r="U246">
        <f t="shared" si="75"/>
        <v>-0.3868437697659709</v>
      </c>
      <c r="V246">
        <f t="shared" si="64"/>
        <v>6.05</v>
      </c>
      <c r="W246">
        <f t="shared" si="65"/>
        <v>5.8510120177103104</v>
      </c>
      <c r="X246" s="4">
        <v>1500</v>
      </c>
      <c r="Y246" s="4">
        <f t="shared" si="66"/>
        <v>1995000</v>
      </c>
      <c r="Z246" s="4">
        <f t="shared" si="67"/>
        <v>5.6499999999999995</v>
      </c>
      <c r="AA246" s="4">
        <f t="shared" si="68"/>
        <v>5.4641682479443396</v>
      </c>
      <c r="AB246" s="4">
        <f t="shared" si="69"/>
        <v>11.271749999999999</v>
      </c>
      <c r="AC246" s="4">
        <f t="shared" si="70"/>
        <v>10.901015654648958</v>
      </c>
    </row>
    <row r="247" spans="1:29" x14ac:dyDescent="0.25">
      <c r="A247" s="7">
        <v>2022</v>
      </c>
      <c r="B247" s="8">
        <v>44869</v>
      </c>
      <c r="C247" s="7">
        <v>380</v>
      </c>
      <c r="D247" s="7">
        <v>925</v>
      </c>
      <c r="E247" s="7">
        <v>4</v>
      </c>
      <c r="F247" s="7">
        <v>3</v>
      </c>
      <c r="G247" s="4">
        <v>1.06</v>
      </c>
      <c r="H247" s="4">
        <v>16.95</v>
      </c>
      <c r="I247" s="4">
        <v>14.23</v>
      </c>
      <c r="J247" s="9">
        <f t="shared" si="72"/>
        <v>15.889999999999999</v>
      </c>
      <c r="K247" s="9">
        <f t="shared" si="73"/>
        <v>13.17</v>
      </c>
      <c r="L247" s="9">
        <f t="shared" si="71"/>
        <v>0.17117684078036496</v>
      </c>
      <c r="M247" s="15">
        <v>-0.08</v>
      </c>
      <c r="N247" s="15">
        <v>1.66</v>
      </c>
      <c r="O247" s="9">
        <v>6</v>
      </c>
      <c r="P247" s="9">
        <f t="shared" si="61"/>
        <v>6.0000000000000001E-3</v>
      </c>
      <c r="Q247" s="9">
        <f t="shared" si="60"/>
        <v>5.8288231592196347</v>
      </c>
      <c r="R247" s="9">
        <f t="shared" si="62"/>
        <v>0.97147052653660582</v>
      </c>
      <c r="S247" s="9">
        <f t="shared" si="74"/>
        <v>0.03</v>
      </c>
      <c r="T247">
        <f t="shared" si="63"/>
        <v>-0.39999999999999997</v>
      </c>
      <c r="U247">
        <f t="shared" si="75"/>
        <v>-0.38858821061464227</v>
      </c>
      <c r="V247">
        <f t="shared" si="64"/>
        <v>8.2999999999999989</v>
      </c>
      <c r="W247">
        <f t="shared" si="65"/>
        <v>8.0632053702538276</v>
      </c>
      <c r="X247" s="4">
        <v>1500</v>
      </c>
      <c r="Y247" s="4">
        <f t="shared" si="66"/>
        <v>1995000</v>
      </c>
      <c r="Z247" s="4">
        <f t="shared" si="67"/>
        <v>7.8999999999999986</v>
      </c>
      <c r="AA247" s="4">
        <f t="shared" si="68"/>
        <v>7.674617159639185</v>
      </c>
      <c r="AB247" s="4">
        <f t="shared" si="69"/>
        <v>15.760499999999999</v>
      </c>
      <c r="AC247" s="4">
        <f t="shared" si="70"/>
        <v>15.310861233480175</v>
      </c>
    </row>
    <row r="248" spans="1:29" x14ac:dyDescent="0.25">
      <c r="A248" s="7">
        <v>2022</v>
      </c>
      <c r="B248" s="8">
        <v>44869</v>
      </c>
      <c r="C248" s="7">
        <v>380</v>
      </c>
      <c r="D248" s="7">
        <v>926</v>
      </c>
      <c r="E248" s="7">
        <v>4</v>
      </c>
      <c r="F248" s="7">
        <v>4</v>
      </c>
      <c r="G248" s="4">
        <v>1.1100000000000001</v>
      </c>
      <c r="H248" s="4">
        <v>21.7</v>
      </c>
      <c r="I248" s="4">
        <v>17.309999999999999</v>
      </c>
      <c r="J248" s="9">
        <f t="shared" si="72"/>
        <v>20.59</v>
      </c>
      <c r="K248" s="9">
        <f t="shared" si="73"/>
        <v>16.2</v>
      </c>
      <c r="L248" s="9">
        <f t="shared" si="71"/>
        <v>0.21321029626032056</v>
      </c>
      <c r="M248" s="15">
        <v>-0.09</v>
      </c>
      <c r="N248" s="15">
        <v>2.02</v>
      </c>
      <c r="O248" s="9">
        <v>6</v>
      </c>
      <c r="P248" s="9">
        <f t="shared" si="61"/>
        <v>6.0000000000000001E-3</v>
      </c>
      <c r="Q248" s="9">
        <f t="shared" si="60"/>
        <v>5.7867897037396796</v>
      </c>
      <c r="R248" s="9">
        <f t="shared" si="62"/>
        <v>0.96446495062327997</v>
      </c>
      <c r="S248" s="9">
        <f t="shared" si="74"/>
        <v>0.03</v>
      </c>
      <c r="T248">
        <f t="shared" si="63"/>
        <v>-0.44999999999999996</v>
      </c>
      <c r="U248">
        <f t="shared" si="75"/>
        <v>-0.43400922778047596</v>
      </c>
      <c r="V248">
        <f t="shared" si="64"/>
        <v>10.1</v>
      </c>
      <c r="W248">
        <f t="shared" si="65"/>
        <v>9.7410960012951282</v>
      </c>
      <c r="X248" s="4">
        <v>1500</v>
      </c>
      <c r="Y248" s="4">
        <f t="shared" si="66"/>
        <v>1995000</v>
      </c>
      <c r="Z248" s="4">
        <f t="shared" si="67"/>
        <v>9.65</v>
      </c>
      <c r="AA248" s="4">
        <f t="shared" si="68"/>
        <v>9.3070867735146514</v>
      </c>
      <c r="AB248" s="4">
        <f t="shared" si="69"/>
        <v>19.251750000000001</v>
      </c>
      <c r="AC248" s="4">
        <f t="shared" si="70"/>
        <v>18.567638113161728</v>
      </c>
    </row>
    <row r="249" spans="1:29" x14ac:dyDescent="0.25">
      <c r="A249" s="7">
        <v>2022</v>
      </c>
      <c r="B249" s="8">
        <v>44869</v>
      </c>
      <c r="C249" s="7">
        <v>380</v>
      </c>
      <c r="D249" s="7">
        <v>927</v>
      </c>
      <c r="E249" s="7">
        <v>4</v>
      </c>
      <c r="F249" s="7">
        <v>5</v>
      </c>
      <c r="G249" s="4">
        <v>1.05</v>
      </c>
      <c r="H249" s="4">
        <v>12.55</v>
      </c>
      <c r="I249" s="4">
        <v>10.220000000000001</v>
      </c>
      <c r="J249" s="9">
        <f t="shared" si="72"/>
        <v>11.5</v>
      </c>
      <c r="K249" s="9">
        <f t="shared" si="73"/>
        <v>9.17</v>
      </c>
      <c r="L249" s="9">
        <f t="shared" si="71"/>
        <v>0.20260869565217393</v>
      </c>
      <c r="M249" s="15">
        <v>-0.1</v>
      </c>
      <c r="N249" s="15">
        <v>1.81</v>
      </c>
      <c r="O249" s="9">
        <v>6</v>
      </c>
      <c r="P249" s="9">
        <f t="shared" si="61"/>
        <v>6.0000000000000001E-3</v>
      </c>
      <c r="Q249" s="9">
        <f t="shared" si="60"/>
        <v>5.7973913043478262</v>
      </c>
      <c r="R249" s="9">
        <f t="shared" si="62"/>
        <v>0.966231884057971</v>
      </c>
      <c r="S249" s="9">
        <f t="shared" si="74"/>
        <v>0.03</v>
      </c>
      <c r="T249">
        <f t="shared" si="63"/>
        <v>-0.5</v>
      </c>
      <c r="U249">
        <f t="shared" si="75"/>
        <v>-0.4831159420289855</v>
      </c>
      <c r="V249">
        <f t="shared" si="64"/>
        <v>9.0500000000000007</v>
      </c>
      <c r="W249">
        <f t="shared" si="65"/>
        <v>8.7443985507246378</v>
      </c>
      <c r="X249" s="4">
        <v>1500</v>
      </c>
      <c r="Y249" s="4">
        <f t="shared" si="66"/>
        <v>1995000</v>
      </c>
      <c r="Z249" s="4">
        <f t="shared" si="67"/>
        <v>8.5500000000000007</v>
      </c>
      <c r="AA249" s="4">
        <f t="shared" si="68"/>
        <v>8.2612826086956517</v>
      </c>
      <c r="AB249" s="4">
        <f t="shared" si="69"/>
        <v>17.057250000000003</v>
      </c>
      <c r="AC249" s="4">
        <f t="shared" si="70"/>
        <v>16.481258804347828</v>
      </c>
    </row>
    <row r="250" spans="1:29" x14ac:dyDescent="0.25">
      <c r="A250" s="7">
        <v>2022</v>
      </c>
      <c r="B250" s="8">
        <v>44869</v>
      </c>
      <c r="C250" s="7">
        <v>380</v>
      </c>
      <c r="D250" s="7">
        <v>928</v>
      </c>
      <c r="E250" s="7">
        <v>4</v>
      </c>
      <c r="F250" s="7">
        <v>6</v>
      </c>
      <c r="G250" s="4">
        <v>1.0900000000000001</v>
      </c>
      <c r="H250" s="4">
        <v>16.52</v>
      </c>
      <c r="I250" s="4">
        <v>13.26</v>
      </c>
      <c r="J250" s="9">
        <f t="shared" si="72"/>
        <v>15.43</v>
      </c>
      <c r="K250" s="9">
        <f t="shared" si="73"/>
        <v>12.17</v>
      </c>
      <c r="L250" s="9">
        <f t="shared" si="71"/>
        <v>0.21127673363577446</v>
      </c>
      <c r="M250" s="15">
        <v>-7.0000000000000007E-2</v>
      </c>
      <c r="N250" s="15">
        <v>1.82</v>
      </c>
      <c r="O250" s="9">
        <v>6</v>
      </c>
      <c r="P250" s="9">
        <f t="shared" si="61"/>
        <v>6.0000000000000001E-3</v>
      </c>
      <c r="Q250" s="9">
        <f t="shared" si="60"/>
        <v>5.7887232663642259</v>
      </c>
      <c r="R250" s="9">
        <f t="shared" si="62"/>
        <v>0.96478721106070431</v>
      </c>
      <c r="S250" s="9">
        <f t="shared" si="74"/>
        <v>0.03</v>
      </c>
      <c r="T250">
        <f t="shared" si="63"/>
        <v>-0.35000000000000003</v>
      </c>
      <c r="U250">
        <f t="shared" si="75"/>
        <v>-0.33767552387124655</v>
      </c>
      <c r="V250">
        <f t="shared" si="64"/>
        <v>9.1</v>
      </c>
      <c r="W250">
        <f t="shared" si="65"/>
        <v>8.779563620652409</v>
      </c>
      <c r="X250" s="4">
        <v>1500</v>
      </c>
      <c r="Y250" s="4">
        <f t="shared" si="66"/>
        <v>1995000</v>
      </c>
      <c r="Z250" s="4">
        <f t="shared" si="67"/>
        <v>8.75</v>
      </c>
      <c r="AA250" s="4">
        <f t="shared" si="68"/>
        <v>8.4418880967811631</v>
      </c>
      <c r="AB250" s="4">
        <f t="shared" si="69"/>
        <v>17.456249999999997</v>
      </c>
      <c r="AC250" s="4">
        <f t="shared" si="70"/>
        <v>16.841566753078421</v>
      </c>
    </row>
    <row r="251" spans="1:29" x14ac:dyDescent="0.25">
      <c r="A251" s="7">
        <v>2022</v>
      </c>
      <c r="B251" s="8">
        <v>44869</v>
      </c>
      <c r="C251" s="7">
        <v>380</v>
      </c>
      <c r="D251" s="7">
        <v>929</v>
      </c>
      <c r="E251" s="7">
        <v>4</v>
      </c>
      <c r="F251" s="7">
        <v>7</v>
      </c>
      <c r="G251" s="4">
        <v>1.1000000000000001</v>
      </c>
      <c r="H251" s="4">
        <v>16.72</v>
      </c>
      <c r="I251" s="4">
        <v>13.7</v>
      </c>
      <c r="J251" s="9">
        <f t="shared" si="72"/>
        <v>15.62</v>
      </c>
      <c r="K251" s="9">
        <f t="shared" si="73"/>
        <v>12.6</v>
      </c>
      <c r="L251" s="9">
        <f t="shared" si="71"/>
        <v>0.19334186939820741</v>
      </c>
      <c r="M251" s="15">
        <v>-0.1</v>
      </c>
      <c r="N251" s="15">
        <v>1.93</v>
      </c>
      <c r="O251" s="9">
        <v>6</v>
      </c>
      <c r="P251" s="9">
        <f t="shared" si="61"/>
        <v>6.0000000000000001E-3</v>
      </c>
      <c r="Q251" s="9">
        <f t="shared" si="60"/>
        <v>5.806658130601793</v>
      </c>
      <c r="R251" s="9">
        <f t="shared" si="62"/>
        <v>0.9677763551002988</v>
      </c>
      <c r="S251" s="9">
        <f t="shared" si="74"/>
        <v>0.03</v>
      </c>
      <c r="T251">
        <f t="shared" si="63"/>
        <v>-0.5</v>
      </c>
      <c r="U251">
        <f t="shared" si="75"/>
        <v>-0.4838881775501494</v>
      </c>
      <c r="V251">
        <f t="shared" si="64"/>
        <v>9.6499999999999986</v>
      </c>
      <c r="W251">
        <f t="shared" si="65"/>
        <v>9.3390418267178816</v>
      </c>
      <c r="X251" s="4">
        <v>1500</v>
      </c>
      <c r="Y251" s="4">
        <f t="shared" si="66"/>
        <v>1995000</v>
      </c>
      <c r="Z251" s="4">
        <f t="shared" si="67"/>
        <v>9.1499999999999986</v>
      </c>
      <c r="AA251" s="4">
        <f t="shared" si="68"/>
        <v>8.8551536491677325</v>
      </c>
      <c r="AB251" s="4">
        <f t="shared" si="69"/>
        <v>18.254249999999999</v>
      </c>
      <c r="AC251" s="4">
        <f t="shared" si="70"/>
        <v>17.666031530089626</v>
      </c>
    </row>
    <row r="252" spans="1:29" x14ac:dyDescent="0.25">
      <c r="A252" s="7">
        <v>2022</v>
      </c>
      <c r="B252" s="8">
        <v>44869</v>
      </c>
      <c r="C252" s="7">
        <v>380</v>
      </c>
      <c r="D252" s="7">
        <v>930</v>
      </c>
      <c r="E252" s="7">
        <v>4</v>
      </c>
      <c r="F252" s="7">
        <v>8</v>
      </c>
      <c r="G252" s="4">
        <v>1.07</v>
      </c>
      <c r="H252" s="4">
        <v>13.63</v>
      </c>
      <c r="I252" s="4">
        <v>11.12</v>
      </c>
      <c r="J252" s="9">
        <f t="shared" si="72"/>
        <v>12.56</v>
      </c>
      <c r="K252" s="9">
        <f t="shared" si="73"/>
        <v>10.049999999999999</v>
      </c>
      <c r="L252" s="9">
        <f t="shared" si="71"/>
        <v>0.19984076433121031</v>
      </c>
      <c r="M252" s="15">
        <v>-0.08</v>
      </c>
      <c r="N252" s="15">
        <v>1.71</v>
      </c>
      <c r="O252" s="9">
        <v>6</v>
      </c>
      <c r="P252" s="9">
        <f t="shared" si="61"/>
        <v>6.0000000000000001E-3</v>
      </c>
      <c r="Q252" s="9">
        <f t="shared" si="60"/>
        <v>5.8001592356687901</v>
      </c>
      <c r="R252" s="9">
        <f t="shared" si="62"/>
        <v>0.96669320594479835</v>
      </c>
      <c r="S252" s="9">
        <f t="shared" si="74"/>
        <v>0.03</v>
      </c>
      <c r="T252">
        <f t="shared" si="63"/>
        <v>-0.39999999999999997</v>
      </c>
      <c r="U252">
        <f t="shared" si="75"/>
        <v>-0.38667728237791932</v>
      </c>
      <c r="V252">
        <f t="shared" si="64"/>
        <v>8.5499999999999989</v>
      </c>
      <c r="W252">
        <f t="shared" si="65"/>
        <v>8.2652269108280247</v>
      </c>
      <c r="X252" s="4">
        <v>1500</v>
      </c>
      <c r="Y252" s="4">
        <f t="shared" si="66"/>
        <v>1995000</v>
      </c>
      <c r="Z252" s="4">
        <f t="shared" si="67"/>
        <v>8.1499999999999986</v>
      </c>
      <c r="AA252" s="4">
        <f t="shared" si="68"/>
        <v>7.8785496284501058</v>
      </c>
      <c r="AB252" s="4">
        <f t="shared" si="69"/>
        <v>16.259249999999998</v>
      </c>
      <c r="AC252" s="4">
        <f t="shared" si="70"/>
        <v>15.717706508757963</v>
      </c>
    </row>
    <row r="253" spans="1:29" x14ac:dyDescent="0.25">
      <c r="A253" s="7">
        <v>2022</v>
      </c>
      <c r="B253" s="8">
        <v>44869</v>
      </c>
      <c r="C253" s="7">
        <v>380</v>
      </c>
      <c r="D253" s="7">
        <v>931</v>
      </c>
      <c r="E253" s="7">
        <v>4</v>
      </c>
      <c r="F253" s="7">
        <v>9</v>
      </c>
      <c r="G253" s="4">
        <v>1.03</v>
      </c>
      <c r="H253" s="4">
        <v>17.91</v>
      </c>
      <c r="I253" s="4">
        <v>14.63</v>
      </c>
      <c r="J253" s="9">
        <f t="shared" si="72"/>
        <v>16.88</v>
      </c>
      <c r="K253" s="9">
        <f t="shared" si="73"/>
        <v>13.600000000000001</v>
      </c>
      <c r="L253" s="9">
        <f t="shared" si="71"/>
        <v>0.19431279620853067</v>
      </c>
      <c r="M253" s="15">
        <v>0.02</v>
      </c>
      <c r="N253" s="15">
        <v>1.46</v>
      </c>
      <c r="O253" s="9">
        <v>6</v>
      </c>
      <c r="P253" s="9">
        <f t="shared" si="61"/>
        <v>6.0000000000000001E-3</v>
      </c>
      <c r="Q253" s="9">
        <f t="shared" si="60"/>
        <v>5.8056872037914697</v>
      </c>
      <c r="R253" s="9">
        <f t="shared" si="62"/>
        <v>0.96761453396524499</v>
      </c>
      <c r="S253" s="9">
        <f t="shared" si="74"/>
        <v>0.03</v>
      </c>
      <c r="T253">
        <f t="shared" si="63"/>
        <v>9.9999999999999992E-2</v>
      </c>
      <c r="U253">
        <f t="shared" si="75"/>
        <v>9.6761453396524491E-2</v>
      </c>
      <c r="V253">
        <f t="shared" si="64"/>
        <v>7.3</v>
      </c>
      <c r="W253">
        <f t="shared" si="65"/>
        <v>7.0635860979462883</v>
      </c>
      <c r="X253" s="4">
        <v>1500</v>
      </c>
      <c r="Y253" s="4">
        <f t="shared" si="66"/>
        <v>1995000</v>
      </c>
      <c r="Z253" s="4">
        <f t="shared" si="67"/>
        <v>7.3999999999999995</v>
      </c>
      <c r="AA253" s="4">
        <f t="shared" si="68"/>
        <v>7.160347551342813</v>
      </c>
      <c r="AB253" s="4">
        <f t="shared" si="69"/>
        <v>14.762999999999998</v>
      </c>
      <c r="AC253" s="4">
        <f t="shared" si="70"/>
        <v>14.284893364928912</v>
      </c>
    </row>
    <row r="254" spans="1:29" x14ac:dyDescent="0.25">
      <c r="A254" s="7">
        <v>2022</v>
      </c>
      <c r="B254" s="8">
        <v>44869</v>
      </c>
      <c r="C254" s="7">
        <v>380</v>
      </c>
      <c r="D254" s="7">
        <v>932</v>
      </c>
      <c r="E254" s="7">
        <v>4</v>
      </c>
      <c r="F254" s="7">
        <v>1</v>
      </c>
      <c r="G254" s="4">
        <v>1.1000000000000001</v>
      </c>
      <c r="H254" s="4">
        <v>20.09</v>
      </c>
      <c r="I254" s="4">
        <v>16.72</v>
      </c>
      <c r="J254" s="9">
        <f t="shared" si="72"/>
        <v>18.989999999999998</v>
      </c>
      <c r="K254" s="9">
        <f t="shared" si="73"/>
        <v>15.62</v>
      </c>
      <c r="L254" s="9">
        <f t="shared" si="71"/>
        <v>0.17746182201158503</v>
      </c>
      <c r="M254" s="15">
        <v>0.19</v>
      </c>
      <c r="N254" s="15">
        <v>1.97</v>
      </c>
      <c r="O254" s="9">
        <v>6</v>
      </c>
      <c r="P254" s="9">
        <f t="shared" si="61"/>
        <v>6.0000000000000001E-3</v>
      </c>
      <c r="Q254" s="9">
        <f t="shared" si="60"/>
        <v>5.8225381779884149</v>
      </c>
      <c r="R254" s="9">
        <f t="shared" si="62"/>
        <v>0.97042302966473581</v>
      </c>
      <c r="S254" s="9">
        <f t="shared" si="74"/>
        <v>0.03</v>
      </c>
      <c r="T254">
        <f t="shared" si="63"/>
        <v>0.95000000000000007</v>
      </c>
      <c r="U254">
        <f t="shared" si="75"/>
        <v>0.92190187818149905</v>
      </c>
      <c r="V254">
        <f t="shared" si="64"/>
        <v>9.85</v>
      </c>
      <c r="W254">
        <f t="shared" si="65"/>
        <v>9.5586668421976473</v>
      </c>
      <c r="X254" s="4">
        <v>1500</v>
      </c>
      <c r="Y254" s="4">
        <f t="shared" si="66"/>
        <v>1995000</v>
      </c>
      <c r="Z254" s="4">
        <f t="shared" si="67"/>
        <v>10.799999999999999</v>
      </c>
      <c r="AA254" s="4">
        <f t="shared" si="68"/>
        <v>10.480568720379146</v>
      </c>
      <c r="AB254" s="4">
        <f t="shared" si="69"/>
        <v>21.545999999999996</v>
      </c>
      <c r="AC254" s="4">
        <f t="shared" si="70"/>
        <v>20.908734597156396</v>
      </c>
    </row>
    <row r="255" spans="1:29" x14ac:dyDescent="0.25">
      <c r="A255" s="7">
        <v>2022</v>
      </c>
      <c r="B255" s="8">
        <v>44869</v>
      </c>
      <c r="C255" s="7">
        <v>380</v>
      </c>
      <c r="D255" s="7">
        <v>933</v>
      </c>
      <c r="E255" s="7">
        <v>4</v>
      </c>
      <c r="F255" s="7">
        <v>2</v>
      </c>
      <c r="G255" s="4">
        <v>1.06</v>
      </c>
      <c r="H255" s="4">
        <v>16.11</v>
      </c>
      <c r="I255" s="4">
        <v>13.27</v>
      </c>
      <c r="J255" s="9">
        <f t="shared" si="72"/>
        <v>15.049999999999999</v>
      </c>
      <c r="K255" s="9">
        <f t="shared" si="73"/>
        <v>12.209999999999999</v>
      </c>
      <c r="L255" s="9">
        <f t="shared" si="71"/>
        <v>0.18870431893687709</v>
      </c>
      <c r="M255" s="15">
        <v>0.06</v>
      </c>
      <c r="N255" s="15">
        <v>1.68</v>
      </c>
      <c r="O255" s="9">
        <v>6</v>
      </c>
      <c r="P255" s="9">
        <f t="shared" si="61"/>
        <v>6.0000000000000001E-3</v>
      </c>
      <c r="Q255" s="9">
        <f t="shared" si="60"/>
        <v>5.8112956810631227</v>
      </c>
      <c r="R255" s="9">
        <f t="shared" si="62"/>
        <v>0.96854928017718711</v>
      </c>
      <c r="S255" s="9">
        <f t="shared" si="74"/>
        <v>0.03</v>
      </c>
      <c r="T255">
        <f t="shared" si="63"/>
        <v>0.3</v>
      </c>
      <c r="U255">
        <f t="shared" si="75"/>
        <v>0.29056478405315611</v>
      </c>
      <c r="V255">
        <f t="shared" si="64"/>
        <v>8.3999999999999986</v>
      </c>
      <c r="W255">
        <f t="shared" si="65"/>
        <v>8.1358139534883698</v>
      </c>
      <c r="X255" s="4">
        <v>1500</v>
      </c>
      <c r="Y255" s="4">
        <f t="shared" si="66"/>
        <v>1995000</v>
      </c>
      <c r="Z255" s="4">
        <f t="shared" si="67"/>
        <v>8.6999999999999993</v>
      </c>
      <c r="AA255" s="4">
        <f t="shared" si="68"/>
        <v>8.4263787375415262</v>
      </c>
      <c r="AB255" s="4">
        <f t="shared" si="69"/>
        <v>17.3565</v>
      </c>
      <c r="AC255" s="4">
        <f t="shared" si="70"/>
        <v>16.810625581395342</v>
      </c>
    </row>
    <row r="256" spans="1:29" x14ac:dyDescent="0.25">
      <c r="A256" s="7">
        <v>2022</v>
      </c>
      <c r="B256" s="8">
        <v>44869</v>
      </c>
      <c r="C256" s="7">
        <v>380</v>
      </c>
      <c r="D256" s="7">
        <v>934</v>
      </c>
      <c r="E256" s="7">
        <v>4</v>
      </c>
      <c r="F256" s="7">
        <v>3</v>
      </c>
      <c r="G256" s="4">
        <v>1.03</v>
      </c>
      <c r="H256" s="4">
        <v>17.440000000000001</v>
      </c>
      <c r="I256" s="4">
        <v>14.35</v>
      </c>
      <c r="J256" s="9">
        <f t="shared" si="72"/>
        <v>16.41</v>
      </c>
      <c r="K256" s="9">
        <f t="shared" si="73"/>
        <v>13.32</v>
      </c>
      <c r="L256" s="9">
        <f t="shared" si="71"/>
        <v>0.1882998171846435</v>
      </c>
      <c r="M256" s="15">
        <v>0.1</v>
      </c>
      <c r="N256" s="15">
        <v>1.78</v>
      </c>
      <c r="O256" s="9">
        <v>6</v>
      </c>
      <c r="P256" s="9">
        <f t="shared" si="61"/>
        <v>6.0000000000000001E-3</v>
      </c>
      <c r="Q256" s="9">
        <f t="shared" si="60"/>
        <v>5.8117001828153567</v>
      </c>
      <c r="R256" s="9">
        <f t="shared" si="62"/>
        <v>0.96861669713589282</v>
      </c>
      <c r="S256" s="9">
        <f t="shared" si="74"/>
        <v>0.03</v>
      </c>
      <c r="T256">
        <f t="shared" si="63"/>
        <v>0.5</v>
      </c>
      <c r="U256">
        <f t="shared" si="75"/>
        <v>0.48430834856794641</v>
      </c>
      <c r="V256">
        <f t="shared" si="64"/>
        <v>8.8999999999999986</v>
      </c>
      <c r="W256">
        <f t="shared" si="65"/>
        <v>8.6206886045094446</v>
      </c>
      <c r="X256" s="4">
        <v>1500</v>
      </c>
      <c r="Y256" s="4">
        <f t="shared" si="66"/>
        <v>1995000</v>
      </c>
      <c r="Z256" s="4">
        <f t="shared" si="67"/>
        <v>9.3999999999999986</v>
      </c>
      <c r="AA256" s="4">
        <f t="shared" si="68"/>
        <v>9.1049969530773911</v>
      </c>
      <c r="AB256" s="4">
        <f t="shared" si="69"/>
        <v>18.752999999999997</v>
      </c>
      <c r="AC256" s="4">
        <f t="shared" si="70"/>
        <v>18.164468921389393</v>
      </c>
    </row>
    <row r="257" spans="1:29" x14ac:dyDescent="0.25">
      <c r="A257" s="7">
        <v>2022</v>
      </c>
      <c r="B257" s="8">
        <v>44869</v>
      </c>
      <c r="C257" s="7">
        <v>380</v>
      </c>
      <c r="D257" s="7">
        <v>935</v>
      </c>
      <c r="E257" s="7">
        <v>4</v>
      </c>
      <c r="F257" s="7">
        <v>4</v>
      </c>
      <c r="G257" s="4">
        <v>1.04</v>
      </c>
      <c r="H257" s="4">
        <v>15.6</v>
      </c>
      <c r="I257" s="4">
        <v>12.44</v>
      </c>
      <c r="J257" s="9">
        <f t="shared" si="72"/>
        <v>14.559999999999999</v>
      </c>
      <c r="K257" s="9">
        <f t="shared" si="73"/>
        <v>11.399999999999999</v>
      </c>
      <c r="L257" s="9">
        <f t="shared" si="71"/>
        <v>0.21703296703296707</v>
      </c>
      <c r="M257" s="15">
        <v>-0.09</v>
      </c>
      <c r="N257" s="15">
        <v>1.76</v>
      </c>
      <c r="O257" s="9">
        <v>6</v>
      </c>
      <c r="P257" s="9">
        <f t="shared" si="61"/>
        <v>6.0000000000000001E-3</v>
      </c>
      <c r="Q257" s="9">
        <f t="shared" si="60"/>
        <v>5.7829670329670328</v>
      </c>
      <c r="R257" s="9">
        <f t="shared" si="62"/>
        <v>0.96382783882783885</v>
      </c>
      <c r="S257" s="9">
        <f t="shared" si="74"/>
        <v>0.03</v>
      </c>
      <c r="T257">
        <f t="shared" si="63"/>
        <v>-0.44999999999999996</v>
      </c>
      <c r="U257">
        <f t="shared" si="75"/>
        <v>-0.43372252747252743</v>
      </c>
      <c r="V257">
        <f t="shared" si="64"/>
        <v>8.7999999999999989</v>
      </c>
      <c r="W257">
        <f t="shared" si="65"/>
        <v>8.48168498168498</v>
      </c>
      <c r="X257" s="4">
        <v>1500</v>
      </c>
      <c r="Y257" s="4">
        <f t="shared" si="66"/>
        <v>1995000</v>
      </c>
      <c r="Z257" s="4">
        <f t="shared" si="67"/>
        <v>8.35</v>
      </c>
      <c r="AA257" s="4">
        <f t="shared" si="68"/>
        <v>8.0479624542124526</v>
      </c>
      <c r="AB257" s="4">
        <f t="shared" si="69"/>
        <v>16.658249999999999</v>
      </c>
      <c r="AC257" s="4">
        <f t="shared" si="70"/>
        <v>16.055685096153841</v>
      </c>
    </row>
    <row r="258" spans="1:29" x14ac:dyDescent="0.25">
      <c r="A258" s="7">
        <v>2022</v>
      </c>
      <c r="B258" s="8">
        <v>44869</v>
      </c>
      <c r="C258" s="7">
        <v>380</v>
      </c>
      <c r="D258" s="7">
        <v>936</v>
      </c>
      <c r="E258" s="7">
        <v>4</v>
      </c>
      <c r="F258" s="7">
        <v>5</v>
      </c>
      <c r="G258" s="4">
        <v>1.0900000000000001</v>
      </c>
      <c r="H258" s="4">
        <v>16.48</v>
      </c>
      <c r="I258" s="4">
        <v>13.38</v>
      </c>
      <c r="J258" s="9">
        <f t="shared" si="72"/>
        <v>15.39</v>
      </c>
      <c r="K258" s="9">
        <f t="shared" si="73"/>
        <v>12.290000000000001</v>
      </c>
      <c r="L258" s="9">
        <f t="shared" si="71"/>
        <v>0.20142949967511367</v>
      </c>
      <c r="M258" s="15">
        <v>-0.04</v>
      </c>
      <c r="N258" s="15">
        <v>2.15</v>
      </c>
      <c r="O258" s="9">
        <v>6</v>
      </c>
      <c r="P258" s="9">
        <f t="shared" si="61"/>
        <v>6.0000000000000001E-3</v>
      </c>
      <c r="Q258" s="9">
        <f t="shared" si="60"/>
        <v>5.7985705003248862</v>
      </c>
      <c r="R258" s="9">
        <f t="shared" si="62"/>
        <v>0.96642841672081436</v>
      </c>
      <c r="S258" s="9">
        <f t="shared" si="74"/>
        <v>0.03</v>
      </c>
      <c r="T258">
        <f t="shared" si="63"/>
        <v>-0.19999999999999998</v>
      </c>
      <c r="U258">
        <f t="shared" si="75"/>
        <v>-0.19328568334416285</v>
      </c>
      <c r="V258">
        <f t="shared" si="64"/>
        <v>10.75</v>
      </c>
      <c r="W258">
        <f t="shared" si="65"/>
        <v>10.389105479748755</v>
      </c>
      <c r="X258" s="4">
        <v>1500</v>
      </c>
      <c r="Y258" s="4">
        <f t="shared" si="66"/>
        <v>1995000</v>
      </c>
      <c r="Z258" s="4">
        <f t="shared" si="67"/>
        <v>10.55</v>
      </c>
      <c r="AA258" s="4">
        <f t="shared" si="68"/>
        <v>10.195819796404592</v>
      </c>
      <c r="AB258" s="4">
        <f t="shared" si="69"/>
        <v>21.047250000000002</v>
      </c>
      <c r="AC258" s="4">
        <f t="shared" si="70"/>
        <v>20.340660493827162</v>
      </c>
    </row>
    <row r="259" spans="1:29" x14ac:dyDescent="0.25">
      <c r="A259" s="7">
        <v>2022</v>
      </c>
      <c r="B259" s="8">
        <v>44869</v>
      </c>
      <c r="C259" s="7">
        <v>380</v>
      </c>
      <c r="D259" s="7">
        <v>937</v>
      </c>
      <c r="E259" s="7">
        <v>4</v>
      </c>
      <c r="F259" s="7">
        <v>6</v>
      </c>
      <c r="G259" s="4">
        <v>1.0900000000000001</v>
      </c>
      <c r="H259" s="4">
        <v>18.71</v>
      </c>
      <c r="I259" s="4">
        <v>14.6</v>
      </c>
      <c r="J259" s="9">
        <f t="shared" si="72"/>
        <v>17.62</v>
      </c>
      <c r="K259" s="9">
        <f t="shared" si="73"/>
        <v>13.51</v>
      </c>
      <c r="L259" s="9">
        <f t="shared" si="71"/>
        <v>0.23325766174801368</v>
      </c>
      <c r="M259" s="15">
        <v>-0.05</v>
      </c>
      <c r="N259" s="15">
        <v>1.78</v>
      </c>
      <c r="O259" s="9">
        <v>6</v>
      </c>
      <c r="P259" s="9">
        <f t="shared" si="61"/>
        <v>6.0000000000000001E-3</v>
      </c>
      <c r="Q259" s="9">
        <f t="shared" si="60"/>
        <v>5.7667423382519862</v>
      </c>
      <c r="R259" s="9">
        <f t="shared" si="62"/>
        <v>0.96112372304199767</v>
      </c>
      <c r="S259" s="9">
        <f t="shared" si="74"/>
        <v>0.03</v>
      </c>
      <c r="T259">
        <f t="shared" si="63"/>
        <v>-0.25</v>
      </c>
      <c r="U259">
        <f t="shared" si="75"/>
        <v>-0.24028093076049942</v>
      </c>
      <c r="V259">
        <f t="shared" si="64"/>
        <v>8.8999999999999986</v>
      </c>
      <c r="W259">
        <f t="shared" si="65"/>
        <v>8.5540011350737775</v>
      </c>
      <c r="X259" s="4">
        <v>1500</v>
      </c>
      <c r="Y259" s="4">
        <f t="shared" si="66"/>
        <v>1995000</v>
      </c>
      <c r="Z259" s="4">
        <f t="shared" si="67"/>
        <v>8.6499999999999986</v>
      </c>
      <c r="AA259" s="4">
        <f t="shared" si="68"/>
        <v>8.3137202043132774</v>
      </c>
      <c r="AB259" s="4">
        <f t="shared" si="69"/>
        <v>17.256749999999997</v>
      </c>
      <c r="AC259" s="4">
        <f t="shared" si="70"/>
        <v>16.585871807604988</v>
      </c>
    </row>
    <row r="260" spans="1:29" x14ac:dyDescent="0.25">
      <c r="A260" s="7">
        <v>2022</v>
      </c>
      <c r="B260" s="8">
        <v>44869</v>
      </c>
      <c r="C260" s="7">
        <v>380</v>
      </c>
      <c r="D260" s="7">
        <v>938</v>
      </c>
      <c r="E260" s="7">
        <v>4</v>
      </c>
      <c r="F260" s="7">
        <v>7</v>
      </c>
      <c r="G260" s="4">
        <v>1.1399999999999999</v>
      </c>
      <c r="H260" s="4">
        <v>13.09</v>
      </c>
      <c r="I260" s="4">
        <v>10.65</v>
      </c>
      <c r="J260" s="9">
        <f t="shared" si="72"/>
        <v>11.95</v>
      </c>
      <c r="K260" s="9">
        <f t="shared" si="73"/>
        <v>9.51</v>
      </c>
      <c r="L260" s="9">
        <f t="shared" si="71"/>
        <v>0.20418410041841001</v>
      </c>
      <c r="M260" s="15">
        <v>-0.05</v>
      </c>
      <c r="N260" s="15">
        <v>2.19</v>
      </c>
      <c r="O260" s="9">
        <v>6</v>
      </c>
      <c r="P260" s="9">
        <f t="shared" ref="P260:P262" si="76">O260/1000</f>
        <v>6.0000000000000001E-3</v>
      </c>
      <c r="Q260" s="9">
        <f t="shared" si="60"/>
        <v>5.7958158995815898</v>
      </c>
      <c r="R260" s="9">
        <f t="shared" ref="R260:R262" si="77">Q260/O260</f>
        <v>0.96596931659693164</v>
      </c>
      <c r="S260" s="9">
        <f t="shared" si="74"/>
        <v>0.03</v>
      </c>
      <c r="T260">
        <f t="shared" ref="T260:T262" si="78">(M260*S260)/P260</f>
        <v>-0.25</v>
      </c>
      <c r="U260">
        <f t="shared" si="75"/>
        <v>-0.24149232914923291</v>
      </c>
      <c r="V260">
        <f t="shared" ref="V260:V262" si="79">(N260*S260)/P260</f>
        <v>10.95</v>
      </c>
      <c r="W260">
        <f t="shared" ref="W260:W262" si="80">(V260*R260)</f>
        <v>10.5773640167364</v>
      </c>
      <c r="X260" s="4">
        <v>1500</v>
      </c>
      <c r="Y260" s="4">
        <f t="shared" ref="Y260:Y262" si="81">X260*1330</f>
        <v>1995000</v>
      </c>
      <c r="Z260" s="4">
        <f t="shared" ref="Z260:Z262" si="82">T260+V260</f>
        <v>10.7</v>
      </c>
      <c r="AA260" s="4">
        <f t="shared" ref="AA260:AA262" si="83">U260+W260</f>
        <v>10.335871687587167</v>
      </c>
      <c r="AB260" s="4">
        <f t="shared" ref="AB260:AB262" si="84">Z260/1000000*Y260</f>
        <v>21.346499999999999</v>
      </c>
      <c r="AC260" s="4">
        <f t="shared" ref="AC260:AC262" si="85">AA260/1000000*Y260</f>
        <v>20.620064016736396</v>
      </c>
    </row>
    <row r="261" spans="1:29" x14ac:dyDescent="0.25">
      <c r="A261" s="7">
        <v>2022</v>
      </c>
      <c r="B261" s="8">
        <v>44869</v>
      </c>
      <c r="C261" s="7">
        <v>380</v>
      </c>
      <c r="D261" s="7">
        <v>939</v>
      </c>
      <c r="E261" s="7">
        <v>4</v>
      </c>
      <c r="F261" s="7">
        <v>8</v>
      </c>
      <c r="G261" s="4">
        <v>1.1200000000000001</v>
      </c>
      <c r="H261" s="4">
        <v>15.6</v>
      </c>
      <c r="I261" s="4">
        <v>12.77</v>
      </c>
      <c r="J261" s="9">
        <f t="shared" si="72"/>
        <v>14.48</v>
      </c>
      <c r="K261" s="9">
        <f t="shared" si="73"/>
        <v>11.649999999999999</v>
      </c>
      <c r="L261" s="9">
        <f t="shared" ref="L261:L262" si="86">((J261-K261)/J261)</f>
        <v>0.19544198895027637</v>
      </c>
      <c r="M261" s="15">
        <v>-0.05</v>
      </c>
      <c r="N261" s="15">
        <v>2.36</v>
      </c>
      <c r="O261" s="9">
        <v>6</v>
      </c>
      <c r="P261" s="9">
        <f t="shared" si="76"/>
        <v>6.0000000000000001E-3</v>
      </c>
      <c r="Q261" s="9">
        <f t="shared" si="60"/>
        <v>5.8045580110497239</v>
      </c>
      <c r="R261" s="9">
        <f t="shared" si="77"/>
        <v>0.96742633517495402</v>
      </c>
      <c r="S261" s="9">
        <f t="shared" si="74"/>
        <v>0.03</v>
      </c>
      <c r="T261">
        <f t="shared" si="78"/>
        <v>-0.25</v>
      </c>
      <c r="U261">
        <f t="shared" si="75"/>
        <v>-0.24185658379373851</v>
      </c>
      <c r="V261">
        <f t="shared" si="79"/>
        <v>11.799999999999997</v>
      </c>
      <c r="W261">
        <f t="shared" si="80"/>
        <v>11.415630755064456</v>
      </c>
      <c r="X261" s="4">
        <v>1500</v>
      </c>
      <c r="Y261" s="4">
        <f t="shared" si="81"/>
        <v>1995000</v>
      </c>
      <c r="Z261" s="4">
        <f t="shared" si="82"/>
        <v>11.549999999999997</v>
      </c>
      <c r="AA261" s="4">
        <f t="shared" si="83"/>
        <v>11.173774171270717</v>
      </c>
      <c r="AB261" s="4">
        <f t="shared" si="84"/>
        <v>23.042249999999996</v>
      </c>
      <c r="AC261" s="4">
        <f t="shared" si="85"/>
        <v>22.291679471685079</v>
      </c>
    </row>
    <row r="262" spans="1:29" x14ac:dyDescent="0.25">
      <c r="A262" s="7">
        <v>2022</v>
      </c>
      <c r="B262" s="8">
        <v>44869</v>
      </c>
      <c r="C262" s="7">
        <v>380</v>
      </c>
      <c r="D262" s="7">
        <v>940</v>
      </c>
      <c r="E262" s="7">
        <v>4</v>
      </c>
      <c r="F262" s="7">
        <v>9</v>
      </c>
      <c r="G262" s="4">
        <v>1.21</v>
      </c>
      <c r="H262" s="4">
        <v>17.850000000000001</v>
      </c>
      <c r="I262" s="4">
        <v>15.21</v>
      </c>
      <c r="J262" s="9">
        <f t="shared" si="72"/>
        <v>16.64</v>
      </c>
      <c r="K262" s="9">
        <f t="shared" si="73"/>
        <v>14</v>
      </c>
      <c r="L262" s="9">
        <f t="shared" si="86"/>
        <v>0.15865384615384617</v>
      </c>
      <c r="M262" s="15">
        <v>-0.17</v>
      </c>
      <c r="N262" s="15">
        <v>-0.19</v>
      </c>
      <c r="O262" s="9">
        <v>6</v>
      </c>
      <c r="P262" s="9">
        <f t="shared" si="76"/>
        <v>6.0000000000000001E-3</v>
      </c>
      <c r="Q262" s="9">
        <f t="shared" si="60"/>
        <v>5.8413461538461542</v>
      </c>
      <c r="R262" s="9">
        <f t="shared" si="77"/>
        <v>0.9735576923076924</v>
      </c>
      <c r="S262" s="9">
        <f t="shared" si="74"/>
        <v>0.03</v>
      </c>
      <c r="T262">
        <f t="shared" si="78"/>
        <v>-0.85000000000000009</v>
      </c>
      <c r="U262">
        <f t="shared" si="75"/>
        <v>-0.82752403846153866</v>
      </c>
      <c r="V262">
        <f t="shared" si="79"/>
        <v>-0.95000000000000007</v>
      </c>
      <c r="W262">
        <f t="shared" si="80"/>
        <v>-0.92487980769230782</v>
      </c>
      <c r="X262" s="4">
        <v>1500</v>
      </c>
      <c r="Y262" s="4">
        <f t="shared" si="81"/>
        <v>1995000</v>
      </c>
      <c r="Z262" s="4">
        <f t="shared" si="82"/>
        <v>-1.8000000000000003</v>
      </c>
      <c r="AA262" s="4">
        <f t="shared" si="83"/>
        <v>-1.7524038461538465</v>
      </c>
      <c r="AB262" s="4">
        <f t="shared" si="84"/>
        <v>-3.5910000000000006</v>
      </c>
      <c r="AC262" s="4">
        <f t="shared" si="85"/>
        <v>-3.4960456730769236</v>
      </c>
    </row>
  </sheetData>
  <mergeCells count="3">
    <mergeCell ref="M1:N1"/>
    <mergeCell ref="P1:S1"/>
    <mergeCell ref="T1:A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3E78-D837-48F9-BA6E-ECBF3B300742}">
  <dimension ref="A1:G17"/>
  <sheetViews>
    <sheetView tabSelected="1" workbookViewId="0">
      <selection sqref="A1:G17"/>
    </sheetView>
  </sheetViews>
  <sheetFormatPr defaultRowHeight="15" x14ac:dyDescent="0.25"/>
  <cols>
    <col min="2" max="3" width="35.85546875" bestFit="1" customWidth="1"/>
    <col min="4" max="5" width="35.28515625" bestFit="1" customWidth="1"/>
    <col min="6" max="7" width="30.85546875" bestFit="1" customWidth="1"/>
  </cols>
  <sheetData>
    <row r="1" spans="1:7" x14ac:dyDescent="0.25">
      <c r="A1" s="18"/>
      <c r="B1" s="18"/>
      <c r="C1" s="18"/>
      <c r="D1" s="18"/>
      <c r="E1" s="18"/>
      <c r="F1" s="18"/>
      <c r="G1" s="18"/>
    </row>
    <row r="2" spans="1:7" x14ac:dyDescent="0.25">
      <c r="A2" s="17"/>
    </row>
    <row r="3" spans="1:7" x14ac:dyDescent="0.25">
      <c r="A3" s="17"/>
    </row>
    <row r="4" spans="1:7" x14ac:dyDescent="0.25">
      <c r="A4" s="17"/>
    </row>
    <row r="5" spans="1:7" x14ac:dyDescent="0.25">
      <c r="A5" s="17"/>
    </row>
    <row r="6" spans="1:7" x14ac:dyDescent="0.25">
      <c r="A6" s="17"/>
    </row>
    <row r="7" spans="1:7" x14ac:dyDescent="0.25">
      <c r="A7" s="17"/>
    </row>
    <row r="8" spans="1:7" x14ac:dyDescent="0.25">
      <c r="A8" s="17"/>
    </row>
    <row r="9" spans="1:7" x14ac:dyDescent="0.25">
      <c r="A9" s="17"/>
    </row>
    <row r="10" spans="1:7" x14ac:dyDescent="0.25">
      <c r="A10" s="17"/>
    </row>
    <row r="11" spans="1:7" x14ac:dyDescent="0.25">
      <c r="A11" s="17"/>
    </row>
    <row r="12" spans="1:7" x14ac:dyDescent="0.25">
      <c r="A12" s="17"/>
    </row>
    <row r="13" spans="1:7" x14ac:dyDescent="0.25">
      <c r="A13" s="17"/>
    </row>
    <row r="14" spans="1:7" x14ac:dyDescent="0.25">
      <c r="A14" s="17"/>
    </row>
    <row r="15" spans="1:7" x14ac:dyDescent="0.25">
      <c r="A15" s="17"/>
    </row>
    <row r="16" spans="1:7" x14ac:dyDescent="0.25">
      <c r="A16" s="17"/>
    </row>
    <row r="17" spans="1:1" x14ac:dyDescent="0.25">
      <c r="A1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Soil N</vt:lpstr>
      <vt:lpstr>2022 Soil 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Elided Lumor</dc:creator>
  <cp:lastModifiedBy>Elided Lumor</cp:lastModifiedBy>
  <dcterms:created xsi:type="dcterms:W3CDTF">2024-08-23T18:50:34Z</dcterms:created>
  <dcterms:modified xsi:type="dcterms:W3CDTF">2024-10-01T13:38:02Z</dcterms:modified>
</cp:coreProperties>
</file>