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i/Documents/BootCamp/Resource/Snowflake/Cohort Analysis/"/>
    </mc:Choice>
  </mc:AlternateContent>
  <xr:revisionPtr revIDLastSave="0" documentId="13_ncr:1_{7DF1C9D9-426C-E445-B068-E2FC6532E73C}" xr6:coauthVersionLast="47" xr6:coauthVersionMax="47" xr10:uidLastSave="{00000000-0000-0000-0000-000000000000}"/>
  <bookViews>
    <workbookView xWindow="380" yWindow="500" windowWidth="28040" windowHeight="15820" xr2:uid="{BB42CCF2-DBB0-6544-A78A-2D536044BB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" l="1"/>
  <c r="E104" i="1"/>
  <c r="F104" i="1"/>
  <c r="G104" i="1"/>
  <c r="H104" i="1"/>
  <c r="I104" i="1"/>
  <c r="J104" i="1"/>
  <c r="K104" i="1"/>
  <c r="L104" i="1"/>
  <c r="M104" i="1"/>
  <c r="N104" i="1"/>
  <c r="C104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C103" i="1"/>
  <c r="Q71" i="1"/>
  <c r="Q70" i="1"/>
  <c r="D71" i="1"/>
  <c r="E71" i="1"/>
  <c r="F71" i="1"/>
  <c r="G71" i="1"/>
  <c r="H71" i="1"/>
  <c r="I71" i="1"/>
  <c r="J71" i="1"/>
  <c r="K71" i="1"/>
  <c r="L71" i="1"/>
  <c r="M71" i="1"/>
  <c r="N71" i="1"/>
  <c r="C71" i="1"/>
  <c r="E70" i="1"/>
  <c r="F70" i="1"/>
  <c r="G70" i="1"/>
  <c r="H70" i="1"/>
  <c r="I70" i="1"/>
  <c r="J70" i="1"/>
  <c r="K70" i="1"/>
  <c r="L70" i="1"/>
  <c r="M70" i="1"/>
  <c r="N70" i="1"/>
  <c r="O70" i="1"/>
  <c r="D70" i="1"/>
  <c r="C70" i="1"/>
  <c r="E55" i="1"/>
  <c r="F55" i="1" s="1"/>
  <c r="G55" i="1" s="1"/>
  <c r="H55" i="1" s="1"/>
  <c r="I55" i="1" s="1"/>
  <c r="J55" i="1" s="1"/>
  <c r="K55" i="1" s="1"/>
  <c r="L55" i="1" s="1"/>
  <c r="M55" i="1" s="1"/>
  <c r="D55" i="1"/>
  <c r="C55" i="1"/>
  <c r="E54" i="1"/>
  <c r="F54" i="1" s="1"/>
  <c r="G54" i="1" s="1"/>
  <c r="H54" i="1" s="1"/>
  <c r="I54" i="1" s="1"/>
  <c r="J54" i="1" s="1"/>
  <c r="K54" i="1" s="1"/>
  <c r="L54" i="1" s="1"/>
  <c r="M54" i="1" s="1"/>
  <c r="N54" i="1" s="1"/>
  <c r="D54" i="1"/>
  <c r="C54" i="1"/>
  <c r="F53" i="1"/>
  <c r="G53" i="1" s="1"/>
  <c r="H53" i="1" s="1"/>
  <c r="I53" i="1" s="1"/>
  <c r="J53" i="1" s="1"/>
  <c r="K53" i="1" s="1"/>
  <c r="L53" i="1" s="1"/>
  <c r="M53" i="1" s="1"/>
  <c r="N53" i="1" s="1"/>
  <c r="O53" i="1" s="1"/>
  <c r="E53" i="1"/>
  <c r="D53" i="1"/>
  <c r="C53" i="1"/>
  <c r="S21" i="1"/>
  <c r="S20" i="1"/>
  <c r="R21" i="1"/>
  <c r="R20" i="1"/>
  <c r="Q21" i="1"/>
  <c r="Q20" i="1"/>
  <c r="D22" i="1"/>
  <c r="E22" i="1"/>
  <c r="F22" i="1"/>
  <c r="G22" i="1"/>
  <c r="H22" i="1"/>
  <c r="I22" i="1"/>
  <c r="J22" i="1"/>
  <c r="K22" i="1"/>
  <c r="L22" i="1"/>
  <c r="M22" i="1"/>
  <c r="C22" i="1"/>
  <c r="D21" i="1"/>
  <c r="E21" i="1"/>
  <c r="F21" i="1"/>
  <c r="G21" i="1"/>
  <c r="H21" i="1"/>
  <c r="I21" i="1"/>
  <c r="J21" i="1"/>
  <c r="K21" i="1"/>
  <c r="L21" i="1"/>
  <c r="M21" i="1"/>
  <c r="N21" i="1"/>
  <c r="C21" i="1"/>
  <c r="E20" i="1"/>
  <c r="F20" i="1"/>
  <c r="G20" i="1"/>
  <c r="H20" i="1"/>
  <c r="I20" i="1"/>
  <c r="J20" i="1"/>
  <c r="K20" i="1"/>
  <c r="L20" i="1"/>
  <c r="M20" i="1"/>
  <c r="N20" i="1"/>
  <c r="O20" i="1"/>
  <c r="D20" i="1"/>
  <c r="C20" i="1"/>
</calcChain>
</file>

<file path=xl/sharedStrings.xml><?xml version="1.0" encoding="utf-8"?>
<sst xmlns="http://schemas.openxmlformats.org/spreadsheetml/2006/main" count="107" uniqueCount="37">
  <si>
    <t>COHORT</t>
  </si>
  <si>
    <t>Month_0</t>
  </si>
  <si>
    <t>Month_1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</si>
  <si>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</si>
  <si>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</si>
  <si>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</si>
  <si>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</si>
  <si>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</si>
  <si>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</si>
  <si>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</si>
  <si>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</si>
  <si>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</si>
  <si>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</si>
  <si>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</si>
  <si>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Average</t>
  </si>
  <si>
    <t>SD</t>
  </si>
  <si>
    <t>COV</t>
  </si>
  <si>
    <t>Customer Retention Analysis</t>
  </si>
  <si>
    <t>FIRST_PURCHASE_MONTH</t>
  </si>
  <si>
    <t>'Month_0'</t>
  </si>
  <si>
    <t>'Month_1'</t>
  </si>
  <si>
    <t>'Month_2'</t>
  </si>
  <si>
    <t>'Month_3'</t>
  </si>
  <si>
    <t>'Month_4'</t>
  </si>
  <si>
    <t>'Month_5'</t>
  </si>
  <si>
    <t>'Month_6'</t>
  </si>
  <si>
    <t>'Month_7'</t>
  </si>
  <si>
    <t>'Month_8'</t>
  </si>
  <si>
    <t>'Month_9'</t>
  </si>
  <si>
    <t>'Month_10'</t>
  </si>
  <si>
    <t>'Month_11'</t>
  </si>
  <si>
    <t>'Month_12'</t>
  </si>
  <si>
    <t>Revenue</t>
  </si>
  <si>
    <t>Customer Lifetime Value</t>
  </si>
  <si>
    <t>Average Revenue Generate by Each Customer</t>
  </si>
  <si>
    <t>Number of Orders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</si>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</sst>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6" formatCode="0.0%"/>
    <numFmt numFmtId="168" formatCode="_ * #,##0_)_ ;_ * \(#,##0\)_ ;_ * &quot;-&quot;??_)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4" fontId="2" fillId="0" borderId="0" xfId="0" applyNumberFormat="1" applyFont="1"/>
    <xf numFmtId="166" fontId="0" fillId="0" borderId="0" xfId="2" applyNumberFormat="1" applyFont="1"/>
    <xf numFmtId="166" fontId="0" fillId="2" borderId="0" xfId="2" applyNumberFormat="1" applyFont="1" applyFill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/>
    <xf numFmtId="14" fontId="4" fillId="0" borderId="0" xfId="0" applyNumberFormat="1" applyFont="1"/>
    <xf numFmtId="168" fontId="3" fillId="0" borderId="0" xfId="1" applyNumberFormat="1" applyFont="1"/>
    <xf numFmtId="168" fontId="5" fillId="0" borderId="0" xfId="1" applyNumberFormat="1" applyFont="1"/>
    <xf numFmtId="0" fontId="7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2" fontId="0" fillId="0" borderId="0" xfId="2" applyNumberFormat="1" applyFont="1"/>
    <xf numFmtId="2" fontId="0" fillId="0" borderId="0" xfId="0" applyNumberFormat="1"/>
    <xf numFmtId="2" fontId="0" fillId="2" borderId="0" xfId="0" applyNumberFormat="1" applyFill="1"/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1198-50AA-4347-B774-7F3709B95176}">
  <dimension ref="B3:S115"/>
  <sheetViews>
    <sheetView tabSelected="1" topLeftCell="A82" zoomScale="120" zoomScaleNormal="120" workbookViewId="0">
      <selection activeCell="E98" sqref="E98"/>
    </sheetView>
  </sheetViews>
  <sheetFormatPr baseColWidth="10" defaultRowHeight="16" x14ac:dyDescent="0.2"/>
  <cols>
    <col min="2" max="2" width="23.5" bestFit="1" customWidth="1"/>
  </cols>
  <sheetData>
    <row r="3" spans="2:15" x14ac:dyDescent="0.2"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2:15" x14ac:dyDescent="0.2">
      <c r="B4" s="2">
        <v>40513</v>
      </c>
      <c r="C4">
        <v>945</v>
      </c>
      <c r="D4">
        <v>358</v>
      </c>
      <c r="E4">
        <v>313</v>
      </c>
      <c r="F4">
        <v>367</v>
      </c>
      <c r="G4">
        <v>340</v>
      </c>
      <c r="H4">
        <v>375</v>
      </c>
      <c r="I4">
        <v>360</v>
      </c>
      <c r="J4">
        <v>336</v>
      </c>
      <c r="K4">
        <v>333</v>
      </c>
      <c r="L4">
        <v>371</v>
      </c>
      <c r="M4">
        <v>354</v>
      </c>
      <c r="N4">
        <v>473</v>
      </c>
      <c r="O4">
        <v>260</v>
      </c>
    </row>
    <row r="5" spans="2:15" x14ac:dyDescent="0.2">
      <c r="B5" s="2">
        <v>40544</v>
      </c>
      <c r="C5">
        <v>419</v>
      </c>
      <c r="D5">
        <v>100</v>
      </c>
      <c r="E5">
        <v>118</v>
      </c>
      <c r="F5">
        <v>101</v>
      </c>
      <c r="G5">
        <v>138</v>
      </c>
      <c r="H5">
        <v>126</v>
      </c>
      <c r="I5">
        <v>109</v>
      </c>
      <c r="J5">
        <v>108</v>
      </c>
      <c r="K5">
        <v>129</v>
      </c>
      <c r="L5">
        <v>145</v>
      </c>
      <c r="M5">
        <v>152</v>
      </c>
      <c r="N5">
        <v>63</v>
      </c>
      <c r="O5">
        <v>0</v>
      </c>
    </row>
    <row r="6" spans="2:15" x14ac:dyDescent="0.2">
      <c r="B6" s="2">
        <v>40575</v>
      </c>
      <c r="C6">
        <v>380</v>
      </c>
      <c r="D6">
        <v>93</v>
      </c>
      <c r="E6">
        <v>73</v>
      </c>
      <c r="F6">
        <v>106</v>
      </c>
      <c r="G6">
        <v>102</v>
      </c>
      <c r="H6">
        <v>91</v>
      </c>
      <c r="I6">
        <v>96</v>
      </c>
      <c r="J6">
        <v>108</v>
      </c>
      <c r="K6">
        <v>97</v>
      </c>
      <c r="L6">
        <v>119</v>
      </c>
      <c r="M6">
        <v>35</v>
      </c>
      <c r="N6">
        <v>0</v>
      </c>
      <c r="O6">
        <v>0</v>
      </c>
    </row>
    <row r="7" spans="2:15" x14ac:dyDescent="0.2">
      <c r="B7" s="2">
        <v>40603</v>
      </c>
      <c r="C7">
        <v>437</v>
      </c>
      <c r="D7">
        <v>84</v>
      </c>
      <c r="E7">
        <v>111</v>
      </c>
      <c r="F7">
        <v>96</v>
      </c>
      <c r="G7">
        <v>102</v>
      </c>
      <c r="H7">
        <v>77</v>
      </c>
      <c r="I7">
        <v>114</v>
      </c>
      <c r="J7">
        <v>105</v>
      </c>
      <c r="K7">
        <v>126</v>
      </c>
      <c r="L7">
        <v>37</v>
      </c>
      <c r="M7">
        <v>0</v>
      </c>
      <c r="N7">
        <v>0</v>
      </c>
      <c r="O7">
        <v>0</v>
      </c>
    </row>
    <row r="8" spans="2:15" x14ac:dyDescent="0.2">
      <c r="B8" s="2">
        <v>40634</v>
      </c>
      <c r="C8">
        <v>299</v>
      </c>
      <c r="D8">
        <v>68</v>
      </c>
      <c r="E8">
        <v>65</v>
      </c>
      <c r="F8">
        <v>63</v>
      </c>
      <c r="G8">
        <v>62</v>
      </c>
      <c r="H8">
        <v>72</v>
      </c>
      <c r="I8">
        <v>69</v>
      </c>
      <c r="J8">
        <v>78</v>
      </c>
      <c r="K8">
        <v>25</v>
      </c>
      <c r="L8">
        <v>0</v>
      </c>
      <c r="M8">
        <v>0</v>
      </c>
      <c r="N8">
        <v>0</v>
      </c>
      <c r="O8">
        <v>0</v>
      </c>
    </row>
    <row r="9" spans="2:15" x14ac:dyDescent="0.2">
      <c r="B9" s="2">
        <v>40664</v>
      </c>
      <c r="C9">
        <v>278</v>
      </c>
      <c r="D9">
        <v>66</v>
      </c>
      <c r="E9">
        <v>48</v>
      </c>
      <c r="F9">
        <v>48</v>
      </c>
      <c r="G9">
        <v>60</v>
      </c>
      <c r="H9">
        <v>68</v>
      </c>
      <c r="I9">
        <v>74</v>
      </c>
      <c r="J9">
        <v>27</v>
      </c>
      <c r="K9">
        <v>0</v>
      </c>
      <c r="L9">
        <v>0</v>
      </c>
      <c r="M9">
        <v>0</v>
      </c>
      <c r="N9">
        <v>0</v>
      </c>
      <c r="O9">
        <v>0</v>
      </c>
    </row>
    <row r="10" spans="2:15" x14ac:dyDescent="0.2">
      <c r="B10" s="2">
        <v>40695</v>
      </c>
      <c r="C10">
        <v>234</v>
      </c>
      <c r="D10">
        <v>49</v>
      </c>
      <c r="E10">
        <v>44</v>
      </c>
      <c r="F10">
        <v>64</v>
      </c>
      <c r="G10">
        <v>58</v>
      </c>
      <c r="H10">
        <v>79</v>
      </c>
      <c r="I10">
        <v>24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5" x14ac:dyDescent="0.2">
      <c r="B11" s="2">
        <v>40725</v>
      </c>
      <c r="C11">
        <v>191</v>
      </c>
      <c r="D11">
        <v>40</v>
      </c>
      <c r="E11">
        <v>39</v>
      </c>
      <c r="F11">
        <v>43</v>
      </c>
      <c r="G11">
        <v>51</v>
      </c>
      <c r="H11">
        <v>22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">
      <c r="B12" s="2">
        <v>40756</v>
      </c>
      <c r="C12">
        <v>169</v>
      </c>
      <c r="D12">
        <v>42</v>
      </c>
      <c r="E12">
        <v>42</v>
      </c>
      <c r="F12">
        <v>43</v>
      </c>
      <c r="G12">
        <v>23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5" x14ac:dyDescent="0.2">
      <c r="B13" s="2">
        <v>40787</v>
      </c>
      <c r="C13">
        <v>298</v>
      </c>
      <c r="D13">
        <v>89</v>
      </c>
      <c r="E13">
        <v>98</v>
      </c>
      <c r="F13">
        <v>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">
      <c r="B14" s="2">
        <v>40817</v>
      </c>
      <c r="C14">
        <v>350</v>
      </c>
      <c r="D14">
        <v>93</v>
      </c>
      <c r="E14">
        <v>46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5" x14ac:dyDescent="0.2">
      <c r="B15" s="2">
        <v>40848</v>
      </c>
      <c r="C15">
        <v>321</v>
      </c>
      <c r="D15">
        <v>43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5" x14ac:dyDescent="0.2">
      <c r="B16" s="2">
        <v>40878</v>
      </c>
      <c r="C16">
        <v>41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8" spans="2:19" x14ac:dyDescent="0.2">
      <c r="B18" s="8" t="s">
        <v>17</v>
      </c>
      <c r="C18" s="8"/>
      <c r="D18" s="8"/>
      <c r="E18" s="8"/>
      <c r="F18" s="8"/>
    </row>
    <row r="19" spans="2:19" x14ac:dyDescent="0.2">
      <c r="B19" s="1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Q19" t="s">
        <v>14</v>
      </c>
      <c r="R19" t="s">
        <v>15</v>
      </c>
      <c r="S19" t="s">
        <v>16</v>
      </c>
    </row>
    <row r="20" spans="2:19" x14ac:dyDescent="0.2">
      <c r="B20" s="2">
        <v>40513</v>
      </c>
      <c r="C20" s="3">
        <f>C4/$C$4</f>
        <v>1</v>
      </c>
      <c r="D20" s="3">
        <f>D4/$C$4</f>
        <v>0.37883597883597886</v>
      </c>
      <c r="E20" s="3">
        <f t="shared" ref="E20:O20" si="0">E4/$C$4</f>
        <v>0.33121693121693124</v>
      </c>
      <c r="F20" s="3">
        <f t="shared" si="0"/>
        <v>0.38835978835978835</v>
      </c>
      <c r="G20" s="3">
        <f t="shared" si="0"/>
        <v>0.35978835978835977</v>
      </c>
      <c r="H20" s="3">
        <f t="shared" si="0"/>
        <v>0.3968253968253968</v>
      </c>
      <c r="I20" s="3">
        <f t="shared" si="0"/>
        <v>0.38095238095238093</v>
      </c>
      <c r="J20" s="3">
        <f t="shared" si="0"/>
        <v>0.35555555555555557</v>
      </c>
      <c r="K20" s="3">
        <f t="shared" si="0"/>
        <v>0.35238095238095241</v>
      </c>
      <c r="L20" s="3">
        <f t="shared" si="0"/>
        <v>0.3925925925925926</v>
      </c>
      <c r="M20" s="3">
        <f t="shared" si="0"/>
        <v>0.3746031746031746</v>
      </c>
      <c r="N20" s="4">
        <f t="shared" si="0"/>
        <v>0.50052910052910049</v>
      </c>
      <c r="O20" s="3">
        <f t="shared" si="0"/>
        <v>0.27513227513227512</v>
      </c>
      <c r="Q20" s="5">
        <f>AVERAGE(D20:O20)</f>
        <v>0.37389770723104054</v>
      </c>
      <c r="R20">
        <f>STDEV(D20:O20)</f>
        <v>5.2022049565909126E-2</v>
      </c>
      <c r="S20">
        <f>Q20/R20</f>
        <v>7.1872928950508257</v>
      </c>
    </row>
    <row r="21" spans="2:19" x14ac:dyDescent="0.2">
      <c r="B21" s="2">
        <v>40544</v>
      </c>
      <c r="C21" s="3">
        <f>C5/$C$5</f>
        <v>1</v>
      </c>
      <c r="D21" s="3">
        <f t="shared" ref="D21:N21" si="1">D5/$C$5</f>
        <v>0.2386634844868735</v>
      </c>
      <c r="E21" s="3">
        <f t="shared" si="1"/>
        <v>0.28162291169451076</v>
      </c>
      <c r="F21" s="3">
        <f t="shared" si="1"/>
        <v>0.24105011933174225</v>
      </c>
      <c r="G21" s="3">
        <f t="shared" si="1"/>
        <v>0.32935560859188545</v>
      </c>
      <c r="H21" s="3">
        <f t="shared" si="1"/>
        <v>0.30071599045346065</v>
      </c>
      <c r="I21" s="3">
        <f t="shared" si="1"/>
        <v>0.26014319809069214</v>
      </c>
      <c r="J21" s="3">
        <f t="shared" si="1"/>
        <v>0.25775656324582341</v>
      </c>
      <c r="K21" s="3">
        <f t="shared" si="1"/>
        <v>0.30787589498806683</v>
      </c>
      <c r="L21" s="3">
        <f t="shared" si="1"/>
        <v>0.34606205250596661</v>
      </c>
      <c r="M21" s="3">
        <f t="shared" si="1"/>
        <v>0.36276849642004771</v>
      </c>
      <c r="N21" s="3">
        <f t="shared" si="1"/>
        <v>0.15035799522673032</v>
      </c>
      <c r="O21" s="3"/>
      <c r="Q21" s="5">
        <f>AVERAGE(C21:N21)</f>
        <v>0.33969769291965002</v>
      </c>
      <c r="R21">
        <f>STDEV(D21:N21)</f>
        <v>5.9816689404582818E-2</v>
      </c>
      <c r="S21" s="6">
        <f>Q21/R21</f>
        <v>5.678978497489771</v>
      </c>
    </row>
    <row r="22" spans="2:19" x14ac:dyDescent="0.2">
      <c r="B22" s="2">
        <v>40575</v>
      </c>
      <c r="C22" s="3">
        <f>C6/$C$6</f>
        <v>1</v>
      </c>
      <c r="D22" s="3">
        <f t="shared" ref="D22:M22" si="2">D6/$C$6</f>
        <v>0.24473684210526317</v>
      </c>
      <c r="E22" s="3">
        <f t="shared" si="2"/>
        <v>0.19210526315789472</v>
      </c>
      <c r="F22" s="3">
        <f t="shared" si="2"/>
        <v>0.27894736842105261</v>
      </c>
      <c r="G22" s="3">
        <f t="shared" si="2"/>
        <v>0.26842105263157895</v>
      </c>
      <c r="H22" s="3">
        <f t="shared" si="2"/>
        <v>0.23947368421052631</v>
      </c>
      <c r="I22" s="3">
        <f t="shared" si="2"/>
        <v>0.25263157894736843</v>
      </c>
      <c r="J22" s="3">
        <f t="shared" si="2"/>
        <v>0.28421052631578947</v>
      </c>
      <c r="K22" s="3">
        <f t="shared" si="2"/>
        <v>0.25526315789473686</v>
      </c>
      <c r="L22" s="3">
        <f t="shared" si="2"/>
        <v>0.31315789473684208</v>
      </c>
      <c r="M22" s="3">
        <f t="shared" si="2"/>
        <v>9.2105263157894732E-2</v>
      </c>
      <c r="N22" s="3"/>
      <c r="O22" s="3"/>
    </row>
    <row r="23" spans="2:19" x14ac:dyDescent="0.2">
      <c r="B23" s="2">
        <v>40603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9" x14ac:dyDescent="0.2">
      <c r="B24" s="2">
        <v>40634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9" x14ac:dyDescent="0.2">
      <c r="B25" s="2">
        <v>40664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9" x14ac:dyDescent="0.2">
      <c r="B26" s="2">
        <v>40695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9" x14ac:dyDescent="0.2">
      <c r="B27" s="2">
        <v>40725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9" x14ac:dyDescent="0.2">
      <c r="B28" s="2">
        <v>40756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9" x14ac:dyDescent="0.2">
      <c r="B29" s="2">
        <v>40787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9" x14ac:dyDescent="0.2">
      <c r="B30" s="2">
        <v>40817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9" x14ac:dyDescent="0.2">
      <c r="B31" s="2">
        <v>40848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9" x14ac:dyDescent="0.2">
      <c r="B32" s="2">
        <v>40878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5" spans="2:15" ht="21" x14ac:dyDescent="0.25">
      <c r="B35" s="14" t="s">
        <v>32</v>
      </c>
      <c r="C35" s="14"/>
      <c r="D35" s="14"/>
    </row>
    <row r="36" spans="2:15" x14ac:dyDescent="0.2">
      <c r="B36" s="9" t="s">
        <v>18</v>
      </c>
      <c r="C36" s="10" t="s">
        <v>19</v>
      </c>
      <c r="D36" s="10" t="s">
        <v>20</v>
      </c>
      <c r="E36" s="10" t="s">
        <v>21</v>
      </c>
      <c r="F36" s="10" t="s">
        <v>22</v>
      </c>
      <c r="G36" s="10" t="s">
        <v>23</v>
      </c>
      <c r="H36" s="10" t="s">
        <v>24</v>
      </c>
      <c r="I36" s="10" t="s">
        <v>25</v>
      </c>
      <c r="J36" s="10" t="s">
        <v>26</v>
      </c>
      <c r="K36" s="10" t="s">
        <v>27</v>
      </c>
      <c r="L36" s="10" t="s">
        <v>28</v>
      </c>
      <c r="M36" s="10" t="s">
        <v>29</v>
      </c>
      <c r="N36" s="10" t="s">
        <v>30</v>
      </c>
      <c r="O36" s="10" t="s">
        <v>31</v>
      </c>
    </row>
    <row r="37" spans="2:15" x14ac:dyDescent="0.2">
      <c r="B37" s="11">
        <v>40513</v>
      </c>
      <c r="C37" s="12">
        <v>66676</v>
      </c>
      <c r="D37" s="12">
        <v>25436</v>
      </c>
      <c r="E37" s="12">
        <v>25398</v>
      </c>
      <c r="F37" s="12">
        <v>32723</v>
      </c>
      <c r="G37" s="12">
        <v>24483</v>
      </c>
      <c r="H37" s="12">
        <v>33929</v>
      </c>
      <c r="I37" s="12">
        <v>34524</v>
      </c>
      <c r="J37" s="12">
        <v>24225</v>
      </c>
      <c r="K37" s="12">
        <v>22651</v>
      </c>
      <c r="L37" s="12">
        <v>40927</v>
      </c>
      <c r="M37" s="12">
        <v>55317</v>
      </c>
      <c r="N37" s="12">
        <v>53117</v>
      </c>
      <c r="O37" s="12">
        <v>18593</v>
      </c>
    </row>
    <row r="38" spans="2:15" x14ac:dyDescent="0.2">
      <c r="B38" s="11">
        <v>40544</v>
      </c>
      <c r="C38" s="12">
        <v>18890</v>
      </c>
      <c r="D38" s="12">
        <v>4158</v>
      </c>
      <c r="E38" s="12">
        <v>5732</v>
      </c>
      <c r="F38" s="12">
        <v>4638</v>
      </c>
      <c r="G38" s="12">
        <v>8181</v>
      </c>
      <c r="H38" s="12">
        <v>5995</v>
      </c>
      <c r="I38" s="12">
        <v>5237</v>
      </c>
      <c r="J38" s="12">
        <v>5611</v>
      </c>
      <c r="K38" s="12">
        <v>5954</v>
      </c>
      <c r="L38" s="12">
        <v>7679</v>
      </c>
      <c r="M38" s="12">
        <v>11947</v>
      </c>
      <c r="N38" s="12">
        <v>3417</v>
      </c>
      <c r="O38" s="13"/>
    </row>
    <row r="39" spans="2:15" x14ac:dyDescent="0.2">
      <c r="B39" s="11">
        <v>40575</v>
      </c>
      <c r="C39" s="12">
        <v>17899</v>
      </c>
      <c r="D39" s="12">
        <v>3783</v>
      </c>
      <c r="E39" s="12">
        <v>6407</v>
      </c>
      <c r="F39" s="12">
        <v>6048</v>
      </c>
      <c r="G39" s="12">
        <v>2141</v>
      </c>
      <c r="H39" s="12">
        <v>3212</v>
      </c>
      <c r="I39" s="12">
        <v>4218</v>
      </c>
      <c r="J39" s="12">
        <v>5130</v>
      </c>
      <c r="K39" s="12">
        <v>6637</v>
      </c>
      <c r="L39" s="12">
        <v>7497</v>
      </c>
      <c r="M39" s="12">
        <v>2033</v>
      </c>
      <c r="N39" s="13"/>
      <c r="O39" s="13"/>
    </row>
    <row r="40" spans="2:15" x14ac:dyDescent="0.2">
      <c r="B40" s="11">
        <v>40603</v>
      </c>
      <c r="C40" s="12">
        <v>14855</v>
      </c>
      <c r="D40" s="12">
        <v>3884</v>
      </c>
      <c r="E40" s="12">
        <v>6641</v>
      </c>
      <c r="F40" s="12">
        <v>4626</v>
      </c>
      <c r="G40" s="12">
        <v>3045</v>
      </c>
      <c r="H40" s="12">
        <v>3109</v>
      </c>
      <c r="I40" s="12">
        <v>6268</v>
      </c>
      <c r="J40" s="12">
        <v>7160</v>
      </c>
      <c r="K40" s="12">
        <v>9064</v>
      </c>
      <c r="L40" s="12">
        <v>2190</v>
      </c>
      <c r="M40" s="13"/>
      <c r="N40" s="13"/>
      <c r="O40" s="13"/>
    </row>
    <row r="41" spans="2:15" x14ac:dyDescent="0.2">
      <c r="B41" s="11">
        <v>40634</v>
      </c>
      <c r="C41" s="12">
        <v>9721</v>
      </c>
      <c r="D41" s="12">
        <v>3012</v>
      </c>
      <c r="E41" s="12">
        <v>2944</v>
      </c>
      <c r="F41" s="12">
        <v>2041</v>
      </c>
      <c r="G41" s="12">
        <v>2101</v>
      </c>
      <c r="H41" s="12">
        <v>1798</v>
      </c>
      <c r="I41" s="12">
        <v>2185</v>
      </c>
      <c r="J41" s="12">
        <v>3608</v>
      </c>
      <c r="K41" s="12">
        <v>460</v>
      </c>
      <c r="L41" s="13"/>
      <c r="M41" s="13"/>
      <c r="N41" s="13"/>
      <c r="O41" s="13"/>
    </row>
    <row r="42" spans="2:15" x14ac:dyDescent="0.2">
      <c r="B42" s="11">
        <v>40664</v>
      </c>
      <c r="C42" s="12">
        <v>12767</v>
      </c>
      <c r="D42" s="12">
        <v>2901</v>
      </c>
      <c r="E42" s="12">
        <v>2812</v>
      </c>
      <c r="F42" s="12">
        <v>2620</v>
      </c>
      <c r="G42" s="12">
        <v>2132</v>
      </c>
      <c r="H42" s="12">
        <v>2484</v>
      </c>
      <c r="I42" s="12">
        <v>3032</v>
      </c>
      <c r="J42" s="12">
        <v>890</v>
      </c>
      <c r="K42" s="13"/>
      <c r="L42" s="13"/>
      <c r="M42" s="13"/>
      <c r="N42" s="13"/>
      <c r="O42" s="13"/>
    </row>
    <row r="43" spans="2:15" x14ac:dyDescent="0.2">
      <c r="B43" s="11">
        <v>40695</v>
      </c>
      <c r="C43" s="12">
        <v>9303</v>
      </c>
      <c r="D43" s="12">
        <v>2560</v>
      </c>
      <c r="E43" s="12">
        <v>1198</v>
      </c>
      <c r="F43" s="12">
        <v>2225</v>
      </c>
      <c r="G43" s="12">
        <v>3465</v>
      </c>
      <c r="H43" s="12">
        <v>6772</v>
      </c>
      <c r="I43" s="12">
        <v>650</v>
      </c>
      <c r="J43" s="13"/>
      <c r="K43" s="13"/>
      <c r="L43" s="13"/>
      <c r="M43" s="13"/>
      <c r="N43" s="13"/>
      <c r="O43" s="13"/>
    </row>
    <row r="44" spans="2:15" x14ac:dyDescent="0.2">
      <c r="B44" s="11">
        <v>40725</v>
      </c>
      <c r="C44" s="12">
        <v>632</v>
      </c>
      <c r="D44" s="12">
        <v>1142</v>
      </c>
      <c r="E44" s="12">
        <v>1160</v>
      </c>
      <c r="F44" s="12">
        <v>938</v>
      </c>
      <c r="G44" s="12">
        <v>1933</v>
      </c>
      <c r="H44" s="12">
        <v>559</v>
      </c>
      <c r="I44" s="13"/>
      <c r="J44" s="13"/>
      <c r="K44" s="13"/>
      <c r="L44" s="13"/>
      <c r="M44" s="13"/>
      <c r="N44" s="13"/>
      <c r="O44" s="13"/>
    </row>
    <row r="45" spans="2:15" x14ac:dyDescent="0.2">
      <c r="B45" s="11">
        <v>40756</v>
      </c>
      <c r="C45" s="12">
        <v>4994</v>
      </c>
      <c r="D45" s="12">
        <v>62</v>
      </c>
      <c r="E45" s="12">
        <v>783</v>
      </c>
      <c r="F45" s="12">
        <v>2036</v>
      </c>
      <c r="G45" s="12">
        <v>707</v>
      </c>
      <c r="H45" s="13"/>
      <c r="I45" s="13"/>
      <c r="J45" s="13"/>
      <c r="K45" s="13"/>
      <c r="L45" s="13"/>
      <c r="M45" s="13"/>
      <c r="N45" s="13"/>
      <c r="O45" s="13"/>
    </row>
    <row r="46" spans="2:15" x14ac:dyDescent="0.2">
      <c r="B46" s="11">
        <v>40787</v>
      </c>
      <c r="C46" s="12">
        <v>12110</v>
      </c>
      <c r="D46" s="12">
        <v>1998</v>
      </c>
      <c r="E46" s="12">
        <v>3212</v>
      </c>
      <c r="F46" s="12">
        <v>1003</v>
      </c>
      <c r="G46" s="13"/>
      <c r="H46" s="13"/>
      <c r="I46" s="13"/>
      <c r="J46" s="13"/>
      <c r="K46" s="13"/>
      <c r="L46" s="13"/>
      <c r="M46" s="13"/>
      <c r="N46" s="13"/>
      <c r="O46" s="13"/>
    </row>
    <row r="47" spans="2:15" x14ac:dyDescent="0.2">
      <c r="B47" s="11">
        <v>40817</v>
      </c>
      <c r="C47" s="12">
        <v>9670</v>
      </c>
      <c r="D47" s="12">
        <v>3682</v>
      </c>
      <c r="E47" s="12">
        <v>2202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2:15" x14ac:dyDescent="0.2">
      <c r="B48" s="11">
        <v>40848</v>
      </c>
      <c r="C48" s="12">
        <v>13651</v>
      </c>
      <c r="D48" s="12">
        <v>3190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2:15" x14ac:dyDescent="0.2">
      <c r="B49" s="11">
        <v>40878</v>
      </c>
      <c r="C49" s="12">
        <v>10046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1" spans="2:15" x14ac:dyDescent="0.2">
      <c r="B51" s="15" t="s">
        <v>33</v>
      </c>
      <c r="C51" s="15"/>
      <c r="D51" s="15"/>
      <c r="E51" s="15"/>
    </row>
    <row r="52" spans="2:15" x14ac:dyDescent="0.2">
      <c r="B52" s="9" t="s">
        <v>18</v>
      </c>
      <c r="C52" s="10" t="s">
        <v>19</v>
      </c>
      <c r="D52" s="10" t="s">
        <v>20</v>
      </c>
      <c r="E52" s="10" t="s">
        <v>21</v>
      </c>
      <c r="F52" s="10" t="s">
        <v>22</v>
      </c>
      <c r="G52" s="10" t="s">
        <v>23</v>
      </c>
      <c r="H52" s="10" t="s">
        <v>24</v>
      </c>
      <c r="I52" s="10" t="s">
        <v>25</v>
      </c>
      <c r="J52" s="10" t="s">
        <v>26</v>
      </c>
      <c r="K52" s="10" t="s">
        <v>27</v>
      </c>
      <c r="L52" s="10" t="s">
        <v>28</v>
      </c>
      <c r="M52" s="10" t="s">
        <v>29</v>
      </c>
      <c r="N52" s="10" t="s">
        <v>30</v>
      </c>
      <c r="O52" s="10" t="s">
        <v>31</v>
      </c>
    </row>
    <row r="53" spans="2:15" x14ac:dyDescent="0.2">
      <c r="B53" s="11">
        <v>40513</v>
      </c>
      <c r="C53" s="12">
        <f>C37</f>
        <v>66676</v>
      </c>
      <c r="D53" s="12">
        <f>C53+D37</f>
        <v>92112</v>
      </c>
      <c r="E53" s="12">
        <f>D53+E37</f>
        <v>117510</v>
      </c>
      <c r="F53" s="12">
        <f t="shared" ref="F53:O53" si="3">E53+F37</f>
        <v>150233</v>
      </c>
      <c r="G53" s="12">
        <f t="shared" si="3"/>
        <v>174716</v>
      </c>
      <c r="H53" s="12">
        <f t="shared" si="3"/>
        <v>208645</v>
      </c>
      <c r="I53" s="12">
        <f t="shared" si="3"/>
        <v>243169</v>
      </c>
      <c r="J53" s="12">
        <f t="shared" si="3"/>
        <v>267394</v>
      </c>
      <c r="K53" s="12">
        <f t="shared" si="3"/>
        <v>290045</v>
      </c>
      <c r="L53" s="12">
        <f t="shared" si="3"/>
        <v>330972</v>
      </c>
      <c r="M53" s="12">
        <f t="shared" si="3"/>
        <v>386289</v>
      </c>
      <c r="N53" s="12">
        <f t="shared" si="3"/>
        <v>439406</v>
      </c>
      <c r="O53" s="12">
        <f t="shared" si="3"/>
        <v>457999</v>
      </c>
    </row>
    <row r="54" spans="2:15" x14ac:dyDescent="0.2">
      <c r="B54" s="11">
        <v>40544</v>
      </c>
      <c r="C54" s="12">
        <f>C38</f>
        <v>18890</v>
      </c>
      <c r="D54" s="12">
        <f>C54+D38</f>
        <v>23048</v>
      </c>
      <c r="E54" s="12">
        <f t="shared" ref="E54:N54" si="4">D54+E38</f>
        <v>28780</v>
      </c>
      <c r="F54" s="12">
        <f t="shared" si="4"/>
        <v>33418</v>
      </c>
      <c r="G54" s="12">
        <f t="shared" si="4"/>
        <v>41599</v>
      </c>
      <c r="H54" s="12">
        <f t="shared" si="4"/>
        <v>47594</v>
      </c>
      <c r="I54" s="12">
        <f t="shared" si="4"/>
        <v>52831</v>
      </c>
      <c r="J54" s="12">
        <f t="shared" si="4"/>
        <v>58442</v>
      </c>
      <c r="K54" s="12">
        <f t="shared" si="4"/>
        <v>64396</v>
      </c>
      <c r="L54" s="12">
        <f t="shared" si="4"/>
        <v>72075</v>
      </c>
      <c r="M54" s="12">
        <f t="shared" si="4"/>
        <v>84022</v>
      </c>
      <c r="N54" s="12">
        <f t="shared" si="4"/>
        <v>87439</v>
      </c>
      <c r="O54" s="13"/>
    </row>
    <row r="55" spans="2:15" x14ac:dyDescent="0.2">
      <c r="B55" s="11">
        <v>40575</v>
      </c>
      <c r="C55" s="12">
        <f>C39</f>
        <v>17899</v>
      </c>
      <c r="D55" s="12">
        <f>C55+D39</f>
        <v>21682</v>
      </c>
      <c r="E55" s="12">
        <f t="shared" ref="E55:M55" si="5">D55+E39</f>
        <v>28089</v>
      </c>
      <c r="F55" s="12">
        <f t="shared" si="5"/>
        <v>34137</v>
      </c>
      <c r="G55" s="12">
        <f t="shared" si="5"/>
        <v>36278</v>
      </c>
      <c r="H55" s="12">
        <f t="shared" si="5"/>
        <v>39490</v>
      </c>
      <c r="I55" s="12">
        <f t="shared" si="5"/>
        <v>43708</v>
      </c>
      <c r="J55" s="12">
        <f t="shared" si="5"/>
        <v>48838</v>
      </c>
      <c r="K55" s="12">
        <f t="shared" si="5"/>
        <v>55475</v>
      </c>
      <c r="L55" s="12">
        <f t="shared" si="5"/>
        <v>62972</v>
      </c>
      <c r="M55" s="12">
        <f t="shared" si="5"/>
        <v>65005</v>
      </c>
      <c r="N55" s="13"/>
      <c r="O55" s="13"/>
    </row>
    <row r="56" spans="2:15" x14ac:dyDescent="0.2">
      <c r="B56" s="11">
        <v>40603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  <c r="N56" s="13"/>
      <c r="O56" s="13"/>
    </row>
    <row r="57" spans="2:15" x14ac:dyDescent="0.2">
      <c r="B57" s="11">
        <v>40634</v>
      </c>
      <c r="C57" s="12"/>
      <c r="D57" s="12"/>
      <c r="E57" s="12"/>
      <c r="F57" s="12"/>
      <c r="G57" s="12"/>
      <c r="H57" s="12"/>
      <c r="I57" s="12"/>
      <c r="J57" s="12"/>
      <c r="K57" s="12"/>
      <c r="L57" s="13"/>
      <c r="M57" s="13"/>
      <c r="N57" s="13"/>
      <c r="O57" s="13"/>
    </row>
    <row r="58" spans="2:15" x14ac:dyDescent="0.2">
      <c r="B58" s="11">
        <v>40664</v>
      </c>
      <c r="C58" s="12"/>
      <c r="D58" s="12"/>
      <c r="E58" s="12"/>
      <c r="F58" s="12"/>
      <c r="G58" s="12"/>
      <c r="H58" s="12"/>
      <c r="I58" s="12"/>
      <c r="J58" s="12"/>
      <c r="K58" s="13"/>
      <c r="L58" s="13"/>
      <c r="M58" s="13"/>
      <c r="N58" s="13"/>
      <c r="O58" s="13"/>
    </row>
    <row r="59" spans="2:15" x14ac:dyDescent="0.2">
      <c r="B59" s="11">
        <v>40695</v>
      </c>
      <c r="C59" s="12"/>
      <c r="D59" s="12"/>
      <c r="E59" s="12"/>
      <c r="F59" s="12"/>
      <c r="G59" s="12"/>
      <c r="H59" s="12"/>
      <c r="I59" s="12"/>
      <c r="J59" s="13"/>
      <c r="K59" s="13"/>
      <c r="L59" s="13"/>
      <c r="M59" s="13"/>
      <c r="N59" s="13"/>
      <c r="O59" s="13"/>
    </row>
    <row r="60" spans="2:15" x14ac:dyDescent="0.2">
      <c r="B60" s="11">
        <v>40725</v>
      </c>
      <c r="C60" s="12"/>
      <c r="D60" s="12"/>
      <c r="E60" s="12"/>
      <c r="F60" s="12"/>
      <c r="G60" s="12"/>
      <c r="H60" s="12"/>
      <c r="I60" s="13"/>
      <c r="J60" s="13"/>
      <c r="K60" s="13"/>
      <c r="L60" s="13"/>
      <c r="M60" s="13"/>
      <c r="N60" s="13"/>
      <c r="O60" s="13"/>
    </row>
    <row r="61" spans="2:15" x14ac:dyDescent="0.2">
      <c r="B61" s="11">
        <v>40756</v>
      </c>
      <c r="C61" s="12"/>
      <c r="D61" s="12"/>
      <c r="E61" s="12"/>
      <c r="F61" s="12"/>
      <c r="G61" s="12"/>
      <c r="H61" s="13"/>
      <c r="I61" s="13"/>
      <c r="J61" s="13"/>
      <c r="K61" s="13"/>
      <c r="L61" s="13"/>
      <c r="M61" s="13"/>
      <c r="N61" s="13"/>
      <c r="O61" s="13"/>
    </row>
    <row r="62" spans="2:15" x14ac:dyDescent="0.2">
      <c r="B62" s="11">
        <v>40787</v>
      </c>
      <c r="C62" s="12"/>
      <c r="D62" s="12"/>
      <c r="E62" s="12"/>
      <c r="F62" s="12"/>
      <c r="G62" s="13"/>
      <c r="H62" s="13"/>
      <c r="I62" s="13"/>
      <c r="J62" s="13"/>
      <c r="K62" s="13"/>
      <c r="L62" s="13"/>
      <c r="M62" s="13"/>
      <c r="N62" s="13"/>
      <c r="O62" s="13"/>
    </row>
    <row r="63" spans="2:15" x14ac:dyDescent="0.2">
      <c r="B63" s="11">
        <v>40817</v>
      </c>
      <c r="C63" s="12"/>
      <c r="D63" s="12"/>
      <c r="E63" s="12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2:15" x14ac:dyDescent="0.2">
      <c r="B64" s="11">
        <v>40848</v>
      </c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2:17" x14ac:dyDescent="0.2">
      <c r="B65" s="11">
        <v>40878</v>
      </c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8" spans="2:17" x14ac:dyDescent="0.2">
      <c r="B68" s="7" t="s">
        <v>34</v>
      </c>
      <c r="C68" s="7"/>
      <c r="D68" s="7"/>
      <c r="E68" s="7"/>
    </row>
    <row r="69" spans="2:17" x14ac:dyDescent="0.2">
      <c r="B69" s="1" t="s">
        <v>0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L69" t="s">
        <v>10</v>
      </c>
      <c r="M69" t="s">
        <v>11</v>
      </c>
      <c r="N69" t="s">
        <v>12</v>
      </c>
      <c r="O69" t="s">
        <v>13</v>
      </c>
    </row>
    <row r="70" spans="2:17" x14ac:dyDescent="0.2">
      <c r="B70" s="2">
        <v>40513</v>
      </c>
      <c r="C70" s="16">
        <f>C37/C4</f>
        <v>70.556613756613757</v>
      </c>
      <c r="D70" s="16">
        <f>D37/D4</f>
        <v>71.050279329608941</v>
      </c>
      <c r="E70" s="16">
        <f t="shared" ref="E70:O70" si="6">E37/E4</f>
        <v>81.143769968051117</v>
      </c>
      <c r="F70" s="16">
        <f t="shared" si="6"/>
        <v>89.163487738419619</v>
      </c>
      <c r="G70" s="16">
        <f t="shared" si="6"/>
        <v>72.008823529411771</v>
      </c>
      <c r="H70" s="16">
        <f t="shared" si="6"/>
        <v>90.477333333333334</v>
      </c>
      <c r="I70" s="16">
        <f t="shared" si="6"/>
        <v>95.9</v>
      </c>
      <c r="J70" s="16">
        <f t="shared" si="6"/>
        <v>72.098214285714292</v>
      </c>
      <c r="K70" s="16">
        <f t="shared" si="6"/>
        <v>68.021021021021028</v>
      </c>
      <c r="L70" s="16">
        <f t="shared" si="6"/>
        <v>110.31536388140162</v>
      </c>
      <c r="M70" s="16">
        <f t="shared" si="6"/>
        <v>156.26271186440678</v>
      </c>
      <c r="N70" s="16">
        <f t="shared" si="6"/>
        <v>112.29809725158562</v>
      </c>
      <c r="O70" s="16">
        <f t="shared" si="6"/>
        <v>71.511538461538464</v>
      </c>
      <c r="Q70" s="18">
        <f>AVERAGE(C70:O70)</f>
        <v>89.292865724700491</v>
      </c>
    </row>
    <row r="71" spans="2:17" x14ac:dyDescent="0.2">
      <c r="B71" s="2">
        <v>40544</v>
      </c>
      <c r="C71" s="16">
        <f>C38/C5</f>
        <v>45.083532219570408</v>
      </c>
      <c r="D71" s="16">
        <f t="shared" ref="D71:O71" si="7">D38/D5</f>
        <v>41.58</v>
      </c>
      <c r="E71" s="16">
        <f t="shared" si="7"/>
        <v>48.576271186440678</v>
      </c>
      <c r="F71" s="16">
        <f t="shared" si="7"/>
        <v>45.920792079207921</v>
      </c>
      <c r="G71" s="16">
        <f t="shared" si="7"/>
        <v>59.282608695652172</v>
      </c>
      <c r="H71" s="16">
        <f t="shared" si="7"/>
        <v>47.579365079365083</v>
      </c>
      <c r="I71" s="16">
        <f t="shared" si="7"/>
        <v>48.045871559633028</v>
      </c>
      <c r="J71" s="16">
        <f t="shared" si="7"/>
        <v>51.953703703703702</v>
      </c>
      <c r="K71" s="16">
        <f t="shared" si="7"/>
        <v>46.155038759689923</v>
      </c>
      <c r="L71" s="16">
        <f t="shared" si="7"/>
        <v>52.95862068965517</v>
      </c>
      <c r="M71" s="16">
        <f t="shared" si="7"/>
        <v>78.598684210526315</v>
      </c>
      <c r="N71" s="16">
        <f t="shared" si="7"/>
        <v>54.238095238095241</v>
      </c>
      <c r="O71" s="16"/>
      <c r="Q71" s="17">
        <f>AVERAGE(C71:N71)</f>
        <v>51.664381951794972</v>
      </c>
    </row>
    <row r="72" spans="2:17" x14ac:dyDescent="0.2">
      <c r="B72" s="2">
        <v>40575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2:17" x14ac:dyDescent="0.2">
      <c r="B73" s="2">
        <v>40603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2:17" x14ac:dyDescent="0.2">
      <c r="B74" s="2">
        <v>40634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2:17" x14ac:dyDescent="0.2">
      <c r="B75" s="2">
        <v>40664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2:17" x14ac:dyDescent="0.2">
      <c r="B76" s="2">
        <v>40695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2:17" x14ac:dyDescent="0.2">
      <c r="B77" s="2">
        <v>40725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2:17" x14ac:dyDescent="0.2">
      <c r="B78" s="2">
        <v>40756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2:17" x14ac:dyDescent="0.2">
      <c r="B79" s="2">
        <v>40787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2:17" x14ac:dyDescent="0.2">
      <c r="B80" s="2">
        <v>40817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2:15" x14ac:dyDescent="0.2">
      <c r="B81" s="2">
        <v>40848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2:15" x14ac:dyDescent="0.2">
      <c r="B82" s="2">
        <v>40878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5" spans="2:15" x14ac:dyDescent="0.2">
      <c r="B85" s="19" t="s">
        <v>35</v>
      </c>
      <c r="C85" s="19"/>
      <c r="D85" s="19"/>
    </row>
    <row r="86" spans="2:15" x14ac:dyDescent="0.2">
      <c r="B86" s="9" t="s">
        <v>18</v>
      </c>
      <c r="C86" s="10" t="s">
        <v>19</v>
      </c>
      <c r="D86" s="10" t="s">
        <v>20</v>
      </c>
      <c r="E86" s="10" t="s">
        <v>21</v>
      </c>
      <c r="F86" s="10" t="s">
        <v>22</v>
      </c>
      <c r="G86" s="10" t="s">
        <v>23</v>
      </c>
      <c r="H86" s="10" t="s">
        <v>24</v>
      </c>
      <c r="I86" s="10" t="s">
        <v>25</v>
      </c>
      <c r="J86" s="10" t="s">
        <v>26</v>
      </c>
      <c r="K86" s="10" t="s">
        <v>27</v>
      </c>
      <c r="L86" s="10" t="s">
        <v>28</v>
      </c>
      <c r="M86" s="10" t="s">
        <v>29</v>
      </c>
      <c r="N86" s="10" t="s">
        <v>30</v>
      </c>
      <c r="O86" s="10" t="s">
        <v>31</v>
      </c>
    </row>
    <row r="87" spans="2:15" x14ac:dyDescent="0.2">
      <c r="B87" s="11">
        <v>40513</v>
      </c>
      <c r="C87" s="10">
        <v>1701</v>
      </c>
      <c r="D87" s="10">
        <v>677</v>
      </c>
      <c r="E87" s="10">
        <v>573</v>
      </c>
      <c r="F87" s="10">
        <v>747</v>
      </c>
      <c r="G87" s="10">
        <v>610</v>
      </c>
      <c r="H87" s="10">
        <v>799</v>
      </c>
      <c r="I87" s="10">
        <v>732</v>
      </c>
      <c r="J87" s="10">
        <v>686</v>
      </c>
      <c r="K87" s="10">
        <v>653</v>
      </c>
      <c r="L87" s="10">
        <v>791</v>
      </c>
      <c r="M87" s="10">
        <v>760</v>
      </c>
      <c r="N87" s="10">
        <v>1130</v>
      </c>
      <c r="O87" s="10">
        <v>395</v>
      </c>
    </row>
    <row r="88" spans="2:15" x14ac:dyDescent="0.2">
      <c r="B88" s="11">
        <v>40544</v>
      </c>
      <c r="C88" s="10">
        <v>545</v>
      </c>
      <c r="D88" s="10">
        <v>148</v>
      </c>
      <c r="E88" s="10">
        <v>181</v>
      </c>
      <c r="F88" s="10">
        <v>148</v>
      </c>
      <c r="G88" s="10">
        <v>233</v>
      </c>
      <c r="H88" s="10">
        <v>195</v>
      </c>
      <c r="I88" s="10">
        <v>176</v>
      </c>
      <c r="J88" s="10">
        <v>172</v>
      </c>
      <c r="K88" s="10">
        <v>184</v>
      </c>
      <c r="L88" s="10">
        <v>233</v>
      </c>
      <c r="M88" s="10">
        <v>277</v>
      </c>
      <c r="N88" s="10">
        <v>89</v>
      </c>
      <c r="O88" s="10">
        <v>0</v>
      </c>
    </row>
    <row r="89" spans="2:15" x14ac:dyDescent="0.2">
      <c r="B89" s="11">
        <v>40575</v>
      </c>
      <c r="C89" s="10">
        <v>473</v>
      </c>
      <c r="D89" s="10">
        <v>135</v>
      </c>
      <c r="E89" s="10">
        <v>113</v>
      </c>
      <c r="F89" s="10">
        <v>162</v>
      </c>
      <c r="G89" s="10">
        <v>141</v>
      </c>
      <c r="H89" s="10">
        <v>131</v>
      </c>
      <c r="I89" s="10">
        <v>123</v>
      </c>
      <c r="J89" s="10">
        <v>164</v>
      </c>
      <c r="K89" s="10">
        <v>134</v>
      </c>
      <c r="L89" s="10">
        <v>187</v>
      </c>
      <c r="M89" s="10">
        <v>40</v>
      </c>
      <c r="N89" s="10">
        <v>0</v>
      </c>
      <c r="O89" s="10">
        <v>0</v>
      </c>
    </row>
    <row r="90" spans="2:15" x14ac:dyDescent="0.2">
      <c r="B90" s="11">
        <v>40603</v>
      </c>
      <c r="C90" s="10">
        <v>542</v>
      </c>
      <c r="D90" s="10">
        <v>122</v>
      </c>
      <c r="E90" s="10">
        <v>176</v>
      </c>
      <c r="F90" s="10">
        <v>149</v>
      </c>
      <c r="G90" s="10">
        <v>141</v>
      </c>
      <c r="H90" s="10">
        <v>121</v>
      </c>
      <c r="I90" s="10">
        <v>157</v>
      </c>
      <c r="J90" s="10">
        <v>160</v>
      </c>
      <c r="K90" s="10">
        <v>220</v>
      </c>
      <c r="L90" s="10">
        <v>45</v>
      </c>
      <c r="M90" s="10">
        <v>0</v>
      </c>
      <c r="N90" s="10">
        <v>0</v>
      </c>
      <c r="O90" s="10">
        <v>0</v>
      </c>
    </row>
    <row r="91" spans="2:15" x14ac:dyDescent="0.2">
      <c r="B91" s="11">
        <v>40634</v>
      </c>
      <c r="C91" s="10">
        <v>385</v>
      </c>
      <c r="D91" s="10">
        <v>109</v>
      </c>
      <c r="E91" s="10">
        <v>91</v>
      </c>
      <c r="F91" s="10">
        <v>78</v>
      </c>
      <c r="G91" s="10">
        <v>83</v>
      </c>
      <c r="H91" s="10">
        <v>91</v>
      </c>
      <c r="I91" s="10">
        <v>94</v>
      </c>
      <c r="J91" s="10">
        <v>120</v>
      </c>
      <c r="K91" s="10">
        <v>32</v>
      </c>
      <c r="L91" s="10">
        <v>0</v>
      </c>
      <c r="M91" s="10">
        <v>0</v>
      </c>
      <c r="N91" s="10">
        <v>0</v>
      </c>
      <c r="O91" s="10">
        <v>0</v>
      </c>
    </row>
    <row r="92" spans="2:15" x14ac:dyDescent="0.2">
      <c r="B92" s="11">
        <v>40664</v>
      </c>
      <c r="C92" s="10">
        <v>365</v>
      </c>
      <c r="D92" s="10">
        <v>93</v>
      </c>
      <c r="E92" s="10">
        <v>63</v>
      </c>
      <c r="F92" s="10">
        <v>70</v>
      </c>
      <c r="G92" s="10">
        <v>93</v>
      </c>
      <c r="H92" s="10">
        <v>87</v>
      </c>
      <c r="I92" s="10">
        <v>113</v>
      </c>
      <c r="J92" s="10">
        <v>34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</row>
    <row r="93" spans="2:15" x14ac:dyDescent="0.2">
      <c r="B93" s="11">
        <v>40695</v>
      </c>
      <c r="C93" s="10">
        <v>296</v>
      </c>
      <c r="D93" s="10">
        <v>70</v>
      </c>
      <c r="E93" s="10">
        <v>57</v>
      </c>
      <c r="F93" s="10">
        <v>91</v>
      </c>
      <c r="G93" s="10">
        <v>79</v>
      </c>
      <c r="H93" s="10">
        <v>129</v>
      </c>
      <c r="I93" s="10">
        <v>30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</row>
    <row r="94" spans="2:15" x14ac:dyDescent="0.2">
      <c r="B94" s="11">
        <v>40725</v>
      </c>
      <c r="C94" s="10">
        <v>235</v>
      </c>
      <c r="D94" s="10">
        <v>50</v>
      </c>
      <c r="E94" s="10">
        <v>59</v>
      </c>
      <c r="F94" s="10">
        <v>55</v>
      </c>
      <c r="G94" s="10">
        <v>82</v>
      </c>
      <c r="H94" s="10">
        <v>25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</row>
    <row r="95" spans="2:15" x14ac:dyDescent="0.2">
      <c r="B95" s="11">
        <v>40756</v>
      </c>
      <c r="C95" s="10">
        <v>203</v>
      </c>
      <c r="D95" s="10">
        <v>59</v>
      </c>
      <c r="E95" s="10">
        <v>70</v>
      </c>
      <c r="F95" s="10">
        <v>69</v>
      </c>
      <c r="G95" s="10">
        <v>26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</row>
    <row r="96" spans="2:15" x14ac:dyDescent="0.2">
      <c r="B96" s="11">
        <v>40787</v>
      </c>
      <c r="C96" s="10">
        <v>379</v>
      </c>
      <c r="D96" s="10">
        <v>126</v>
      </c>
      <c r="E96" s="10">
        <v>157</v>
      </c>
      <c r="F96" s="10">
        <v>41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</row>
    <row r="97" spans="2:15" x14ac:dyDescent="0.2">
      <c r="B97" s="11">
        <v>40817</v>
      </c>
      <c r="C97" s="10">
        <v>453</v>
      </c>
      <c r="D97" s="10">
        <v>165</v>
      </c>
      <c r="E97" s="10">
        <v>56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</row>
    <row r="98" spans="2:15" x14ac:dyDescent="0.2">
      <c r="B98" s="11">
        <v>40848</v>
      </c>
      <c r="C98" s="10">
        <v>425</v>
      </c>
      <c r="D98" s="10">
        <v>55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</row>
    <row r="99" spans="2:15" x14ac:dyDescent="0.2">
      <c r="B99" s="11">
        <v>40878</v>
      </c>
      <c r="C99" s="10">
        <v>45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</row>
    <row r="101" spans="2:15" ht="19" x14ac:dyDescent="0.25">
      <c r="B101" s="20" t="s">
        <v>36</v>
      </c>
      <c r="C101" s="20"/>
      <c r="D101" s="20"/>
      <c r="E101" s="20"/>
    </row>
    <row r="102" spans="2:15" x14ac:dyDescent="0.2">
      <c r="B102" s="1" t="s">
        <v>0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L102" t="s">
        <v>10</v>
      </c>
      <c r="M102" t="s">
        <v>11</v>
      </c>
      <c r="N102" t="s">
        <v>12</v>
      </c>
      <c r="O102" t="s">
        <v>13</v>
      </c>
    </row>
    <row r="103" spans="2:15" x14ac:dyDescent="0.2">
      <c r="B103" s="2">
        <v>40513</v>
      </c>
      <c r="C103" s="16">
        <f>C37/C87</f>
        <v>39.198118753674308</v>
      </c>
      <c r="D103" s="16">
        <f t="shared" ref="D103:O103" si="8">D37/D87</f>
        <v>37.571639586410633</v>
      </c>
      <c r="E103" s="16">
        <f t="shared" si="8"/>
        <v>44.324607329842934</v>
      </c>
      <c r="F103" s="16">
        <f t="shared" si="8"/>
        <v>43.805890227576974</v>
      </c>
      <c r="G103" s="16">
        <f t="shared" si="8"/>
        <v>40.136065573770495</v>
      </c>
      <c r="H103" s="16">
        <f t="shared" si="8"/>
        <v>42.46433041301627</v>
      </c>
      <c r="I103" s="16">
        <f t="shared" si="8"/>
        <v>47.16393442622951</v>
      </c>
      <c r="J103" s="16">
        <f t="shared" si="8"/>
        <v>35.313411078717202</v>
      </c>
      <c r="K103" s="16">
        <f t="shared" si="8"/>
        <v>34.687595712098009</v>
      </c>
      <c r="L103" s="16">
        <f t="shared" si="8"/>
        <v>51.740834386852086</v>
      </c>
      <c r="M103" s="16">
        <f t="shared" si="8"/>
        <v>72.785526315789468</v>
      </c>
      <c r="N103" s="16">
        <f t="shared" si="8"/>
        <v>47.006194690265488</v>
      </c>
      <c r="O103" s="16">
        <f t="shared" si="8"/>
        <v>47.070886075949367</v>
      </c>
    </row>
    <row r="104" spans="2:15" x14ac:dyDescent="0.2">
      <c r="B104" s="2">
        <v>40544</v>
      </c>
      <c r="C104" s="16">
        <f>C38/C88</f>
        <v>34.660550458715598</v>
      </c>
      <c r="D104" s="16">
        <f t="shared" ref="D104:N104" si="9">D38/D88</f>
        <v>28.094594594594593</v>
      </c>
      <c r="E104" s="16">
        <f t="shared" si="9"/>
        <v>31.668508287292816</v>
      </c>
      <c r="F104" s="16">
        <f t="shared" si="9"/>
        <v>31.337837837837839</v>
      </c>
      <c r="G104" s="16">
        <f t="shared" si="9"/>
        <v>35.111587982832617</v>
      </c>
      <c r="H104" s="16">
        <f t="shared" si="9"/>
        <v>30.743589743589745</v>
      </c>
      <c r="I104" s="16">
        <f t="shared" si="9"/>
        <v>29.755681818181817</v>
      </c>
      <c r="J104" s="16">
        <f t="shared" si="9"/>
        <v>32.622093023255815</v>
      </c>
      <c r="K104" s="16">
        <f t="shared" si="9"/>
        <v>32.358695652173914</v>
      </c>
      <c r="L104" s="16">
        <f t="shared" si="9"/>
        <v>32.957081545064376</v>
      </c>
      <c r="M104" s="16">
        <f t="shared" si="9"/>
        <v>43.129963898916969</v>
      </c>
      <c r="N104" s="16">
        <f t="shared" si="9"/>
        <v>38.393258426966291</v>
      </c>
      <c r="O104" s="16"/>
    </row>
    <row r="105" spans="2:15" x14ac:dyDescent="0.2">
      <c r="B105" s="2">
        <v>40575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2:15" x14ac:dyDescent="0.2">
      <c r="B106" s="2">
        <v>40603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2:15" x14ac:dyDescent="0.2">
      <c r="B107" s="2">
        <v>40634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2:15" x14ac:dyDescent="0.2">
      <c r="B108" s="2">
        <v>40664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2:15" x14ac:dyDescent="0.2">
      <c r="B109" s="2">
        <v>40695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2:15" x14ac:dyDescent="0.2">
      <c r="B110" s="2">
        <v>40725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2:15" x14ac:dyDescent="0.2">
      <c r="B111" s="2">
        <v>40756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2:15" x14ac:dyDescent="0.2">
      <c r="B112" s="2">
        <v>40787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2:15" x14ac:dyDescent="0.2">
      <c r="B113" s="2">
        <v>40817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2:15" x14ac:dyDescent="0.2">
      <c r="B114" s="2">
        <v>40848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2:15" x14ac:dyDescent="0.2">
      <c r="B115" s="2">
        <v>40878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</sheetData>
  <mergeCells count="6">
    <mergeCell ref="B18:F18"/>
    <mergeCell ref="B35:D35"/>
    <mergeCell ref="B51:E51"/>
    <mergeCell ref="B68:E68"/>
    <mergeCell ref="B85:D85"/>
    <mergeCell ref="B101:E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2023-06-09T16:19:45Z</dcterms:created>
  <dcterms:modified xsi:type="dcterms:W3CDTF">2023-06-09T16:47:15Z</dcterms:modified>
</cp:coreProperties>
</file>