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MATH228B\HW\HW3\code\p1_data\"/>
    </mc:Choice>
  </mc:AlternateContent>
  <bookViews>
    <workbookView xWindow="0" yWindow="0" windowWidth="14370" windowHeight="7695" activeTab="1"/>
  </bookViews>
  <sheets>
    <sheet name="err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6" i="1"/>
  <c r="L27" i="1"/>
  <c r="L28" i="1"/>
  <c r="L20" i="1"/>
  <c r="K21" i="1"/>
  <c r="K22" i="1"/>
  <c r="K23" i="1"/>
  <c r="K24" i="1"/>
  <c r="K25" i="1"/>
  <c r="K26" i="1"/>
  <c r="K27" i="1"/>
  <c r="K28" i="1"/>
  <c r="K20" i="1"/>
  <c r="J21" i="1" l="1"/>
  <c r="J22" i="1"/>
  <c r="J23" i="1"/>
  <c r="J24" i="1"/>
  <c r="J25" i="1"/>
  <c r="J26" i="1"/>
  <c r="J27" i="1"/>
  <c r="J28" i="1"/>
  <c r="J20" i="1"/>
  <c r="I21" i="1"/>
  <c r="I22" i="1"/>
  <c r="I23" i="1"/>
  <c r="I24" i="1"/>
  <c r="I25" i="1"/>
  <c r="I26" i="1"/>
  <c r="I27" i="1"/>
  <c r="I28" i="1"/>
  <c r="I20" i="1"/>
  <c r="N3" i="1" l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F13" i="1" l="1"/>
  <c r="L3" i="1"/>
  <c r="L4" i="1"/>
  <c r="L5" i="1"/>
  <c r="L6" i="1"/>
  <c r="L7" i="1"/>
  <c r="L8" i="1"/>
  <c r="L9" i="1"/>
  <c r="L2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I3" i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<sst xmlns="http://schemas.openxmlformats.org/spreadsheetml/2006/main" count="24" uniqueCount="16">
  <si>
    <t>del_x</t>
  </si>
  <si>
    <t>del_y</t>
  </si>
  <si>
    <t>del_t</t>
  </si>
  <si>
    <t>time_mil_sec</t>
  </si>
  <si>
    <t>total_sol</t>
  </si>
  <si>
    <t>n_x</t>
  </si>
  <si>
    <t>n_y</t>
  </si>
  <si>
    <t>n = n_x*n_y</t>
  </si>
  <si>
    <t>norm_sol</t>
  </si>
  <si>
    <t>diff succ norm sol</t>
  </si>
  <si>
    <t>Log (n)</t>
  </si>
  <si>
    <t>Log (diff succ norm sol)</t>
  </si>
  <si>
    <t xml:space="preserve">slope </t>
  </si>
  <si>
    <t>Log(del_x)</t>
  </si>
  <si>
    <t>Log(time)</t>
  </si>
  <si>
    <t>Log(n_x)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</si>
</sst>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Grid</a:t>
            </a:r>
            <a:r>
              <a:rPr lang="en-US" sz="28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Points (Log Scale) </a:t>
            </a:r>
            <a:endParaRPr lang="en-US" sz="28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1052223338172019"/>
          <c:y val="3.9671139253739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89902263008628"/>
          <c:y val="0.13052967673349622"/>
          <c:w val="0.7938480183963037"/>
          <c:h val="0.8439238121688199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Sheet1!$L$3:$L$9</c:f>
              <c:numCache>
                <c:formatCode>General</c:formatCode>
                <c:ptCount val="7"/>
                <c:pt idx="0">
                  <c:v>1.8061799739838871</c:v>
                </c:pt>
                <c:pt idx="1">
                  <c:v>2.4082399653118496</c:v>
                </c:pt>
                <c:pt idx="2">
                  <c:v>3.0102999566398121</c:v>
                </c:pt>
                <c:pt idx="3">
                  <c:v>3.6123599479677742</c:v>
                </c:pt>
                <c:pt idx="4">
                  <c:v>4.2144199392957367</c:v>
                </c:pt>
                <c:pt idx="5">
                  <c:v>4.8164799306236992</c:v>
                </c:pt>
                <c:pt idx="6">
                  <c:v>5.4185399219516617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-1.5464309799389444</c:v>
                </c:pt>
                <c:pt idx="1">
                  <c:v>-1.9020768231797269</c:v>
                </c:pt>
                <c:pt idx="2">
                  <c:v>-2.2367203071139583</c:v>
                </c:pt>
                <c:pt idx="3">
                  <c:v>-2.5563869829239696</c:v>
                </c:pt>
                <c:pt idx="4">
                  <c:v>-2.8672387673190016</c:v>
                </c:pt>
                <c:pt idx="5">
                  <c:v>-3.1733122659548001</c:v>
                </c:pt>
                <c:pt idx="6">
                  <c:v>-3.4768980771544071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9-4FD7-A808-471B95E43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31360"/>
        <c:axId val="556433328"/>
      </c:scatterChart>
      <c:valAx>
        <c:axId val="556431360"/>
        <c:scaling>
          <c:orientation val="minMax"/>
          <c:max val="5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433328"/>
        <c:crosses val="autoZero"/>
        <c:crossBetween val="midCat"/>
      </c:valAx>
      <c:valAx>
        <c:axId val="5564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 Between Successive Solutions (Log Scale) </a:t>
                </a:r>
                <a:endParaRPr lang="en-US" sz="24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9981253503513047E-2"/>
              <c:y val="0.15971586141721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43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D9A63-1FEA-4021-9BD6-CA164DC103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Normal="100" workbookViewId="0">
      <selection activeCell="L20" sqref="L20:L28"/>
    </sheetView>
  </sheetViews>
  <sheetFormatPr defaultRowHeight="15" x14ac:dyDescent="0.25"/>
  <cols>
    <col min="1" max="1" width="13.28515625" style="1" customWidth="1"/>
    <col min="2" max="2" width="14.85546875" style="1" customWidth="1"/>
    <col min="3" max="3" width="15.140625" style="1" customWidth="1"/>
    <col min="4" max="4" width="18" style="1" customWidth="1"/>
    <col min="5" max="7" width="13.28515625" style="1" customWidth="1"/>
    <col min="8" max="8" width="14" style="1" customWidth="1"/>
    <col min="9" max="9" width="13.28515625" style="1" customWidth="1"/>
    <col min="10" max="10" width="18.42578125" style="1" customWidth="1"/>
    <col min="11" max="11" width="21.85546875" style="1" customWidth="1"/>
    <col min="12" max="12" width="13.5703125" style="1" customWidth="1"/>
    <col min="13" max="13" width="26.140625" style="1" customWidth="1"/>
    <col min="14" max="14" width="19.7109375" style="1" customWidth="1"/>
    <col min="15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10</v>
      </c>
      <c r="M1" s="1" t="s">
        <v>13</v>
      </c>
      <c r="N1" s="1" t="s">
        <v>14</v>
      </c>
    </row>
    <row r="2" spans="1:14" x14ac:dyDescent="0.25">
      <c r="A2" s="1">
        <v>0.25</v>
      </c>
      <c r="B2" s="1">
        <v>0.25</v>
      </c>
      <c r="C2" s="1">
        <v>2.5000000000000001E-2</v>
      </c>
      <c r="D2" s="2">
        <v>9.999999999999989E-7</v>
      </c>
      <c r="E2" s="1">
        <v>3.5501126466123001</v>
      </c>
      <c r="F2" s="1">
        <f>1/A2</f>
        <v>4</v>
      </c>
      <c r="G2" s="1">
        <f>1/B2</f>
        <v>4</v>
      </c>
      <c r="H2" s="1">
        <f>F2*G2</f>
        <v>16</v>
      </c>
      <c r="I2" s="1">
        <f>E2/H2</f>
        <v>0.22188204041326876</v>
      </c>
      <c r="L2" s="1">
        <f>LOG(H2)</f>
        <v>1.2041199826559248</v>
      </c>
      <c r="M2" s="1">
        <f>LOG(A2)</f>
        <v>-0.6020599913279624</v>
      </c>
      <c r="N2" s="1">
        <f>LOG(D2)</f>
        <v>-6.0000000000000009</v>
      </c>
    </row>
    <row r="3" spans="1:14" x14ac:dyDescent="0.25">
      <c r="A3" s="1">
        <v>0.125</v>
      </c>
      <c r="B3" s="1">
        <v>0.125</v>
      </c>
      <c r="C3" s="1">
        <v>1.2500000000000001E-2</v>
      </c>
      <c r="D3" s="2">
        <v>9.999999999999989E-7</v>
      </c>
      <c r="E3" s="1">
        <v>16.019100029942202</v>
      </c>
      <c r="F3" s="1">
        <f t="shared" ref="F3:G9" si="0">1/A3</f>
        <v>8</v>
      </c>
      <c r="G3" s="1">
        <f t="shared" si="0"/>
        <v>8</v>
      </c>
      <c r="H3" s="1">
        <f t="shared" ref="H3:H9" si="1">F3*G3</f>
        <v>64</v>
      </c>
      <c r="I3" s="1">
        <f t="shared" ref="I3:I9" si="2">E3/H3</f>
        <v>0.2502984379678469</v>
      </c>
      <c r="J3" s="1">
        <f>ABS(I3-I2)</f>
        <v>2.8416397554578143E-2</v>
      </c>
      <c r="K3" s="1">
        <f>LOG(J3)</f>
        <v>-1.5464309799389444</v>
      </c>
      <c r="L3" s="1">
        <f t="shared" ref="L3:L9" si="3">LOG(H3)</f>
        <v>1.8061799739838871</v>
      </c>
      <c r="M3" s="1">
        <f t="shared" ref="M3:M9" si="4">LOG(A3)</f>
        <v>-0.90308998699194354</v>
      </c>
      <c r="N3" s="1">
        <f t="shared" ref="N3:N9" si="5">LOG(D3)</f>
        <v>-6.0000000000000009</v>
      </c>
    </row>
    <row r="4" spans="1:14" x14ac:dyDescent="0.25">
      <c r="A4" s="1">
        <v>6.25E-2</v>
      </c>
      <c r="B4" s="1">
        <v>6.25E-2</v>
      </c>
      <c r="C4" s="1">
        <v>6.2500000000000003E-3</v>
      </c>
      <c r="D4" s="2">
        <v>3.0000000000000001E-6</v>
      </c>
      <c r="E4" s="1">
        <v>67.283874101239903</v>
      </c>
      <c r="F4" s="1">
        <f t="shared" si="0"/>
        <v>16</v>
      </c>
      <c r="G4" s="1">
        <f t="shared" si="0"/>
        <v>16</v>
      </c>
      <c r="H4" s="1">
        <f t="shared" si="1"/>
        <v>256</v>
      </c>
      <c r="I4" s="1">
        <f t="shared" si="2"/>
        <v>0.26282763320796837</v>
      </c>
      <c r="J4" s="1">
        <f t="shared" ref="J4:J9" si="6">ABS(I4-I3)</f>
        <v>1.2529195240121471E-2</v>
      </c>
      <c r="K4" s="1">
        <f t="shared" ref="K4:K9" si="7">LOG(J4)</f>
        <v>-1.9020768231797269</v>
      </c>
      <c r="L4" s="1">
        <f t="shared" si="3"/>
        <v>2.4082399653118496</v>
      </c>
      <c r="M4" s="1">
        <f t="shared" si="4"/>
        <v>-1.2041199826559248</v>
      </c>
      <c r="N4" s="1">
        <f t="shared" si="5"/>
        <v>-5.5228787452803374</v>
      </c>
    </row>
    <row r="5" spans="1:14" x14ac:dyDescent="0.25">
      <c r="A5" s="1">
        <v>3.125E-2</v>
      </c>
      <c r="B5" s="1">
        <v>3.125E-2</v>
      </c>
      <c r="C5" s="1">
        <v>3.1250000000000002E-3</v>
      </c>
      <c r="D5" s="2">
        <v>5.1E-5</v>
      </c>
      <c r="E5" s="1">
        <v>275.072668663299</v>
      </c>
      <c r="F5" s="1">
        <f t="shared" si="0"/>
        <v>32</v>
      </c>
      <c r="G5" s="1">
        <f t="shared" si="0"/>
        <v>32</v>
      </c>
      <c r="H5" s="1">
        <f t="shared" si="1"/>
        <v>1024</v>
      </c>
      <c r="I5" s="1">
        <f t="shared" si="2"/>
        <v>0.26862565299150293</v>
      </c>
      <c r="J5" s="1">
        <f t="shared" si="6"/>
        <v>5.7980197835345582E-3</v>
      </c>
      <c r="K5" s="1">
        <f t="shared" si="7"/>
        <v>-2.2367203071139583</v>
      </c>
      <c r="L5" s="1">
        <f t="shared" si="3"/>
        <v>3.0102999566398121</v>
      </c>
      <c r="M5" s="1">
        <f t="shared" si="4"/>
        <v>-1.505149978319906</v>
      </c>
      <c r="N5" s="1">
        <f t="shared" si="5"/>
        <v>-4.2924298239020633</v>
      </c>
    </row>
    <row r="6" spans="1:14" x14ac:dyDescent="0.25">
      <c r="A6" s="1">
        <v>1.5625E-2</v>
      </c>
      <c r="B6" s="1">
        <v>1.5625E-2</v>
      </c>
      <c r="C6" s="1">
        <v>1.5625000000000001E-3</v>
      </c>
      <c r="D6" s="1">
        <v>2.2100000000000001E-4</v>
      </c>
      <c r="E6" s="1">
        <v>1111.6662393572201</v>
      </c>
      <c r="F6" s="1">
        <f t="shared" si="0"/>
        <v>64</v>
      </c>
      <c r="G6" s="1">
        <f t="shared" si="0"/>
        <v>64</v>
      </c>
      <c r="H6" s="1">
        <f t="shared" si="1"/>
        <v>4096</v>
      </c>
      <c r="I6" s="1">
        <f t="shared" si="2"/>
        <v>0.27140289046807131</v>
      </c>
      <c r="J6" s="1">
        <f t="shared" si="6"/>
        <v>2.7772374765683838E-3</v>
      </c>
      <c r="K6" s="1">
        <f t="shared" si="7"/>
        <v>-2.5563869829239696</v>
      </c>
      <c r="L6" s="1">
        <f t="shared" si="3"/>
        <v>3.6123599479677742</v>
      </c>
      <c r="M6" s="1">
        <f t="shared" si="4"/>
        <v>-1.8061799739838871</v>
      </c>
      <c r="N6" s="1">
        <f t="shared" si="5"/>
        <v>-3.6556077263148894</v>
      </c>
    </row>
    <row r="7" spans="1:14" x14ac:dyDescent="0.25">
      <c r="A7" s="1">
        <v>7.8125E-3</v>
      </c>
      <c r="B7" s="1">
        <v>7.8125E-3</v>
      </c>
      <c r="C7" s="1">
        <v>7.8125000000000004E-4</v>
      </c>
      <c r="D7" s="1">
        <v>1.207E-3</v>
      </c>
      <c r="E7" s="1">
        <v>4468.9073331163199</v>
      </c>
      <c r="F7" s="1">
        <f t="shared" si="0"/>
        <v>128</v>
      </c>
      <c r="G7" s="1">
        <f t="shared" si="0"/>
        <v>128</v>
      </c>
      <c r="H7" s="1">
        <f t="shared" si="1"/>
        <v>16384</v>
      </c>
      <c r="I7" s="1">
        <f t="shared" si="2"/>
        <v>0.27276045734352539</v>
      </c>
      <c r="J7" s="1">
        <f t="shared" si="6"/>
        <v>1.3575668754540748E-3</v>
      </c>
      <c r="K7" s="1">
        <f t="shared" si="7"/>
        <v>-2.8672387673190016</v>
      </c>
      <c r="L7" s="1">
        <f t="shared" si="3"/>
        <v>4.2144199392957367</v>
      </c>
      <c r="M7" s="1">
        <f t="shared" si="4"/>
        <v>-2.1072099696478683</v>
      </c>
      <c r="N7" s="1">
        <f t="shared" si="5"/>
        <v>-2.9182927299026509</v>
      </c>
    </row>
    <row r="8" spans="1:14" x14ac:dyDescent="0.25">
      <c r="A8" s="1">
        <v>3.90625E-3</v>
      </c>
      <c r="B8" s="1">
        <v>3.90625E-3</v>
      </c>
      <c r="C8" s="1">
        <v>3.9062500000000002E-4</v>
      </c>
      <c r="D8" s="1">
        <v>9.4889999999999905E-3</v>
      </c>
      <c r="E8" s="1">
        <v>17919.6004663239</v>
      </c>
      <c r="F8" s="1">
        <f t="shared" si="0"/>
        <v>256</v>
      </c>
      <c r="G8" s="1">
        <f t="shared" si="0"/>
        <v>256</v>
      </c>
      <c r="H8" s="1">
        <f t="shared" si="1"/>
        <v>65536</v>
      </c>
      <c r="I8" s="1">
        <f t="shared" si="2"/>
        <v>0.27343140359991303</v>
      </c>
      <c r="J8" s="1">
        <f t="shared" si="6"/>
        <v>6.7094625638763894E-4</v>
      </c>
      <c r="K8" s="1">
        <f t="shared" si="7"/>
        <v>-3.1733122659548001</v>
      </c>
      <c r="L8" s="1">
        <f t="shared" si="3"/>
        <v>4.8164799306236992</v>
      </c>
      <c r="M8" s="1">
        <f t="shared" si="4"/>
        <v>-2.4082399653118496</v>
      </c>
      <c r="N8" s="1">
        <f t="shared" si="5"/>
        <v>-2.0227795533646153</v>
      </c>
    </row>
    <row r="9" spans="1:14" x14ac:dyDescent="0.25">
      <c r="A9" s="1">
        <v>1.953125E-3</v>
      </c>
      <c r="B9" s="1">
        <v>1.953125E-3</v>
      </c>
      <c r="C9" s="1">
        <v>1.9531250000000001E-4</v>
      </c>
      <c r="D9" s="1">
        <v>7.8530000000000003E-2</v>
      </c>
      <c r="E9" s="1">
        <v>71765.828114154399</v>
      </c>
      <c r="F9" s="1">
        <f t="shared" si="0"/>
        <v>512</v>
      </c>
      <c r="G9" s="1">
        <f t="shared" si="0"/>
        <v>512</v>
      </c>
      <c r="H9" s="1">
        <f t="shared" si="1"/>
        <v>262144</v>
      </c>
      <c r="I9" s="1">
        <f t="shared" si="2"/>
        <v>0.27376490827237854</v>
      </c>
      <c r="J9" s="1">
        <f t="shared" si="6"/>
        <v>3.3350467246551219E-4</v>
      </c>
      <c r="K9" s="1">
        <f t="shared" si="7"/>
        <v>-3.4768980771544071</v>
      </c>
      <c r="L9" s="1">
        <f t="shared" si="3"/>
        <v>5.4185399219516617</v>
      </c>
      <c r="M9" s="1">
        <f t="shared" si="4"/>
        <v>-2.7092699609758308</v>
      </c>
      <c r="N9" s="1">
        <f t="shared" si="5"/>
        <v>-1.1049644025476772</v>
      </c>
    </row>
    <row r="13" spans="1:14" x14ac:dyDescent="0.25">
      <c r="E13" s="1" t="s">
        <v>12</v>
      </c>
      <c r="F13" s="1">
        <f>ABS(L3-L9)/ABS(K3-K9)</f>
        <v>1.8712362169644339</v>
      </c>
    </row>
    <row r="19" spans="4:12" x14ac:dyDescent="0.25">
      <c r="D19" s="1" t="s">
        <v>0</v>
      </c>
      <c r="E19" s="1" t="s">
        <v>1</v>
      </c>
      <c r="F19" s="1" t="s">
        <v>2</v>
      </c>
      <c r="G19" s="1" t="s">
        <v>3</v>
      </c>
      <c r="H19" s="1" t="s">
        <v>4</v>
      </c>
      <c r="I19" s="1" t="s">
        <v>13</v>
      </c>
      <c r="J19" s="1" t="s">
        <v>14</v>
      </c>
      <c r="K19" s="1" t="s">
        <v>5</v>
      </c>
      <c r="L19" s="1" t="s">
        <v>15</v>
      </c>
    </row>
    <row r="20" spans="4:12" x14ac:dyDescent="0.25">
      <c r="D20" s="1">
        <v>0.25</v>
      </c>
      <c r="E20" s="1">
        <v>0.25</v>
      </c>
      <c r="F20" s="1">
        <v>0.01</v>
      </c>
      <c r="G20" s="1">
        <v>0</v>
      </c>
      <c r="H20" s="1">
        <v>3.5501126466123201</v>
      </c>
      <c r="I20" s="1">
        <f>LOG10(D20)</f>
        <v>-0.6020599913279624</v>
      </c>
      <c r="J20" s="1" t="e">
        <f>LOG10(G20)</f>
        <v>#NUM!</v>
      </c>
      <c r="K20" s="1">
        <f>1/D20</f>
        <v>4</v>
      </c>
      <c r="L20" s="1">
        <f>LOG(K20)</f>
        <v>0.6020599913279624</v>
      </c>
    </row>
    <row r="21" spans="4:12" x14ac:dyDescent="0.25">
      <c r="D21" s="1">
        <v>0.125</v>
      </c>
      <c r="E21" s="1">
        <v>0.125</v>
      </c>
      <c r="F21" s="1">
        <v>0.01</v>
      </c>
      <c r="G21" s="1">
        <v>0</v>
      </c>
      <c r="H21" s="1">
        <v>16.019100029942098</v>
      </c>
      <c r="I21" s="1">
        <f t="shared" ref="I21:I28" si="8">LOG10(D21)</f>
        <v>-0.90308998699194354</v>
      </c>
      <c r="J21" s="1" t="e">
        <f t="shared" ref="J21:J28" si="9">LOG10(G21)</f>
        <v>#NUM!</v>
      </c>
      <c r="K21" s="1">
        <f t="shared" ref="K21:K28" si="10">1/D21</f>
        <v>8</v>
      </c>
      <c r="L21" s="1">
        <f t="shared" ref="L21:L28" si="11">LOG(K21)</f>
        <v>0.90308998699194354</v>
      </c>
    </row>
    <row r="22" spans="4:12" x14ac:dyDescent="0.25">
      <c r="D22" s="1">
        <v>6.25E-2</v>
      </c>
      <c r="E22" s="1">
        <v>6.25E-2</v>
      </c>
      <c r="F22" s="1">
        <v>0.01</v>
      </c>
      <c r="G22" s="2">
        <v>6.9999999999999897E-6</v>
      </c>
      <c r="H22" s="1">
        <v>67.283874101242503</v>
      </c>
      <c r="I22" s="1">
        <f t="shared" si="8"/>
        <v>-1.2041199826559248</v>
      </c>
      <c r="J22" s="1">
        <f t="shared" si="9"/>
        <v>-5.154901959985744</v>
      </c>
      <c r="K22" s="1">
        <f t="shared" si="10"/>
        <v>16</v>
      </c>
      <c r="L22" s="1">
        <f t="shared" si="11"/>
        <v>1.2041199826559248</v>
      </c>
    </row>
    <row r="23" spans="4:12" x14ac:dyDescent="0.25">
      <c r="D23" s="1">
        <v>3.125E-2</v>
      </c>
      <c r="E23" s="1">
        <v>3.125E-2</v>
      </c>
      <c r="F23" s="1">
        <v>0.01</v>
      </c>
      <c r="G23" s="2">
        <v>2.0000000000000002E-5</v>
      </c>
      <c r="H23" s="1">
        <v>275.072668663287</v>
      </c>
      <c r="I23" s="1">
        <f t="shared" si="8"/>
        <v>-1.505149978319906</v>
      </c>
      <c r="J23" s="1">
        <f t="shared" si="9"/>
        <v>-4.6989700043360187</v>
      </c>
      <c r="K23" s="1">
        <f t="shared" si="10"/>
        <v>32</v>
      </c>
      <c r="L23" s="1">
        <f t="shared" si="11"/>
        <v>1.505149978319906</v>
      </c>
    </row>
    <row r="24" spans="4:12" x14ac:dyDescent="0.25">
      <c r="D24" s="1">
        <v>1.5625E-2</v>
      </c>
      <c r="E24" s="1">
        <v>1.5625E-2</v>
      </c>
      <c r="F24" s="1">
        <v>0.01</v>
      </c>
      <c r="G24" s="2">
        <v>5.7000000000000003E-5</v>
      </c>
      <c r="H24" s="1">
        <v>1111.6662393572001</v>
      </c>
      <c r="I24" s="1">
        <f t="shared" si="8"/>
        <v>-1.8061799739838871</v>
      </c>
      <c r="J24" s="1">
        <f t="shared" si="9"/>
        <v>-4.2441251443275085</v>
      </c>
      <c r="K24" s="1">
        <f t="shared" si="10"/>
        <v>64</v>
      </c>
      <c r="L24" s="1">
        <f t="shared" si="11"/>
        <v>1.8061799739838871</v>
      </c>
    </row>
    <row r="25" spans="4:12" x14ac:dyDescent="0.25">
      <c r="D25" s="1">
        <v>7.8125E-3</v>
      </c>
      <c r="E25" s="1">
        <v>7.8125E-3</v>
      </c>
      <c r="F25" s="1">
        <v>0.01</v>
      </c>
      <c r="G25" s="1">
        <v>1.2799999999999899E-4</v>
      </c>
      <c r="H25" s="1">
        <v>4468.9073331179898</v>
      </c>
      <c r="I25" s="1">
        <f t="shared" si="8"/>
        <v>-2.1072099696478683</v>
      </c>
      <c r="J25" s="1">
        <f t="shared" si="9"/>
        <v>-3.8927900303521352</v>
      </c>
      <c r="K25" s="1">
        <f t="shared" si="10"/>
        <v>128</v>
      </c>
      <c r="L25" s="1">
        <f t="shared" si="11"/>
        <v>2.1072099696478683</v>
      </c>
    </row>
    <row r="26" spans="4:12" x14ac:dyDescent="0.25">
      <c r="D26" s="1">
        <v>3.90625E-3</v>
      </c>
      <c r="E26" s="1">
        <v>3.90625E-3</v>
      </c>
      <c r="F26" s="1">
        <v>0.01</v>
      </c>
      <c r="G26" s="1">
        <v>3.7300000000000001E-4</v>
      </c>
      <c r="H26" s="1">
        <v>17919.6004663245</v>
      </c>
      <c r="I26" s="1">
        <f t="shared" si="8"/>
        <v>-2.4082399653118496</v>
      </c>
      <c r="J26" s="1">
        <f t="shared" si="9"/>
        <v>-3.4282911681913122</v>
      </c>
      <c r="K26" s="1">
        <f t="shared" si="10"/>
        <v>256</v>
      </c>
      <c r="L26" s="1">
        <f t="shared" si="11"/>
        <v>2.4082399653118496</v>
      </c>
    </row>
    <row r="27" spans="4:12" x14ac:dyDescent="0.25">
      <c r="D27" s="1">
        <v>1.953125E-3</v>
      </c>
      <c r="E27" s="1">
        <v>1.953125E-3</v>
      </c>
      <c r="F27" s="1">
        <v>0.01</v>
      </c>
      <c r="G27" s="1">
        <v>1.50099999999999E-3</v>
      </c>
      <c r="H27" s="1">
        <v>71765.828114009404</v>
      </c>
      <c r="I27" s="1">
        <f t="shared" si="8"/>
        <v>-2.7092699609758308</v>
      </c>
      <c r="J27" s="1">
        <f t="shared" si="9"/>
        <v>-2.8236193077567324</v>
      </c>
      <c r="K27" s="1">
        <f t="shared" si="10"/>
        <v>512</v>
      </c>
      <c r="L27" s="1">
        <f t="shared" si="11"/>
        <v>2.7092699609758308</v>
      </c>
    </row>
    <row r="28" spans="4:12" x14ac:dyDescent="0.25">
      <c r="D28" s="1">
        <v>9.765625E-4</v>
      </c>
      <c r="E28" s="1">
        <v>9.765625E-4</v>
      </c>
      <c r="F28" s="1">
        <v>0.01</v>
      </c>
      <c r="G28" s="1">
        <v>6.6730000000000001E-3</v>
      </c>
      <c r="H28" s="1">
        <v>287237.64774301503</v>
      </c>
      <c r="I28" s="1">
        <f t="shared" si="8"/>
        <v>-3.0102999566398121</v>
      </c>
      <c r="J28" s="1">
        <f t="shared" si="9"/>
        <v>-2.1756788751492286</v>
      </c>
      <c r="K28" s="1">
        <f t="shared" si="10"/>
        <v>1024</v>
      </c>
      <c r="L28" s="1">
        <f t="shared" si="11"/>
        <v>3.0102999566398121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2017-02-26T20:20:26Z</cp:lastPrinted>
  <dcterms:created xsi:type="dcterms:W3CDTF">2017-02-26T01:02:23Z</dcterms:created>
  <dcterms:modified xsi:type="dcterms:W3CDTF">2017-03-01T21:46:10Z</dcterms:modified>
</cp:coreProperties>
</file>