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teller Web Crossbrowser Te" sheetId="1" r:id="rId4"/>
    <sheet state="visible" name="Copy of Quickteller test charts" sheetId="2" r:id="rId5"/>
  </sheets>
  <definedNames/>
  <calcPr/>
</workbook>
</file>

<file path=xl/sharedStrings.xml><?xml version="1.0" encoding="utf-8"?>
<sst xmlns="http://schemas.openxmlformats.org/spreadsheetml/2006/main" count="411" uniqueCount="202">
  <si>
    <r>
      <rPr>
        <rFont val="Raleway"/>
        <sz val="35.0"/>
      </rPr>
      <t xml:space="preserve">TestCases for </t>
    </r>
    <r>
      <rPr>
        <rFont val="Raleway"/>
        <color rgb="FF1155CC"/>
        <sz val="35.0"/>
        <u/>
      </rPr>
      <t xml:space="preserve">Quickteller </t>
    </r>
    <r>
      <rPr>
        <rFont val="Raleway"/>
        <sz val="35.0"/>
      </rPr>
      <t>features on different web browsers</t>
    </r>
  </si>
  <si>
    <t>GOOGLE CHROME</t>
  </si>
  <si>
    <t>Cycle 1</t>
  </si>
  <si>
    <t>MOZILLA FIREFOX</t>
  </si>
  <si>
    <t>MICROSOFT EDGE</t>
  </si>
  <si>
    <t>Total Test Cases</t>
  </si>
  <si>
    <t>Passed</t>
  </si>
  <si>
    <t>Failed</t>
  </si>
  <si>
    <t>Not Executed</t>
  </si>
  <si>
    <t>Test Suite ID</t>
  </si>
  <si>
    <t>TestCase ID</t>
  </si>
  <si>
    <t>TestCase Description</t>
  </si>
  <si>
    <t>Test Steps</t>
  </si>
  <si>
    <t>Test Data</t>
  </si>
  <si>
    <t>Expected Result</t>
  </si>
  <si>
    <t>Actual Results</t>
  </si>
  <si>
    <t>Google Chrome</t>
  </si>
  <si>
    <t>Mozilla Firefox</t>
  </si>
  <si>
    <t>Microsoft Edge</t>
  </si>
  <si>
    <t>Comments</t>
  </si>
  <si>
    <t>Created By</t>
  </si>
  <si>
    <t>Date Tested</t>
  </si>
  <si>
    <t>Feature Name: Sign Up</t>
  </si>
  <si>
    <t>SIGNUP</t>
  </si>
  <si>
    <t>SU_01</t>
  </si>
  <si>
    <t>Verify that the sign up button is directing users to the sign up dashboard</t>
  </si>
  <si>
    <r>
      <rPr>
        <rFont val="Raleway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</rPr>
      <t xml:space="preserve">
2. From the homepage, click the "Sign Up" button
</t>
    </r>
  </si>
  <si>
    <t>N/A</t>
  </si>
  <si>
    <t>User should be directed to the sign up page</t>
  </si>
  <si>
    <t>User was directed to the sign up page</t>
  </si>
  <si>
    <t>Agape Akpokodje</t>
  </si>
  <si>
    <t>SU_02</t>
  </si>
  <si>
    <t>Verify that all required fields for registration are present on the registration page</t>
  </si>
  <si>
    <r>
      <rPr>
        <rFont val="Raleway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</rPr>
      <t xml:space="preserve">
2. From the homepage, click the "Sign Up" button
</t>
    </r>
  </si>
  <si>
    <t>All required fields should be present in the registration page</t>
  </si>
  <si>
    <t>All required fields are present</t>
  </si>
  <si>
    <t>SU_03</t>
  </si>
  <si>
    <t>Verify that the "Continue" button on the registration page is clickable and functional.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</si>
  <si>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
3. Check there is a "Continue" button and is clickable
</t>
    </r>
  </si>
  <si>
    <t xml:space="preserve">A "continue" button should be present and functional </t>
  </si>
  <si>
    <t>Continue button is present and functional</t>
  </si>
  <si>
    <t>SU_04</t>
  </si>
  <si>
    <t>Verify that user can sign up successfully with all valid data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</si>
  <si>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 
3. Enter a valid first name.
4. Enter a valid last name.
5. Enter a valid email address
6. Enter a valid mobile number
7. Enter a valid password
8. Click on the "Continue" button</t>
    </r>
  </si>
  <si>
    <t>1. Site URL
2. First Name: Agape
3. Last Name: Akpokodje
4. Email: agapeakpo@gmail.com
5. Mobile number: 08073314502
6. Password: "Tepassword2"</t>
  </si>
  <si>
    <t xml:space="preserve">1. The registration should be successful.
2. User's account should be created.
3. User should be directed to the "Login" Page
</t>
  </si>
  <si>
    <t>User 's account was successfully created</t>
  </si>
  <si>
    <t>SU_05</t>
  </si>
  <si>
    <t>Verify that user cannot proceed to sign up leaving all fields blank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</si>
  <si>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 
3. Leave all fields blank
4. Click on the "Continue" button</t>
    </r>
  </si>
  <si>
    <t>User should not be able to sign up.
A validation error message saying "Please enter your details" should be displayed</t>
  </si>
  <si>
    <t>User was not able to sign up
A validation error was displayed to input missing details</t>
  </si>
  <si>
    <t>SU_06</t>
  </si>
  <si>
    <t>Verify that user cannot proceed to sign up with a valid first name, a valid last name, no e-mail, a valid mobile number and a valid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</si>
  <si>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 
3. Enter a valid first name.
4. Enter a valid last name.
5. Leave e-mail field blank
6. Enter a valid mobile number
7. Enter a valid password
8. Click on the "Continue" button</t>
    </r>
  </si>
  <si>
    <t>1. Site URL
2. First Name: Agape
3. Last Name: Akpokodje
4. Email: *leave blank*
5. Mobile number: 08073314502
6. Password: "Tepassword2"</t>
  </si>
  <si>
    <t>1. User should not be able to proceed with registration.
2. User should be prompted a validation error message "Please enter your E-mail"</t>
  </si>
  <si>
    <t>1. User was left on the same page
2. A validation error message "Please enter your email" was displayed</t>
  </si>
  <si>
    <t>SU_07</t>
  </si>
  <si>
    <t>Verify that user cannot proceed to sign up with a valid first name, a valid last name, a valid e-mail, no mobile number and a valid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</si>
  <si>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 
3. Enter a valid first name.
4. Enter a valid last name.
5. Enter a valid email address
6. Leave mobile number field blank 
7. Enter a valid password
8. Click on the "Continue" button</t>
    </r>
  </si>
  <si>
    <t>1. Site URL
2. First Name: Agape
3. Last Name: Akpokodje
4. Email: agapeakpo@gmail.com
5. Mobile number:  *leave blank*
6. Password: "Tepassword2"</t>
  </si>
  <si>
    <t>1. User should not be able to proceed with registration.
2 User should be prompted a validation error message "Please enter a valid mobile number"</t>
  </si>
  <si>
    <t>1. User was left on the same page
2. A validation error message "Please enter a valid mobile number" was displayed</t>
  </si>
  <si>
    <t>SU_08</t>
  </si>
  <si>
    <t>Verify that user cannot proceed to register with a valid first name, a valid last name, a valid e-mail, and no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</si>
  <si>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 
3. Enter a valid first name.
4. Enter a valid last name.
5. Enter a valid email address
6. Ener a valid mobile number
7. Leave password field blank
8. Click on the "Continue" button</t>
    </r>
  </si>
  <si>
    <t>1. Site URL
2. First Name: Agape
3. Last Name: Akpokodje
4. Email: agapeakpo@gmail.com
5. Mobile number:  08073314502
6. Password: *leave blank*</t>
  </si>
  <si>
    <t>1. User should not be able to proceed with registration.
2 User should be prompted a validation error message "Please enter your password"</t>
  </si>
  <si>
    <t>1. User was left on the same page
2. A validation error message "Please enter your password" was displayed</t>
  </si>
  <si>
    <t>SU_09</t>
  </si>
  <si>
    <t>Verify that user cannot sign up with a registered email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</si>
  <si>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 
3. Input a registered email address and fill up other fields
4. Click on the "Continue" button</t>
    </r>
  </si>
  <si>
    <t>1. Site URL
2. First Name: Agape
3. Last Name: Akpokodje
4. Email: agapeakpo@gmail.com
5. Mobile number:  08073314502
6. Password: "Tepassword2"</t>
  </si>
  <si>
    <t>A validation error message "This email already exists. Please login or use another email" should be displayed.</t>
  </si>
  <si>
    <t>User was not able to sign up.
The user was displayed a "This email already exists. Please login or use another email" validation error message.</t>
  </si>
  <si>
    <t>SU_10</t>
  </si>
  <si>
    <t>Verify that user was prompted for a password that matches the requirement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</si>
  <si>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"Sign Up" button 
3. Enter a valid first name.
4. Enter a valid last name.
5. Enter a valid email address
6. Ener a valid mobile number
7. Enter an invalid password
8. Click on the "Continue" button</t>
    </r>
  </si>
  <si>
    <t>1. Site URL
2. First Name: Agape
3. Last Name: Akpokodje
4. Email: agapeakpo@gmail.com
5. Mobile number:  08073314502
6. Password: ag3*</t>
  </si>
  <si>
    <t>1. User should not be able to proceed with registration.
2. User should be prompted for password format that matches the requirement
3. A validation error message ""Password should have 8 to 16 characters , must contain one special character ,one uppercase character, and have a numercial"" should be displayed"</t>
  </si>
  <si>
    <t>1. User's account was successfully created. 
2. User was not prompted. 
3. User was sent an email with an activation code.</t>
  </si>
  <si>
    <t>Feature Name: Log In</t>
  </si>
  <si>
    <t>Log In</t>
  </si>
  <si>
    <t>LI_01</t>
  </si>
  <si>
    <t>Verify that the Log in button is directing users to the Log in dashboard</t>
  </si>
  <si>
    <r>
      <rPr>
        <rFont val="Raleway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</rPr>
      <t xml:space="preserve">
2. From the homepage, click the "Log in" button
</t>
    </r>
  </si>
  <si>
    <t>User should be directed to the Log in page</t>
  </si>
  <si>
    <t>User was directed to the Log in page</t>
  </si>
  <si>
    <t>LI_02</t>
  </si>
  <si>
    <t>Verify user can log in with valid and registered email or phone number and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</si>
  <si>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Enter registered email/mobile number and password
4. Click on the "Login" button</t>
    </r>
  </si>
  <si>
    <t>1. Site URL
2. Email: agapeakpo@gmail.com OR  08073314502
3. Password: "Tepassword2"</t>
  </si>
  <si>
    <t>User should be logged in and directed to the dashboard</t>
  </si>
  <si>
    <t>User was sucessfully logged in</t>
  </si>
  <si>
    <t>LI_03</t>
  </si>
  <si>
    <t>Verify that user cannot login  leaving all fields blank</t>
  </si>
  <si>
    <r>
      <rPr>
        <rFont val="Raleway"/>
      </rPr>
      <t xml:space="preserve">1. Visit the quickteller </t>
    </r>
    <r>
      <rPr>
        <rFont val="Raleway"/>
        <color rgb="FF1155CC"/>
        <u/>
      </rPr>
      <t xml:space="preserve">url
</t>
    </r>
    <r>
      <rPr>
        <rFont val="Raleway"/>
      </rPr>
      <t>2. From the homepage, click the "Log in" button
3. Leave all fields blank
4. Click the "Login" button.</t>
    </r>
  </si>
  <si>
    <t>1. Site URL
2. Email: *leave blank*
3. Password: *leave blank*</t>
  </si>
  <si>
    <t>User should not be logged in.
A validation error message saying "Please enter your email and password" should be displayed</t>
  </si>
  <si>
    <t>User was not able to Log in
A validation error was displayed to input required details</t>
  </si>
  <si>
    <t>LI_04</t>
  </si>
  <si>
    <t>Verify that user cannot login with email/phone number field blank and a valid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</si>
  <si>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Leave the email/phone number field blank
4. Click on the "Login" button</t>
    </r>
  </si>
  <si>
    <t>1. Site URL
2. Email:*leave blank*
3. Password: "Tepassword2"</t>
  </si>
  <si>
    <t>User should not be logged in.
An error message saying "Please enter your email or mobile number" should be displayed</t>
  </si>
  <si>
    <t xml:space="preserve">User was not able to Log in
A validation error was displayed to input email or mobile number </t>
  </si>
  <si>
    <t>LI_05</t>
  </si>
  <si>
    <t>Verify that user cannot login with password field blank and a valid email/mobile number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</si>
  <si>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Leave the password field blank
4. Click on the "Login" button</t>
    </r>
  </si>
  <si>
    <t>1. Site URL
2. Email: agapeakpo@gmail.com OR  08073314502
3. Password: *leave blank*</t>
  </si>
  <si>
    <t>User should not be logged in.
An error message saying "Please enter password" should be displayed</t>
  </si>
  <si>
    <t xml:space="preserve">User was not able to Log in
A validation error was displayed to input password </t>
  </si>
  <si>
    <t>LI_06</t>
  </si>
  <si>
    <t>Verify user cannot login with invalid details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</si>
  <si>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Enter invalid details
4. Click on the "Login" button</t>
    </r>
  </si>
  <si>
    <t>1. Site URL
2. Email: agapeakpo@gmail.OR  080733502
3. Password: "Tepasswo2"</t>
  </si>
  <si>
    <t>User should not be logged in.
An error message saying "Invalid username or password" should be displayed</t>
  </si>
  <si>
    <t>User was not able to Log in
A validation error message "invalid usename / password"  was displayed</t>
  </si>
  <si>
    <t>LI_07</t>
  </si>
  <si>
    <t>Verify user cannot login with incomplete phone number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</si>
  <si>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Input an incomplete mobile number and a valid password
4. Click on the "Login" button</t>
    </r>
  </si>
  <si>
    <t>1. Site URL
2. Email: agapeakpo@gmail.com OR  080733145
3. Password: "Tepassword2"</t>
  </si>
  <si>
    <t xml:space="preserve">User was not able to Log in
A validation error was displayed to input valid email / mobile number and password </t>
  </si>
  <si>
    <t>LI_08</t>
  </si>
  <si>
    <t>Verify that user cannot sign in with incomplete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</si>
  <si>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Input an a valid email/monile number and an incomplete password
4. Click on the "Login" button</t>
    </r>
  </si>
  <si>
    <t>1. Site URL
2. Email: agapeakpo@gmail.com OR  08073314502
3. Password: "Tepasswo"</t>
  </si>
  <si>
    <t>LI_09</t>
  </si>
  <si>
    <t>Verify user cannot login with invalid email address / mobile number and valid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</si>
  <si>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Input an invalid email / mobile number and a valid password
4. Click on the "Login" button</t>
    </r>
  </si>
  <si>
    <t>1. Site URL
2. Email: agapekpo@gmail.com OR  08073314502
3. Password: "Tepasswrd2"</t>
  </si>
  <si>
    <t>LI_10</t>
  </si>
  <si>
    <t>Verify user cannot login with valid email and invalid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</si>
  <si>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Input a valid email / mobile number and an invalid password
4. Click on the "Login" button</t>
    </r>
  </si>
  <si>
    <t>1. Site URL
2. Email: agapeakpo@gmail.com OR  08073314502
3. Password: "Tepasord2"</t>
  </si>
  <si>
    <t>Feature Name: Forgot Password</t>
  </si>
  <si>
    <t>FORGOT PASSWORD</t>
  </si>
  <si>
    <t>FP_01</t>
  </si>
  <si>
    <t>Verify there is an option to retrieve fogotten password from the Login Page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</si>
  <si>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Ensure a "forgot password " link is available on the Login Page.</t>
    </r>
  </si>
  <si>
    <t>The forgot password button / link should be present and functional</t>
  </si>
  <si>
    <t>The button / link was present and functional</t>
  </si>
  <si>
    <t>FP_02</t>
  </si>
  <si>
    <t>Verify that the user is directed to the forgot password page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</si>
  <si>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link.
</t>
    </r>
  </si>
  <si>
    <t>User should be directed to the forgot password page</t>
  </si>
  <si>
    <t>User was directed to the forgot password page</t>
  </si>
  <si>
    <t>FP_03</t>
  </si>
  <si>
    <t>Verify that user receives an email with link to reset passowrd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</si>
  <si>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link.
4. Enter a registered valid email address
5. Click "Continue"</t>
    </r>
  </si>
  <si>
    <t xml:space="preserve">1. Site URL
2. Email: agape@gmail.com 
</t>
  </si>
  <si>
    <t>A message "email sent" should be dispayed. 
User should be sent an email with a link for password reset instructions</t>
  </si>
  <si>
    <t xml:space="preserve"> A message "email sent" was displayed. 
User was sent an email with a link to reset password. </t>
  </si>
  <si>
    <t>FP_04</t>
  </si>
  <si>
    <t>Verify users can sucessfully reset pasword with a valid new and confirmed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</si>
  <si>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link.
4. Enter a registered valid email address
5. Click "Continue"
6. Check email for reset password link
7. Click the link and enter your new password
8. Click "continue"</t>
    </r>
  </si>
  <si>
    <t xml:space="preserve">1. Site URL
2. Password: "TestPassword3" 
</t>
  </si>
  <si>
    <t>1. User's password should be successfully reset. 
2. A success message "Password reset successfully" should be displayed</t>
  </si>
  <si>
    <t>A success message "Password reset successfully" was displayed</t>
  </si>
  <si>
    <t>FP_05</t>
  </si>
  <si>
    <t>Verify that user is directed to the log in page after sucessfully resetting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</si>
  <si>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link.
4. Enter a registered valid email address
5. Click "Continue"
6. Check email for reset password link
7. Click the link and enter your new password
8. Click "continue"</t>
    </r>
  </si>
  <si>
    <t>1. User's password should be successfully reset. 
2. A success message "Password reset successfully" should be displayed
3. User should be directed to the login page</t>
  </si>
  <si>
    <t>A success message "Password reset successfully" was displayed
User was directed to the login page</t>
  </si>
  <si>
    <t>FP_06</t>
  </si>
  <si>
    <t>Verify that user cannot reset password with a non-existing email address or phone number.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</si>
  <si>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 link.
4. Input a non-existing email address.
5. Click on the "continue" button</t>
    </r>
  </si>
  <si>
    <t>User should be notified with error message "account not found"</t>
  </si>
  <si>
    <t>A validation message "account not found" was displayed</t>
  </si>
  <si>
    <t>FP_07</t>
  </si>
  <si>
    <t>Verify that user cannot reset password with a blank field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</si>
  <si>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 link.
4. Leave email field blank.
5. Click "Continue"</t>
    </r>
  </si>
  <si>
    <t xml:space="preserve">1. Site URL
2. Email: *leave blank* 
</t>
  </si>
  <si>
    <t>User should be notified with error message "Please enter your email"</t>
  </si>
  <si>
    <t>A validation message "Please enter your email" was displayed</t>
  </si>
  <si>
    <t>FP_08</t>
  </si>
  <si>
    <t>Verify that user cannot reset password with a mobile number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</si>
  <si>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link.
4. Enter a mobile number
5. Click "Continue"</t>
    </r>
  </si>
  <si>
    <t xml:space="preserve">1. Site URL
2. Email: 08073314502
</t>
  </si>
  <si>
    <t>User should not be able to reset password
An error message "Please eter avalid email address" should be dislayed</t>
  </si>
  <si>
    <t>A validation message "Please enter a valid email address" was displayed</t>
  </si>
  <si>
    <t>FP_09</t>
  </si>
  <si>
    <t>Verify that user cannot reset new password with old password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</si>
  <si>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link.
4. Enter a registered valid email address
5. Click "Continue"
6. Click link sent from email
7. Enter old password as the new password</t>
    </r>
  </si>
  <si>
    <t>User should be denied to use old password as new password</t>
  </si>
  <si>
    <t>User was allowed to use old password as new password</t>
  </si>
  <si>
    <t>FP_10</t>
  </si>
  <si>
    <t>Password format</t>
  </si>
  <si>
    <r>
      <rPr>
        <rFont val="Raleway"/>
        <color rgb="FF000000"/>
      </rPr>
      <t xml:space="preserve">1. Visit the quickteller </t>
    </r>
    <r>
      <rPr>
        <rFont val="Raleway"/>
        <color rgb="FF1155CC"/>
        <u/>
      </rPr>
      <t xml:space="preserve">url </t>
    </r>
    <r>
      <rPr>
        <rFont val="Raleway"/>
        <color rgb="FF000000"/>
      </rPr>
      <t xml:space="preserve">
2. From the homepage, click the "Log in" button 
3. Click the  "forgot password "  link.
4. Enter a registered valid email address
5. Click "Continue"
6. Click link sent from email
7. Input only numbers as new password
8. Re-type old password
9. Click "Continue"</t>
    </r>
  </si>
  <si>
    <t>User should be prompted for password format</t>
  </si>
  <si>
    <t>User was initially prompted and then clicked "continue" cotinuously. 
A message "password was changed successfully" was displayed</t>
  </si>
  <si>
    <t xml:space="preserve">A message "your password must contain text, numbers and charatacters" was initially displayed. 
Clicked continue again and the password was updated successfully. </t>
  </si>
  <si>
    <t>Browsers</t>
  </si>
  <si>
    <t>Testcases Planned</t>
  </si>
  <si>
    <t>Testcases Passed</t>
  </si>
  <si>
    <t>Testcases Failed</t>
  </si>
  <si>
    <t>Testcases Not Executed</t>
  </si>
  <si>
    <t>Total</t>
  </si>
  <si>
    <t>Testcases Executed</t>
  </si>
  <si>
    <t>Sign Up</t>
  </si>
  <si>
    <t>Forgot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</si>
</sst>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6">
    <font>
      <sz val="10.0"/>
      <color rgb="FF000000"/>
      <name val="Arial"/>
      <scheme val="minor"/>
    </font>
    <font>
      <u/>
      <sz val="35.0"/>
      <color rgb="FF0000FF"/>
      <name val="Raleway"/>
    </font>
    <font>
      <sz val="35.0"/>
      <color theme="1"/>
      <name val="Raleway"/>
    </font>
    <font>
      <b/>
      <sz val="14.0"/>
      <color theme="1"/>
      <name val="Raleway"/>
    </font>
    <font>
      <b/>
      <sz val="14.0"/>
      <color rgb="FFFFFFFF"/>
      <name val="Raleway"/>
    </font>
    <font>
      <color theme="1"/>
      <name val="Raleway"/>
    </font>
    <font>
      <b/>
      <color rgb="FFFFFFFF"/>
      <name val="Raleway"/>
    </font>
    <font>
      <color rgb="FF000000"/>
      <name val="Raleway"/>
    </font>
    <font>
      <color theme="1"/>
      <name val="Arial"/>
      <scheme val="minor"/>
    </font>
    <font>
      <b/>
      <color rgb="FF000000"/>
      <name val="Raleway"/>
    </font>
    <font>
      <b/>
      <sz val="11.0"/>
      <color theme="1"/>
      <name val="Raleway"/>
    </font>
    <font>
      <u/>
      <color rgb="FF0000FF"/>
      <name val="Raleway"/>
    </font>
    <font>
      <sz val="10.0"/>
      <color theme="1"/>
      <name val="Raleway"/>
    </font>
    <font>
      <u/>
      <color rgb="FF000000"/>
      <name val="Raleway"/>
    </font>
    <font>
      <sz val="14.0"/>
      <color theme="1"/>
      <name val="Raleway"/>
    </font>
    <font>
      <b/>
      <sz val="14.0"/>
      <color rgb="FF000000"/>
      <name val="Raleway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2" fontId="6" numFmtId="0" xfId="0" applyAlignment="1" applyFont="1">
      <alignment readingOrder="0" shrinkToFit="0" wrapText="1"/>
    </xf>
    <xf borderId="0" fillId="3" fontId="7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textRotation="90" wrapText="1"/>
    </xf>
    <xf borderId="0" fillId="0" fontId="5" numFmtId="0" xfId="0" applyAlignment="1" applyFont="1">
      <alignment shrinkToFit="0" wrapText="1"/>
    </xf>
    <xf borderId="0" fillId="0" fontId="8" numFmtId="0" xfId="0" applyFont="1"/>
    <xf borderId="1" fillId="4" fontId="9" numFmtId="0" xfId="0" applyAlignment="1" applyBorder="1" applyFill="1" applyFont="1">
      <alignment horizontal="center" readingOrder="0" shrinkToFit="0" wrapText="1"/>
    </xf>
    <xf borderId="2" fillId="4" fontId="9" numFmtId="0" xfId="0" applyAlignment="1" applyBorder="1" applyFont="1">
      <alignment horizontal="center" readingOrder="0" shrinkToFit="0" wrapText="1"/>
    </xf>
    <xf borderId="3" fillId="4" fontId="9" numFmtId="0" xfId="0" applyAlignment="1" applyBorder="1" applyFont="1">
      <alignment horizontal="center" readingOrder="0" shrinkToFit="0" wrapText="1"/>
    </xf>
    <xf borderId="4" fillId="4" fontId="9" numFmtId="0" xfId="0" applyAlignment="1" applyBorder="1" applyFont="1">
      <alignment horizontal="center" readingOrder="0" shrinkToFit="0" wrapText="1"/>
    </xf>
    <xf borderId="5" fillId="4" fontId="9" numFmtId="0" xfId="0" applyAlignment="1" applyBorder="1" applyFont="1">
      <alignment horizontal="center" readingOrder="0" shrinkToFit="0" wrapText="1"/>
    </xf>
    <xf borderId="0" fillId="5" fontId="10" numFmtId="0" xfId="0" applyAlignment="1" applyFill="1" applyFont="1">
      <alignment horizontal="center" readingOrder="0"/>
    </xf>
    <xf borderId="0" fillId="0" fontId="5" numFmtId="0" xfId="0" applyFont="1"/>
    <xf borderId="0" fillId="0" fontId="11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2" numFmtId="164" xfId="0" applyAlignment="1" applyFont="1" applyNumberFormat="1">
      <alignment readingOrder="0" shrinkToFit="0" wrapText="1"/>
    </xf>
    <xf borderId="0" fillId="3" fontId="13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shrinkToFit="0" wrapText="1"/>
    </xf>
    <xf borderId="0" fillId="6" fontId="15" numFmtId="0" xfId="0" applyAlignment="1" applyFill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7" fontId="8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8" fontId="15" numFmtId="0" xfId="0" applyAlignment="1" applyFill="1" applyFont="1">
      <alignment readingOrder="0"/>
    </xf>
    <xf borderId="0" fillId="0" fontId="14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Google Chrome Test Case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explosion val="25"/>
            <c:spPr>
              <a:solidFill>
                <a:srgbClr val="FF0000"/>
              </a:solidFill>
            </c:spPr>
          </c:dPt>
          <c:dPt>
            <c:idx val="2"/>
            <c:explosion val="25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'Quickteller Web Crossbrowser Te'!$A$4:$A$6</c:f>
            </c:strRef>
          </c:cat>
          <c:val>
            <c:numRef>
              <c:f>'Quickteller Web Crossbrowser Te'!$B$4:$B$6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  <a:r>
              <a:rPr b="1" sz="1800">
                <a:solidFill>
                  <a:srgbClr val="000000"/>
                </a:solidFill>
                <a:latin typeface="+mn-lt"/>
              </a:rPr>
              <a:t>Mozilla Firefox Test Case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25"/>
            <c:spPr>
              <a:solidFill>
                <a:srgbClr val="6AA84F"/>
              </a:solidFill>
            </c:spPr>
          </c:dPt>
          <c:dPt>
            <c:idx val="1"/>
            <c:explosion val="0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'Quickteller Web Crossbrowser Te'!$E$4:$E$6</c:f>
            </c:strRef>
          </c:cat>
          <c:val>
            <c:numRef>
              <c:f>'Quickteller Web Crossbrowser Te'!$F$4:$F$6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  <a:r>
              <a:rPr b="1" sz="1800">
                <a:solidFill>
                  <a:srgbClr val="000000"/>
                </a:solidFill>
                <a:latin typeface="+mn-lt"/>
              </a:rPr>
              <a:t>Microsoft Edge Test Case Chart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25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'Quickteller Web Crossbrowser Te'!$I$4:$I$6</c:f>
            </c:strRef>
          </c:cat>
          <c:val>
            <c:numRef>
              <c:f>'Quickteller Web Crossbrowser Te'!$J$4:$J$6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1" sz="18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  <a:r>
              <a:rPr b="1" sz="1800">
                <a:solidFill>
                  <a:srgbClr val="000000"/>
                </a:solidFill>
                <a:latin typeface="+mn-lt"/>
              </a:rPr>
              <a:t>Total Passed vs Failed vs Not Executed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Quickteller test charts'!$G$16:$G$18</c:f>
            </c:strRef>
          </c:cat>
          <c:val>
            <c:numRef>
              <c:f>'Copy of Quickteller test charts'!$H$16:$H$18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Status Distribution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'Copy of Quickteller test charts'!$A$16</c:f>
            </c:strRef>
          </c:tx>
          <c:dPt>
            <c:idx val="0"/>
            <c:explosion val="0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Quickteller test charts'!$B$15:$D$15</c:f>
            </c:strRef>
          </c:cat>
          <c:val>
            <c:numRef>
              <c:f>'Copy of Quickteller test charts'!$B$16:$D$16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200025</xdr:rowOff>
    </xdr:from>
    <xdr:ext cx="4943475" cy="216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1076325</xdr:colOff>
      <xdr:row>5</xdr:row>
      <xdr:rowOff>200025</xdr:rowOff>
    </xdr:from>
    <xdr:ext cx="5048250" cy="2162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400050</xdr:colOff>
      <xdr:row>5</xdr:row>
      <xdr:rowOff>200025</xdr:rowOff>
    </xdr:from>
    <xdr:ext cx="5753100" cy="2162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11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1323975</xdr:colOff>
      <xdr:row>19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quickteller.com/" TargetMode="External"/><Relationship Id="rId22" Type="http://schemas.openxmlformats.org/officeDocument/2006/relationships/hyperlink" Target="https://quickteller.com/" TargetMode="External"/><Relationship Id="rId21" Type="http://schemas.openxmlformats.org/officeDocument/2006/relationships/hyperlink" Target="https://quickteller.com/" TargetMode="External"/><Relationship Id="rId24" Type="http://schemas.openxmlformats.org/officeDocument/2006/relationships/hyperlink" Target="https://quickteller.com/" TargetMode="External"/><Relationship Id="rId23" Type="http://schemas.openxmlformats.org/officeDocument/2006/relationships/hyperlink" Target="https://quickteller.com/" TargetMode="External"/><Relationship Id="rId1" Type="http://schemas.openxmlformats.org/officeDocument/2006/relationships/hyperlink" Target="https://quickteller.com/" TargetMode="External"/><Relationship Id="rId2" Type="http://schemas.openxmlformats.org/officeDocument/2006/relationships/hyperlink" Target="https://quickteller.com/" TargetMode="External"/><Relationship Id="rId3" Type="http://schemas.openxmlformats.org/officeDocument/2006/relationships/hyperlink" Target="https://quickteller.com/" TargetMode="External"/><Relationship Id="rId4" Type="http://schemas.openxmlformats.org/officeDocument/2006/relationships/hyperlink" Target="https://quickteller.com/" TargetMode="External"/><Relationship Id="rId9" Type="http://schemas.openxmlformats.org/officeDocument/2006/relationships/hyperlink" Target="https://quickteller.com/" TargetMode="External"/><Relationship Id="rId26" Type="http://schemas.openxmlformats.org/officeDocument/2006/relationships/hyperlink" Target="https://quickteller.com/" TargetMode="External"/><Relationship Id="rId25" Type="http://schemas.openxmlformats.org/officeDocument/2006/relationships/hyperlink" Target="https://quickteller.com/" TargetMode="External"/><Relationship Id="rId28" Type="http://schemas.openxmlformats.org/officeDocument/2006/relationships/hyperlink" Target="https://quickteller.com/" TargetMode="External"/><Relationship Id="rId27" Type="http://schemas.openxmlformats.org/officeDocument/2006/relationships/hyperlink" Target="https://quickteller.com/" TargetMode="External"/><Relationship Id="rId5" Type="http://schemas.openxmlformats.org/officeDocument/2006/relationships/hyperlink" Target="https://quickteller.com/" TargetMode="External"/><Relationship Id="rId6" Type="http://schemas.openxmlformats.org/officeDocument/2006/relationships/hyperlink" Target="https://quickteller.com/" TargetMode="External"/><Relationship Id="rId29" Type="http://schemas.openxmlformats.org/officeDocument/2006/relationships/hyperlink" Target="https://quickteller.com/" TargetMode="External"/><Relationship Id="rId7" Type="http://schemas.openxmlformats.org/officeDocument/2006/relationships/hyperlink" Target="https://quickteller.com/" TargetMode="External"/><Relationship Id="rId8" Type="http://schemas.openxmlformats.org/officeDocument/2006/relationships/hyperlink" Target="https://quickteller.com/" TargetMode="External"/><Relationship Id="rId31" Type="http://schemas.openxmlformats.org/officeDocument/2006/relationships/hyperlink" Target="https://quickteller.com/" TargetMode="External"/><Relationship Id="rId30" Type="http://schemas.openxmlformats.org/officeDocument/2006/relationships/hyperlink" Target="https://quickteller.com/" TargetMode="External"/><Relationship Id="rId11" Type="http://schemas.openxmlformats.org/officeDocument/2006/relationships/hyperlink" Target="https://quickteller.com/" TargetMode="External"/><Relationship Id="rId10" Type="http://schemas.openxmlformats.org/officeDocument/2006/relationships/hyperlink" Target="https://quickteller.com/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quickteller.com/" TargetMode="External"/><Relationship Id="rId12" Type="http://schemas.openxmlformats.org/officeDocument/2006/relationships/hyperlink" Target="https://quickteller.com/" TargetMode="External"/><Relationship Id="rId15" Type="http://schemas.openxmlformats.org/officeDocument/2006/relationships/hyperlink" Target="https://quickteller.com/" TargetMode="External"/><Relationship Id="rId14" Type="http://schemas.openxmlformats.org/officeDocument/2006/relationships/hyperlink" Target="https://quickteller.com/" TargetMode="External"/><Relationship Id="rId17" Type="http://schemas.openxmlformats.org/officeDocument/2006/relationships/hyperlink" Target="https://quickteller.com/" TargetMode="External"/><Relationship Id="rId16" Type="http://schemas.openxmlformats.org/officeDocument/2006/relationships/hyperlink" Target="https://quickteller.com/" TargetMode="External"/><Relationship Id="rId19" Type="http://schemas.openxmlformats.org/officeDocument/2006/relationships/hyperlink" Target="https://quickteller.com/" TargetMode="External"/><Relationship Id="rId18" Type="http://schemas.openxmlformats.org/officeDocument/2006/relationships/hyperlink" Target="https://quickteller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14.5"/>
    <col customWidth="1" min="2" max="2" width="17.38"/>
    <col customWidth="1" min="3" max="3" width="19.0"/>
    <col customWidth="1" min="4" max="4" width="21.0"/>
    <col customWidth="1" min="5" max="5" width="18.25"/>
    <col customWidth="1" min="6" max="6" width="19.0"/>
    <col customWidth="1" min="7" max="7" width="17.0"/>
    <col customWidth="1" min="8" max="8" width="14.13"/>
    <col customWidth="1" min="9" max="9" width="14.63"/>
    <col customWidth="1" min="11" max="11" width="14.13"/>
  </cols>
  <sheetData>
    <row r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33.75" customHeight="1">
      <c r="A2" s="3" t="s">
        <v>1</v>
      </c>
      <c r="B2" s="4" t="s">
        <v>2</v>
      </c>
      <c r="E2" s="3" t="s">
        <v>3</v>
      </c>
      <c r="F2" s="4" t="s">
        <v>2</v>
      </c>
      <c r="I2" s="3" t="s">
        <v>4</v>
      </c>
      <c r="J2" s="4" t="s">
        <v>2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7" t="s">
        <v>5</v>
      </c>
      <c r="B3" s="6">
        <f>B4+B5+B6</f>
        <v>30</v>
      </c>
      <c r="E3" s="7" t="s">
        <v>5</v>
      </c>
      <c r="F3" s="6">
        <f>F4+F5+F6</f>
        <v>30</v>
      </c>
      <c r="I3" s="7" t="s">
        <v>5</v>
      </c>
      <c r="J3" s="6">
        <f>J4+J5+J6</f>
        <v>30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 t="s">
        <v>6</v>
      </c>
      <c r="B4" s="6">
        <f>COUNTIF(H20:H193,"Passed")</f>
        <v>27</v>
      </c>
      <c r="E4" s="8" t="s">
        <v>6</v>
      </c>
      <c r="F4" s="6">
        <f>COUNTIF(I20:I193,"Passed")</f>
        <v>27</v>
      </c>
      <c r="I4" s="8" t="s">
        <v>6</v>
      </c>
      <c r="J4" s="6">
        <f>COUNTIF(J20:J193,"Passed")</f>
        <v>27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 t="s">
        <v>7</v>
      </c>
      <c r="B5" s="6">
        <f>COUNTIF(H20:H193,"Failed")</f>
        <v>3</v>
      </c>
      <c r="E5" s="8" t="s">
        <v>7</v>
      </c>
      <c r="F5" s="6">
        <f>COUNTIF(I20:I193,"Failed")</f>
        <v>3</v>
      </c>
      <c r="I5" s="8" t="s">
        <v>7</v>
      </c>
      <c r="J5" s="6">
        <f>COUNTIF(J20:J193,"Failed")</f>
        <v>3</v>
      </c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9" t="s">
        <v>8</v>
      </c>
      <c r="B6" s="6">
        <f>COUNTIF(H20:H193,"Not Executed")</f>
        <v>0</v>
      </c>
      <c r="E6" s="9" t="s">
        <v>8</v>
      </c>
      <c r="F6" s="6">
        <f>COUNTIF(I20:I193,"Not Executed")</f>
        <v>0</v>
      </c>
      <c r="I6" s="9" t="s">
        <v>8</v>
      </c>
      <c r="J6" s="6">
        <f>COUNTIF(J20:J193,"Not Executed")</f>
        <v>0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6"/>
      <c r="B7" s="6"/>
      <c r="C7" s="6"/>
      <c r="D7" s="6"/>
      <c r="E7" s="6"/>
      <c r="F7" s="6"/>
      <c r="G7" s="6"/>
      <c r="H7" s="10"/>
      <c r="I7" s="10"/>
      <c r="J7" s="1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/>
      <c r="B8" s="6"/>
      <c r="C8" s="6"/>
      <c r="E8" s="6"/>
      <c r="F8" s="6"/>
      <c r="G8" s="6"/>
      <c r="H8" s="10"/>
      <c r="I8" s="10"/>
      <c r="J8" s="1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/>
      <c r="B9" s="6"/>
      <c r="C9" s="6"/>
      <c r="E9" s="6"/>
      <c r="F9" s="6"/>
      <c r="G9" s="6"/>
      <c r="H9" s="10"/>
      <c r="I9" s="10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6"/>
      <c r="C10" s="6"/>
      <c r="E10" s="6"/>
      <c r="F10" s="6"/>
      <c r="G10" s="6"/>
      <c r="H10" s="10"/>
      <c r="I10" s="10"/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6"/>
      <c r="C11" s="6"/>
      <c r="E11" s="6"/>
      <c r="F11" s="6"/>
      <c r="G11" s="6"/>
      <c r="H11" s="10"/>
      <c r="I11" s="10"/>
      <c r="J11" s="1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6"/>
      <c r="C12" s="6"/>
      <c r="E12" s="6"/>
      <c r="F12" s="6"/>
      <c r="G12" s="6"/>
      <c r="H12" s="10"/>
      <c r="I12" s="10"/>
      <c r="J12" s="1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6"/>
      <c r="C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12"/>
      <c r="B14" s="12"/>
      <c r="C14" s="12"/>
      <c r="E14" s="12"/>
      <c r="F14" s="12"/>
      <c r="G14" s="12"/>
      <c r="H14" s="12"/>
      <c r="I14" s="12"/>
      <c r="J14" s="12"/>
      <c r="K14" s="12"/>
      <c r="L14" s="12"/>
      <c r="M14" s="12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2"/>
      <c r="B15" s="12"/>
      <c r="C15" s="12"/>
      <c r="E15" s="12"/>
      <c r="F15" s="12"/>
      <c r="G15" s="12"/>
      <c r="H15" s="12"/>
      <c r="I15" s="12"/>
      <c r="J15" s="12"/>
      <c r="K15" s="12"/>
      <c r="L15" s="12"/>
      <c r="M15" s="12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12"/>
      <c r="B16" s="12"/>
      <c r="C16" s="12"/>
      <c r="E16" s="12"/>
      <c r="F16" s="12"/>
      <c r="G16" s="12"/>
      <c r="H16" s="12"/>
      <c r="I16" s="12"/>
      <c r="J16" s="12"/>
      <c r="K16" s="12"/>
      <c r="L16" s="12"/>
      <c r="M16" s="12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13"/>
      <c r="B17" s="13"/>
      <c r="C17" s="13"/>
      <c r="E17" s="13"/>
      <c r="F17" s="13"/>
      <c r="G17" s="13"/>
      <c r="H17" s="13"/>
      <c r="I17" s="13"/>
      <c r="J17" s="13"/>
      <c r="K17" s="13"/>
      <c r="L17" s="13"/>
      <c r="M17" s="13"/>
    </row>
    <row r="18">
      <c r="A18" s="14" t="s">
        <v>9</v>
      </c>
      <c r="B18" s="14" t="s">
        <v>10</v>
      </c>
      <c r="C18" s="15" t="s">
        <v>11</v>
      </c>
      <c r="D18" s="16" t="s">
        <v>12</v>
      </c>
      <c r="E18" s="14" t="s">
        <v>13</v>
      </c>
      <c r="F18" s="14" t="s">
        <v>14</v>
      </c>
      <c r="G18" s="14" t="s">
        <v>15</v>
      </c>
      <c r="H18" s="17" t="s">
        <v>16</v>
      </c>
      <c r="I18" s="17" t="s">
        <v>17</v>
      </c>
      <c r="J18" s="18" t="s">
        <v>18</v>
      </c>
      <c r="K18" s="14" t="s">
        <v>19</v>
      </c>
      <c r="L18" s="14" t="s">
        <v>20</v>
      </c>
      <c r="M18" s="14" t="s">
        <v>21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9" t="s">
        <v>22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outlineLevel="1">
      <c r="A20" s="9" t="s">
        <v>23</v>
      </c>
      <c r="B20" s="9" t="s">
        <v>24</v>
      </c>
      <c r="C20" s="9" t="s">
        <v>25</v>
      </c>
      <c r="D20" s="21" t="s">
        <v>26</v>
      </c>
      <c r="E20" s="9" t="s">
        <v>27</v>
      </c>
      <c r="F20" s="9" t="s">
        <v>28</v>
      </c>
      <c r="G20" s="9" t="s">
        <v>29</v>
      </c>
      <c r="H20" s="9" t="s">
        <v>6</v>
      </c>
      <c r="I20" s="9" t="s">
        <v>6</v>
      </c>
      <c r="J20" s="9" t="s">
        <v>6</v>
      </c>
      <c r="K20" s="9" t="s">
        <v>27</v>
      </c>
      <c r="L20" s="9" t="s">
        <v>30</v>
      </c>
      <c r="M20" s="22">
        <v>45078.0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outlineLevel="1">
      <c r="A21" s="23"/>
      <c r="B21" s="24" t="s">
        <v>31</v>
      </c>
      <c r="C21" s="25" t="s">
        <v>32</v>
      </c>
      <c r="D21" s="21" t="s">
        <v>33</v>
      </c>
      <c r="E21" s="26" t="s">
        <v>27</v>
      </c>
      <c r="F21" s="25" t="s">
        <v>34</v>
      </c>
      <c r="G21" s="25" t="s">
        <v>35</v>
      </c>
      <c r="H21" s="27" t="s">
        <v>6</v>
      </c>
      <c r="I21" s="25" t="s">
        <v>6</v>
      </c>
      <c r="J21" s="27" t="s">
        <v>6</v>
      </c>
      <c r="K21" s="25" t="s">
        <v>27</v>
      </c>
      <c r="L21" s="25" t="s">
        <v>30</v>
      </c>
      <c r="M21" s="28">
        <v>45078.0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outlineLevel="1">
      <c r="A22" s="6"/>
      <c r="B22" s="9" t="s">
        <v>36</v>
      </c>
      <c r="C22" s="9" t="s">
        <v>37</v>
      </c>
      <c r="D22" s="29" t="s">
        <v>38</v>
      </c>
      <c r="E22" s="27" t="s">
        <v>27</v>
      </c>
      <c r="F22" s="9" t="s">
        <v>39</v>
      </c>
      <c r="G22" s="9" t="s">
        <v>40</v>
      </c>
      <c r="H22" s="27" t="s">
        <v>6</v>
      </c>
      <c r="I22" s="9" t="s">
        <v>6</v>
      </c>
      <c r="J22" s="27" t="s">
        <v>6</v>
      </c>
      <c r="K22" s="9" t="s">
        <v>27</v>
      </c>
      <c r="L22" s="9" t="s">
        <v>30</v>
      </c>
      <c r="M22" s="28">
        <v>45078.0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outlineLevel="1">
      <c r="A23" s="6"/>
      <c r="B23" s="24" t="s">
        <v>41</v>
      </c>
      <c r="C23" s="9" t="s">
        <v>42</v>
      </c>
      <c r="D23" s="29" t="s">
        <v>43</v>
      </c>
      <c r="E23" s="9" t="s">
        <v>44</v>
      </c>
      <c r="F23" s="9" t="s">
        <v>45</v>
      </c>
      <c r="G23" s="9" t="s">
        <v>46</v>
      </c>
      <c r="H23" s="9" t="s">
        <v>6</v>
      </c>
      <c r="I23" s="9" t="s">
        <v>6</v>
      </c>
      <c r="J23" s="9" t="s">
        <v>6</v>
      </c>
      <c r="K23" s="9" t="s">
        <v>27</v>
      </c>
      <c r="L23" s="9" t="s">
        <v>30</v>
      </c>
      <c r="M23" s="22">
        <v>45086.0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outlineLevel="1">
      <c r="A24" s="6"/>
      <c r="B24" s="9" t="s">
        <v>47</v>
      </c>
      <c r="C24" s="9" t="s">
        <v>48</v>
      </c>
      <c r="D24" s="29" t="s">
        <v>49</v>
      </c>
      <c r="E24" s="8" t="s">
        <v>27</v>
      </c>
      <c r="F24" s="9" t="s">
        <v>50</v>
      </c>
      <c r="G24" s="9" t="s">
        <v>51</v>
      </c>
      <c r="H24" s="9" t="s">
        <v>6</v>
      </c>
      <c r="I24" s="9" t="s">
        <v>6</v>
      </c>
      <c r="J24" s="9" t="s">
        <v>6</v>
      </c>
      <c r="K24" s="9" t="s">
        <v>27</v>
      </c>
      <c r="L24" s="9" t="s">
        <v>30</v>
      </c>
      <c r="M24" s="22">
        <v>45079.0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outlineLevel="1">
      <c r="A25" s="6"/>
      <c r="B25" s="24" t="s">
        <v>52</v>
      </c>
      <c r="C25" s="9" t="s">
        <v>53</v>
      </c>
      <c r="D25" s="29" t="s">
        <v>54</v>
      </c>
      <c r="E25" s="9" t="s">
        <v>55</v>
      </c>
      <c r="F25" s="9" t="s">
        <v>56</v>
      </c>
      <c r="G25" s="9" t="s">
        <v>57</v>
      </c>
      <c r="H25" s="9" t="s">
        <v>6</v>
      </c>
      <c r="I25" s="9" t="s">
        <v>6</v>
      </c>
      <c r="J25" s="9" t="s">
        <v>6</v>
      </c>
      <c r="K25" s="9" t="s">
        <v>27</v>
      </c>
      <c r="L25" s="9" t="s">
        <v>30</v>
      </c>
      <c r="M25" s="22">
        <v>45079.0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outlineLevel="1">
      <c r="A26" s="6"/>
      <c r="B26" s="9" t="s">
        <v>58</v>
      </c>
      <c r="C26" s="9" t="s">
        <v>59</v>
      </c>
      <c r="D26" s="29" t="s">
        <v>60</v>
      </c>
      <c r="E26" s="9" t="s">
        <v>61</v>
      </c>
      <c r="F26" s="9" t="s">
        <v>62</v>
      </c>
      <c r="G26" s="9" t="s">
        <v>63</v>
      </c>
      <c r="H26" s="9" t="s">
        <v>6</v>
      </c>
      <c r="I26" s="9" t="s">
        <v>6</v>
      </c>
      <c r="J26" s="9" t="s">
        <v>6</v>
      </c>
      <c r="K26" s="9" t="s">
        <v>27</v>
      </c>
      <c r="L26" s="9" t="s">
        <v>30</v>
      </c>
      <c r="M26" s="22">
        <v>45079.0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outlineLevel="1">
      <c r="A27" s="6"/>
      <c r="B27" s="9" t="s">
        <v>64</v>
      </c>
      <c r="C27" s="9" t="s">
        <v>65</v>
      </c>
      <c r="D27" s="29" t="s">
        <v>66</v>
      </c>
      <c r="E27" s="9" t="s">
        <v>67</v>
      </c>
      <c r="F27" s="9" t="s">
        <v>68</v>
      </c>
      <c r="G27" s="9" t="s">
        <v>69</v>
      </c>
      <c r="H27" s="9" t="s">
        <v>6</v>
      </c>
      <c r="I27" s="9" t="s">
        <v>6</v>
      </c>
      <c r="J27" s="9" t="s">
        <v>6</v>
      </c>
      <c r="K27" s="9" t="s">
        <v>27</v>
      </c>
      <c r="L27" s="9" t="s">
        <v>30</v>
      </c>
      <c r="M27" s="22">
        <v>45079.0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outlineLevel="1">
      <c r="A28" s="6"/>
      <c r="B28" s="24" t="s">
        <v>70</v>
      </c>
      <c r="C28" s="9" t="s">
        <v>71</v>
      </c>
      <c r="D28" s="29" t="s">
        <v>72</v>
      </c>
      <c r="E28" s="9" t="s">
        <v>73</v>
      </c>
      <c r="F28" s="9" t="s">
        <v>74</v>
      </c>
      <c r="G28" s="9" t="s">
        <v>75</v>
      </c>
      <c r="H28" s="9" t="s">
        <v>6</v>
      </c>
      <c r="I28" s="9" t="s">
        <v>6</v>
      </c>
      <c r="J28" s="9" t="s">
        <v>6</v>
      </c>
      <c r="K28" s="9" t="s">
        <v>27</v>
      </c>
      <c r="L28" s="9" t="s">
        <v>30</v>
      </c>
      <c r="M28" s="22">
        <v>45079.0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outlineLevel="1">
      <c r="A29" s="6"/>
      <c r="B29" s="9" t="s">
        <v>76</v>
      </c>
      <c r="C29" s="30" t="s">
        <v>77</v>
      </c>
      <c r="D29" s="29" t="s">
        <v>78</v>
      </c>
      <c r="E29" s="9" t="s">
        <v>79</v>
      </c>
      <c r="F29" s="25" t="s">
        <v>80</v>
      </c>
      <c r="G29" s="25" t="s">
        <v>81</v>
      </c>
      <c r="H29" s="9" t="s">
        <v>7</v>
      </c>
      <c r="I29" s="9" t="s">
        <v>7</v>
      </c>
      <c r="J29" s="9" t="s">
        <v>7</v>
      </c>
      <c r="K29" s="9" t="s">
        <v>27</v>
      </c>
      <c r="L29" s="9" t="s">
        <v>30</v>
      </c>
      <c r="M29" s="22">
        <v>45086.0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19" t="s">
        <v>82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outlineLevel="1">
      <c r="A31" s="9" t="s">
        <v>83</v>
      </c>
      <c r="B31" s="9" t="s">
        <v>84</v>
      </c>
      <c r="C31" s="9" t="s">
        <v>85</v>
      </c>
      <c r="D31" s="21" t="s">
        <v>86</v>
      </c>
      <c r="E31" s="9" t="s">
        <v>27</v>
      </c>
      <c r="F31" s="9" t="s">
        <v>87</v>
      </c>
      <c r="G31" s="9" t="s">
        <v>88</v>
      </c>
      <c r="H31" s="9" t="s">
        <v>6</v>
      </c>
      <c r="I31" s="9" t="s">
        <v>6</v>
      </c>
      <c r="J31" s="9" t="s">
        <v>6</v>
      </c>
      <c r="K31" s="9" t="s">
        <v>27</v>
      </c>
      <c r="L31" s="9" t="s">
        <v>30</v>
      </c>
      <c r="M31" s="22">
        <v>45079.0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outlineLevel="1">
      <c r="A32" s="6"/>
      <c r="B32" s="9" t="s">
        <v>89</v>
      </c>
      <c r="C32" s="9" t="s">
        <v>90</v>
      </c>
      <c r="D32" s="29" t="s">
        <v>91</v>
      </c>
      <c r="E32" s="9" t="s">
        <v>92</v>
      </c>
      <c r="F32" s="9" t="s">
        <v>93</v>
      </c>
      <c r="G32" s="9" t="s">
        <v>94</v>
      </c>
      <c r="H32" s="9" t="s">
        <v>6</v>
      </c>
      <c r="I32" s="9" t="s">
        <v>6</v>
      </c>
      <c r="J32" s="9" t="s">
        <v>6</v>
      </c>
      <c r="K32" s="9" t="s">
        <v>27</v>
      </c>
      <c r="L32" s="9" t="s">
        <v>30</v>
      </c>
      <c r="M32" s="22">
        <v>45086.0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outlineLevel="1">
      <c r="A33" s="6"/>
      <c r="B33" s="9" t="s">
        <v>95</v>
      </c>
      <c r="C33" s="9" t="s">
        <v>96</v>
      </c>
      <c r="D33" s="21" t="s">
        <v>97</v>
      </c>
      <c r="E33" s="9" t="s">
        <v>98</v>
      </c>
      <c r="F33" s="9" t="s">
        <v>99</v>
      </c>
      <c r="G33" s="9" t="s">
        <v>100</v>
      </c>
      <c r="H33" s="9" t="s">
        <v>6</v>
      </c>
      <c r="I33" s="9" t="s">
        <v>6</v>
      </c>
      <c r="J33" s="9" t="s">
        <v>6</v>
      </c>
      <c r="K33" s="9" t="s">
        <v>27</v>
      </c>
      <c r="L33" s="9" t="s">
        <v>30</v>
      </c>
      <c r="M33" s="22">
        <v>45084.0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outlineLevel="1">
      <c r="A34" s="6"/>
      <c r="B34" s="9" t="s">
        <v>101</v>
      </c>
      <c r="C34" s="9" t="s">
        <v>102</v>
      </c>
      <c r="D34" s="29" t="s">
        <v>103</v>
      </c>
      <c r="E34" s="9" t="s">
        <v>104</v>
      </c>
      <c r="F34" s="9" t="s">
        <v>105</v>
      </c>
      <c r="G34" s="9" t="s">
        <v>106</v>
      </c>
      <c r="H34" s="9" t="s">
        <v>6</v>
      </c>
      <c r="I34" s="9" t="s">
        <v>6</v>
      </c>
      <c r="J34" s="9" t="s">
        <v>6</v>
      </c>
      <c r="K34" s="9" t="s">
        <v>27</v>
      </c>
      <c r="L34" s="9" t="s">
        <v>30</v>
      </c>
      <c r="M34" s="22">
        <v>45085.0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outlineLevel="1">
      <c r="A35" s="6"/>
      <c r="B35" s="9" t="s">
        <v>107</v>
      </c>
      <c r="C35" s="9" t="s">
        <v>108</v>
      </c>
      <c r="D35" s="29" t="s">
        <v>109</v>
      </c>
      <c r="E35" s="9" t="s">
        <v>110</v>
      </c>
      <c r="F35" s="9" t="s">
        <v>111</v>
      </c>
      <c r="G35" s="9" t="s">
        <v>112</v>
      </c>
      <c r="H35" s="9" t="s">
        <v>6</v>
      </c>
      <c r="I35" s="9" t="s">
        <v>6</v>
      </c>
      <c r="J35" s="9" t="s">
        <v>6</v>
      </c>
      <c r="K35" s="9" t="s">
        <v>27</v>
      </c>
      <c r="L35" s="9" t="s">
        <v>30</v>
      </c>
      <c r="M35" s="22">
        <v>45086.0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outlineLevel="1">
      <c r="A36" s="6"/>
      <c r="B36" s="9" t="s">
        <v>113</v>
      </c>
      <c r="C36" s="9" t="s">
        <v>114</v>
      </c>
      <c r="D36" s="29" t="s">
        <v>115</v>
      </c>
      <c r="E36" s="9" t="s">
        <v>116</v>
      </c>
      <c r="F36" s="9" t="s">
        <v>117</v>
      </c>
      <c r="G36" s="9" t="s">
        <v>118</v>
      </c>
      <c r="H36" s="9" t="s">
        <v>6</v>
      </c>
      <c r="I36" s="9" t="s">
        <v>6</v>
      </c>
      <c r="J36" s="9" t="s">
        <v>6</v>
      </c>
      <c r="K36" s="9" t="s">
        <v>27</v>
      </c>
      <c r="L36" s="9" t="s">
        <v>30</v>
      </c>
      <c r="M36" s="22">
        <v>45086.0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outlineLevel="1">
      <c r="A37" s="6"/>
      <c r="B37" s="9" t="s">
        <v>119</v>
      </c>
      <c r="C37" s="9" t="s">
        <v>120</v>
      </c>
      <c r="D37" s="29" t="s">
        <v>121</v>
      </c>
      <c r="E37" s="9" t="s">
        <v>122</v>
      </c>
      <c r="F37" s="9" t="s">
        <v>117</v>
      </c>
      <c r="G37" s="9" t="s">
        <v>123</v>
      </c>
      <c r="H37" s="9" t="s">
        <v>6</v>
      </c>
      <c r="I37" s="9" t="s">
        <v>6</v>
      </c>
      <c r="J37" s="9" t="s">
        <v>6</v>
      </c>
      <c r="K37" s="9" t="s">
        <v>27</v>
      </c>
      <c r="L37" s="9" t="s">
        <v>30</v>
      </c>
      <c r="M37" s="22">
        <v>45086.0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outlineLevel="1">
      <c r="A38" s="6"/>
      <c r="B38" s="9" t="s">
        <v>124</v>
      </c>
      <c r="C38" s="9" t="s">
        <v>125</v>
      </c>
      <c r="D38" s="29" t="s">
        <v>126</v>
      </c>
      <c r="E38" s="9" t="s">
        <v>127</v>
      </c>
      <c r="F38" s="9" t="s">
        <v>117</v>
      </c>
      <c r="G38" s="9" t="s">
        <v>123</v>
      </c>
      <c r="H38" s="9" t="s">
        <v>6</v>
      </c>
      <c r="I38" s="9" t="s">
        <v>6</v>
      </c>
      <c r="J38" s="9" t="s">
        <v>6</v>
      </c>
      <c r="K38" s="9" t="s">
        <v>27</v>
      </c>
      <c r="L38" s="9" t="s">
        <v>30</v>
      </c>
      <c r="M38" s="22">
        <v>45086.0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outlineLevel="1">
      <c r="A39" s="6"/>
      <c r="B39" s="9" t="s">
        <v>128</v>
      </c>
      <c r="C39" s="9" t="s">
        <v>129</v>
      </c>
      <c r="D39" s="29" t="s">
        <v>130</v>
      </c>
      <c r="E39" s="9" t="s">
        <v>131</v>
      </c>
      <c r="F39" s="9" t="s">
        <v>117</v>
      </c>
      <c r="G39" s="9" t="s">
        <v>123</v>
      </c>
      <c r="H39" s="9" t="s">
        <v>6</v>
      </c>
      <c r="I39" s="9" t="s">
        <v>6</v>
      </c>
      <c r="J39" s="9" t="s">
        <v>6</v>
      </c>
      <c r="K39" s="9" t="s">
        <v>27</v>
      </c>
      <c r="L39" s="9" t="s">
        <v>30</v>
      </c>
      <c r="M39" s="22">
        <v>45086.0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outlineLevel="1">
      <c r="A40" s="6"/>
      <c r="B40" s="9" t="s">
        <v>132</v>
      </c>
      <c r="C40" s="9" t="s">
        <v>133</v>
      </c>
      <c r="D40" s="29" t="s">
        <v>134</v>
      </c>
      <c r="E40" s="9" t="s">
        <v>135</v>
      </c>
      <c r="F40" s="9" t="s">
        <v>117</v>
      </c>
      <c r="G40" s="9" t="s">
        <v>123</v>
      </c>
      <c r="H40" s="9" t="s">
        <v>6</v>
      </c>
      <c r="I40" s="9" t="s">
        <v>6</v>
      </c>
      <c r="J40" s="9" t="s">
        <v>6</v>
      </c>
      <c r="K40" s="9" t="s">
        <v>27</v>
      </c>
      <c r="L40" s="9" t="s">
        <v>30</v>
      </c>
      <c r="M40" s="22">
        <v>45086.0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19" t="s">
        <v>136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outlineLevel="1">
      <c r="A42" s="9" t="s">
        <v>137</v>
      </c>
      <c r="B42" s="9" t="s">
        <v>138</v>
      </c>
      <c r="C42" s="9" t="s">
        <v>139</v>
      </c>
      <c r="D42" s="29" t="s">
        <v>140</v>
      </c>
      <c r="E42" s="9" t="s">
        <v>27</v>
      </c>
      <c r="F42" s="9" t="s">
        <v>141</v>
      </c>
      <c r="G42" s="9" t="s">
        <v>142</v>
      </c>
      <c r="H42" s="9" t="s">
        <v>6</v>
      </c>
      <c r="I42" s="9" t="s">
        <v>6</v>
      </c>
      <c r="J42" s="9" t="s">
        <v>6</v>
      </c>
      <c r="K42" s="9" t="s">
        <v>27</v>
      </c>
      <c r="L42" s="9" t="s">
        <v>30</v>
      </c>
      <c r="M42" s="22">
        <v>45079.0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outlineLevel="1">
      <c r="A43" s="6"/>
      <c r="B43" s="9" t="s">
        <v>143</v>
      </c>
      <c r="C43" s="9" t="s">
        <v>144</v>
      </c>
      <c r="D43" s="29" t="s">
        <v>145</v>
      </c>
      <c r="E43" s="9" t="s">
        <v>27</v>
      </c>
      <c r="F43" s="9" t="s">
        <v>146</v>
      </c>
      <c r="G43" s="9" t="s">
        <v>147</v>
      </c>
      <c r="H43" s="9" t="s">
        <v>6</v>
      </c>
      <c r="I43" s="9" t="s">
        <v>6</v>
      </c>
      <c r="J43" s="9" t="s">
        <v>6</v>
      </c>
      <c r="K43" s="9" t="s">
        <v>27</v>
      </c>
      <c r="L43" s="9" t="s">
        <v>30</v>
      </c>
      <c r="M43" s="22">
        <v>45084.0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outlineLevel="1">
      <c r="A44" s="6"/>
      <c r="B44" s="9" t="s">
        <v>148</v>
      </c>
      <c r="C44" s="9" t="s">
        <v>149</v>
      </c>
      <c r="D44" s="29" t="s">
        <v>150</v>
      </c>
      <c r="E44" s="9" t="s">
        <v>151</v>
      </c>
      <c r="F44" s="9" t="s">
        <v>152</v>
      </c>
      <c r="G44" s="9" t="s">
        <v>153</v>
      </c>
      <c r="H44" s="9" t="s">
        <v>6</v>
      </c>
      <c r="I44" s="9" t="s">
        <v>6</v>
      </c>
      <c r="J44" s="9" t="s">
        <v>6</v>
      </c>
      <c r="K44" s="9" t="s">
        <v>27</v>
      </c>
      <c r="L44" s="9" t="s">
        <v>30</v>
      </c>
      <c r="M44" s="22">
        <v>45086.0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outlineLevel="1">
      <c r="A45" s="6"/>
      <c r="B45" s="9" t="s">
        <v>154</v>
      </c>
      <c r="C45" s="25" t="s">
        <v>155</v>
      </c>
      <c r="D45" s="29" t="s">
        <v>156</v>
      </c>
      <c r="E45" s="9" t="s">
        <v>157</v>
      </c>
      <c r="F45" s="9" t="s">
        <v>158</v>
      </c>
      <c r="G45" s="25" t="s">
        <v>159</v>
      </c>
      <c r="H45" s="9" t="s">
        <v>6</v>
      </c>
      <c r="I45" s="9" t="s">
        <v>6</v>
      </c>
      <c r="J45" s="9" t="s">
        <v>6</v>
      </c>
      <c r="K45" s="9" t="s">
        <v>27</v>
      </c>
      <c r="L45" s="9" t="s">
        <v>30</v>
      </c>
      <c r="M45" s="22">
        <v>45086.0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outlineLevel="1">
      <c r="A46" s="5"/>
      <c r="B46" s="9" t="s">
        <v>160</v>
      </c>
      <c r="C46" s="9" t="s">
        <v>161</v>
      </c>
      <c r="D46" s="29" t="s">
        <v>162</v>
      </c>
      <c r="E46" s="9" t="s">
        <v>157</v>
      </c>
      <c r="F46" s="9" t="s">
        <v>163</v>
      </c>
      <c r="G46" s="25" t="s">
        <v>164</v>
      </c>
      <c r="H46" s="27" t="s">
        <v>6</v>
      </c>
      <c r="I46" s="27" t="s">
        <v>6</v>
      </c>
      <c r="J46" s="27" t="s">
        <v>6</v>
      </c>
      <c r="K46" s="9" t="s">
        <v>27</v>
      </c>
      <c r="L46" s="9" t="s">
        <v>30</v>
      </c>
      <c r="M46" s="22">
        <v>45086.0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outlineLevel="1">
      <c r="A47" s="6"/>
      <c r="B47" s="9" t="s">
        <v>165</v>
      </c>
      <c r="C47" s="9" t="s">
        <v>166</v>
      </c>
      <c r="D47" s="29" t="s">
        <v>167</v>
      </c>
      <c r="E47" s="9" t="s">
        <v>151</v>
      </c>
      <c r="F47" s="9" t="s">
        <v>168</v>
      </c>
      <c r="G47" s="9" t="s">
        <v>169</v>
      </c>
      <c r="H47" s="9" t="s">
        <v>6</v>
      </c>
      <c r="I47" s="9" t="s">
        <v>6</v>
      </c>
      <c r="J47" s="9" t="s">
        <v>6</v>
      </c>
      <c r="K47" s="9" t="s">
        <v>27</v>
      </c>
      <c r="L47" s="9" t="s">
        <v>30</v>
      </c>
      <c r="M47" s="22">
        <v>45084.0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outlineLevel="1">
      <c r="A48" s="6"/>
      <c r="B48" s="9" t="s">
        <v>170</v>
      </c>
      <c r="C48" s="9" t="s">
        <v>171</v>
      </c>
      <c r="D48" s="29" t="s">
        <v>172</v>
      </c>
      <c r="E48" s="9" t="s">
        <v>173</v>
      </c>
      <c r="F48" s="9" t="s">
        <v>174</v>
      </c>
      <c r="G48" s="9" t="s">
        <v>175</v>
      </c>
      <c r="H48" s="9" t="s">
        <v>6</v>
      </c>
      <c r="I48" s="9" t="s">
        <v>6</v>
      </c>
      <c r="J48" s="9" t="s">
        <v>6</v>
      </c>
      <c r="K48" s="9" t="s">
        <v>27</v>
      </c>
      <c r="L48" s="9" t="s">
        <v>30</v>
      </c>
      <c r="M48" s="22">
        <v>45086.0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outlineLevel="1">
      <c r="A49" s="6"/>
      <c r="B49" s="9" t="s">
        <v>176</v>
      </c>
      <c r="C49" s="9" t="s">
        <v>177</v>
      </c>
      <c r="D49" s="29" t="s">
        <v>178</v>
      </c>
      <c r="E49" s="9" t="s">
        <v>179</v>
      </c>
      <c r="F49" s="9" t="s">
        <v>180</v>
      </c>
      <c r="G49" s="9" t="s">
        <v>181</v>
      </c>
      <c r="H49" s="9" t="s">
        <v>6</v>
      </c>
      <c r="I49" s="9" t="s">
        <v>6</v>
      </c>
      <c r="J49" s="9" t="s">
        <v>6</v>
      </c>
      <c r="K49" s="9" t="s">
        <v>27</v>
      </c>
      <c r="L49" s="9" t="s">
        <v>30</v>
      </c>
      <c r="M49" s="22">
        <v>45086.0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outlineLevel="1">
      <c r="A50" s="6"/>
      <c r="B50" s="9" t="s">
        <v>182</v>
      </c>
      <c r="C50" s="9" t="s">
        <v>183</v>
      </c>
      <c r="D50" s="29" t="s">
        <v>184</v>
      </c>
      <c r="E50" s="9" t="s">
        <v>157</v>
      </c>
      <c r="F50" s="31" t="s">
        <v>185</v>
      </c>
      <c r="G50" s="31" t="s">
        <v>186</v>
      </c>
      <c r="H50" s="9" t="s">
        <v>7</v>
      </c>
      <c r="I50" s="9" t="s">
        <v>7</v>
      </c>
      <c r="J50" s="9" t="s">
        <v>7</v>
      </c>
      <c r="K50" s="31" t="s">
        <v>186</v>
      </c>
      <c r="L50" s="9" t="s">
        <v>30</v>
      </c>
      <c r="M50" s="22">
        <v>45086.0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outlineLevel="1">
      <c r="A51" s="6"/>
      <c r="B51" s="9" t="s">
        <v>187</v>
      </c>
      <c r="C51" s="30" t="s">
        <v>188</v>
      </c>
      <c r="D51" s="29" t="s">
        <v>189</v>
      </c>
      <c r="E51" s="9" t="s">
        <v>27</v>
      </c>
      <c r="F51" s="25" t="s">
        <v>190</v>
      </c>
      <c r="G51" s="25" t="s">
        <v>191</v>
      </c>
      <c r="H51" s="9" t="s">
        <v>7</v>
      </c>
      <c r="I51" s="9" t="s">
        <v>7</v>
      </c>
      <c r="J51" s="9" t="s">
        <v>7</v>
      </c>
      <c r="K51" s="9" t="s">
        <v>192</v>
      </c>
      <c r="L51" s="9" t="s">
        <v>30</v>
      </c>
      <c r="M51" s="22">
        <v>45086.0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</sheetData>
  <mergeCells count="7">
    <mergeCell ref="A1:M1"/>
    <mergeCell ref="C2:D6"/>
    <mergeCell ref="G2:H6"/>
    <mergeCell ref="D7:D17"/>
    <mergeCell ref="A19:E19"/>
    <mergeCell ref="A30:E30"/>
    <mergeCell ref="A41:E41"/>
  </mergeCells>
  <conditionalFormatting sqref="A1:AC16 A18:E1002 F18:F40 G18:K1002 L18:L40 M18:Q1002 R18:R40 S18:W1002 X18:X40 Y18:AC1002 F42:F1002 L42:L1002 R42:R1002 X42:X1002">
    <cfRule type="containsText" dxfId="0" priority="1" operator="containsText" text="Passed">
      <formula>NOT(ISERROR(SEARCH(("Passed"),(A1))))</formula>
    </cfRule>
  </conditionalFormatting>
  <conditionalFormatting sqref="A1:AC16 A18:E1002 F18:F40 G18:K1002 L18:L40 M18:Q1002 R18:R40 S18:W1002 X18:X40 Y18:AC1002 F42:F1002 L42:L1002 R42:R1002 X42:X1002">
    <cfRule type="containsText" dxfId="1" priority="2" operator="containsText" text="Failed">
      <formula>NOT(ISERROR(SEARCH(("Failed"),(A1))))</formula>
    </cfRule>
  </conditionalFormatting>
  <conditionalFormatting sqref="A1:AC16 A18:E1002 F18:F40 G18:K1002 L18:L40 M18:Q1002 R18:R40 S18:W1002 X18:X40 Y18:AC1002 F42:F1002 L42:L1002 R42:R1002 X42:X1002">
    <cfRule type="containsText" dxfId="2" priority="3" operator="containsText" text="Not Executed">
      <formula>NOT(ISERROR(SEARCH(("Not Executed"),(A1))))</formula>
    </cfRule>
  </conditionalFormatting>
  <hyperlinks>
    <hyperlink r:id="rId1" ref="A1"/>
    <hyperlink r:id="rId2" ref="D20"/>
    <hyperlink r:id="rId3" ref="D21"/>
    <hyperlink r:id="rId4" ref="D22"/>
    <hyperlink r:id="rId5" ref="D23"/>
    <hyperlink r:id="rId6" ref="D24"/>
    <hyperlink r:id="rId7" ref="D25"/>
    <hyperlink r:id="rId8" ref="D26"/>
    <hyperlink r:id="rId9" ref="D27"/>
    <hyperlink r:id="rId10" ref="D28"/>
    <hyperlink r:id="rId11" ref="D29"/>
    <hyperlink r:id="rId12" ref="D31"/>
    <hyperlink r:id="rId13" ref="D32"/>
    <hyperlink r:id="rId14" ref="D33"/>
    <hyperlink r:id="rId15" ref="D34"/>
    <hyperlink r:id="rId16" ref="D35"/>
    <hyperlink r:id="rId17" ref="D36"/>
    <hyperlink r:id="rId18" ref="D37"/>
    <hyperlink r:id="rId19" ref="D38"/>
    <hyperlink r:id="rId20" ref="D39"/>
    <hyperlink r:id="rId21" ref="D40"/>
    <hyperlink r:id="rId22" ref="D42"/>
    <hyperlink r:id="rId23" ref="D43"/>
    <hyperlink r:id="rId24" ref="D44"/>
    <hyperlink r:id="rId25" ref="D45"/>
    <hyperlink r:id="rId26" ref="D46"/>
    <hyperlink r:id="rId27" ref="D47"/>
    <hyperlink r:id="rId28" ref="D48"/>
    <hyperlink r:id="rId29" ref="D49"/>
    <hyperlink r:id="rId30" ref="D50"/>
    <hyperlink r:id="rId31" ref="D51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3" width="12.0"/>
    <col customWidth="1" min="4" max="4" width="22.13"/>
    <col customWidth="1" min="5" max="5" width="17.25"/>
    <col customWidth="1" min="6" max="6" width="15.88"/>
    <col customWidth="1" min="7" max="7" width="19.0"/>
  </cols>
  <sheetData>
    <row r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3" t="s">
        <v>1</v>
      </c>
      <c r="B2" s="34" t="s">
        <v>2</v>
      </c>
      <c r="C2" s="32"/>
      <c r="D2" s="34" t="s">
        <v>3</v>
      </c>
      <c r="E2" s="34" t="s">
        <v>2</v>
      </c>
      <c r="F2" s="32"/>
      <c r="G2" s="33" t="s">
        <v>4</v>
      </c>
      <c r="H2" s="34" t="s">
        <v>2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>
      <c r="A3" s="34" t="s">
        <v>5</v>
      </c>
      <c r="B3" s="32">
        <v>30.0</v>
      </c>
      <c r="D3" s="34" t="s">
        <v>5</v>
      </c>
      <c r="E3" s="32">
        <v>30.0</v>
      </c>
      <c r="G3" s="34" t="s">
        <v>5</v>
      </c>
      <c r="H3" s="32">
        <v>30.0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>
      <c r="A4" s="35" t="s">
        <v>6</v>
      </c>
      <c r="B4" s="32">
        <v>27.0</v>
      </c>
      <c r="D4" s="35" t="s">
        <v>6</v>
      </c>
      <c r="E4" s="32">
        <v>27.0</v>
      </c>
      <c r="G4" s="35" t="s">
        <v>6</v>
      </c>
      <c r="H4" s="32">
        <v>27.0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>
      <c r="A5" s="35" t="s">
        <v>7</v>
      </c>
      <c r="B5" s="32">
        <v>3.0</v>
      </c>
      <c r="D5" s="35" t="s">
        <v>7</v>
      </c>
      <c r="E5" s="32">
        <v>3.0</v>
      </c>
      <c r="G5" s="35" t="s">
        <v>7</v>
      </c>
      <c r="H5" s="32">
        <v>3.0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>
      <c r="A6" s="35" t="s">
        <v>8</v>
      </c>
      <c r="B6" s="32">
        <v>0.0</v>
      </c>
      <c r="D6" s="35" t="s">
        <v>8</v>
      </c>
      <c r="E6" s="32">
        <v>0.0</v>
      </c>
      <c r="G6" s="35" t="s">
        <v>8</v>
      </c>
      <c r="H6" s="32">
        <v>0.0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>
      <c r="A7" s="32"/>
      <c r="D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33" t="s">
        <v>193</v>
      </c>
      <c r="B9" s="34" t="s">
        <v>194</v>
      </c>
      <c r="C9" s="35" t="s">
        <v>195</v>
      </c>
      <c r="D9" s="35" t="s">
        <v>196</v>
      </c>
      <c r="E9" s="35" t="s">
        <v>197</v>
      </c>
      <c r="F9" s="32"/>
      <c r="G9" s="36" t="s">
        <v>195</v>
      </c>
      <c r="H9" s="37" t="s">
        <v>196</v>
      </c>
      <c r="I9" s="34" t="s">
        <v>198</v>
      </c>
      <c r="J9" s="32"/>
      <c r="K9" s="34" t="s">
        <v>194</v>
      </c>
      <c r="L9" s="34" t="s">
        <v>199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35" t="s">
        <v>16</v>
      </c>
      <c r="B10" s="35">
        <v>30.0</v>
      </c>
      <c r="C10" s="35">
        <v>27.0</v>
      </c>
      <c r="D10" s="35">
        <v>3.0</v>
      </c>
      <c r="E10" s="35">
        <v>0.0</v>
      </c>
      <c r="F10" s="32"/>
      <c r="G10" s="38">
        <f t="shared" ref="G10:H10" si="1">C13</f>
        <v>81</v>
      </c>
      <c r="H10" s="38">
        <f t="shared" si="1"/>
        <v>9</v>
      </c>
      <c r="I10" s="32">
        <f>G10+H10</f>
        <v>90</v>
      </c>
      <c r="J10" s="32"/>
      <c r="K10" s="32">
        <f>B13</f>
        <v>90</v>
      </c>
      <c r="L10" s="32">
        <f>I10</f>
        <v>90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35" t="s">
        <v>17</v>
      </c>
      <c r="B11" s="35">
        <v>30.0</v>
      </c>
      <c r="C11" s="35">
        <v>27.0</v>
      </c>
      <c r="D11" s="35">
        <v>3.0</v>
      </c>
      <c r="E11" s="35">
        <v>0.0</v>
      </c>
      <c r="F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39.0" customHeight="1">
      <c r="A12" s="35" t="s">
        <v>18</v>
      </c>
      <c r="B12" s="35">
        <v>30.0</v>
      </c>
      <c r="C12" s="35">
        <v>27.0</v>
      </c>
      <c r="D12" s="35">
        <v>3.0</v>
      </c>
      <c r="E12" s="35">
        <v>0.0</v>
      </c>
      <c r="I12" s="32"/>
      <c r="J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>
      <c r="A13" s="33" t="s">
        <v>198</v>
      </c>
      <c r="B13" s="33">
        <f t="shared" ref="B13:E13" si="2">B10+B11+B12</f>
        <v>90</v>
      </c>
      <c r="C13" s="33">
        <f t="shared" si="2"/>
        <v>81</v>
      </c>
      <c r="D13" s="33">
        <f t="shared" si="2"/>
        <v>9</v>
      </c>
      <c r="E13" s="33">
        <f t="shared" si="2"/>
        <v>0</v>
      </c>
      <c r="I13" s="32"/>
      <c r="J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32"/>
      <c r="B15" s="39" t="s">
        <v>200</v>
      </c>
      <c r="C15" s="39" t="s">
        <v>83</v>
      </c>
      <c r="D15" s="39" t="s">
        <v>201</v>
      </c>
      <c r="E15" s="39" t="s">
        <v>198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>
      <c r="A16" s="35" t="s">
        <v>195</v>
      </c>
      <c r="B16" s="40">
        <f>COUNTIF('Quickteller Web Crossbrowser Te'!H20:J29,"Passed")</f>
        <v>27</v>
      </c>
      <c r="C16" s="40">
        <f>COUNTIF('Quickteller Web Crossbrowser Te'!H31:J40,"Passed")</f>
        <v>30</v>
      </c>
      <c r="D16" s="40">
        <f>COUNTIF('Quickteller Web Crossbrowser Te'!H42:J51,"Passed")</f>
        <v>24</v>
      </c>
      <c r="E16" s="40">
        <f t="shared" ref="E16:E18" si="3">SUM(B16:D16)</f>
        <v>81</v>
      </c>
      <c r="G16" s="35" t="s">
        <v>195</v>
      </c>
      <c r="H16" s="40">
        <f t="shared" ref="H16:H18" si="4">SUM(E16:G16)</f>
        <v>81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>
      <c r="A17" s="35" t="s">
        <v>196</v>
      </c>
      <c r="B17" s="32">
        <f>COUNTIF('Quickteller Web Crossbrowser Te'!H20:J29,"Failed")</f>
        <v>3</v>
      </c>
      <c r="C17" s="32">
        <f>COUNTIF('Quickteller Web Crossbrowser Te'!H31:J40,"Failed")</f>
        <v>0</v>
      </c>
      <c r="D17" s="32">
        <f>COUNTIF('Quickteller Web Crossbrowser Te'!H42:J51,"Failed")</f>
        <v>6</v>
      </c>
      <c r="E17" s="32">
        <f t="shared" si="3"/>
        <v>9</v>
      </c>
      <c r="F17" s="32"/>
      <c r="G17" s="35" t="s">
        <v>196</v>
      </c>
      <c r="H17" s="32">
        <f t="shared" si="4"/>
        <v>9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>
      <c r="A18" s="35" t="s">
        <v>197</v>
      </c>
      <c r="B18" s="32">
        <f>COUNTIF('Quickteller Web Crossbrowser Te'!H20:J29,"Not Executed")</f>
        <v>0</v>
      </c>
      <c r="C18" s="32">
        <f>COUNTIF('Quickteller Web Crossbrowser Te'!H31:J40,"Not Executed")</f>
        <v>0</v>
      </c>
      <c r="D18" s="32">
        <f>COUNTIF('Quickteller Web Crossbrowser Te'!H42:J51,"Not Executed")</f>
        <v>0</v>
      </c>
      <c r="E18" s="32">
        <f t="shared" si="3"/>
        <v>0</v>
      </c>
      <c r="F18" s="32"/>
      <c r="G18" s="35" t="s">
        <v>197</v>
      </c>
      <c r="H18" s="32">
        <f t="shared" si="4"/>
        <v>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>
      <c r="A19" s="34" t="s">
        <v>5</v>
      </c>
      <c r="B19" s="41">
        <f t="shared" ref="B19:D19" si="5">B16+B17+B18</f>
        <v>30</v>
      </c>
      <c r="C19" s="41">
        <f t="shared" si="5"/>
        <v>30</v>
      </c>
      <c r="D19" s="41">
        <f t="shared" si="5"/>
        <v>30</v>
      </c>
      <c r="E19" s="41">
        <f>SUM(E16:E18)</f>
        <v>90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</row>
  </sheetData>
  <conditionalFormatting sqref="A1:AA1000">
    <cfRule type="containsText" dxfId="0" priority="1" operator="containsText" text="Passed">
      <formula>NOT(ISERROR(SEARCH(("Passed"),(A1))))</formula>
    </cfRule>
  </conditionalFormatting>
  <conditionalFormatting sqref="A1:AA1000">
    <cfRule type="containsText" dxfId="1" priority="2" operator="containsText" text="Failed">
      <formula>NOT(ISERROR(SEARCH(("Failed"),(A1))))</formula>
    </cfRule>
  </conditionalFormatting>
  <conditionalFormatting sqref="A1:AA1000">
    <cfRule type="containsText" dxfId="2" priority="3" operator="containsText" text="Not Executed">
      <formula>NOT(ISERROR(SEARCH(("Not Executed"),(A1))))</formula>
    </cfRule>
  </conditionalFormatting>
  <drawing r:id="rId1"/>
</worksheet>
</file>