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Masterrr\Desktop\"/>
    </mc:Choice>
  </mc:AlternateContent>
  <bookViews>
    <workbookView xWindow="0" yWindow="0" windowWidth="28800" windowHeight="12300" tabRatio="500" activeTab="1"/>
  </bookViews>
  <sheets>
    <sheet name="Training Set" sheetId="1" r:id="rId1"/>
    <sheet name="Test Set" sheetId="2" r:id="rId2"/>
  </sheets>
  <definedNames>
    <definedName name="solver_adj" localSheetId="0" hidden="1">'Training Set'!$P$2:$S$4</definedName>
    <definedName name="solver_cvg" localSheetId="0" hidden="1">0.0001</definedName>
    <definedName name="solver_drv" localSheetId="0" hidden="1">2</definedName>
    <definedName name="solver_eng" localSheetId="1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'Training Set'!$P$2:$S$4</definedName>
    <definedName name="solver_lhs2" localSheetId="0" hidden="1">'Training Set'!$P$2:$S$4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0" hidden="1">2147483647</definedName>
    <definedName name="solver_num" localSheetId="1" hidden="1">0</definedName>
    <definedName name="solver_num" localSheetId="0" hidden="1">2</definedName>
    <definedName name="solver_nwt" localSheetId="0" hidden="1">1</definedName>
    <definedName name="solver_opt" localSheetId="1" hidden="1">'Test Set'!$Q$3</definedName>
    <definedName name="solver_opt" localSheetId="0" hidden="1">'Training Set'!$K$122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hs1" localSheetId="0" hidden="1">9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1" hidden="1">1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4" i="2" l="1"/>
  <c r="K32" i="2"/>
  <c r="N32" i="2"/>
  <c r="M31" i="2"/>
  <c r="H31" i="2" a="1"/>
  <c r="H31" i="2"/>
  <c r="I31" i="2" a="1"/>
  <c r="I31" i="2"/>
  <c r="J31" i="2" a="1"/>
  <c r="J31" i="2"/>
  <c r="K31" i="2"/>
  <c r="L31" i="2"/>
  <c r="N31" i="2"/>
  <c r="M30" i="2"/>
  <c r="H30" i="2" a="1"/>
  <c r="H30" i="2"/>
  <c r="I30" i="2" a="1"/>
  <c r="I30" i="2"/>
  <c r="J30" i="2" a="1"/>
  <c r="J30" i="2"/>
  <c r="K30" i="2"/>
  <c r="L30" i="2"/>
  <c r="N30" i="2"/>
  <c r="M29" i="2"/>
  <c r="H29" i="2" a="1"/>
  <c r="H29" i="2"/>
  <c r="I29" i="2" a="1"/>
  <c r="I29" i="2"/>
  <c r="J29" i="2" a="1"/>
  <c r="J29" i="2"/>
  <c r="K29" i="2"/>
  <c r="L29" i="2"/>
  <c r="N29" i="2"/>
  <c r="M28" i="2"/>
  <c r="H28" i="2" a="1"/>
  <c r="H28" i="2"/>
  <c r="I28" i="2" a="1"/>
  <c r="I28" i="2"/>
  <c r="J28" i="2" a="1"/>
  <c r="J28" i="2"/>
  <c r="K28" i="2"/>
  <c r="L28" i="2"/>
  <c r="N28" i="2"/>
  <c r="M27" i="2"/>
  <c r="H27" i="2" a="1"/>
  <c r="H27" i="2"/>
  <c r="I27" i="2" a="1"/>
  <c r="I27" i="2"/>
  <c r="J27" i="2" a="1"/>
  <c r="J27" i="2"/>
  <c r="K27" i="2"/>
  <c r="L27" i="2"/>
  <c r="N27" i="2"/>
  <c r="M26" i="2"/>
  <c r="H26" i="2" a="1"/>
  <c r="H26" i="2"/>
  <c r="I26" i="2" a="1"/>
  <c r="I26" i="2"/>
  <c r="J26" i="2" a="1"/>
  <c r="J26" i="2"/>
  <c r="K26" i="2"/>
  <c r="L26" i="2"/>
  <c r="N26" i="2"/>
  <c r="M25" i="2"/>
  <c r="H25" i="2" a="1"/>
  <c r="H25" i="2"/>
  <c r="I25" i="2" a="1"/>
  <c r="I25" i="2"/>
  <c r="J25" i="2" a="1"/>
  <c r="J25" i="2"/>
  <c r="K25" i="2"/>
  <c r="L25" i="2"/>
  <c r="N25" i="2"/>
  <c r="M24" i="2"/>
  <c r="H24" i="2" a="1"/>
  <c r="H24" i="2"/>
  <c r="I24" i="2" a="1"/>
  <c r="I24" i="2"/>
  <c r="J24" i="2" a="1"/>
  <c r="J24" i="2"/>
  <c r="K24" i="2"/>
  <c r="L24" i="2"/>
  <c r="N24" i="2"/>
  <c r="M23" i="2"/>
  <c r="H23" i="2" a="1"/>
  <c r="H23" i="2"/>
  <c r="I23" i="2" a="1"/>
  <c r="I23" i="2"/>
  <c r="J23" i="2" a="1"/>
  <c r="J23" i="2"/>
  <c r="K23" i="2"/>
  <c r="L23" i="2"/>
  <c r="N23" i="2"/>
  <c r="M22" i="2"/>
  <c r="H22" i="2" a="1"/>
  <c r="H22" i="2"/>
  <c r="I22" i="2" a="1"/>
  <c r="I22" i="2"/>
  <c r="J22" i="2" a="1"/>
  <c r="J22" i="2"/>
  <c r="K22" i="2"/>
  <c r="L22" i="2"/>
  <c r="N22" i="2"/>
  <c r="M21" i="2"/>
  <c r="H21" i="2" a="1"/>
  <c r="H21" i="2"/>
  <c r="I21" i="2" a="1"/>
  <c r="I21" i="2"/>
  <c r="J21" i="2" a="1"/>
  <c r="J21" i="2"/>
  <c r="K21" i="2"/>
  <c r="L21" i="2"/>
  <c r="N21" i="2"/>
  <c r="M20" i="2"/>
  <c r="H20" i="2" a="1"/>
  <c r="H20" i="2"/>
  <c r="I20" i="2" a="1"/>
  <c r="I20" i="2"/>
  <c r="J20" i="2" a="1"/>
  <c r="J20" i="2"/>
  <c r="K20" i="2"/>
  <c r="L20" i="2"/>
  <c r="N20" i="2"/>
  <c r="M19" i="2"/>
  <c r="H19" i="2" a="1"/>
  <c r="H19" i="2"/>
  <c r="I19" i="2" a="1"/>
  <c r="I19" i="2"/>
  <c r="J19" i="2" a="1"/>
  <c r="J19" i="2"/>
  <c r="K19" i="2"/>
  <c r="L19" i="2"/>
  <c r="N19" i="2"/>
  <c r="M18" i="2"/>
  <c r="H18" i="2" a="1"/>
  <c r="H18" i="2"/>
  <c r="I18" i="2" a="1"/>
  <c r="I18" i="2"/>
  <c r="J18" i="2" a="1"/>
  <c r="J18" i="2"/>
  <c r="K18" i="2"/>
  <c r="L18" i="2"/>
  <c r="N18" i="2"/>
  <c r="M17" i="2"/>
  <c r="H17" i="2" a="1"/>
  <c r="H17" i="2"/>
  <c r="I17" i="2" a="1"/>
  <c r="I17" i="2"/>
  <c r="J17" i="2" a="1"/>
  <c r="J17" i="2"/>
  <c r="K17" i="2"/>
  <c r="L17" i="2"/>
  <c r="N17" i="2"/>
  <c r="M16" i="2"/>
  <c r="H16" i="2" a="1"/>
  <c r="H16" i="2"/>
  <c r="I16" i="2" a="1"/>
  <c r="I16" i="2"/>
  <c r="J16" i="2" a="1"/>
  <c r="J16" i="2"/>
  <c r="K16" i="2"/>
  <c r="L16" i="2"/>
  <c r="N16" i="2"/>
  <c r="M15" i="2"/>
  <c r="H15" i="2" a="1"/>
  <c r="H15" i="2"/>
  <c r="I15" i="2" a="1"/>
  <c r="I15" i="2"/>
  <c r="J15" i="2" a="1"/>
  <c r="J15" i="2"/>
  <c r="K15" i="2"/>
  <c r="L15" i="2"/>
  <c r="N15" i="2"/>
  <c r="M14" i="2"/>
  <c r="H14" i="2" a="1"/>
  <c r="H14" i="2"/>
  <c r="I14" i="2" a="1"/>
  <c r="I14" i="2"/>
  <c r="J14" i="2" a="1"/>
  <c r="J14" i="2"/>
  <c r="K14" i="2"/>
  <c r="L14" i="2"/>
  <c r="N14" i="2"/>
  <c r="M13" i="2"/>
  <c r="H13" i="2" a="1"/>
  <c r="H13" i="2"/>
  <c r="I13" i="2" a="1"/>
  <c r="I13" i="2"/>
  <c r="J13" i="2" a="1"/>
  <c r="J13" i="2"/>
  <c r="K13" i="2"/>
  <c r="L13" i="2"/>
  <c r="N13" i="2"/>
  <c r="M12" i="2"/>
  <c r="H12" i="2" a="1"/>
  <c r="H12" i="2"/>
  <c r="I12" i="2" a="1"/>
  <c r="I12" i="2"/>
  <c r="J12" i="2" a="1"/>
  <c r="J12" i="2"/>
  <c r="K12" i="2"/>
  <c r="L12" i="2"/>
  <c r="N12" i="2"/>
  <c r="M11" i="2"/>
  <c r="H11" i="2" a="1"/>
  <c r="H11" i="2"/>
  <c r="I11" i="2" a="1"/>
  <c r="I11" i="2"/>
  <c r="J11" i="2" a="1"/>
  <c r="J11" i="2"/>
  <c r="K11" i="2"/>
  <c r="L11" i="2"/>
  <c r="N11" i="2"/>
  <c r="M10" i="2"/>
  <c r="H10" i="2" a="1"/>
  <c r="H10" i="2"/>
  <c r="I10" i="2" a="1"/>
  <c r="I10" i="2"/>
  <c r="J10" i="2" a="1"/>
  <c r="J10" i="2"/>
  <c r="K10" i="2"/>
  <c r="L10" i="2"/>
  <c r="N10" i="2"/>
  <c r="M9" i="2"/>
  <c r="H9" i="2" a="1"/>
  <c r="H9" i="2"/>
  <c r="I9" i="2" a="1"/>
  <c r="I9" i="2"/>
  <c r="J9" i="2" a="1"/>
  <c r="J9" i="2"/>
  <c r="K9" i="2"/>
  <c r="L9" i="2"/>
  <c r="N9" i="2"/>
  <c r="M8" i="2"/>
  <c r="H8" i="2" a="1"/>
  <c r="H8" i="2"/>
  <c r="I8" i="2" a="1"/>
  <c r="I8" i="2"/>
  <c r="J8" i="2" a="1"/>
  <c r="J8" i="2"/>
  <c r="K8" i="2"/>
  <c r="L8" i="2"/>
  <c r="N8" i="2"/>
  <c r="M7" i="2"/>
  <c r="H7" i="2" a="1"/>
  <c r="H7" i="2"/>
  <c r="I7" i="2" a="1"/>
  <c r="I7" i="2"/>
  <c r="J7" i="2" a="1"/>
  <c r="J7" i="2"/>
  <c r="K7" i="2"/>
  <c r="L7" i="2"/>
  <c r="N7" i="2"/>
  <c r="M6" i="2"/>
  <c r="H6" i="2" a="1"/>
  <c r="H6" i="2"/>
  <c r="I6" i="2" a="1"/>
  <c r="I6" i="2"/>
  <c r="J6" i="2" a="1"/>
  <c r="J6" i="2"/>
  <c r="K6" i="2"/>
  <c r="L6" i="2"/>
  <c r="N6" i="2"/>
  <c r="M5" i="2"/>
  <c r="H5" i="2" a="1"/>
  <c r="H5" i="2"/>
  <c r="I5" i="2" a="1"/>
  <c r="I5" i="2"/>
  <c r="J5" i="2" a="1"/>
  <c r="J5" i="2"/>
  <c r="K5" i="2"/>
  <c r="L5" i="2"/>
  <c r="N5" i="2"/>
  <c r="M4" i="2"/>
  <c r="H4" i="2" a="1"/>
  <c r="H4" i="2"/>
  <c r="I4" i="2" a="1"/>
  <c r="I4" i="2"/>
  <c r="J4" i="2" a="1"/>
  <c r="J4" i="2"/>
  <c r="K4" i="2"/>
  <c r="L4" i="2"/>
  <c r="N4" i="2"/>
  <c r="M3" i="2"/>
  <c r="H3" i="2" a="1"/>
  <c r="H3" i="2"/>
  <c r="I3" i="2" a="1"/>
  <c r="I3" i="2"/>
  <c r="J3" i="2" a="1"/>
  <c r="J3" i="2"/>
  <c r="K3" i="2"/>
  <c r="L3" i="2"/>
  <c r="N3" i="2"/>
  <c r="M2" i="2"/>
  <c r="H2" i="2" a="1"/>
  <c r="H2" i="2"/>
  <c r="I2" i="2" a="1"/>
  <c r="I2" i="2"/>
  <c r="J2" i="2" a="1"/>
  <c r="J2" i="2"/>
  <c r="K2" i="2"/>
  <c r="L2" i="2"/>
  <c r="N2" i="2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J121" i="1" a="1"/>
  <c r="J121" i="1"/>
  <c r="I121" i="1" a="1"/>
  <c r="I121" i="1"/>
  <c r="H121" i="1" a="1"/>
  <c r="H121" i="1"/>
  <c r="J120" i="1" a="1"/>
  <c r="J120" i="1"/>
  <c r="I120" i="1" a="1"/>
  <c r="I120" i="1"/>
  <c r="H120" i="1" a="1"/>
  <c r="H120" i="1"/>
  <c r="J119" i="1" a="1"/>
  <c r="J119" i="1"/>
  <c r="I119" i="1" a="1"/>
  <c r="I119" i="1"/>
  <c r="H119" i="1" a="1"/>
  <c r="H119" i="1"/>
  <c r="J118" i="1" a="1"/>
  <c r="J118" i="1"/>
  <c r="I118" i="1" a="1"/>
  <c r="I118" i="1"/>
  <c r="H118" i="1" a="1"/>
  <c r="H118" i="1"/>
  <c r="J117" i="1" a="1"/>
  <c r="J117" i="1"/>
  <c r="I117" i="1" a="1"/>
  <c r="I117" i="1"/>
  <c r="H117" i="1" a="1"/>
  <c r="H117" i="1"/>
  <c r="J116" i="1" a="1"/>
  <c r="J116" i="1"/>
  <c r="I116" i="1" a="1"/>
  <c r="I116" i="1"/>
  <c r="H116" i="1" a="1"/>
  <c r="H116" i="1"/>
  <c r="J115" i="1" a="1"/>
  <c r="J115" i="1"/>
  <c r="I115" i="1" a="1"/>
  <c r="I115" i="1"/>
  <c r="H115" i="1" a="1"/>
  <c r="H115" i="1"/>
  <c r="J114" i="1" a="1"/>
  <c r="J114" i="1"/>
  <c r="I114" i="1" a="1"/>
  <c r="I114" i="1"/>
  <c r="H114" i="1" a="1"/>
  <c r="H114" i="1"/>
  <c r="J113" i="1" a="1"/>
  <c r="J113" i="1"/>
  <c r="I113" i="1" a="1"/>
  <c r="I113" i="1"/>
  <c r="H113" i="1" a="1"/>
  <c r="H113" i="1"/>
  <c r="J112" i="1" a="1"/>
  <c r="J112" i="1"/>
  <c r="I112" i="1" a="1"/>
  <c r="I112" i="1"/>
  <c r="H112" i="1" a="1"/>
  <c r="H112" i="1"/>
  <c r="J111" i="1" a="1"/>
  <c r="J111" i="1"/>
  <c r="I111" i="1" a="1"/>
  <c r="I111" i="1"/>
  <c r="H111" i="1" a="1"/>
  <c r="H111" i="1"/>
  <c r="J110" i="1" a="1"/>
  <c r="J110" i="1"/>
  <c r="I110" i="1" a="1"/>
  <c r="I110" i="1"/>
  <c r="H110" i="1" a="1"/>
  <c r="H110" i="1"/>
  <c r="J109" i="1" a="1"/>
  <c r="J109" i="1"/>
  <c r="I109" i="1" a="1"/>
  <c r="I109" i="1"/>
  <c r="H109" i="1" a="1"/>
  <c r="H109" i="1"/>
  <c r="J108" i="1" a="1"/>
  <c r="J108" i="1"/>
  <c r="I108" i="1" a="1"/>
  <c r="I108" i="1"/>
  <c r="H108" i="1" a="1"/>
  <c r="H108" i="1"/>
  <c r="J107" i="1" a="1"/>
  <c r="J107" i="1"/>
  <c r="I107" i="1" a="1"/>
  <c r="I107" i="1"/>
  <c r="H107" i="1" a="1"/>
  <c r="H107" i="1"/>
  <c r="J106" i="1" a="1"/>
  <c r="J106" i="1"/>
  <c r="I106" i="1" a="1"/>
  <c r="I106" i="1"/>
  <c r="H106" i="1" a="1"/>
  <c r="H106" i="1"/>
  <c r="J105" i="1" a="1"/>
  <c r="J105" i="1"/>
  <c r="I105" i="1" a="1"/>
  <c r="I105" i="1"/>
  <c r="H105" i="1" a="1"/>
  <c r="H105" i="1"/>
  <c r="J104" i="1" a="1"/>
  <c r="J104" i="1"/>
  <c r="I104" i="1" a="1"/>
  <c r="I104" i="1"/>
  <c r="H104" i="1" a="1"/>
  <c r="H104" i="1"/>
  <c r="J103" i="1" a="1"/>
  <c r="J103" i="1"/>
  <c r="I103" i="1" a="1"/>
  <c r="I103" i="1"/>
  <c r="H103" i="1" a="1"/>
  <c r="H103" i="1"/>
  <c r="J102" i="1" a="1"/>
  <c r="J102" i="1"/>
  <c r="I102" i="1" a="1"/>
  <c r="I102" i="1"/>
  <c r="H102" i="1" a="1"/>
  <c r="H102" i="1"/>
  <c r="J101" i="1" a="1"/>
  <c r="J101" i="1"/>
  <c r="I101" i="1" a="1"/>
  <c r="I101" i="1"/>
  <c r="H101" i="1" a="1"/>
  <c r="H101" i="1"/>
  <c r="J100" i="1" a="1"/>
  <c r="J100" i="1"/>
  <c r="I100" i="1" a="1"/>
  <c r="I100" i="1"/>
  <c r="H100" i="1" a="1"/>
  <c r="H100" i="1"/>
  <c r="J99" i="1" a="1"/>
  <c r="J99" i="1"/>
  <c r="I99" i="1" a="1"/>
  <c r="I99" i="1"/>
  <c r="H99" i="1" a="1"/>
  <c r="H99" i="1"/>
  <c r="J98" i="1" a="1"/>
  <c r="J98" i="1"/>
  <c r="I98" i="1" a="1"/>
  <c r="I98" i="1"/>
  <c r="H98" i="1" a="1"/>
  <c r="H98" i="1"/>
  <c r="J97" i="1" a="1"/>
  <c r="J97" i="1"/>
  <c r="I97" i="1" a="1"/>
  <c r="I97" i="1"/>
  <c r="H97" i="1" a="1"/>
  <c r="H97" i="1"/>
  <c r="J96" i="1" a="1"/>
  <c r="J96" i="1"/>
  <c r="I96" i="1" a="1"/>
  <c r="I96" i="1"/>
  <c r="H96" i="1" a="1"/>
  <c r="H96" i="1"/>
  <c r="J95" i="1" a="1"/>
  <c r="J95" i="1"/>
  <c r="I95" i="1" a="1"/>
  <c r="I95" i="1"/>
  <c r="H95" i="1" a="1"/>
  <c r="H95" i="1"/>
  <c r="J94" i="1" a="1"/>
  <c r="J94" i="1"/>
  <c r="I94" i="1" a="1"/>
  <c r="I94" i="1"/>
  <c r="H94" i="1" a="1"/>
  <c r="H94" i="1"/>
  <c r="J93" i="1" a="1"/>
  <c r="J93" i="1"/>
  <c r="I93" i="1" a="1"/>
  <c r="I93" i="1"/>
  <c r="H93" i="1" a="1"/>
  <c r="H93" i="1"/>
  <c r="J92" i="1" a="1"/>
  <c r="J92" i="1"/>
  <c r="I92" i="1" a="1"/>
  <c r="I92" i="1"/>
  <c r="H92" i="1" a="1"/>
  <c r="H92" i="1"/>
  <c r="J91" i="1" a="1"/>
  <c r="J91" i="1"/>
  <c r="I91" i="1" a="1"/>
  <c r="I91" i="1"/>
  <c r="H91" i="1" a="1"/>
  <c r="H91" i="1"/>
  <c r="J90" i="1" a="1"/>
  <c r="J90" i="1"/>
  <c r="I90" i="1" a="1"/>
  <c r="I90" i="1"/>
  <c r="H90" i="1" a="1"/>
  <c r="H90" i="1"/>
  <c r="J89" i="1" a="1"/>
  <c r="J89" i="1"/>
  <c r="I89" i="1" a="1"/>
  <c r="I89" i="1"/>
  <c r="H89" i="1" a="1"/>
  <c r="H89" i="1"/>
  <c r="J88" i="1" a="1"/>
  <c r="J88" i="1"/>
  <c r="I88" i="1" a="1"/>
  <c r="I88" i="1"/>
  <c r="H88" i="1" a="1"/>
  <c r="H88" i="1"/>
  <c r="J87" i="1" a="1"/>
  <c r="J87" i="1"/>
  <c r="I87" i="1" a="1"/>
  <c r="I87" i="1"/>
  <c r="H87" i="1" a="1"/>
  <c r="H87" i="1"/>
  <c r="J86" i="1" a="1"/>
  <c r="J86" i="1"/>
  <c r="I86" i="1" a="1"/>
  <c r="I86" i="1"/>
  <c r="H86" i="1" a="1"/>
  <c r="H86" i="1"/>
  <c r="J85" i="1" a="1"/>
  <c r="J85" i="1"/>
  <c r="I85" i="1" a="1"/>
  <c r="I85" i="1"/>
  <c r="H85" i="1" a="1"/>
  <c r="H85" i="1"/>
  <c r="J84" i="1" a="1"/>
  <c r="J84" i="1"/>
  <c r="I84" i="1" a="1"/>
  <c r="I84" i="1"/>
  <c r="H84" i="1" a="1"/>
  <c r="H84" i="1"/>
  <c r="J83" i="1" a="1"/>
  <c r="J83" i="1"/>
  <c r="I83" i="1" a="1"/>
  <c r="I83" i="1"/>
  <c r="H83" i="1" a="1"/>
  <c r="H83" i="1"/>
  <c r="J82" i="1" a="1"/>
  <c r="J82" i="1"/>
  <c r="I82" i="1" a="1"/>
  <c r="I82" i="1"/>
  <c r="H82" i="1" a="1"/>
  <c r="H82" i="1"/>
  <c r="J81" i="1" a="1"/>
  <c r="J81" i="1"/>
  <c r="I81" i="1" a="1"/>
  <c r="I81" i="1"/>
  <c r="H81" i="1" a="1"/>
  <c r="H81" i="1"/>
  <c r="J80" i="1" a="1"/>
  <c r="J80" i="1"/>
  <c r="I80" i="1" a="1"/>
  <c r="I80" i="1"/>
  <c r="H80" i="1" a="1"/>
  <c r="H80" i="1"/>
  <c r="J79" i="1" a="1"/>
  <c r="J79" i="1"/>
  <c r="I79" i="1" a="1"/>
  <c r="I79" i="1"/>
  <c r="H79" i="1" a="1"/>
  <c r="H79" i="1"/>
  <c r="J78" i="1" a="1"/>
  <c r="J78" i="1"/>
  <c r="I78" i="1" a="1"/>
  <c r="I78" i="1"/>
  <c r="H78" i="1" a="1"/>
  <c r="H78" i="1"/>
  <c r="J77" i="1" a="1"/>
  <c r="J77" i="1"/>
  <c r="I77" i="1" a="1"/>
  <c r="I77" i="1"/>
  <c r="H77" i="1" a="1"/>
  <c r="H77" i="1"/>
  <c r="J76" i="1" a="1"/>
  <c r="J76" i="1"/>
  <c r="I76" i="1" a="1"/>
  <c r="I76" i="1"/>
  <c r="H76" i="1" a="1"/>
  <c r="H76" i="1"/>
  <c r="J75" i="1" a="1"/>
  <c r="J75" i="1"/>
  <c r="I75" i="1" a="1"/>
  <c r="I75" i="1"/>
  <c r="H75" i="1" a="1"/>
  <c r="H75" i="1"/>
  <c r="J74" i="1" a="1"/>
  <c r="J74" i="1"/>
  <c r="I74" i="1" a="1"/>
  <c r="I74" i="1"/>
  <c r="H74" i="1" a="1"/>
  <c r="H74" i="1"/>
  <c r="J73" i="1" a="1"/>
  <c r="J73" i="1"/>
  <c r="I73" i="1" a="1"/>
  <c r="I73" i="1"/>
  <c r="H73" i="1" a="1"/>
  <c r="H73" i="1"/>
  <c r="J72" i="1" a="1"/>
  <c r="J72" i="1"/>
  <c r="I72" i="1" a="1"/>
  <c r="I72" i="1"/>
  <c r="H72" i="1" a="1"/>
  <c r="H72" i="1"/>
  <c r="J71" i="1" a="1"/>
  <c r="J71" i="1"/>
  <c r="I71" i="1" a="1"/>
  <c r="I71" i="1"/>
  <c r="H71" i="1" a="1"/>
  <c r="H71" i="1"/>
  <c r="J70" i="1" a="1"/>
  <c r="J70" i="1"/>
  <c r="I70" i="1" a="1"/>
  <c r="I70" i="1"/>
  <c r="H70" i="1" a="1"/>
  <c r="H70" i="1"/>
  <c r="J69" i="1" a="1"/>
  <c r="J69" i="1"/>
  <c r="I69" i="1" a="1"/>
  <c r="I69" i="1"/>
  <c r="H69" i="1" a="1"/>
  <c r="H69" i="1"/>
  <c r="J68" i="1" a="1"/>
  <c r="J68" i="1"/>
  <c r="I68" i="1" a="1"/>
  <c r="I68" i="1"/>
  <c r="H68" i="1" a="1"/>
  <c r="H68" i="1"/>
  <c r="J67" i="1" a="1"/>
  <c r="J67" i="1"/>
  <c r="I67" i="1" a="1"/>
  <c r="I67" i="1"/>
  <c r="H67" i="1" a="1"/>
  <c r="H67" i="1"/>
  <c r="J66" i="1" a="1"/>
  <c r="J66" i="1"/>
  <c r="I66" i="1" a="1"/>
  <c r="I66" i="1"/>
  <c r="H66" i="1" a="1"/>
  <c r="H66" i="1"/>
  <c r="J65" i="1" a="1"/>
  <c r="J65" i="1"/>
  <c r="I65" i="1" a="1"/>
  <c r="I65" i="1"/>
  <c r="H65" i="1" a="1"/>
  <c r="H65" i="1"/>
  <c r="J64" i="1" a="1"/>
  <c r="J64" i="1"/>
  <c r="I64" i="1" a="1"/>
  <c r="I64" i="1"/>
  <c r="H64" i="1" a="1"/>
  <c r="H64" i="1"/>
  <c r="J63" i="1" a="1"/>
  <c r="J63" i="1"/>
  <c r="I63" i="1" a="1"/>
  <c r="I63" i="1"/>
  <c r="H63" i="1" a="1"/>
  <c r="H63" i="1"/>
  <c r="J62" i="1" a="1"/>
  <c r="J62" i="1"/>
  <c r="I62" i="1" a="1"/>
  <c r="I62" i="1"/>
  <c r="H62" i="1" a="1"/>
  <c r="H62" i="1"/>
  <c r="J61" i="1" a="1"/>
  <c r="J61" i="1"/>
  <c r="I61" i="1" a="1"/>
  <c r="I61" i="1"/>
  <c r="H61" i="1" a="1"/>
  <c r="H61" i="1"/>
  <c r="J60" i="1" a="1"/>
  <c r="J60" i="1"/>
  <c r="I60" i="1" a="1"/>
  <c r="I60" i="1"/>
  <c r="H60" i="1" a="1"/>
  <c r="H60" i="1"/>
  <c r="J59" i="1" a="1"/>
  <c r="J59" i="1"/>
  <c r="I59" i="1" a="1"/>
  <c r="I59" i="1"/>
  <c r="H59" i="1" a="1"/>
  <c r="H59" i="1"/>
  <c r="J58" i="1" a="1"/>
  <c r="J58" i="1"/>
  <c r="I58" i="1" a="1"/>
  <c r="I58" i="1"/>
  <c r="H58" i="1" a="1"/>
  <c r="H58" i="1"/>
  <c r="J57" i="1" a="1"/>
  <c r="J57" i="1"/>
  <c r="I57" i="1" a="1"/>
  <c r="I57" i="1"/>
  <c r="H57" i="1" a="1"/>
  <c r="H57" i="1"/>
  <c r="J56" i="1" a="1"/>
  <c r="J56" i="1"/>
  <c r="I56" i="1" a="1"/>
  <c r="I56" i="1"/>
  <c r="H56" i="1" a="1"/>
  <c r="H56" i="1"/>
  <c r="J55" i="1" a="1"/>
  <c r="J55" i="1"/>
  <c r="I55" i="1" a="1"/>
  <c r="I55" i="1"/>
  <c r="H55" i="1" a="1"/>
  <c r="H55" i="1"/>
  <c r="J54" i="1" a="1"/>
  <c r="J54" i="1"/>
  <c r="I54" i="1" a="1"/>
  <c r="I54" i="1"/>
  <c r="H54" i="1" a="1"/>
  <c r="H54" i="1"/>
  <c r="J53" i="1" a="1"/>
  <c r="J53" i="1"/>
  <c r="I53" i="1" a="1"/>
  <c r="I53" i="1"/>
  <c r="H53" i="1" a="1"/>
  <c r="H53" i="1"/>
  <c r="J52" i="1" a="1"/>
  <c r="J52" i="1"/>
  <c r="I52" i="1" a="1"/>
  <c r="I52" i="1"/>
  <c r="H52" i="1" a="1"/>
  <c r="H52" i="1"/>
  <c r="J51" i="1" a="1"/>
  <c r="J51" i="1"/>
  <c r="I51" i="1" a="1"/>
  <c r="I51" i="1"/>
  <c r="H51" i="1" a="1"/>
  <c r="H51" i="1"/>
  <c r="J50" i="1" a="1"/>
  <c r="J50" i="1"/>
  <c r="I50" i="1" a="1"/>
  <c r="I50" i="1"/>
  <c r="H50" i="1" a="1"/>
  <c r="H50" i="1"/>
  <c r="J49" i="1" a="1"/>
  <c r="J49" i="1"/>
  <c r="I49" i="1" a="1"/>
  <c r="I49" i="1"/>
  <c r="H49" i="1" a="1"/>
  <c r="H49" i="1"/>
  <c r="J48" i="1" a="1"/>
  <c r="J48" i="1"/>
  <c r="I48" i="1" a="1"/>
  <c r="I48" i="1"/>
  <c r="H48" i="1" a="1"/>
  <c r="H48" i="1"/>
  <c r="J47" i="1" a="1"/>
  <c r="J47" i="1"/>
  <c r="I47" i="1" a="1"/>
  <c r="I47" i="1"/>
  <c r="H47" i="1" a="1"/>
  <c r="H47" i="1"/>
  <c r="J46" i="1" a="1"/>
  <c r="J46" i="1"/>
  <c r="I46" i="1" a="1"/>
  <c r="I46" i="1"/>
  <c r="H46" i="1" a="1"/>
  <c r="H46" i="1"/>
  <c r="J45" i="1" a="1"/>
  <c r="J45" i="1"/>
  <c r="I45" i="1" a="1"/>
  <c r="I45" i="1"/>
  <c r="H45" i="1" a="1"/>
  <c r="H45" i="1"/>
  <c r="J44" i="1" a="1"/>
  <c r="J44" i="1"/>
  <c r="I44" i="1" a="1"/>
  <c r="I44" i="1"/>
  <c r="H44" i="1" a="1"/>
  <c r="H44" i="1"/>
  <c r="J43" i="1" a="1"/>
  <c r="J43" i="1"/>
  <c r="I43" i="1" a="1"/>
  <c r="I43" i="1"/>
  <c r="H43" i="1" a="1"/>
  <c r="H43" i="1"/>
  <c r="J42" i="1" a="1"/>
  <c r="J42" i="1"/>
  <c r="I42" i="1" a="1"/>
  <c r="I42" i="1"/>
  <c r="H42" i="1" a="1"/>
  <c r="H42" i="1"/>
  <c r="J41" i="1" a="1"/>
  <c r="J41" i="1"/>
  <c r="I41" i="1" a="1"/>
  <c r="I41" i="1"/>
  <c r="H41" i="1" a="1"/>
  <c r="H41" i="1"/>
  <c r="J40" i="1" a="1"/>
  <c r="J40" i="1"/>
  <c r="I40" i="1" a="1"/>
  <c r="I40" i="1"/>
  <c r="H40" i="1" a="1"/>
  <c r="H40" i="1"/>
  <c r="J39" i="1" a="1"/>
  <c r="J39" i="1"/>
  <c r="I39" i="1" a="1"/>
  <c r="I39" i="1"/>
  <c r="H39" i="1" a="1"/>
  <c r="H39" i="1"/>
  <c r="J38" i="1" a="1"/>
  <c r="J38" i="1"/>
  <c r="I38" i="1" a="1"/>
  <c r="I38" i="1"/>
  <c r="H38" i="1" a="1"/>
  <c r="H38" i="1"/>
  <c r="J37" i="1" a="1"/>
  <c r="J37" i="1"/>
  <c r="I37" i="1" a="1"/>
  <c r="I37" i="1"/>
  <c r="H37" i="1" a="1"/>
  <c r="H37" i="1"/>
  <c r="J36" i="1" a="1"/>
  <c r="J36" i="1"/>
  <c r="I36" i="1" a="1"/>
  <c r="I36" i="1"/>
  <c r="H36" i="1" a="1"/>
  <c r="H36" i="1"/>
  <c r="J35" i="1" a="1"/>
  <c r="J35" i="1"/>
  <c r="I35" i="1" a="1"/>
  <c r="I35" i="1"/>
  <c r="H35" i="1" a="1"/>
  <c r="H35" i="1"/>
  <c r="J34" i="1" a="1"/>
  <c r="J34" i="1"/>
  <c r="I34" i="1" a="1"/>
  <c r="I34" i="1"/>
  <c r="H34" i="1" a="1"/>
  <c r="H34" i="1"/>
  <c r="J33" i="1" a="1"/>
  <c r="J33" i="1"/>
  <c r="I33" i="1" a="1"/>
  <c r="I33" i="1"/>
  <c r="H33" i="1" a="1"/>
  <c r="H33" i="1"/>
  <c r="J32" i="1" a="1"/>
  <c r="J32" i="1"/>
  <c r="I32" i="1" a="1"/>
  <c r="I32" i="1"/>
  <c r="H32" i="1" a="1"/>
  <c r="H32" i="1"/>
  <c r="J31" i="1" a="1"/>
  <c r="J31" i="1"/>
  <c r="I31" i="1" a="1"/>
  <c r="I31" i="1"/>
  <c r="H31" i="1" a="1"/>
  <c r="H31" i="1"/>
  <c r="J30" i="1" a="1"/>
  <c r="J30" i="1"/>
  <c r="I30" i="1" a="1"/>
  <c r="I30" i="1"/>
  <c r="H30" i="1" a="1"/>
  <c r="H30" i="1"/>
  <c r="J29" i="1" a="1"/>
  <c r="J29" i="1"/>
  <c r="I29" i="1" a="1"/>
  <c r="I29" i="1"/>
  <c r="H29" i="1" a="1"/>
  <c r="H29" i="1"/>
  <c r="J28" i="1" a="1"/>
  <c r="J28" i="1"/>
  <c r="I28" i="1" a="1"/>
  <c r="I28" i="1"/>
  <c r="H28" i="1" a="1"/>
  <c r="H28" i="1"/>
  <c r="J27" i="1" a="1"/>
  <c r="J27" i="1"/>
  <c r="I27" i="1" a="1"/>
  <c r="I27" i="1"/>
  <c r="H27" i="1" a="1"/>
  <c r="H27" i="1"/>
  <c r="J26" i="1" a="1"/>
  <c r="J26" i="1"/>
  <c r="I26" i="1" a="1"/>
  <c r="I26" i="1"/>
  <c r="H26" i="1" a="1"/>
  <c r="H26" i="1"/>
  <c r="J25" i="1" a="1"/>
  <c r="J25" i="1"/>
  <c r="I25" i="1" a="1"/>
  <c r="I25" i="1"/>
  <c r="H25" i="1" a="1"/>
  <c r="H25" i="1"/>
  <c r="J24" i="1" a="1"/>
  <c r="J24" i="1"/>
  <c r="I24" i="1" a="1"/>
  <c r="I24" i="1"/>
  <c r="H24" i="1" a="1"/>
  <c r="H24" i="1"/>
  <c r="J23" i="1" a="1"/>
  <c r="J23" i="1"/>
  <c r="I23" i="1" a="1"/>
  <c r="I23" i="1"/>
  <c r="H23" i="1" a="1"/>
  <c r="H23" i="1"/>
  <c r="J22" i="1" a="1"/>
  <c r="J22" i="1"/>
  <c r="I22" i="1" a="1"/>
  <c r="I22" i="1"/>
  <c r="H22" i="1" a="1"/>
  <c r="H22" i="1"/>
  <c r="J21" i="1" a="1"/>
  <c r="J21" i="1"/>
  <c r="I21" i="1" a="1"/>
  <c r="I21" i="1"/>
  <c r="H21" i="1" a="1"/>
  <c r="H21" i="1"/>
  <c r="J20" i="1" a="1"/>
  <c r="J20" i="1"/>
  <c r="I20" i="1" a="1"/>
  <c r="I20" i="1"/>
  <c r="H20" i="1" a="1"/>
  <c r="H20" i="1"/>
  <c r="J19" i="1" a="1"/>
  <c r="J19" i="1"/>
  <c r="I19" i="1" a="1"/>
  <c r="I19" i="1"/>
  <c r="H19" i="1" a="1"/>
  <c r="H19" i="1"/>
  <c r="J18" i="1" a="1"/>
  <c r="J18" i="1"/>
  <c r="I18" i="1" a="1"/>
  <c r="I18" i="1"/>
  <c r="H18" i="1" a="1"/>
  <c r="H18" i="1"/>
  <c r="J17" i="1" a="1"/>
  <c r="J17" i="1"/>
  <c r="I17" i="1" a="1"/>
  <c r="I17" i="1"/>
  <c r="H17" i="1" a="1"/>
  <c r="H17" i="1"/>
  <c r="J16" i="1" a="1"/>
  <c r="J16" i="1"/>
  <c r="I16" i="1" a="1"/>
  <c r="I16" i="1"/>
  <c r="H16" i="1" a="1"/>
  <c r="H16" i="1"/>
  <c r="J15" i="1" a="1"/>
  <c r="J15" i="1"/>
  <c r="I15" i="1" a="1"/>
  <c r="I15" i="1"/>
  <c r="H15" i="1" a="1"/>
  <c r="H15" i="1"/>
  <c r="J14" i="1" a="1"/>
  <c r="J14" i="1"/>
  <c r="I14" i="1" a="1"/>
  <c r="I14" i="1"/>
  <c r="H14" i="1" a="1"/>
  <c r="H14" i="1"/>
  <c r="J13" i="1" a="1"/>
  <c r="J13" i="1"/>
  <c r="I13" i="1" a="1"/>
  <c r="I13" i="1"/>
  <c r="H13" i="1" a="1"/>
  <c r="H13" i="1"/>
  <c r="J12" i="1" a="1"/>
  <c r="J12" i="1"/>
  <c r="I12" i="1" a="1"/>
  <c r="I12" i="1"/>
  <c r="H12" i="1" a="1"/>
  <c r="H12" i="1"/>
  <c r="J11" i="1" a="1"/>
  <c r="J11" i="1"/>
  <c r="I11" i="1" a="1"/>
  <c r="I11" i="1"/>
  <c r="H11" i="1" a="1"/>
  <c r="H11" i="1"/>
  <c r="J10" i="1" a="1"/>
  <c r="J10" i="1"/>
  <c r="I10" i="1" a="1"/>
  <c r="I10" i="1"/>
  <c r="H10" i="1" a="1"/>
  <c r="H10" i="1"/>
  <c r="J9" i="1" a="1"/>
  <c r="J9" i="1"/>
  <c r="I9" i="1" a="1"/>
  <c r="I9" i="1"/>
  <c r="H9" i="1" a="1"/>
  <c r="H9" i="1"/>
  <c r="J8" i="1" a="1"/>
  <c r="J8" i="1"/>
  <c r="I8" i="1" a="1"/>
  <c r="I8" i="1"/>
  <c r="H8" i="1" a="1"/>
  <c r="H8" i="1"/>
  <c r="J7" i="1" a="1"/>
  <c r="J7" i="1"/>
  <c r="I7" i="1" a="1"/>
  <c r="I7" i="1"/>
  <c r="H7" i="1" a="1"/>
  <c r="H7" i="1"/>
  <c r="J6" i="1" a="1"/>
  <c r="J6" i="1"/>
  <c r="I6" i="1" a="1"/>
  <c r="I6" i="1"/>
  <c r="H6" i="1" a="1"/>
  <c r="H6" i="1"/>
  <c r="J5" i="1" a="1"/>
  <c r="J5" i="1"/>
  <c r="I5" i="1" a="1"/>
  <c r="I5" i="1"/>
  <c r="H5" i="1" a="1"/>
  <c r="H5" i="1"/>
  <c r="J4" i="1" a="1"/>
  <c r="J4" i="1"/>
  <c r="I4" i="1" a="1"/>
  <c r="I4" i="1"/>
  <c r="H4" i="1" a="1"/>
  <c r="H4" i="1"/>
  <c r="J3" i="1" a="1"/>
  <c r="J3" i="1"/>
  <c r="I3" i="1" a="1"/>
  <c r="I3" i="1"/>
  <c r="H3" i="1" a="1"/>
  <c r="H3" i="1"/>
  <c r="J2" i="1" a="1"/>
  <c r="J2" i="1"/>
  <c r="I2" i="1" a="1"/>
  <c r="I2" i="1"/>
  <c r="H2" i="1" a="1"/>
  <c r="H2" i="1"/>
  <c r="K121" i="1"/>
  <c r="L121" i="1"/>
  <c r="K120" i="1"/>
  <c r="L120" i="1"/>
  <c r="K119" i="1"/>
  <c r="L119" i="1"/>
  <c r="K118" i="1"/>
  <c r="L118" i="1"/>
  <c r="K117" i="1"/>
  <c r="L117" i="1"/>
  <c r="K116" i="1"/>
  <c r="L116" i="1"/>
  <c r="K115" i="1"/>
  <c r="L115" i="1"/>
  <c r="K114" i="1"/>
  <c r="L114" i="1"/>
  <c r="K113" i="1"/>
  <c r="L113" i="1"/>
  <c r="K112" i="1"/>
  <c r="L112" i="1"/>
  <c r="K111" i="1"/>
  <c r="L111" i="1"/>
  <c r="K110" i="1"/>
  <c r="L110" i="1"/>
  <c r="K109" i="1"/>
  <c r="L109" i="1"/>
  <c r="K108" i="1"/>
  <c r="L108" i="1"/>
  <c r="K107" i="1"/>
  <c r="L107" i="1"/>
  <c r="K106" i="1"/>
  <c r="L106" i="1"/>
  <c r="K105" i="1"/>
  <c r="L105" i="1"/>
  <c r="K104" i="1"/>
  <c r="L104" i="1"/>
  <c r="K103" i="1"/>
  <c r="L103" i="1"/>
  <c r="K102" i="1"/>
  <c r="L102" i="1"/>
  <c r="K101" i="1"/>
  <c r="L101" i="1"/>
  <c r="K100" i="1"/>
  <c r="L100" i="1"/>
  <c r="K99" i="1"/>
  <c r="L99" i="1"/>
  <c r="K98" i="1"/>
  <c r="L98" i="1"/>
  <c r="K97" i="1"/>
  <c r="L97" i="1"/>
  <c r="K96" i="1"/>
  <c r="L96" i="1"/>
  <c r="K95" i="1"/>
  <c r="L95" i="1"/>
  <c r="K94" i="1"/>
  <c r="L94" i="1"/>
  <c r="K93" i="1"/>
  <c r="L93" i="1"/>
  <c r="K92" i="1"/>
  <c r="L92" i="1"/>
  <c r="K91" i="1"/>
  <c r="L91" i="1"/>
  <c r="K90" i="1"/>
  <c r="L90" i="1"/>
  <c r="K89" i="1"/>
  <c r="L89" i="1"/>
  <c r="K88" i="1"/>
  <c r="L88" i="1"/>
  <c r="K87" i="1"/>
  <c r="L87" i="1"/>
  <c r="K86" i="1"/>
  <c r="L86" i="1"/>
  <c r="K85" i="1"/>
  <c r="L85" i="1"/>
  <c r="K84" i="1"/>
  <c r="L84" i="1"/>
  <c r="K83" i="1"/>
  <c r="L83" i="1"/>
  <c r="K82" i="1"/>
  <c r="L82" i="1"/>
  <c r="K81" i="1"/>
  <c r="L81" i="1"/>
  <c r="K80" i="1"/>
  <c r="L80" i="1"/>
  <c r="K79" i="1"/>
  <c r="L79" i="1"/>
  <c r="K78" i="1"/>
  <c r="L78" i="1"/>
  <c r="K77" i="1"/>
  <c r="L77" i="1"/>
  <c r="K76" i="1"/>
  <c r="L76" i="1"/>
  <c r="K75" i="1"/>
  <c r="L75" i="1"/>
  <c r="K74" i="1"/>
  <c r="L74" i="1"/>
  <c r="K73" i="1"/>
  <c r="L73" i="1"/>
  <c r="K72" i="1"/>
  <c r="L72" i="1"/>
  <c r="K71" i="1"/>
  <c r="L71" i="1"/>
  <c r="K70" i="1"/>
  <c r="L70" i="1"/>
  <c r="K69" i="1"/>
  <c r="L69" i="1"/>
  <c r="K68" i="1"/>
  <c r="L68" i="1"/>
  <c r="K67" i="1"/>
  <c r="L67" i="1"/>
  <c r="K66" i="1"/>
  <c r="L66" i="1"/>
  <c r="K65" i="1"/>
  <c r="L65" i="1"/>
  <c r="K64" i="1"/>
  <c r="L64" i="1"/>
  <c r="K63" i="1"/>
  <c r="L63" i="1"/>
  <c r="K62" i="1"/>
  <c r="L62" i="1"/>
  <c r="K61" i="1"/>
  <c r="L61" i="1"/>
  <c r="K60" i="1"/>
  <c r="L60" i="1"/>
  <c r="K59" i="1"/>
  <c r="L59" i="1"/>
  <c r="K58" i="1"/>
  <c r="L58" i="1"/>
  <c r="K57" i="1"/>
  <c r="L57" i="1"/>
  <c r="K56" i="1"/>
  <c r="L56" i="1"/>
  <c r="K55" i="1"/>
  <c r="L55" i="1"/>
  <c r="K54" i="1"/>
  <c r="L54" i="1"/>
  <c r="K53" i="1"/>
  <c r="L53" i="1"/>
  <c r="K52" i="1"/>
  <c r="L52" i="1"/>
  <c r="K51" i="1"/>
  <c r="L51" i="1"/>
  <c r="K50" i="1"/>
  <c r="L50" i="1"/>
  <c r="K49" i="1"/>
  <c r="L49" i="1"/>
  <c r="K48" i="1"/>
  <c r="L48" i="1"/>
  <c r="K47" i="1"/>
  <c r="L47" i="1"/>
  <c r="K46" i="1"/>
  <c r="L46" i="1"/>
  <c r="K45" i="1"/>
  <c r="L45" i="1"/>
  <c r="K44" i="1"/>
  <c r="L44" i="1"/>
  <c r="K43" i="1"/>
  <c r="L43" i="1"/>
  <c r="K42" i="1"/>
  <c r="L42" i="1"/>
  <c r="K41" i="1"/>
  <c r="L41" i="1"/>
  <c r="K40" i="1"/>
  <c r="L40" i="1"/>
  <c r="K39" i="1"/>
  <c r="L39" i="1"/>
  <c r="K38" i="1"/>
  <c r="L38" i="1"/>
  <c r="K37" i="1"/>
  <c r="L37" i="1"/>
  <c r="K36" i="1"/>
  <c r="L36" i="1"/>
  <c r="K35" i="1"/>
  <c r="L35" i="1"/>
  <c r="K34" i="1"/>
  <c r="L34" i="1"/>
  <c r="K33" i="1"/>
  <c r="L33" i="1"/>
  <c r="K32" i="1"/>
  <c r="L32" i="1"/>
  <c r="K31" i="1"/>
  <c r="L31" i="1"/>
  <c r="K30" i="1"/>
  <c r="L30" i="1"/>
  <c r="K29" i="1"/>
  <c r="L29" i="1"/>
  <c r="K28" i="1"/>
  <c r="L28" i="1"/>
  <c r="K27" i="1"/>
  <c r="L27" i="1"/>
  <c r="K26" i="1"/>
  <c r="L26" i="1"/>
  <c r="K25" i="1"/>
  <c r="L25" i="1"/>
  <c r="K24" i="1"/>
  <c r="L24" i="1"/>
  <c r="K23" i="1"/>
  <c r="L23" i="1"/>
  <c r="K22" i="1"/>
  <c r="L22" i="1"/>
  <c r="K21" i="1"/>
  <c r="L21" i="1"/>
  <c r="K20" i="1"/>
  <c r="L20" i="1"/>
  <c r="K19" i="1"/>
  <c r="L19" i="1"/>
  <c r="K18" i="1"/>
  <c r="L18" i="1"/>
  <c r="K17" i="1"/>
  <c r="L17" i="1"/>
  <c r="K16" i="1"/>
  <c r="L16" i="1"/>
  <c r="K15" i="1"/>
  <c r="L15" i="1"/>
  <c r="K14" i="1"/>
  <c r="L14" i="1"/>
  <c r="K13" i="1"/>
  <c r="L13" i="1"/>
  <c r="K12" i="1"/>
  <c r="L12" i="1"/>
  <c r="K11" i="1"/>
  <c r="L11" i="1"/>
  <c r="K10" i="1"/>
  <c r="L10" i="1"/>
  <c r="K9" i="1"/>
  <c r="L9" i="1"/>
  <c r="K8" i="1"/>
  <c r="L8" i="1"/>
  <c r="K7" i="1"/>
  <c r="L7" i="1"/>
  <c r="K6" i="1"/>
  <c r="L6" i="1"/>
  <c r="K5" i="1"/>
  <c r="L5" i="1"/>
  <c r="K4" i="1"/>
  <c r="L4" i="1"/>
  <c r="K3" i="1"/>
  <c r="L3" i="1"/>
  <c r="K2" i="1"/>
  <c r="L2" i="1"/>
  <c r="K122" i="1"/>
</calcChain>
</file>

<file path=xl/sharedStrings.xml><?xml version="1.0" encoding="utf-8"?>
<sst xmlns="http://schemas.openxmlformats.org/spreadsheetml/2006/main" count="207" uniqueCount="28">
  <si>
    <t>Identifier</t>
  </si>
  <si>
    <t>SepalLength</t>
  </si>
  <si>
    <t>SepalWidth</t>
  </si>
  <si>
    <t>PetalLength</t>
  </si>
  <si>
    <t>PetalWidth</t>
  </si>
  <si>
    <t>Name</t>
  </si>
  <si>
    <t>Iris-setosa</t>
  </si>
  <si>
    <t>Setosa</t>
  </si>
  <si>
    <t>Versicolor</t>
  </si>
  <si>
    <t>virginica</t>
  </si>
  <si>
    <t>Iris-versicolor</t>
  </si>
  <si>
    <t>Iris-virginica</t>
  </si>
  <si>
    <t>ttsplit</t>
  </si>
  <si>
    <t>C1</t>
  </si>
  <si>
    <t>C2</t>
  </si>
  <si>
    <t>C3</t>
  </si>
  <si>
    <t>Map C to #</t>
  </si>
  <si>
    <t>Objective</t>
  </si>
  <si>
    <t>Centroid1</t>
  </si>
  <si>
    <t>Centroid2</t>
  </si>
  <si>
    <t>Centroid3</t>
  </si>
  <si>
    <t>Min Dist</t>
  </si>
  <si>
    <t>Cluster</t>
  </si>
  <si>
    <t>Correct</t>
  </si>
  <si>
    <t>% Correct</t>
  </si>
  <si>
    <t>Identifier Number</t>
  </si>
  <si>
    <t>Type</t>
  </si>
  <si>
    <t>Success rate of test set compared to 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</si>
</sst>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'Training Set'!$B$2:$B$121</c:f>
              <c:numCache>
                <c:formatCode>General</c:formatCode>
                <c:ptCount val="120"/>
                <c:pt idx="0">
                  <c:v>7.4</c:v>
                </c:pt>
                <c:pt idx="1">
                  <c:v>6.4</c:v>
                </c:pt>
                <c:pt idx="2">
                  <c:v>5.4</c:v>
                </c:pt>
                <c:pt idx="3">
                  <c:v>4.7</c:v>
                </c:pt>
                <c:pt idx="4">
                  <c:v>6.1</c:v>
                </c:pt>
                <c:pt idx="5">
                  <c:v>5</c:v>
                </c:pt>
                <c:pt idx="6">
                  <c:v>5.6</c:v>
                </c:pt>
                <c:pt idx="7">
                  <c:v>4.4000000000000004</c:v>
                </c:pt>
                <c:pt idx="8">
                  <c:v>5.7</c:v>
                </c:pt>
                <c:pt idx="9">
                  <c:v>7.7</c:v>
                </c:pt>
                <c:pt idx="10">
                  <c:v>5.8</c:v>
                </c:pt>
                <c:pt idx="11">
                  <c:v>6.1</c:v>
                </c:pt>
                <c:pt idx="12">
                  <c:v>5.9</c:v>
                </c:pt>
                <c:pt idx="13">
                  <c:v>5.0999999999999996</c:v>
                </c:pt>
                <c:pt idx="14">
                  <c:v>5.9</c:v>
                </c:pt>
                <c:pt idx="15">
                  <c:v>6.5</c:v>
                </c:pt>
                <c:pt idx="16">
                  <c:v>6.9</c:v>
                </c:pt>
                <c:pt idx="17">
                  <c:v>5.0999999999999996</c:v>
                </c:pt>
                <c:pt idx="18">
                  <c:v>4.5999999999999996</c:v>
                </c:pt>
                <c:pt idx="19">
                  <c:v>6.7</c:v>
                </c:pt>
                <c:pt idx="20">
                  <c:v>5</c:v>
                </c:pt>
                <c:pt idx="21">
                  <c:v>5.4</c:v>
                </c:pt>
                <c:pt idx="22">
                  <c:v>6.4</c:v>
                </c:pt>
                <c:pt idx="23">
                  <c:v>5.3</c:v>
                </c:pt>
                <c:pt idx="24">
                  <c:v>5.7</c:v>
                </c:pt>
                <c:pt idx="25">
                  <c:v>6.9</c:v>
                </c:pt>
                <c:pt idx="26">
                  <c:v>5.2</c:v>
                </c:pt>
                <c:pt idx="27">
                  <c:v>4.8</c:v>
                </c:pt>
                <c:pt idx="28">
                  <c:v>5.0999999999999996</c:v>
                </c:pt>
                <c:pt idx="29">
                  <c:v>5.0999999999999996</c:v>
                </c:pt>
                <c:pt idx="30">
                  <c:v>5.6</c:v>
                </c:pt>
                <c:pt idx="31">
                  <c:v>5.0999999999999996</c:v>
                </c:pt>
                <c:pt idx="32">
                  <c:v>5.7</c:v>
                </c:pt>
                <c:pt idx="33">
                  <c:v>5.8</c:v>
                </c:pt>
                <c:pt idx="34">
                  <c:v>6.9</c:v>
                </c:pt>
                <c:pt idx="35">
                  <c:v>6.2</c:v>
                </c:pt>
                <c:pt idx="36">
                  <c:v>5</c:v>
                </c:pt>
                <c:pt idx="37">
                  <c:v>6.1</c:v>
                </c:pt>
                <c:pt idx="38">
                  <c:v>4.9000000000000004</c:v>
                </c:pt>
                <c:pt idx="39">
                  <c:v>4.9000000000000004</c:v>
                </c:pt>
                <c:pt idx="40">
                  <c:v>5.5</c:v>
                </c:pt>
                <c:pt idx="41">
                  <c:v>6.4</c:v>
                </c:pt>
                <c:pt idx="42">
                  <c:v>5</c:v>
                </c:pt>
                <c:pt idx="43">
                  <c:v>5.4</c:v>
                </c:pt>
                <c:pt idx="44">
                  <c:v>6.7</c:v>
                </c:pt>
                <c:pt idx="45">
                  <c:v>6</c:v>
                </c:pt>
                <c:pt idx="46">
                  <c:v>5.6</c:v>
                </c:pt>
                <c:pt idx="47">
                  <c:v>6.6</c:v>
                </c:pt>
                <c:pt idx="48">
                  <c:v>6.4</c:v>
                </c:pt>
                <c:pt idx="49">
                  <c:v>6.8</c:v>
                </c:pt>
                <c:pt idx="50">
                  <c:v>7.7</c:v>
                </c:pt>
                <c:pt idx="51">
                  <c:v>6.7</c:v>
                </c:pt>
                <c:pt idx="52">
                  <c:v>6.7</c:v>
                </c:pt>
                <c:pt idx="53">
                  <c:v>5</c:v>
                </c:pt>
                <c:pt idx="54">
                  <c:v>5.0999999999999996</c:v>
                </c:pt>
                <c:pt idx="55">
                  <c:v>5.7</c:v>
                </c:pt>
                <c:pt idx="56">
                  <c:v>6.3</c:v>
                </c:pt>
                <c:pt idx="57">
                  <c:v>5.5</c:v>
                </c:pt>
                <c:pt idx="58">
                  <c:v>5.2</c:v>
                </c:pt>
                <c:pt idx="59">
                  <c:v>5.4</c:v>
                </c:pt>
                <c:pt idx="60">
                  <c:v>6.4</c:v>
                </c:pt>
                <c:pt idx="61">
                  <c:v>5.4</c:v>
                </c:pt>
                <c:pt idx="62">
                  <c:v>7.7</c:v>
                </c:pt>
                <c:pt idx="63">
                  <c:v>5.0999999999999996</c:v>
                </c:pt>
                <c:pt idx="64">
                  <c:v>5.5</c:v>
                </c:pt>
                <c:pt idx="65">
                  <c:v>5.6</c:v>
                </c:pt>
                <c:pt idx="66">
                  <c:v>5.5</c:v>
                </c:pt>
                <c:pt idx="67">
                  <c:v>4.8</c:v>
                </c:pt>
                <c:pt idx="68">
                  <c:v>5.5</c:v>
                </c:pt>
                <c:pt idx="69">
                  <c:v>5.8</c:v>
                </c:pt>
                <c:pt idx="70">
                  <c:v>4.5999999999999996</c:v>
                </c:pt>
                <c:pt idx="71">
                  <c:v>7.2</c:v>
                </c:pt>
                <c:pt idx="72">
                  <c:v>6.3</c:v>
                </c:pt>
                <c:pt idx="73">
                  <c:v>4.5999999999999996</c:v>
                </c:pt>
                <c:pt idx="74">
                  <c:v>4.8</c:v>
                </c:pt>
                <c:pt idx="75">
                  <c:v>6.2</c:v>
                </c:pt>
                <c:pt idx="76">
                  <c:v>6</c:v>
                </c:pt>
                <c:pt idx="77">
                  <c:v>6.3</c:v>
                </c:pt>
                <c:pt idx="78">
                  <c:v>5.8</c:v>
                </c:pt>
                <c:pt idx="79">
                  <c:v>5.2</c:v>
                </c:pt>
                <c:pt idx="80">
                  <c:v>6.5</c:v>
                </c:pt>
                <c:pt idx="81">
                  <c:v>6.3</c:v>
                </c:pt>
                <c:pt idx="82">
                  <c:v>4.5</c:v>
                </c:pt>
                <c:pt idx="83">
                  <c:v>6.9</c:v>
                </c:pt>
                <c:pt idx="84">
                  <c:v>5.8</c:v>
                </c:pt>
                <c:pt idx="85">
                  <c:v>6.1</c:v>
                </c:pt>
                <c:pt idx="86">
                  <c:v>6.2</c:v>
                </c:pt>
                <c:pt idx="87">
                  <c:v>6.8</c:v>
                </c:pt>
                <c:pt idx="88">
                  <c:v>6.3</c:v>
                </c:pt>
                <c:pt idx="89">
                  <c:v>7.3</c:v>
                </c:pt>
                <c:pt idx="90">
                  <c:v>6.3</c:v>
                </c:pt>
                <c:pt idx="91">
                  <c:v>5</c:v>
                </c:pt>
                <c:pt idx="92">
                  <c:v>5</c:v>
                </c:pt>
                <c:pt idx="93">
                  <c:v>5.7</c:v>
                </c:pt>
                <c:pt idx="94">
                  <c:v>6.5</c:v>
                </c:pt>
                <c:pt idx="95">
                  <c:v>6</c:v>
                </c:pt>
                <c:pt idx="96">
                  <c:v>7</c:v>
                </c:pt>
                <c:pt idx="97">
                  <c:v>6.4</c:v>
                </c:pt>
                <c:pt idx="98">
                  <c:v>5.6</c:v>
                </c:pt>
                <c:pt idx="99">
                  <c:v>5.8</c:v>
                </c:pt>
                <c:pt idx="100">
                  <c:v>6.3</c:v>
                </c:pt>
                <c:pt idx="101">
                  <c:v>6.7</c:v>
                </c:pt>
                <c:pt idx="102">
                  <c:v>5.4</c:v>
                </c:pt>
                <c:pt idx="103">
                  <c:v>4.9000000000000004</c:v>
                </c:pt>
                <c:pt idx="104">
                  <c:v>4.8</c:v>
                </c:pt>
                <c:pt idx="105">
                  <c:v>6.8</c:v>
                </c:pt>
                <c:pt idx="106">
                  <c:v>5</c:v>
                </c:pt>
                <c:pt idx="107">
                  <c:v>6.3</c:v>
                </c:pt>
                <c:pt idx="108">
                  <c:v>5.7</c:v>
                </c:pt>
                <c:pt idx="109">
                  <c:v>6.1</c:v>
                </c:pt>
                <c:pt idx="110">
                  <c:v>5.5</c:v>
                </c:pt>
                <c:pt idx="111">
                  <c:v>5.7</c:v>
                </c:pt>
                <c:pt idx="112">
                  <c:v>4.4000000000000004</c:v>
                </c:pt>
                <c:pt idx="113">
                  <c:v>4.5999999999999996</c:v>
                </c:pt>
                <c:pt idx="114">
                  <c:v>4.9000000000000004</c:v>
                </c:pt>
                <c:pt idx="115">
                  <c:v>7.6</c:v>
                </c:pt>
                <c:pt idx="116">
                  <c:v>7.9</c:v>
                </c:pt>
                <c:pt idx="117">
                  <c:v>6</c:v>
                </c:pt>
                <c:pt idx="118">
                  <c:v>5.5</c:v>
                </c:pt>
                <c:pt idx="119">
                  <c:v>7.7</c:v>
                </c:pt>
              </c:numCache>
            </c:numRef>
          </c:xVal>
          <c:yVal>
            <c:numRef>
              <c:f>'Training Set'!$C$2:$C$121</c:f>
              <c:numCache>
                <c:formatCode>General</c:formatCode>
                <c:ptCount val="120"/>
                <c:pt idx="0">
                  <c:v>2.8</c:v>
                </c:pt>
                <c:pt idx="1">
                  <c:v>2.7</c:v>
                </c:pt>
                <c:pt idx="2">
                  <c:v>3</c:v>
                </c:pt>
                <c:pt idx="3">
                  <c:v>3.2</c:v>
                </c:pt>
                <c:pt idx="4">
                  <c:v>3</c:v>
                </c:pt>
                <c:pt idx="5">
                  <c:v>3.2</c:v>
                </c:pt>
                <c:pt idx="6">
                  <c:v>2.7</c:v>
                </c:pt>
                <c:pt idx="7">
                  <c:v>3</c:v>
                </c:pt>
                <c:pt idx="8">
                  <c:v>3</c:v>
                </c:pt>
                <c:pt idx="9">
                  <c:v>3.8</c:v>
                </c:pt>
                <c:pt idx="10">
                  <c:v>2.7</c:v>
                </c:pt>
                <c:pt idx="11">
                  <c:v>2.8</c:v>
                </c:pt>
                <c:pt idx="12">
                  <c:v>3.2</c:v>
                </c:pt>
                <c:pt idx="13">
                  <c:v>3.7</c:v>
                </c:pt>
                <c:pt idx="14">
                  <c:v>3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3.4</c:v>
                </c:pt>
                <c:pt idx="19">
                  <c:v>2.5</c:v>
                </c:pt>
                <c:pt idx="20">
                  <c:v>3.5</c:v>
                </c:pt>
                <c:pt idx="21">
                  <c:v>3.4</c:v>
                </c:pt>
                <c:pt idx="22">
                  <c:v>2.8</c:v>
                </c:pt>
                <c:pt idx="23">
                  <c:v>3.7</c:v>
                </c:pt>
                <c:pt idx="24">
                  <c:v>2.5</c:v>
                </c:pt>
                <c:pt idx="25">
                  <c:v>3.1</c:v>
                </c:pt>
                <c:pt idx="26">
                  <c:v>3.4</c:v>
                </c:pt>
                <c:pt idx="27">
                  <c:v>3.1</c:v>
                </c:pt>
                <c:pt idx="28">
                  <c:v>3.5</c:v>
                </c:pt>
                <c:pt idx="29">
                  <c:v>2.5</c:v>
                </c:pt>
                <c:pt idx="30">
                  <c:v>2.9</c:v>
                </c:pt>
                <c:pt idx="31">
                  <c:v>3.8</c:v>
                </c:pt>
                <c:pt idx="32">
                  <c:v>2.8</c:v>
                </c:pt>
                <c:pt idx="33">
                  <c:v>2.7</c:v>
                </c:pt>
                <c:pt idx="34">
                  <c:v>3.1</c:v>
                </c:pt>
                <c:pt idx="35">
                  <c:v>2.8</c:v>
                </c:pt>
                <c:pt idx="36">
                  <c:v>3.4</c:v>
                </c:pt>
                <c:pt idx="37">
                  <c:v>2.8</c:v>
                </c:pt>
                <c:pt idx="38">
                  <c:v>3</c:v>
                </c:pt>
                <c:pt idx="39">
                  <c:v>2.5</c:v>
                </c:pt>
                <c:pt idx="40">
                  <c:v>2.2999999999999998</c:v>
                </c:pt>
                <c:pt idx="41">
                  <c:v>2.8</c:v>
                </c:pt>
                <c:pt idx="42">
                  <c:v>3</c:v>
                </c:pt>
                <c:pt idx="43">
                  <c:v>3.4</c:v>
                </c:pt>
                <c:pt idx="44">
                  <c:v>3.1</c:v>
                </c:pt>
                <c:pt idx="45">
                  <c:v>2.7</c:v>
                </c:pt>
                <c:pt idx="46">
                  <c:v>3</c:v>
                </c:pt>
                <c:pt idx="47">
                  <c:v>2.9</c:v>
                </c:pt>
                <c:pt idx="48">
                  <c:v>2.9</c:v>
                </c:pt>
                <c:pt idx="49">
                  <c:v>2.8</c:v>
                </c:pt>
                <c:pt idx="50">
                  <c:v>3</c:v>
                </c:pt>
                <c:pt idx="51">
                  <c:v>3</c:v>
                </c:pt>
                <c:pt idx="52">
                  <c:v>3.1</c:v>
                </c:pt>
                <c:pt idx="53">
                  <c:v>3.4</c:v>
                </c:pt>
                <c:pt idx="54">
                  <c:v>3.5</c:v>
                </c:pt>
                <c:pt idx="55">
                  <c:v>3.8</c:v>
                </c:pt>
                <c:pt idx="56">
                  <c:v>2.9</c:v>
                </c:pt>
                <c:pt idx="57">
                  <c:v>2.4</c:v>
                </c:pt>
                <c:pt idx="58">
                  <c:v>3.5</c:v>
                </c:pt>
                <c:pt idx="59">
                  <c:v>3.9</c:v>
                </c:pt>
                <c:pt idx="60">
                  <c:v>3.1</c:v>
                </c:pt>
                <c:pt idx="61">
                  <c:v>3.7</c:v>
                </c:pt>
                <c:pt idx="62">
                  <c:v>2.8</c:v>
                </c:pt>
                <c:pt idx="63">
                  <c:v>3.8</c:v>
                </c:pt>
                <c:pt idx="64">
                  <c:v>2.4</c:v>
                </c:pt>
                <c:pt idx="65">
                  <c:v>2.5</c:v>
                </c:pt>
                <c:pt idx="66">
                  <c:v>3.5</c:v>
                </c:pt>
                <c:pt idx="67">
                  <c:v>3.4</c:v>
                </c:pt>
                <c:pt idx="68">
                  <c:v>2.6</c:v>
                </c:pt>
                <c:pt idx="69">
                  <c:v>2.6</c:v>
                </c:pt>
                <c:pt idx="70">
                  <c:v>3.6</c:v>
                </c:pt>
                <c:pt idx="71">
                  <c:v>3.6</c:v>
                </c:pt>
                <c:pt idx="72">
                  <c:v>2.5</c:v>
                </c:pt>
                <c:pt idx="73">
                  <c:v>3.2</c:v>
                </c:pt>
                <c:pt idx="74">
                  <c:v>3</c:v>
                </c:pt>
                <c:pt idx="75">
                  <c:v>2.9</c:v>
                </c:pt>
                <c:pt idx="76">
                  <c:v>2.2000000000000002</c:v>
                </c:pt>
                <c:pt idx="77">
                  <c:v>2.5</c:v>
                </c:pt>
                <c:pt idx="78">
                  <c:v>2.8</c:v>
                </c:pt>
                <c:pt idx="79">
                  <c:v>2.7</c:v>
                </c:pt>
                <c:pt idx="80">
                  <c:v>2.8</c:v>
                </c:pt>
                <c:pt idx="81">
                  <c:v>3.4</c:v>
                </c:pt>
                <c:pt idx="82">
                  <c:v>2.2999999999999998</c:v>
                </c:pt>
                <c:pt idx="83">
                  <c:v>3.1</c:v>
                </c:pt>
                <c:pt idx="84">
                  <c:v>2.7</c:v>
                </c:pt>
                <c:pt idx="85">
                  <c:v>2.9</c:v>
                </c:pt>
                <c:pt idx="86">
                  <c:v>2.2000000000000002</c:v>
                </c:pt>
                <c:pt idx="87">
                  <c:v>3</c:v>
                </c:pt>
                <c:pt idx="88">
                  <c:v>2.8</c:v>
                </c:pt>
                <c:pt idx="89">
                  <c:v>2.9</c:v>
                </c:pt>
                <c:pt idx="90">
                  <c:v>2.2999999999999998</c:v>
                </c:pt>
                <c:pt idx="91">
                  <c:v>2.2999999999999998</c:v>
                </c:pt>
                <c:pt idx="92">
                  <c:v>3.5</c:v>
                </c:pt>
                <c:pt idx="93">
                  <c:v>2.9</c:v>
                </c:pt>
                <c:pt idx="94">
                  <c:v>3</c:v>
                </c:pt>
                <c:pt idx="95">
                  <c:v>3</c:v>
                </c:pt>
                <c:pt idx="96">
                  <c:v>3.2</c:v>
                </c:pt>
                <c:pt idx="97">
                  <c:v>3.2</c:v>
                </c:pt>
                <c:pt idx="98">
                  <c:v>2.8</c:v>
                </c:pt>
                <c:pt idx="99">
                  <c:v>2.7</c:v>
                </c:pt>
                <c:pt idx="100">
                  <c:v>3.3</c:v>
                </c:pt>
                <c:pt idx="101">
                  <c:v>3.3</c:v>
                </c:pt>
                <c:pt idx="102">
                  <c:v>3.9</c:v>
                </c:pt>
                <c:pt idx="103">
                  <c:v>3.1</c:v>
                </c:pt>
                <c:pt idx="104">
                  <c:v>3.4</c:v>
                </c:pt>
                <c:pt idx="105">
                  <c:v>3.2</c:v>
                </c:pt>
                <c:pt idx="106">
                  <c:v>3.3</c:v>
                </c:pt>
                <c:pt idx="107">
                  <c:v>3.3</c:v>
                </c:pt>
                <c:pt idx="108">
                  <c:v>2.8</c:v>
                </c:pt>
                <c:pt idx="109">
                  <c:v>3</c:v>
                </c:pt>
                <c:pt idx="110">
                  <c:v>4.2</c:v>
                </c:pt>
                <c:pt idx="111">
                  <c:v>4.4000000000000004</c:v>
                </c:pt>
                <c:pt idx="112">
                  <c:v>3.2</c:v>
                </c:pt>
                <c:pt idx="113">
                  <c:v>3.1</c:v>
                </c:pt>
                <c:pt idx="114">
                  <c:v>3.1</c:v>
                </c:pt>
                <c:pt idx="115">
                  <c:v>3</c:v>
                </c:pt>
                <c:pt idx="116">
                  <c:v>3.8</c:v>
                </c:pt>
                <c:pt idx="117">
                  <c:v>2.2000000000000002</c:v>
                </c:pt>
                <c:pt idx="118">
                  <c:v>2.5</c:v>
                </c:pt>
                <c:pt idx="119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8-4DB6-9C2E-457154259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121008"/>
        <c:axId val="1859123920"/>
      </c:scatterChart>
      <c:valAx>
        <c:axId val="1859121008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123920"/>
        <c:crosses val="autoZero"/>
        <c:crossBetween val="midCat"/>
      </c:valAx>
      <c:valAx>
        <c:axId val="1859123920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12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'Training Set'!$D$2:$D$121</c:f>
              <c:numCache>
                <c:formatCode>General</c:formatCode>
                <c:ptCount val="120"/>
                <c:pt idx="0">
                  <c:v>6.1</c:v>
                </c:pt>
                <c:pt idx="1">
                  <c:v>5.3</c:v>
                </c:pt>
                <c:pt idx="2">
                  <c:v>4.5</c:v>
                </c:pt>
                <c:pt idx="3">
                  <c:v>1.6</c:v>
                </c:pt>
                <c:pt idx="4">
                  <c:v>4.9000000000000004</c:v>
                </c:pt>
                <c:pt idx="5">
                  <c:v>1.2</c:v>
                </c:pt>
                <c:pt idx="6">
                  <c:v>4.2</c:v>
                </c:pt>
                <c:pt idx="7">
                  <c:v>1.3</c:v>
                </c:pt>
                <c:pt idx="8">
                  <c:v>4.2</c:v>
                </c:pt>
                <c:pt idx="9">
                  <c:v>6.7</c:v>
                </c:pt>
                <c:pt idx="10">
                  <c:v>4.0999999999999996</c:v>
                </c:pt>
                <c:pt idx="11">
                  <c:v>4.7</c:v>
                </c:pt>
                <c:pt idx="12">
                  <c:v>4.8</c:v>
                </c:pt>
                <c:pt idx="13">
                  <c:v>1.5</c:v>
                </c:pt>
                <c:pt idx="14">
                  <c:v>5.0999999999999996</c:v>
                </c:pt>
                <c:pt idx="15">
                  <c:v>5.2</c:v>
                </c:pt>
                <c:pt idx="16">
                  <c:v>5.7</c:v>
                </c:pt>
                <c:pt idx="17">
                  <c:v>1.5</c:v>
                </c:pt>
                <c:pt idx="18">
                  <c:v>1.4</c:v>
                </c:pt>
                <c:pt idx="19">
                  <c:v>5.8</c:v>
                </c:pt>
                <c:pt idx="20">
                  <c:v>1.6</c:v>
                </c:pt>
                <c:pt idx="21">
                  <c:v>1.5</c:v>
                </c:pt>
                <c:pt idx="22">
                  <c:v>5.6</c:v>
                </c:pt>
                <c:pt idx="23">
                  <c:v>1.5</c:v>
                </c:pt>
                <c:pt idx="24">
                  <c:v>5</c:v>
                </c:pt>
                <c:pt idx="25">
                  <c:v>4.9000000000000004</c:v>
                </c:pt>
                <c:pt idx="26">
                  <c:v>1.4</c:v>
                </c:pt>
                <c:pt idx="27">
                  <c:v>1.6</c:v>
                </c:pt>
                <c:pt idx="28">
                  <c:v>1.4</c:v>
                </c:pt>
                <c:pt idx="29">
                  <c:v>3</c:v>
                </c:pt>
                <c:pt idx="30">
                  <c:v>3.6</c:v>
                </c:pt>
                <c:pt idx="31">
                  <c:v>1.6</c:v>
                </c:pt>
                <c:pt idx="32">
                  <c:v>4.5</c:v>
                </c:pt>
                <c:pt idx="33">
                  <c:v>5.0999999999999996</c:v>
                </c:pt>
                <c:pt idx="34">
                  <c:v>5.4</c:v>
                </c:pt>
                <c:pt idx="35">
                  <c:v>4.8</c:v>
                </c:pt>
                <c:pt idx="36">
                  <c:v>1.5</c:v>
                </c:pt>
                <c:pt idx="37">
                  <c:v>4</c:v>
                </c:pt>
                <c:pt idx="38">
                  <c:v>1.4</c:v>
                </c:pt>
                <c:pt idx="39">
                  <c:v>4.5</c:v>
                </c:pt>
                <c:pt idx="40">
                  <c:v>4</c:v>
                </c:pt>
                <c:pt idx="41">
                  <c:v>5.6</c:v>
                </c:pt>
                <c:pt idx="42">
                  <c:v>1.6</c:v>
                </c:pt>
                <c:pt idx="43">
                  <c:v>1.7</c:v>
                </c:pt>
                <c:pt idx="44">
                  <c:v>4.4000000000000004</c:v>
                </c:pt>
                <c:pt idx="45">
                  <c:v>5.0999999999999996</c:v>
                </c:pt>
                <c:pt idx="46">
                  <c:v>4.0999999999999996</c:v>
                </c:pt>
                <c:pt idx="47">
                  <c:v>4.5999999999999996</c:v>
                </c:pt>
                <c:pt idx="48">
                  <c:v>4.3</c:v>
                </c:pt>
                <c:pt idx="49">
                  <c:v>4.8</c:v>
                </c:pt>
                <c:pt idx="50">
                  <c:v>6.1</c:v>
                </c:pt>
                <c:pt idx="51">
                  <c:v>5.2</c:v>
                </c:pt>
                <c:pt idx="52">
                  <c:v>4.7</c:v>
                </c:pt>
                <c:pt idx="53">
                  <c:v>1.6</c:v>
                </c:pt>
                <c:pt idx="54">
                  <c:v>1.4</c:v>
                </c:pt>
                <c:pt idx="55">
                  <c:v>1.7</c:v>
                </c:pt>
                <c:pt idx="56">
                  <c:v>5.6</c:v>
                </c:pt>
                <c:pt idx="57">
                  <c:v>3.7</c:v>
                </c:pt>
                <c:pt idx="58">
                  <c:v>1.5</c:v>
                </c:pt>
                <c:pt idx="59">
                  <c:v>1.3</c:v>
                </c:pt>
                <c:pt idx="60">
                  <c:v>5.5</c:v>
                </c:pt>
                <c:pt idx="61">
                  <c:v>1.5</c:v>
                </c:pt>
                <c:pt idx="62">
                  <c:v>6.7</c:v>
                </c:pt>
                <c:pt idx="63">
                  <c:v>1.5</c:v>
                </c:pt>
                <c:pt idx="64">
                  <c:v>3.8</c:v>
                </c:pt>
                <c:pt idx="65">
                  <c:v>3.9</c:v>
                </c:pt>
                <c:pt idx="66">
                  <c:v>1.3</c:v>
                </c:pt>
                <c:pt idx="67">
                  <c:v>1.6</c:v>
                </c:pt>
                <c:pt idx="68">
                  <c:v>4.4000000000000004</c:v>
                </c:pt>
                <c:pt idx="69">
                  <c:v>4</c:v>
                </c:pt>
                <c:pt idx="70">
                  <c:v>1</c:v>
                </c:pt>
                <c:pt idx="71">
                  <c:v>6.1</c:v>
                </c:pt>
                <c:pt idx="72">
                  <c:v>5</c:v>
                </c:pt>
                <c:pt idx="73">
                  <c:v>1.4</c:v>
                </c:pt>
                <c:pt idx="74">
                  <c:v>1.4</c:v>
                </c:pt>
                <c:pt idx="75">
                  <c:v>4.3</c:v>
                </c:pt>
                <c:pt idx="76">
                  <c:v>5</c:v>
                </c:pt>
                <c:pt idx="77">
                  <c:v>4.9000000000000004</c:v>
                </c:pt>
                <c:pt idx="78">
                  <c:v>5.0999999999999996</c:v>
                </c:pt>
                <c:pt idx="79">
                  <c:v>3.9</c:v>
                </c:pt>
                <c:pt idx="80">
                  <c:v>4.5999999999999996</c:v>
                </c:pt>
                <c:pt idx="81">
                  <c:v>5.6</c:v>
                </c:pt>
                <c:pt idx="82">
                  <c:v>1.3</c:v>
                </c:pt>
                <c:pt idx="83">
                  <c:v>5.0999999999999996</c:v>
                </c:pt>
                <c:pt idx="84">
                  <c:v>5.0999999999999996</c:v>
                </c:pt>
                <c:pt idx="85">
                  <c:v>4.7</c:v>
                </c:pt>
                <c:pt idx="86">
                  <c:v>4.5</c:v>
                </c:pt>
                <c:pt idx="87">
                  <c:v>5.5</c:v>
                </c:pt>
                <c:pt idx="88">
                  <c:v>5.0999999999999996</c:v>
                </c:pt>
                <c:pt idx="89">
                  <c:v>6.3</c:v>
                </c:pt>
                <c:pt idx="90">
                  <c:v>4.4000000000000004</c:v>
                </c:pt>
                <c:pt idx="91">
                  <c:v>3.3</c:v>
                </c:pt>
                <c:pt idx="92">
                  <c:v>1.3</c:v>
                </c:pt>
                <c:pt idx="93">
                  <c:v>4.2</c:v>
                </c:pt>
                <c:pt idx="94">
                  <c:v>5.8</c:v>
                </c:pt>
                <c:pt idx="95">
                  <c:v>4.8</c:v>
                </c:pt>
                <c:pt idx="96">
                  <c:v>4.7</c:v>
                </c:pt>
                <c:pt idx="97">
                  <c:v>5.3</c:v>
                </c:pt>
                <c:pt idx="98">
                  <c:v>4.9000000000000004</c:v>
                </c:pt>
                <c:pt idx="99">
                  <c:v>3.9</c:v>
                </c:pt>
                <c:pt idx="100">
                  <c:v>6</c:v>
                </c:pt>
                <c:pt idx="101">
                  <c:v>5.7</c:v>
                </c:pt>
                <c:pt idx="102">
                  <c:v>1.7</c:v>
                </c:pt>
                <c:pt idx="103">
                  <c:v>1.5</c:v>
                </c:pt>
                <c:pt idx="104">
                  <c:v>1.9</c:v>
                </c:pt>
                <c:pt idx="105">
                  <c:v>5.9</c:v>
                </c:pt>
                <c:pt idx="106">
                  <c:v>1.4</c:v>
                </c:pt>
                <c:pt idx="107">
                  <c:v>4.7</c:v>
                </c:pt>
                <c:pt idx="108">
                  <c:v>4.0999999999999996</c:v>
                </c:pt>
                <c:pt idx="109">
                  <c:v>4.5999999999999996</c:v>
                </c:pt>
                <c:pt idx="110">
                  <c:v>1.4</c:v>
                </c:pt>
                <c:pt idx="111">
                  <c:v>1.5</c:v>
                </c:pt>
                <c:pt idx="112">
                  <c:v>1.3</c:v>
                </c:pt>
                <c:pt idx="113">
                  <c:v>1.5</c:v>
                </c:pt>
                <c:pt idx="114">
                  <c:v>1.5</c:v>
                </c:pt>
                <c:pt idx="115">
                  <c:v>6.6</c:v>
                </c:pt>
                <c:pt idx="116">
                  <c:v>6.4</c:v>
                </c:pt>
                <c:pt idx="117">
                  <c:v>4</c:v>
                </c:pt>
                <c:pt idx="118">
                  <c:v>4</c:v>
                </c:pt>
                <c:pt idx="119">
                  <c:v>6.9</c:v>
                </c:pt>
              </c:numCache>
            </c:numRef>
          </c:xVal>
          <c:yVal>
            <c:numRef>
              <c:f>'Training Set'!$E$2:$E$121</c:f>
              <c:numCache>
                <c:formatCode>General</c:formatCode>
                <c:ptCount val="120"/>
                <c:pt idx="0">
                  <c:v>1.9</c:v>
                </c:pt>
                <c:pt idx="1">
                  <c:v>1.9</c:v>
                </c:pt>
                <c:pt idx="2">
                  <c:v>1.5</c:v>
                </c:pt>
                <c:pt idx="3">
                  <c:v>0.2</c:v>
                </c:pt>
                <c:pt idx="4">
                  <c:v>1.8</c:v>
                </c:pt>
                <c:pt idx="5">
                  <c:v>0.2</c:v>
                </c:pt>
                <c:pt idx="6">
                  <c:v>1.3</c:v>
                </c:pt>
                <c:pt idx="7">
                  <c:v>0.2</c:v>
                </c:pt>
                <c:pt idx="8">
                  <c:v>1.2</c:v>
                </c:pt>
                <c:pt idx="9">
                  <c:v>2.2000000000000002</c:v>
                </c:pt>
                <c:pt idx="10">
                  <c:v>1</c:v>
                </c:pt>
                <c:pt idx="11">
                  <c:v>1.2</c:v>
                </c:pt>
                <c:pt idx="12">
                  <c:v>1.8</c:v>
                </c:pt>
                <c:pt idx="13">
                  <c:v>0.4</c:v>
                </c:pt>
                <c:pt idx="14">
                  <c:v>1.8</c:v>
                </c:pt>
                <c:pt idx="15">
                  <c:v>2</c:v>
                </c:pt>
                <c:pt idx="16">
                  <c:v>2.2999999999999998</c:v>
                </c:pt>
                <c:pt idx="17">
                  <c:v>0.2</c:v>
                </c:pt>
                <c:pt idx="18">
                  <c:v>0.3</c:v>
                </c:pt>
                <c:pt idx="19">
                  <c:v>1.8</c:v>
                </c:pt>
                <c:pt idx="20">
                  <c:v>0.6</c:v>
                </c:pt>
                <c:pt idx="21">
                  <c:v>0.4</c:v>
                </c:pt>
                <c:pt idx="22">
                  <c:v>2.1</c:v>
                </c:pt>
                <c:pt idx="23">
                  <c:v>0.2</c:v>
                </c:pt>
                <c:pt idx="24">
                  <c:v>2</c:v>
                </c:pt>
                <c:pt idx="25">
                  <c:v>1.5</c:v>
                </c:pt>
                <c:pt idx="26">
                  <c:v>0.2</c:v>
                </c:pt>
                <c:pt idx="27">
                  <c:v>0.2</c:v>
                </c:pt>
                <c:pt idx="28">
                  <c:v>0.3</c:v>
                </c:pt>
                <c:pt idx="29">
                  <c:v>1.1000000000000001</c:v>
                </c:pt>
                <c:pt idx="30">
                  <c:v>1.3</c:v>
                </c:pt>
                <c:pt idx="31">
                  <c:v>0.2</c:v>
                </c:pt>
                <c:pt idx="32">
                  <c:v>1.3</c:v>
                </c:pt>
                <c:pt idx="33">
                  <c:v>1.9</c:v>
                </c:pt>
                <c:pt idx="34">
                  <c:v>2.1</c:v>
                </c:pt>
                <c:pt idx="35">
                  <c:v>1.8</c:v>
                </c:pt>
                <c:pt idx="36">
                  <c:v>0.2</c:v>
                </c:pt>
                <c:pt idx="37">
                  <c:v>1.3</c:v>
                </c:pt>
                <c:pt idx="38">
                  <c:v>0.2</c:v>
                </c:pt>
                <c:pt idx="39">
                  <c:v>1.7</c:v>
                </c:pt>
                <c:pt idx="40">
                  <c:v>1.3</c:v>
                </c:pt>
                <c:pt idx="41">
                  <c:v>2.2000000000000002</c:v>
                </c:pt>
                <c:pt idx="42">
                  <c:v>0.2</c:v>
                </c:pt>
                <c:pt idx="43">
                  <c:v>0.2</c:v>
                </c:pt>
                <c:pt idx="44">
                  <c:v>1.4</c:v>
                </c:pt>
                <c:pt idx="45">
                  <c:v>1.6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1.4</c:v>
                </c:pt>
                <c:pt idx="50">
                  <c:v>2.2999999999999998</c:v>
                </c:pt>
                <c:pt idx="51">
                  <c:v>2.2999999999999998</c:v>
                </c:pt>
                <c:pt idx="52">
                  <c:v>1.5</c:v>
                </c:pt>
                <c:pt idx="53">
                  <c:v>0.4</c:v>
                </c:pt>
                <c:pt idx="54">
                  <c:v>0.2</c:v>
                </c:pt>
                <c:pt idx="55">
                  <c:v>0.3</c:v>
                </c:pt>
                <c:pt idx="56">
                  <c:v>1.8</c:v>
                </c:pt>
                <c:pt idx="57">
                  <c:v>1</c:v>
                </c:pt>
                <c:pt idx="58">
                  <c:v>0.2</c:v>
                </c:pt>
                <c:pt idx="59">
                  <c:v>0.4</c:v>
                </c:pt>
                <c:pt idx="60">
                  <c:v>1.8</c:v>
                </c:pt>
                <c:pt idx="61">
                  <c:v>0.2</c:v>
                </c:pt>
                <c:pt idx="62">
                  <c:v>2</c:v>
                </c:pt>
                <c:pt idx="63">
                  <c:v>0.3</c:v>
                </c:pt>
                <c:pt idx="64">
                  <c:v>1.1000000000000001</c:v>
                </c:pt>
                <c:pt idx="65">
                  <c:v>1.1000000000000001</c:v>
                </c:pt>
                <c:pt idx="66">
                  <c:v>0.2</c:v>
                </c:pt>
                <c:pt idx="67">
                  <c:v>0.2</c:v>
                </c:pt>
                <c:pt idx="68">
                  <c:v>1.2</c:v>
                </c:pt>
                <c:pt idx="69">
                  <c:v>1.2</c:v>
                </c:pt>
                <c:pt idx="70">
                  <c:v>0.2</c:v>
                </c:pt>
                <c:pt idx="71">
                  <c:v>2.5</c:v>
                </c:pt>
                <c:pt idx="72">
                  <c:v>1.9</c:v>
                </c:pt>
                <c:pt idx="73">
                  <c:v>0.2</c:v>
                </c:pt>
                <c:pt idx="74">
                  <c:v>0.3</c:v>
                </c:pt>
                <c:pt idx="75">
                  <c:v>1.3</c:v>
                </c:pt>
                <c:pt idx="76">
                  <c:v>1.5</c:v>
                </c:pt>
                <c:pt idx="77">
                  <c:v>1.5</c:v>
                </c:pt>
                <c:pt idx="78">
                  <c:v>2.4</c:v>
                </c:pt>
                <c:pt idx="79">
                  <c:v>1.4</c:v>
                </c:pt>
                <c:pt idx="80">
                  <c:v>1.5</c:v>
                </c:pt>
                <c:pt idx="81">
                  <c:v>2.4</c:v>
                </c:pt>
                <c:pt idx="82">
                  <c:v>0.3</c:v>
                </c:pt>
                <c:pt idx="83">
                  <c:v>2.2999999999999998</c:v>
                </c:pt>
                <c:pt idx="84">
                  <c:v>1.9</c:v>
                </c:pt>
                <c:pt idx="85">
                  <c:v>1.4</c:v>
                </c:pt>
                <c:pt idx="86">
                  <c:v>1.5</c:v>
                </c:pt>
                <c:pt idx="87">
                  <c:v>2.1</c:v>
                </c:pt>
                <c:pt idx="88">
                  <c:v>1.5</c:v>
                </c:pt>
                <c:pt idx="89">
                  <c:v>1.8</c:v>
                </c:pt>
                <c:pt idx="90">
                  <c:v>1.3</c:v>
                </c:pt>
                <c:pt idx="91">
                  <c:v>1</c:v>
                </c:pt>
                <c:pt idx="92">
                  <c:v>0.3</c:v>
                </c:pt>
                <c:pt idx="93">
                  <c:v>1.3</c:v>
                </c:pt>
                <c:pt idx="94">
                  <c:v>2.2000000000000002</c:v>
                </c:pt>
                <c:pt idx="95">
                  <c:v>1.8</c:v>
                </c:pt>
                <c:pt idx="96">
                  <c:v>1.4</c:v>
                </c:pt>
                <c:pt idx="97">
                  <c:v>2.2999999999999998</c:v>
                </c:pt>
                <c:pt idx="98">
                  <c:v>2</c:v>
                </c:pt>
                <c:pt idx="99">
                  <c:v>1.2</c:v>
                </c:pt>
                <c:pt idx="100">
                  <c:v>2.5</c:v>
                </c:pt>
                <c:pt idx="101">
                  <c:v>2.1</c:v>
                </c:pt>
                <c:pt idx="102">
                  <c:v>0.4</c:v>
                </c:pt>
                <c:pt idx="103">
                  <c:v>0.1</c:v>
                </c:pt>
                <c:pt idx="104">
                  <c:v>0.2</c:v>
                </c:pt>
                <c:pt idx="105">
                  <c:v>2.2999999999999998</c:v>
                </c:pt>
                <c:pt idx="106">
                  <c:v>0.2</c:v>
                </c:pt>
                <c:pt idx="107">
                  <c:v>1.6</c:v>
                </c:pt>
                <c:pt idx="108">
                  <c:v>1.3</c:v>
                </c:pt>
                <c:pt idx="109">
                  <c:v>1.4</c:v>
                </c:pt>
                <c:pt idx="110">
                  <c:v>0.2</c:v>
                </c:pt>
                <c:pt idx="111">
                  <c:v>0.4</c:v>
                </c:pt>
                <c:pt idx="112">
                  <c:v>0.2</c:v>
                </c:pt>
                <c:pt idx="113">
                  <c:v>0.2</c:v>
                </c:pt>
                <c:pt idx="114">
                  <c:v>0.1</c:v>
                </c:pt>
                <c:pt idx="115">
                  <c:v>2.1</c:v>
                </c:pt>
                <c:pt idx="116">
                  <c:v>2</c:v>
                </c:pt>
                <c:pt idx="117">
                  <c:v>1</c:v>
                </c:pt>
                <c:pt idx="118">
                  <c:v>1.3</c:v>
                </c:pt>
                <c:pt idx="11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D-478C-A70D-79BD4094C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330640"/>
        <c:axId val="1936331472"/>
      </c:scatterChart>
      <c:valAx>
        <c:axId val="193633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331472"/>
        <c:crosses val="autoZero"/>
        <c:crossBetween val="midCat"/>
      </c:valAx>
      <c:valAx>
        <c:axId val="193633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33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</xdr:colOff>
      <xdr:row>125</xdr:row>
      <xdr:rowOff>160533</xdr:rowOff>
    </xdr:from>
    <xdr:to>
      <xdr:col>12</xdr:col>
      <xdr:colOff>428625</xdr:colOff>
      <xdr:row>139</xdr:row>
      <xdr:rowOff>100065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485882</xdr:colOff>
      <xdr:row>125</xdr:row>
      <xdr:rowOff>73203</xdr:rowOff>
    </xdr:from>
    <xdr:to>
      <xdr:col>18</xdr:col>
      <xdr:colOff>49230</xdr:colOff>
      <xdr:row>138</xdr:row>
      <xdr:rowOff>172948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zoomScaleNormal="100" workbookViewId="0">
      <pane ySplit="1" topLeftCell="A112" activePane="bottomLeft" state="frozen"/>
      <selection pane="bottomLeft" activeCell="Q118" sqref="Q118"/>
    </sheetView>
  </sheetViews>
  <sheetFormatPr defaultColWidth="11" defaultRowHeight="15.7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16</v>
      </c>
      <c r="N1" s="1" t="s">
        <v>23</v>
      </c>
      <c r="P1" s="1" t="s">
        <v>1</v>
      </c>
      <c r="Q1" s="1" t="s">
        <v>2</v>
      </c>
      <c r="R1" s="1" t="s">
        <v>3</v>
      </c>
      <c r="S1" s="1" t="s">
        <v>4</v>
      </c>
      <c r="U1" s="1" t="s">
        <v>26</v>
      </c>
      <c r="V1" s="1" t="s">
        <v>25</v>
      </c>
    </row>
    <row r="2" spans="1:23" x14ac:dyDescent="0.25">
      <c r="A2">
        <v>131</v>
      </c>
      <c r="B2">
        <v>7.4</v>
      </c>
      <c r="C2">
        <v>2.8</v>
      </c>
      <c r="D2">
        <v>6.1</v>
      </c>
      <c r="E2">
        <v>1.9</v>
      </c>
      <c r="F2" t="s">
        <v>11</v>
      </c>
      <c r="G2">
        <v>3.9298341100091339E-4</v>
      </c>
      <c r="H2">
        <f t="array" ref="H2">SQRT(SUMSQ($B2:$E2-$P$2:$S$2))</f>
        <v>2.2761235857195645</v>
      </c>
      <c r="I2">
        <f t="array" ref="I2">SQRT(SUMSQ($B2:$E2-$P$3:$S$3))</f>
        <v>5.3101336967592641</v>
      </c>
      <c r="J2">
        <f t="array" ref="J2">SQRT(SUMSQ($B2:$E2-$P$4:$S$4))</f>
        <v>0.86302397740637837</v>
      </c>
      <c r="K2">
        <f>MIN(H2:J2)</f>
        <v>0.86302397740637837</v>
      </c>
      <c r="L2">
        <f>MATCH(K2,H2:J2,0)</f>
        <v>3</v>
      </c>
      <c r="M2">
        <f>IF($F2 = "Iris-virginica", 3, IF($F2 = "Iris-setosa", 2, 1))</f>
        <v>3</v>
      </c>
      <c r="N2" t="b">
        <f>EXACT($M2, $L2)</f>
        <v>1</v>
      </c>
      <c r="O2" t="s">
        <v>13</v>
      </c>
      <c r="P2">
        <v>5.9289948018750689</v>
      </c>
      <c r="Q2">
        <v>2.761966986118503</v>
      </c>
      <c r="R2">
        <v>4.435387917871263</v>
      </c>
      <c r="S2">
        <v>1.4055281702215561</v>
      </c>
      <c r="U2" t="s">
        <v>7</v>
      </c>
      <c r="V2">
        <v>1</v>
      </c>
      <c r="W2">
        <v>50</v>
      </c>
    </row>
    <row r="3" spans="1:23" x14ac:dyDescent="0.25">
      <c r="A3">
        <v>112</v>
      </c>
      <c r="B3">
        <v>6.4</v>
      </c>
      <c r="C3">
        <v>2.7</v>
      </c>
      <c r="D3">
        <v>5.3</v>
      </c>
      <c r="E3">
        <v>1.9</v>
      </c>
      <c r="F3" t="s">
        <v>11</v>
      </c>
      <c r="G3">
        <v>2.0456332887527351E-3</v>
      </c>
      <c r="H3">
        <f t="array" ref="H3">SQRT(SUMSQ($B3:$E3-$P$2:$S$2))</f>
        <v>1.1035135916864589</v>
      </c>
      <c r="I3">
        <f t="array" ref="I3">SQRT(SUMSQ($B3:$E3-$P$3:$S$3))</f>
        <v>4.2232278975291795</v>
      </c>
      <c r="J3">
        <f t="array" ref="J3">SQRT(SUMSQ($B3:$E3-$P$4:$S$4))</f>
        <v>0.65797326929134592</v>
      </c>
      <c r="K3">
        <f>MIN(H3:J3)</f>
        <v>0.65797326929134592</v>
      </c>
      <c r="L3">
        <f>MATCH(K3,H3:J3,0)</f>
        <v>3</v>
      </c>
      <c r="M3">
        <f t="shared" ref="M3:M66" si="0">IF($F3 = "Iris-virginica", 3, IF($F3 = "Iris-setosa", 2, 1))</f>
        <v>3</v>
      </c>
      <c r="N3" t="b">
        <f>EXACT($M3, $L3)</f>
        <v>1</v>
      </c>
      <c r="O3" t="s">
        <v>14</v>
      </c>
      <c r="P3">
        <v>5.0295437340311029</v>
      </c>
      <c r="Q3">
        <v>3.4293959360187047</v>
      </c>
      <c r="R3">
        <v>1.4769795885903612</v>
      </c>
      <c r="S3">
        <v>1</v>
      </c>
      <c r="U3" t="s">
        <v>8</v>
      </c>
      <c r="V3">
        <v>51</v>
      </c>
      <c r="W3">
        <v>101</v>
      </c>
    </row>
    <row r="4" spans="1:23" x14ac:dyDescent="0.25">
      <c r="A4">
        <v>85</v>
      </c>
      <c r="B4">
        <v>5.4</v>
      </c>
      <c r="C4">
        <v>3</v>
      </c>
      <c r="D4">
        <v>4.5</v>
      </c>
      <c r="E4">
        <v>1.5</v>
      </c>
      <c r="F4" t="s">
        <v>10</v>
      </c>
      <c r="G4">
        <v>3.805799622872641E-3</v>
      </c>
      <c r="H4">
        <f t="array" ref="H4">SQRT(SUMSQ($B4:$E4-$P$2:$S$2))</f>
        <v>0.59126547665752471</v>
      </c>
      <c r="I4">
        <f t="array" ref="I4">SQRT(SUMSQ($B4:$E4-$P$3:$S$3))</f>
        <v>3.1161307935746696</v>
      </c>
      <c r="J4">
        <f t="array" ref="J4">SQRT(SUMSQ($B4:$E4-$P$4:$S$4))</f>
        <v>1.886639228761904</v>
      </c>
      <c r="K4">
        <f t="shared" ref="K4:K67" si="1">MIN(H4:J4)</f>
        <v>0.59126547665752471</v>
      </c>
      <c r="L4">
        <f t="shared" ref="L4:L67" si="2">MATCH(K4,H4:J4,0)</f>
        <v>1</v>
      </c>
      <c r="M4">
        <f t="shared" si="0"/>
        <v>1</v>
      </c>
      <c r="N4" t="b">
        <f>EXACT($M4, $L4)</f>
        <v>1</v>
      </c>
      <c r="O4" t="s">
        <v>15</v>
      </c>
      <c r="P4">
        <v>6.7454930500924295</v>
      </c>
      <c r="Q4">
        <v>3.0604445500435933</v>
      </c>
      <c r="R4">
        <v>5.6594021420812748</v>
      </c>
      <c r="S4">
        <v>2.1333949486407855</v>
      </c>
      <c r="U4" t="s">
        <v>9</v>
      </c>
      <c r="V4">
        <v>102</v>
      </c>
      <c r="W4">
        <v>150</v>
      </c>
    </row>
    <row r="5" spans="1:23" x14ac:dyDescent="0.25">
      <c r="A5">
        <v>30</v>
      </c>
      <c r="B5">
        <v>4.7</v>
      </c>
      <c r="C5">
        <v>3.2</v>
      </c>
      <c r="D5">
        <v>1.6</v>
      </c>
      <c r="E5">
        <v>0.2</v>
      </c>
      <c r="F5" t="s">
        <v>6</v>
      </c>
      <c r="G5">
        <v>2.1948885498996873E-2</v>
      </c>
      <c r="H5">
        <f t="array" ref="H5">SQRT(SUMSQ($B5:$E5-$P$2:$S$2))</f>
        <v>3.345896585116479</v>
      </c>
      <c r="I5">
        <f t="array" ref="I5">SQRT(SUMSQ($B5:$E5-$P$3:$S$3))</f>
        <v>0.9035239840338809</v>
      </c>
      <c r="J5">
        <f t="array" ref="J5">SQRT(SUMSQ($B5:$E5-$P$4:$S$4))</f>
        <v>4.9416879019372235</v>
      </c>
      <c r="K5">
        <f t="shared" si="1"/>
        <v>0.9035239840338809</v>
      </c>
      <c r="L5">
        <f t="shared" si="2"/>
        <v>2</v>
      </c>
      <c r="M5">
        <f t="shared" si="0"/>
        <v>2</v>
      </c>
      <c r="N5" t="b">
        <f>EXACT($M5, $L5)</f>
        <v>1</v>
      </c>
    </row>
    <row r="6" spans="1:23" x14ac:dyDescent="0.25">
      <c r="A6">
        <v>128</v>
      </c>
      <c r="B6">
        <v>6.1</v>
      </c>
      <c r="C6">
        <v>3</v>
      </c>
      <c r="D6">
        <v>4.9000000000000004</v>
      </c>
      <c r="E6">
        <v>1.8</v>
      </c>
      <c r="F6" t="s">
        <v>11</v>
      </c>
      <c r="G6">
        <v>2.1981636263207038E-2</v>
      </c>
      <c r="H6">
        <f t="array" ref="H6">SQRT(SUMSQ($B6:$E6-$P$2:$S$2))</f>
        <v>0.67629498359222662</v>
      </c>
      <c r="I6">
        <f t="array" ref="I6">SQRT(SUMSQ($B6:$E6-$P$3:$S$3))</f>
        <v>3.6996386612949741</v>
      </c>
      <c r="J6">
        <f t="array" ref="J6">SQRT(SUMSQ($B6:$E6-$P$4:$S$4))</f>
        <v>1.0526911353879735</v>
      </c>
      <c r="K6">
        <f t="shared" si="1"/>
        <v>0.67629498359222662</v>
      </c>
      <c r="L6">
        <f t="shared" si="2"/>
        <v>1</v>
      </c>
      <c r="M6">
        <f t="shared" si="0"/>
        <v>3</v>
      </c>
      <c r="N6" t="b">
        <f>EXACT($M6, $L6)</f>
        <v>0</v>
      </c>
    </row>
    <row r="7" spans="1:23" x14ac:dyDescent="0.25">
      <c r="A7">
        <v>36</v>
      </c>
      <c r="B7">
        <v>5</v>
      </c>
      <c r="C7">
        <v>3.2</v>
      </c>
      <c r="D7">
        <v>1.2</v>
      </c>
      <c r="E7">
        <v>0.2</v>
      </c>
      <c r="F7" t="s">
        <v>6</v>
      </c>
      <c r="G7">
        <v>4.3943360397054265E-2</v>
      </c>
      <c r="H7">
        <f t="array" ref="H7">SQRT(SUMSQ($B7:$E7-$P$2:$S$2))</f>
        <v>3.6022128492728029</v>
      </c>
      <c r="I7">
        <f t="array" ref="I7">SQRT(SUMSQ($B7:$E7-$P$3:$S$3))</f>
        <v>0.87761780985693538</v>
      </c>
      <c r="J7">
        <f t="array" ref="J7">SQRT(SUMSQ($B7:$E7-$P$4:$S$4))</f>
        <v>5.1662854357615853</v>
      </c>
      <c r="K7">
        <f t="shared" si="1"/>
        <v>0.87761780985693538</v>
      </c>
      <c r="L7">
        <f t="shared" si="2"/>
        <v>2</v>
      </c>
      <c r="M7">
        <f t="shared" si="0"/>
        <v>2</v>
      </c>
      <c r="N7" t="b">
        <f t="shared" ref="N7:N70" si="3">EXACT($M7, $L7)</f>
        <v>1</v>
      </c>
    </row>
    <row r="8" spans="1:23" x14ac:dyDescent="0.25">
      <c r="A8">
        <v>95</v>
      </c>
      <c r="B8">
        <v>5.6</v>
      </c>
      <c r="C8">
        <v>2.7</v>
      </c>
      <c r="D8">
        <v>4.2</v>
      </c>
      <c r="E8">
        <v>1.3</v>
      </c>
      <c r="F8" t="s">
        <v>10</v>
      </c>
      <c r="G8">
        <v>4.6423918395796515E-2</v>
      </c>
      <c r="H8">
        <f t="array" ref="H8">SQRT(SUMSQ($B8:$E8-$P$2:$S$2))</f>
        <v>0.42263595873932075</v>
      </c>
      <c r="I8">
        <f t="array" ref="I8">SQRT(SUMSQ($B8:$E8-$P$3:$S$3))</f>
        <v>2.8917605267064039</v>
      </c>
      <c r="J8">
        <f t="array" ref="J8">SQRT(SUMSQ($B8:$E8-$P$4:$S$4))</f>
        <v>2.0655450501496153</v>
      </c>
      <c r="K8">
        <f t="shared" si="1"/>
        <v>0.42263595873932075</v>
      </c>
      <c r="L8">
        <f t="shared" si="2"/>
        <v>1</v>
      </c>
      <c r="M8">
        <f t="shared" si="0"/>
        <v>1</v>
      </c>
      <c r="N8" t="b">
        <f t="shared" si="3"/>
        <v>1</v>
      </c>
    </row>
    <row r="9" spans="1:23" x14ac:dyDescent="0.25">
      <c r="A9">
        <v>39</v>
      </c>
      <c r="B9">
        <v>4.4000000000000004</v>
      </c>
      <c r="C9">
        <v>3</v>
      </c>
      <c r="D9">
        <v>1.3</v>
      </c>
      <c r="E9">
        <v>0.2</v>
      </c>
      <c r="F9" t="s">
        <v>6</v>
      </c>
      <c r="G9">
        <v>5.6276853331908461E-2</v>
      </c>
      <c r="H9">
        <f t="array" ref="H9">SQRT(SUMSQ($B9:$E9-$P$2:$S$2))</f>
        <v>3.6984375599149049</v>
      </c>
      <c r="I9">
        <f t="array" ref="I9">SQRT(SUMSQ($B9:$E9-$P$3:$S$3))</f>
        <v>1.1189405514614335</v>
      </c>
      <c r="J9">
        <f t="array" ref="J9">SQRT(SUMSQ($B9:$E9-$P$4:$S$4))</f>
        <v>5.3148277728891999</v>
      </c>
      <c r="K9">
        <f t="shared" si="1"/>
        <v>1.1189405514614335</v>
      </c>
      <c r="L9">
        <f t="shared" si="2"/>
        <v>2</v>
      </c>
      <c r="M9">
        <f t="shared" si="0"/>
        <v>2</v>
      </c>
      <c r="N9" t="b">
        <f t="shared" si="3"/>
        <v>1</v>
      </c>
    </row>
    <row r="10" spans="1:23" x14ac:dyDescent="0.25">
      <c r="A10">
        <v>96</v>
      </c>
      <c r="B10">
        <v>5.7</v>
      </c>
      <c r="C10">
        <v>3</v>
      </c>
      <c r="D10">
        <v>4.2</v>
      </c>
      <c r="E10">
        <v>1.2</v>
      </c>
      <c r="F10" t="s">
        <v>10</v>
      </c>
      <c r="G10">
        <v>7.2165441902684591E-2</v>
      </c>
      <c r="H10">
        <f t="array" ref="H10">SQRT(SUMSQ($B10:$E10-$P$2:$S$2))</f>
        <v>0.45469510181846057</v>
      </c>
      <c r="I10">
        <f t="array" ref="I10">SQRT(SUMSQ($B10:$E10-$P$3:$S$3))</f>
        <v>2.8440697311071426</v>
      </c>
      <c r="J10">
        <f t="array" ref="J10">SQRT(SUMSQ($B10:$E10-$P$4:$S$4))</f>
        <v>2.0242998799291305</v>
      </c>
      <c r="K10">
        <f t="shared" si="1"/>
        <v>0.45469510181846057</v>
      </c>
      <c r="L10">
        <f t="shared" si="2"/>
        <v>1</v>
      </c>
      <c r="M10">
        <f t="shared" si="0"/>
        <v>1</v>
      </c>
      <c r="N10" t="b">
        <f t="shared" si="3"/>
        <v>1</v>
      </c>
    </row>
    <row r="11" spans="1:23" x14ac:dyDescent="0.25">
      <c r="A11">
        <v>118</v>
      </c>
      <c r="B11">
        <v>7.7</v>
      </c>
      <c r="C11">
        <v>3.8</v>
      </c>
      <c r="D11">
        <v>6.7</v>
      </c>
      <c r="E11">
        <v>2.2000000000000002</v>
      </c>
      <c r="F11" t="s">
        <v>11</v>
      </c>
      <c r="G11">
        <v>7.9709515189903102E-2</v>
      </c>
      <c r="H11">
        <f t="array" ref="H11">SQRT(SUMSQ($B11:$E11-$P$2:$S$2))</f>
        <v>3.1581047038577417</v>
      </c>
      <c r="I11">
        <f t="array" ref="I11">SQRT(SUMSQ($B11:$E11-$P$3:$S$3))</f>
        <v>5.999052113350384</v>
      </c>
      <c r="J11">
        <f t="array" ref="J11">SQRT(SUMSQ($B11:$E11-$P$4:$S$4))</f>
        <v>1.5954014904573959</v>
      </c>
      <c r="K11">
        <f t="shared" si="1"/>
        <v>1.5954014904573959</v>
      </c>
      <c r="L11">
        <f t="shared" si="2"/>
        <v>3</v>
      </c>
      <c r="M11">
        <f t="shared" si="0"/>
        <v>3</v>
      </c>
      <c r="N11" t="b">
        <f t="shared" si="3"/>
        <v>1</v>
      </c>
    </row>
    <row r="12" spans="1:23" x14ac:dyDescent="0.25">
      <c r="A12">
        <v>68</v>
      </c>
      <c r="B12">
        <v>5.8</v>
      </c>
      <c r="C12">
        <v>2.7</v>
      </c>
      <c r="D12">
        <v>4.0999999999999996</v>
      </c>
      <c r="E12">
        <v>1</v>
      </c>
      <c r="F12" t="s">
        <v>10</v>
      </c>
      <c r="G12">
        <v>8.4664751849225728E-2</v>
      </c>
      <c r="H12">
        <f t="array" ref="H12">SQRT(SUMSQ($B12:$E12-$P$2:$S$2))</f>
        <v>0.5453601732586123</v>
      </c>
      <c r="I12">
        <f t="array" ref="I12">SQRT(SUMSQ($B12:$E12-$P$3:$S$3))</f>
        <v>2.8294623814291873</v>
      </c>
      <c r="J12">
        <f t="array" ref="J12">SQRT(SUMSQ($B12:$E12-$P$4:$S$4))</f>
        <v>2.1771992402537101</v>
      </c>
      <c r="K12">
        <f t="shared" si="1"/>
        <v>0.5453601732586123</v>
      </c>
      <c r="L12">
        <f t="shared" si="2"/>
        <v>1</v>
      </c>
      <c r="M12">
        <f t="shared" si="0"/>
        <v>1</v>
      </c>
      <c r="N12" t="b">
        <f t="shared" si="3"/>
        <v>1</v>
      </c>
    </row>
    <row r="13" spans="1:23" x14ac:dyDescent="0.25">
      <c r="A13">
        <v>74</v>
      </c>
      <c r="B13">
        <v>6.1</v>
      </c>
      <c r="C13">
        <v>2.8</v>
      </c>
      <c r="D13">
        <v>4.7</v>
      </c>
      <c r="E13">
        <v>1.2</v>
      </c>
      <c r="F13" t="s">
        <v>10</v>
      </c>
      <c r="G13">
        <v>8.9581532861768287E-2</v>
      </c>
      <c r="H13">
        <f t="array" ref="H13">SQRT(SUMSQ($B13:$E13-$P$2:$S$2))</f>
        <v>0.37808817846341541</v>
      </c>
      <c r="I13">
        <f t="array" ref="I13">SQRT(SUMSQ($B13:$E13-$P$3:$S$3))</f>
        <v>3.4597509208022608</v>
      </c>
      <c r="J13">
        <f t="array" ref="J13">SQRT(SUMSQ($B13:$E13-$P$4:$S$4))</f>
        <v>1.5086985257974208</v>
      </c>
      <c r="K13">
        <f t="shared" si="1"/>
        <v>0.37808817846341541</v>
      </c>
      <c r="L13">
        <f t="shared" si="2"/>
        <v>1</v>
      </c>
      <c r="M13">
        <f t="shared" si="0"/>
        <v>1</v>
      </c>
      <c r="N13" t="b">
        <f t="shared" si="3"/>
        <v>1</v>
      </c>
    </row>
    <row r="14" spans="1:23" x14ac:dyDescent="0.25">
      <c r="A14">
        <v>71</v>
      </c>
      <c r="B14">
        <v>5.9</v>
      </c>
      <c r="C14">
        <v>3.2</v>
      </c>
      <c r="D14">
        <v>4.8</v>
      </c>
      <c r="E14">
        <v>1.8</v>
      </c>
      <c r="F14" t="s">
        <v>10</v>
      </c>
      <c r="G14">
        <v>9.451767718971682E-2</v>
      </c>
      <c r="H14">
        <f t="array" ref="H14">SQRT(SUMSQ($B14:$E14-$P$2:$S$2))</f>
        <v>0.6937316590072049</v>
      </c>
      <c r="I14">
        <f t="array" ref="I14">SQRT(SUMSQ($B14:$E14-$P$3:$S$3))</f>
        <v>3.5345128746506917</v>
      </c>
      <c r="J14">
        <f t="array" ref="J14">SQRT(SUMSQ($B14:$E14-$P$4:$S$4))</f>
        <v>1.2585938403473178</v>
      </c>
      <c r="K14">
        <f t="shared" si="1"/>
        <v>0.6937316590072049</v>
      </c>
      <c r="L14">
        <f t="shared" si="2"/>
        <v>1</v>
      </c>
      <c r="M14">
        <f t="shared" si="0"/>
        <v>1</v>
      </c>
      <c r="N14" t="b">
        <f t="shared" si="3"/>
        <v>1</v>
      </c>
    </row>
    <row r="15" spans="1:23" x14ac:dyDescent="0.25">
      <c r="A15">
        <v>22</v>
      </c>
      <c r="B15">
        <v>5.0999999999999996</v>
      </c>
      <c r="C15">
        <v>3.7</v>
      </c>
      <c r="D15">
        <v>1.5</v>
      </c>
      <c r="E15">
        <v>0.4</v>
      </c>
      <c r="F15" t="s">
        <v>6</v>
      </c>
      <c r="G15">
        <v>9.642355658945001E-2</v>
      </c>
      <c r="H15">
        <f t="array" ref="H15">SQRT(SUMSQ($B15:$E15-$P$2:$S$2))</f>
        <v>3.3458522750057553</v>
      </c>
      <c r="I15">
        <f t="array" ref="I15">SQRT(SUMSQ($B15:$E15-$P$3:$S$3))</f>
        <v>0.66235986004508307</v>
      </c>
      <c r="J15">
        <f t="array" ref="J15">SQRT(SUMSQ($B15:$E15-$P$4:$S$4))</f>
        <v>4.8396242394420579</v>
      </c>
      <c r="K15">
        <f t="shared" si="1"/>
        <v>0.66235986004508307</v>
      </c>
      <c r="L15">
        <f t="shared" si="2"/>
        <v>2</v>
      </c>
      <c r="M15">
        <f t="shared" si="0"/>
        <v>2</v>
      </c>
      <c r="N15" t="b">
        <f t="shared" si="3"/>
        <v>1</v>
      </c>
    </row>
    <row r="16" spans="1:23" x14ac:dyDescent="0.25">
      <c r="A16">
        <v>150</v>
      </c>
      <c r="B16">
        <v>5.9</v>
      </c>
      <c r="C16">
        <v>3</v>
      </c>
      <c r="D16">
        <v>5.0999999999999996</v>
      </c>
      <c r="E16">
        <v>1.8</v>
      </c>
      <c r="F16" t="s">
        <v>11</v>
      </c>
      <c r="G16">
        <v>0.10324844626896257</v>
      </c>
      <c r="H16">
        <f t="array" ref="H16">SQRT(SUMSQ($B16:$E16-$P$2:$S$2))</f>
        <v>0.80920804397480606</v>
      </c>
      <c r="I16">
        <f t="array" ref="I16">SQRT(SUMSQ($B16:$E16-$P$3:$S$3))</f>
        <v>3.8351469179582627</v>
      </c>
      <c r="J16">
        <f t="array" ref="J16">SQRT(SUMSQ($B16:$E16-$P$4:$S$4))</f>
        <v>1.0689223497190441</v>
      </c>
      <c r="K16">
        <f t="shared" si="1"/>
        <v>0.80920804397480606</v>
      </c>
      <c r="L16">
        <f t="shared" si="2"/>
        <v>1</v>
      </c>
      <c r="M16">
        <f t="shared" si="0"/>
        <v>3</v>
      </c>
      <c r="N16" t="b">
        <f t="shared" si="3"/>
        <v>0</v>
      </c>
    </row>
    <row r="17" spans="1:14" x14ac:dyDescent="0.25">
      <c r="A17">
        <v>148</v>
      </c>
      <c r="B17">
        <v>6.5</v>
      </c>
      <c r="C17">
        <v>3</v>
      </c>
      <c r="D17">
        <v>5.2</v>
      </c>
      <c r="E17">
        <v>2</v>
      </c>
      <c r="F17" t="s">
        <v>11</v>
      </c>
      <c r="G17">
        <v>0.10431516645266103</v>
      </c>
      <c r="H17">
        <f t="array" ref="H17">SQRT(SUMSQ($B17:$E17-$P$2:$S$2))</f>
        <v>1.1492323718554811</v>
      </c>
      <c r="I17">
        <f t="array" ref="I17">SQRT(SUMSQ($B17:$E17-$P$3:$S$3))</f>
        <v>4.1481927973238379</v>
      </c>
      <c r="J17">
        <f t="array" ref="J17">SQRT(SUMSQ($B17:$E17-$P$4:$S$4))</f>
        <v>0.54107755612795283</v>
      </c>
      <c r="K17">
        <f t="shared" si="1"/>
        <v>0.54107755612795283</v>
      </c>
      <c r="L17">
        <f t="shared" si="2"/>
        <v>3</v>
      </c>
      <c r="M17">
        <f t="shared" si="0"/>
        <v>3</v>
      </c>
      <c r="N17" t="b">
        <f t="shared" si="3"/>
        <v>1</v>
      </c>
    </row>
    <row r="18" spans="1:14" x14ac:dyDescent="0.25">
      <c r="A18">
        <v>121</v>
      </c>
      <c r="B18">
        <v>6.9</v>
      </c>
      <c r="C18">
        <v>3.2</v>
      </c>
      <c r="D18">
        <v>5.7</v>
      </c>
      <c r="E18">
        <v>2.2999999999999998</v>
      </c>
      <c r="F18" t="s">
        <v>11</v>
      </c>
      <c r="G18">
        <v>0.11311869709136024</v>
      </c>
      <c r="H18">
        <f t="array" ref="H18">SQRT(SUMSQ($B18:$E18-$P$2:$S$2))</f>
        <v>1.8799062712191059</v>
      </c>
      <c r="I18">
        <f t="array" ref="I18">SQRT(SUMSQ($B18:$E18-$P$3:$S$3))</f>
        <v>4.8036580366993906</v>
      </c>
      <c r="J18">
        <f t="array" ref="J18">SQRT(SUMSQ($B18:$E18-$P$4:$S$4))</f>
        <v>0.26972866067266793</v>
      </c>
      <c r="K18">
        <f t="shared" si="1"/>
        <v>0.26972866067266793</v>
      </c>
      <c r="L18">
        <f t="shared" si="2"/>
        <v>3</v>
      </c>
      <c r="M18">
        <f t="shared" si="0"/>
        <v>3</v>
      </c>
      <c r="N18" t="b">
        <f t="shared" si="3"/>
        <v>1</v>
      </c>
    </row>
    <row r="19" spans="1:14" x14ac:dyDescent="0.25">
      <c r="A19">
        <v>40</v>
      </c>
      <c r="B19">
        <v>5.0999999999999996</v>
      </c>
      <c r="C19">
        <v>3.4</v>
      </c>
      <c r="D19">
        <v>1.5</v>
      </c>
      <c r="E19">
        <v>0.2</v>
      </c>
      <c r="F19" t="s">
        <v>6</v>
      </c>
      <c r="G19">
        <v>0.11892350325526002</v>
      </c>
      <c r="H19">
        <f t="array" ref="H19">SQRT(SUMSQ($B19:$E19-$P$2:$S$2))</f>
        <v>3.3412750419444541</v>
      </c>
      <c r="I19">
        <f t="array" ref="I19">SQRT(SUMSQ($B19:$E19-$P$3:$S$3))</f>
        <v>0.80396402022115687</v>
      </c>
      <c r="J19">
        <f t="array" ref="J19">SQRT(SUMSQ($B19:$E19-$P$4:$S$4))</f>
        <v>4.8848323910322229</v>
      </c>
      <c r="K19">
        <f t="shared" si="1"/>
        <v>0.80396402022115687</v>
      </c>
      <c r="L19">
        <f t="shared" si="2"/>
        <v>2</v>
      </c>
      <c r="M19">
        <f t="shared" si="0"/>
        <v>2</v>
      </c>
      <c r="N19" t="b">
        <f t="shared" si="3"/>
        <v>1</v>
      </c>
    </row>
    <row r="20" spans="1:14" x14ac:dyDescent="0.25">
      <c r="A20">
        <v>7</v>
      </c>
      <c r="B20">
        <v>4.5999999999999996</v>
      </c>
      <c r="C20">
        <v>3.4</v>
      </c>
      <c r="D20">
        <v>1.4</v>
      </c>
      <c r="E20">
        <v>0.3</v>
      </c>
      <c r="F20" t="s">
        <v>6</v>
      </c>
      <c r="G20">
        <v>0.12225129436084281</v>
      </c>
      <c r="H20">
        <f t="array" ref="H20">SQRT(SUMSQ($B20:$E20-$P$2:$S$2))</f>
        <v>3.5509274362236583</v>
      </c>
      <c r="I20">
        <f t="array" ref="I20">SQRT(SUMSQ($B20:$E20-$P$3:$S$3))</f>
        <v>0.82540765537965555</v>
      </c>
      <c r="J20">
        <f t="array" ref="J20">SQRT(SUMSQ($B20:$E20-$P$4:$S$4))</f>
        <v>5.120769666491368</v>
      </c>
      <c r="K20">
        <f t="shared" si="1"/>
        <v>0.82540765537965555</v>
      </c>
      <c r="L20">
        <f t="shared" si="2"/>
        <v>2</v>
      </c>
      <c r="M20">
        <f t="shared" si="0"/>
        <v>2</v>
      </c>
      <c r="N20" t="b">
        <f t="shared" si="3"/>
        <v>1</v>
      </c>
    </row>
    <row r="21" spans="1:14" x14ac:dyDescent="0.25">
      <c r="A21">
        <v>109</v>
      </c>
      <c r="B21">
        <v>6.7</v>
      </c>
      <c r="C21">
        <v>2.5</v>
      </c>
      <c r="D21">
        <v>5.8</v>
      </c>
      <c r="E21">
        <v>1.8</v>
      </c>
      <c r="F21" t="s">
        <v>11</v>
      </c>
      <c r="G21">
        <v>0.15160274339111668</v>
      </c>
      <c r="H21">
        <f t="array" ref="H21">SQRT(SUMSQ($B21:$E21-$P$2:$S$2))</f>
        <v>1.6373301061582408</v>
      </c>
      <c r="I21">
        <f t="array" ref="I21">SQRT(SUMSQ($B21:$E21-$P$3:$S$3))</f>
        <v>4.7940282039081907</v>
      </c>
      <c r="J21">
        <f t="array" ref="J21">SQRT(SUMSQ($B21:$E21-$P$4:$S$4))</f>
        <v>0.6686461401300422</v>
      </c>
      <c r="K21">
        <f t="shared" si="1"/>
        <v>0.6686461401300422</v>
      </c>
      <c r="L21">
        <f t="shared" si="2"/>
        <v>3</v>
      </c>
      <c r="M21">
        <f t="shared" si="0"/>
        <v>3</v>
      </c>
      <c r="N21" t="b">
        <f t="shared" si="3"/>
        <v>1</v>
      </c>
    </row>
    <row r="22" spans="1:14" x14ac:dyDescent="0.25">
      <c r="A22">
        <v>44</v>
      </c>
      <c r="B22">
        <v>5</v>
      </c>
      <c r="C22">
        <v>3.5</v>
      </c>
      <c r="D22">
        <v>1.6</v>
      </c>
      <c r="E22">
        <v>0.6</v>
      </c>
      <c r="F22" t="s">
        <v>6</v>
      </c>
      <c r="G22">
        <v>0.1553023389663829</v>
      </c>
      <c r="H22">
        <f t="array" ref="H22">SQRT(SUMSQ($B22:$E22-$P$2:$S$2))</f>
        <v>3.1774241689331828</v>
      </c>
      <c r="I22">
        <f t="array" ref="I22">SQRT(SUMSQ($B22:$E22-$P$3:$S$3))</f>
        <v>0.42543129609206259</v>
      </c>
      <c r="J22">
        <f t="array" ref="J22">SQRT(SUMSQ($B22:$E22-$P$4:$S$4))</f>
        <v>4.6978719438867715</v>
      </c>
      <c r="K22">
        <f t="shared" si="1"/>
        <v>0.42543129609206259</v>
      </c>
      <c r="L22">
        <f t="shared" si="2"/>
        <v>2</v>
      </c>
      <c r="M22">
        <f t="shared" si="0"/>
        <v>2</v>
      </c>
      <c r="N22" t="b">
        <f t="shared" si="3"/>
        <v>1</v>
      </c>
    </row>
    <row r="23" spans="1:14" x14ac:dyDescent="0.25">
      <c r="A23">
        <v>32</v>
      </c>
      <c r="B23">
        <v>5.4</v>
      </c>
      <c r="C23">
        <v>3.4</v>
      </c>
      <c r="D23">
        <v>1.5</v>
      </c>
      <c r="E23">
        <v>0.4</v>
      </c>
      <c r="F23" t="s">
        <v>6</v>
      </c>
      <c r="G23">
        <v>0.16341383068975635</v>
      </c>
      <c r="H23">
        <f t="array" ref="H23">SQRT(SUMSQ($B23:$E23-$P$2:$S$2))</f>
        <v>3.2116212038014766</v>
      </c>
      <c r="I23">
        <f t="array" ref="I23">SQRT(SUMSQ($B23:$E23-$P$3:$S$3))</f>
        <v>0.70613872956488044</v>
      </c>
      <c r="J23">
        <f t="array" ref="J23">SQRT(SUMSQ($B23:$E23-$P$4:$S$4))</f>
        <v>4.7149691068941069</v>
      </c>
      <c r="K23">
        <f t="shared" si="1"/>
        <v>0.70613872956488044</v>
      </c>
      <c r="L23">
        <f t="shared" si="2"/>
        <v>2</v>
      </c>
      <c r="M23">
        <f t="shared" si="0"/>
        <v>2</v>
      </c>
      <c r="N23" t="b">
        <f t="shared" si="3"/>
        <v>1</v>
      </c>
    </row>
    <row r="24" spans="1:14" x14ac:dyDescent="0.25">
      <c r="A24">
        <v>129</v>
      </c>
      <c r="B24">
        <v>6.4</v>
      </c>
      <c r="C24">
        <v>2.8</v>
      </c>
      <c r="D24">
        <v>5.6</v>
      </c>
      <c r="E24">
        <v>2.1</v>
      </c>
      <c r="F24" t="s">
        <v>11</v>
      </c>
      <c r="G24">
        <v>0.1642720472995316</v>
      </c>
      <c r="H24">
        <f t="array" ref="H24">SQRT(SUMSQ($B24:$E24-$P$2:$S$2))</f>
        <v>1.4359334354355244</v>
      </c>
      <c r="I24">
        <f t="array" ref="I24">SQRT(SUMSQ($B24:$E24-$P$3:$S$3))</f>
        <v>4.5258796862168991</v>
      </c>
      <c r="J24">
        <f t="array" ref="J24">SQRT(SUMSQ($B24:$E24-$P$4:$S$4))</f>
        <v>0.43799617394235796</v>
      </c>
      <c r="K24">
        <f t="shared" si="1"/>
        <v>0.43799617394235796</v>
      </c>
      <c r="L24">
        <f t="shared" si="2"/>
        <v>3</v>
      </c>
      <c r="M24">
        <f t="shared" si="0"/>
        <v>3</v>
      </c>
      <c r="N24" t="b">
        <f t="shared" si="3"/>
        <v>1</v>
      </c>
    </row>
    <row r="25" spans="1:14" x14ac:dyDescent="0.25">
      <c r="A25">
        <v>49</v>
      </c>
      <c r="B25">
        <v>5.3</v>
      </c>
      <c r="C25">
        <v>3.7</v>
      </c>
      <c r="D25">
        <v>1.5</v>
      </c>
      <c r="E25">
        <v>0.2</v>
      </c>
      <c r="F25" t="s">
        <v>6</v>
      </c>
      <c r="G25">
        <v>0.1645648549689831</v>
      </c>
      <c r="H25">
        <f t="array" ref="H25">SQRT(SUMSQ($B25:$E25-$P$2:$S$2))</f>
        <v>3.3682845475849845</v>
      </c>
      <c r="I25">
        <f t="array" ref="I25">SQRT(SUMSQ($B25:$E25-$P$3:$S$3))</f>
        <v>0.88707558335606373</v>
      </c>
      <c r="J25">
        <f t="array" ref="J25">SQRT(SUMSQ($B25:$E25-$P$4:$S$4))</f>
        <v>4.8515073470432322</v>
      </c>
      <c r="K25">
        <f t="shared" si="1"/>
        <v>0.88707558335606373</v>
      </c>
      <c r="L25">
        <f t="shared" si="2"/>
        <v>2</v>
      </c>
      <c r="M25">
        <f t="shared" si="0"/>
        <v>2</v>
      </c>
      <c r="N25" t="b">
        <f t="shared" si="3"/>
        <v>1</v>
      </c>
    </row>
    <row r="26" spans="1:14" x14ac:dyDescent="0.25">
      <c r="A26">
        <v>114</v>
      </c>
      <c r="B26">
        <v>5.7</v>
      </c>
      <c r="C26">
        <v>2.5</v>
      </c>
      <c r="D26">
        <v>5</v>
      </c>
      <c r="E26">
        <v>2</v>
      </c>
      <c r="F26" t="s">
        <v>11</v>
      </c>
      <c r="G26">
        <v>0.17949229180171133</v>
      </c>
      <c r="H26">
        <f t="array" ref="H26">SQRT(SUMSQ($B26:$E26-$P$2:$S$2))</f>
        <v>0.89064520477443365</v>
      </c>
      <c r="I26">
        <f t="array" ref="I26">SQRT(SUMSQ($B26:$E26-$P$3:$S$3))</f>
        <v>3.8373117191171713</v>
      </c>
      <c r="J26">
        <f t="array" ref="J26">SQRT(SUMSQ($B26:$E26-$P$4:$S$4))</f>
        <v>1.3637298884930946</v>
      </c>
      <c r="K26">
        <f t="shared" si="1"/>
        <v>0.89064520477443365</v>
      </c>
      <c r="L26">
        <f t="shared" si="2"/>
        <v>1</v>
      </c>
      <c r="M26">
        <f t="shared" si="0"/>
        <v>3</v>
      </c>
      <c r="N26" t="b">
        <f t="shared" si="3"/>
        <v>0</v>
      </c>
    </row>
    <row r="27" spans="1:14" x14ac:dyDescent="0.25">
      <c r="A27">
        <v>53</v>
      </c>
      <c r="B27">
        <v>6.9</v>
      </c>
      <c r="C27">
        <v>3.1</v>
      </c>
      <c r="D27">
        <v>4.9000000000000004</v>
      </c>
      <c r="E27">
        <v>1.5</v>
      </c>
      <c r="F27" t="s">
        <v>10</v>
      </c>
      <c r="G27">
        <v>0.18065121548709429</v>
      </c>
      <c r="H27">
        <f t="array" ref="H27">SQRT(SUMSQ($B27:$E27-$P$2:$S$2))</f>
        <v>1.1322131984485668</v>
      </c>
      <c r="I27">
        <f t="array" ref="I27">SQRT(SUMSQ($B27:$E27-$P$3:$S$3))</f>
        <v>3.9464131895298249</v>
      </c>
      <c r="J27">
        <f t="array" ref="J27">SQRT(SUMSQ($B27:$E27-$P$4:$S$4))</f>
        <v>1.001657529074826</v>
      </c>
      <c r="K27">
        <f t="shared" si="1"/>
        <v>1.001657529074826</v>
      </c>
      <c r="L27">
        <f t="shared" si="2"/>
        <v>3</v>
      </c>
      <c r="M27">
        <f t="shared" si="0"/>
        <v>1</v>
      </c>
      <c r="N27" t="b">
        <f t="shared" si="3"/>
        <v>0</v>
      </c>
    </row>
    <row r="28" spans="1:14" x14ac:dyDescent="0.25">
      <c r="A28">
        <v>29</v>
      </c>
      <c r="B28">
        <v>5.2</v>
      </c>
      <c r="C28">
        <v>3.4</v>
      </c>
      <c r="D28">
        <v>1.4</v>
      </c>
      <c r="E28">
        <v>0.2</v>
      </c>
      <c r="F28" t="s">
        <v>6</v>
      </c>
      <c r="G28">
        <v>0.1848248918447909</v>
      </c>
      <c r="H28">
        <f t="array" ref="H28">SQRT(SUMSQ($B28:$E28-$P$2:$S$2))</f>
        <v>3.4066695655904389</v>
      </c>
      <c r="I28">
        <f t="array" ref="I28">SQRT(SUMSQ($B28:$E28-$P$3:$S$3))</f>
        <v>0.82209811867076832</v>
      </c>
      <c r="J28">
        <f t="array" ref="J28">SQRT(SUMSQ($B28:$E28-$P$4:$S$4))</f>
        <v>4.9380531899601232</v>
      </c>
      <c r="K28">
        <f t="shared" si="1"/>
        <v>0.82209811867076832</v>
      </c>
      <c r="L28">
        <f t="shared" si="2"/>
        <v>2</v>
      </c>
      <c r="M28">
        <f t="shared" si="0"/>
        <v>2</v>
      </c>
      <c r="N28" t="b">
        <f t="shared" si="3"/>
        <v>1</v>
      </c>
    </row>
    <row r="29" spans="1:14" x14ac:dyDescent="0.25">
      <c r="A29">
        <v>31</v>
      </c>
      <c r="B29">
        <v>4.8</v>
      </c>
      <c r="C29">
        <v>3.1</v>
      </c>
      <c r="D29">
        <v>1.6</v>
      </c>
      <c r="E29">
        <v>0.2</v>
      </c>
      <c r="F29" t="s">
        <v>6</v>
      </c>
      <c r="G29">
        <v>0.19026104603226612</v>
      </c>
      <c r="H29">
        <f t="array" ref="H29">SQRT(SUMSQ($B29:$E29-$P$2:$S$2))</f>
        <v>3.2987298154202933</v>
      </c>
      <c r="I29">
        <f t="array" ref="I29">SQRT(SUMSQ($B29:$E29-$P$3:$S$3))</f>
        <v>0.9035076259346001</v>
      </c>
      <c r="J29">
        <f t="array" ref="J29">SQRT(SUMSQ($B29:$E29-$P$4:$S$4))</f>
        <v>4.8993131784101074</v>
      </c>
      <c r="K29">
        <f t="shared" si="1"/>
        <v>0.9035076259346001</v>
      </c>
      <c r="L29">
        <f t="shared" si="2"/>
        <v>2</v>
      </c>
      <c r="M29">
        <f t="shared" si="0"/>
        <v>2</v>
      </c>
      <c r="N29" t="b">
        <f t="shared" si="3"/>
        <v>1</v>
      </c>
    </row>
    <row r="30" spans="1:14" x14ac:dyDescent="0.25">
      <c r="A30">
        <v>18</v>
      </c>
      <c r="B30">
        <v>5.0999999999999996</v>
      </c>
      <c r="C30">
        <v>3.5</v>
      </c>
      <c r="D30">
        <v>1.4</v>
      </c>
      <c r="E30">
        <v>0.3</v>
      </c>
      <c r="F30" t="s">
        <v>6</v>
      </c>
      <c r="G30">
        <v>0.19400144915103912</v>
      </c>
      <c r="H30">
        <f t="array" ref="H30">SQRT(SUMSQ($B30:$E30-$P$2:$S$2))</f>
        <v>3.4158011444209038</v>
      </c>
      <c r="I30">
        <f t="array" ref="I30">SQRT(SUMSQ($B30:$E30-$P$3:$S$3))</f>
        <v>0.71124881463837675</v>
      </c>
      <c r="J30">
        <f t="array" ref="J30">SQRT(SUMSQ($B30:$E30-$P$4:$S$4))</f>
        <v>4.9401113365142857</v>
      </c>
      <c r="K30">
        <f t="shared" si="1"/>
        <v>0.71124881463837675</v>
      </c>
      <c r="L30">
        <f t="shared" si="2"/>
        <v>2</v>
      </c>
      <c r="M30">
        <f t="shared" si="0"/>
        <v>2</v>
      </c>
      <c r="N30" t="b">
        <f t="shared" si="3"/>
        <v>1</v>
      </c>
    </row>
    <row r="31" spans="1:14" x14ac:dyDescent="0.25">
      <c r="A31">
        <v>99</v>
      </c>
      <c r="B31">
        <v>5.0999999999999996</v>
      </c>
      <c r="C31">
        <v>2.5</v>
      </c>
      <c r="D31">
        <v>3</v>
      </c>
      <c r="E31">
        <v>1.1000000000000001</v>
      </c>
      <c r="F31" t="s">
        <v>10</v>
      </c>
      <c r="G31">
        <v>0.20823212319966622</v>
      </c>
      <c r="H31">
        <f t="array" ref="H31">SQRT(SUMSQ($B31:$E31-$P$2:$S$2))</f>
        <v>1.70573884898059</v>
      </c>
      <c r="I31">
        <f t="array" ref="I31">SQRT(SUMSQ($B31:$E31-$P$3:$S$3))</f>
        <v>1.7883881191935798</v>
      </c>
      <c r="J31">
        <f t="array" ref="J31">SQRT(SUMSQ($B31:$E31-$P$4:$S$4))</f>
        <v>3.3409684740743693</v>
      </c>
      <c r="K31">
        <f t="shared" si="1"/>
        <v>1.70573884898059</v>
      </c>
      <c r="L31">
        <f t="shared" si="2"/>
        <v>1</v>
      </c>
      <c r="M31">
        <f t="shared" si="0"/>
        <v>1</v>
      </c>
      <c r="N31" t="b">
        <f t="shared" si="3"/>
        <v>1</v>
      </c>
    </row>
    <row r="32" spans="1:14" x14ac:dyDescent="0.25">
      <c r="A32">
        <v>65</v>
      </c>
      <c r="B32">
        <v>5.6</v>
      </c>
      <c r="C32">
        <v>2.9</v>
      </c>
      <c r="D32">
        <v>3.6</v>
      </c>
      <c r="E32">
        <v>1.3</v>
      </c>
      <c r="F32" t="s">
        <v>10</v>
      </c>
      <c r="G32">
        <v>0.21653974963192479</v>
      </c>
      <c r="H32">
        <f t="array" ref="H32">SQRT(SUMSQ($B32:$E32-$P$2:$S$2))</f>
        <v>0.91449431962020356</v>
      </c>
      <c r="I32">
        <f t="array" ref="I32">SQRT(SUMSQ($B32:$E32-$P$3:$S$3))</f>
        <v>2.280985768416421</v>
      </c>
      <c r="J32">
        <f t="array" ref="J32">SQRT(SUMSQ($B32:$E32-$P$4:$S$4))</f>
        <v>2.5047117807599477</v>
      </c>
      <c r="K32">
        <f t="shared" si="1"/>
        <v>0.91449431962020356</v>
      </c>
      <c r="L32">
        <f t="shared" si="2"/>
        <v>1</v>
      </c>
      <c r="M32">
        <f t="shared" si="0"/>
        <v>1</v>
      </c>
      <c r="N32" t="b">
        <f t="shared" si="3"/>
        <v>1</v>
      </c>
    </row>
    <row r="33" spans="1:14" x14ac:dyDescent="0.25">
      <c r="A33">
        <v>47</v>
      </c>
      <c r="B33">
        <v>5.0999999999999996</v>
      </c>
      <c r="C33">
        <v>3.8</v>
      </c>
      <c r="D33">
        <v>1.6</v>
      </c>
      <c r="E33">
        <v>0.2</v>
      </c>
      <c r="F33" t="s">
        <v>6</v>
      </c>
      <c r="G33">
        <v>0.2211572491495658</v>
      </c>
      <c r="H33">
        <f t="array" ref="H33">SQRT(SUMSQ($B33:$E33-$P$2:$S$2))</f>
        <v>3.3552150055476115</v>
      </c>
      <c r="I33">
        <f t="array" ref="I33">SQRT(SUMSQ($B33:$E33-$P$3:$S$3))</f>
        <v>0.8929980287084226</v>
      </c>
      <c r="J33">
        <f t="array" ref="J33">SQRT(SUMSQ($B33:$E33-$P$4:$S$4))</f>
        <v>4.8447240808973282</v>
      </c>
      <c r="K33">
        <f t="shared" si="1"/>
        <v>0.8929980287084226</v>
      </c>
      <c r="L33">
        <f t="shared" si="2"/>
        <v>2</v>
      </c>
      <c r="M33">
        <f t="shared" si="0"/>
        <v>2</v>
      </c>
      <c r="N33" t="b">
        <f t="shared" si="3"/>
        <v>1</v>
      </c>
    </row>
    <row r="34" spans="1:14" x14ac:dyDescent="0.25">
      <c r="A34">
        <v>56</v>
      </c>
      <c r="B34">
        <v>5.7</v>
      </c>
      <c r="C34">
        <v>2.8</v>
      </c>
      <c r="D34">
        <v>4.5</v>
      </c>
      <c r="E34">
        <v>1.3</v>
      </c>
      <c r="F34" t="s">
        <v>10</v>
      </c>
      <c r="G34">
        <v>0.23396373220541833</v>
      </c>
      <c r="H34">
        <f t="array" ref="H34">SQRT(SUMSQ($B34:$E34-$P$2:$S$2))</f>
        <v>0.26305141189134962</v>
      </c>
      <c r="I34">
        <f t="array" ref="I34">SQRT(SUMSQ($B34:$E34-$P$3:$S$3))</f>
        <v>3.1740042937357722</v>
      </c>
      <c r="J34">
        <f t="array" ref="J34">SQRT(SUMSQ($B34:$E34-$P$4:$S$4))</f>
        <v>1.7887558662158476</v>
      </c>
      <c r="K34">
        <f t="shared" si="1"/>
        <v>0.26305141189134962</v>
      </c>
      <c r="L34">
        <f t="shared" si="2"/>
        <v>1</v>
      </c>
      <c r="M34">
        <f t="shared" si="0"/>
        <v>1</v>
      </c>
      <c r="N34" t="b">
        <f t="shared" si="3"/>
        <v>1</v>
      </c>
    </row>
    <row r="35" spans="1:14" x14ac:dyDescent="0.25">
      <c r="A35">
        <v>143</v>
      </c>
      <c r="B35">
        <v>5.8</v>
      </c>
      <c r="C35">
        <v>2.7</v>
      </c>
      <c r="D35">
        <v>5.0999999999999996</v>
      </c>
      <c r="E35">
        <v>1.9</v>
      </c>
      <c r="F35" t="s">
        <v>11</v>
      </c>
      <c r="G35">
        <v>0.23432590200635006</v>
      </c>
      <c r="H35">
        <f t="array" ref="H35">SQRT(SUMSQ($B35:$E35-$P$2:$S$2))</f>
        <v>0.8406492588680109</v>
      </c>
      <c r="I35">
        <f t="array" ref="I35">SQRT(SUMSQ($B35:$E35-$P$3:$S$3))</f>
        <v>3.8809661414063128</v>
      </c>
      <c r="J35">
        <f t="array" ref="J35">SQRT(SUMSQ($B35:$E35-$P$4:$S$4))</f>
        <v>1.1795258963012927</v>
      </c>
      <c r="K35">
        <f t="shared" si="1"/>
        <v>0.8406492588680109</v>
      </c>
      <c r="L35">
        <f t="shared" si="2"/>
        <v>1</v>
      </c>
      <c r="M35">
        <f t="shared" si="0"/>
        <v>3</v>
      </c>
      <c r="N35" t="b">
        <f t="shared" si="3"/>
        <v>0</v>
      </c>
    </row>
    <row r="36" spans="1:14" x14ac:dyDescent="0.25">
      <c r="A36">
        <v>140</v>
      </c>
      <c r="B36">
        <v>6.9</v>
      </c>
      <c r="C36">
        <v>3.1</v>
      </c>
      <c r="D36">
        <v>5.4</v>
      </c>
      <c r="E36">
        <v>2.1</v>
      </c>
      <c r="F36" t="s">
        <v>11</v>
      </c>
      <c r="G36">
        <v>0.23625538721902895</v>
      </c>
      <c r="H36">
        <f t="array" ref="H36">SQRT(SUMSQ($B36:$E36-$P$2:$S$2))</f>
        <v>1.5715867792151994</v>
      </c>
      <c r="I36">
        <f t="array" ref="I36">SQRT(SUMSQ($B36:$E36-$P$3:$S$3))</f>
        <v>4.4952416479989816</v>
      </c>
      <c r="J36">
        <f t="array" ref="J36">SQRT(SUMSQ($B36:$E36-$P$4:$S$4))</f>
        <v>0.30633596769244842</v>
      </c>
      <c r="K36">
        <f t="shared" si="1"/>
        <v>0.30633596769244842</v>
      </c>
      <c r="L36">
        <f t="shared" si="2"/>
        <v>3</v>
      </c>
      <c r="M36">
        <f t="shared" si="0"/>
        <v>3</v>
      </c>
      <c r="N36" t="b">
        <f t="shared" si="3"/>
        <v>1</v>
      </c>
    </row>
    <row r="37" spans="1:14" x14ac:dyDescent="0.25">
      <c r="A37">
        <v>127</v>
      </c>
      <c r="B37">
        <v>6.2</v>
      </c>
      <c r="C37">
        <v>2.8</v>
      </c>
      <c r="D37">
        <v>4.8</v>
      </c>
      <c r="E37">
        <v>1.8</v>
      </c>
      <c r="F37" t="s">
        <v>11</v>
      </c>
      <c r="G37">
        <v>0.26084085433322002</v>
      </c>
      <c r="H37">
        <f t="array" ref="H37">SQRT(SUMSQ($B37:$E37-$P$2:$S$2))</f>
        <v>0.60286011850067667</v>
      </c>
      <c r="I37">
        <f t="array" ref="I37">SQRT(SUMSQ($B37:$E37-$P$3:$S$3))</f>
        <v>3.6672294405269761</v>
      </c>
      <c r="J37">
        <f t="array" ref="J37">SQRT(SUMSQ($B37:$E37-$P$4:$S$4))</f>
        <v>1.1023240290130789</v>
      </c>
      <c r="K37">
        <f t="shared" si="1"/>
        <v>0.60286011850067667</v>
      </c>
      <c r="L37">
        <f t="shared" si="2"/>
        <v>1</v>
      </c>
      <c r="M37">
        <f t="shared" si="0"/>
        <v>3</v>
      </c>
      <c r="N37" t="b">
        <f t="shared" si="3"/>
        <v>0</v>
      </c>
    </row>
    <row r="38" spans="1:14" x14ac:dyDescent="0.25">
      <c r="A38">
        <v>8</v>
      </c>
      <c r="B38">
        <v>5</v>
      </c>
      <c r="C38">
        <v>3.4</v>
      </c>
      <c r="D38">
        <v>1.5</v>
      </c>
      <c r="E38">
        <v>0.2</v>
      </c>
      <c r="F38" t="s">
        <v>6</v>
      </c>
      <c r="G38">
        <v>0.26222641423632176</v>
      </c>
      <c r="H38">
        <f t="array" ref="H38">SQRT(SUMSQ($B38:$E38-$P$2:$S$2))</f>
        <v>3.3674794529879359</v>
      </c>
      <c r="I38">
        <f t="array" ref="I38">SQRT(SUMSQ($B38:$E38-$P$3:$S$3))</f>
        <v>0.8014155555118615</v>
      </c>
      <c r="J38">
        <f t="array" ref="J38">SQRT(SUMSQ($B38:$E38-$P$4:$S$4))</f>
        <v>4.9194192846814824</v>
      </c>
      <c r="K38">
        <f t="shared" si="1"/>
        <v>0.8014155555118615</v>
      </c>
      <c r="L38">
        <f t="shared" si="2"/>
        <v>2</v>
      </c>
      <c r="M38">
        <f t="shared" si="0"/>
        <v>2</v>
      </c>
      <c r="N38" t="b">
        <f t="shared" si="3"/>
        <v>1</v>
      </c>
    </row>
    <row r="39" spans="1:14" x14ac:dyDescent="0.25">
      <c r="A39">
        <v>72</v>
      </c>
      <c r="B39">
        <v>6.1</v>
      </c>
      <c r="C39">
        <v>2.8</v>
      </c>
      <c r="D39">
        <v>4</v>
      </c>
      <c r="E39">
        <v>1.3</v>
      </c>
      <c r="F39" t="s">
        <v>10</v>
      </c>
      <c r="G39">
        <v>0.27381837581956947</v>
      </c>
      <c r="H39">
        <f t="array" ref="H39">SQRT(SUMSQ($B39:$E39-$P$2:$S$2))</f>
        <v>0.48102819217717402</v>
      </c>
      <c r="I39">
        <f t="array" ref="I39">SQRT(SUMSQ($B39:$E39-$P$3:$S$3))</f>
        <v>2.8280112902919248</v>
      </c>
      <c r="J39">
        <f t="array" ref="J39">SQRT(SUMSQ($B39:$E39-$P$4:$S$4))</f>
        <v>1.9830923455373777</v>
      </c>
      <c r="K39">
        <f t="shared" si="1"/>
        <v>0.48102819217717402</v>
      </c>
      <c r="L39">
        <f t="shared" si="2"/>
        <v>1</v>
      </c>
      <c r="M39">
        <f t="shared" si="0"/>
        <v>1</v>
      </c>
      <c r="N39" t="b">
        <f t="shared" si="3"/>
        <v>1</v>
      </c>
    </row>
    <row r="40" spans="1:14" x14ac:dyDescent="0.25">
      <c r="A40">
        <v>2</v>
      </c>
      <c r="B40">
        <v>4.9000000000000004</v>
      </c>
      <c r="C40">
        <v>3</v>
      </c>
      <c r="D40">
        <v>1.4</v>
      </c>
      <c r="E40">
        <v>0.2</v>
      </c>
      <c r="F40" t="s">
        <v>6</v>
      </c>
      <c r="G40">
        <v>0.27654444772487441</v>
      </c>
      <c r="H40">
        <f t="array" ref="H40">SQRT(SUMSQ($B40:$E40-$P$2:$S$2))</f>
        <v>3.4325454110819851</v>
      </c>
      <c r="I40">
        <f t="array" ref="I40">SQRT(SUMSQ($B40:$E40-$P$3:$S$3))</f>
        <v>0.92037400330281061</v>
      </c>
      <c r="J40">
        <f t="array" ref="J40">SQRT(SUMSQ($B40:$E40-$P$4:$S$4))</f>
        <v>5.0289184500214041</v>
      </c>
      <c r="K40">
        <f t="shared" si="1"/>
        <v>0.92037400330281061</v>
      </c>
      <c r="L40">
        <f t="shared" si="2"/>
        <v>2</v>
      </c>
      <c r="M40">
        <f t="shared" si="0"/>
        <v>2</v>
      </c>
      <c r="N40" t="b">
        <f t="shared" si="3"/>
        <v>1</v>
      </c>
    </row>
    <row r="41" spans="1:14" x14ac:dyDescent="0.25">
      <c r="A41">
        <v>107</v>
      </c>
      <c r="B41">
        <v>4.9000000000000004</v>
      </c>
      <c r="C41">
        <v>2.5</v>
      </c>
      <c r="D41">
        <v>4.5</v>
      </c>
      <c r="E41">
        <v>1.7</v>
      </c>
      <c r="F41" t="s">
        <v>11</v>
      </c>
      <c r="G41">
        <v>0.27735854586815134</v>
      </c>
      <c r="H41">
        <f t="array" ref="H41">SQRT(SUMSQ($B41:$E41-$P$2:$S$2))</f>
        <v>1.1037868380226314</v>
      </c>
      <c r="I41">
        <f t="array" ref="I41">SQRT(SUMSQ($B41:$E41-$P$3:$S$3))</f>
        <v>3.2417912938241575</v>
      </c>
      <c r="J41">
        <f t="array" ref="J41">SQRT(SUMSQ($B41:$E41-$P$4:$S$4))</f>
        <v>2.2917214490821132</v>
      </c>
      <c r="K41">
        <f t="shared" si="1"/>
        <v>1.1037868380226314</v>
      </c>
      <c r="L41">
        <f t="shared" si="2"/>
        <v>1</v>
      </c>
      <c r="M41">
        <f t="shared" si="0"/>
        <v>3</v>
      </c>
      <c r="N41" t="b">
        <f t="shared" si="3"/>
        <v>0</v>
      </c>
    </row>
    <row r="42" spans="1:14" x14ac:dyDescent="0.25">
      <c r="A42">
        <v>54</v>
      </c>
      <c r="B42">
        <v>5.5</v>
      </c>
      <c r="C42">
        <v>2.2999999999999998</v>
      </c>
      <c r="D42">
        <v>4</v>
      </c>
      <c r="E42">
        <v>1.3</v>
      </c>
      <c r="F42" t="s">
        <v>10</v>
      </c>
      <c r="G42">
        <v>0.28148217367596484</v>
      </c>
      <c r="H42">
        <f t="array" ref="H42">SQRT(SUMSQ($B42:$E42-$P$2:$S$2))</f>
        <v>0.77340084693373989</v>
      </c>
      <c r="I42">
        <f t="array" ref="I42">SQRT(SUMSQ($B42:$E42-$P$3:$S$3))</f>
        <v>2.8200170699615676</v>
      </c>
      <c r="J42">
        <f t="array" ref="J42">SQRT(SUMSQ($B42:$E42-$P$4:$S$4))</f>
        <v>2.3617136704273545</v>
      </c>
      <c r="K42">
        <f t="shared" si="1"/>
        <v>0.77340084693373989</v>
      </c>
      <c r="L42">
        <f t="shared" si="2"/>
        <v>1</v>
      </c>
      <c r="M42">
        <f t="shared" si="0"/>
        <v>1</v>
      </c>
      <c r="N42" t="b">
        <f t="shared" si="3"/>
        <v>1</v>
      </c>
    </row>
    <row r="43" spans="1:14" x14ac:dyDescent="0.25">
      <c r="A43">
        <v>133</v>
      </c>
      <c r="B43">
        <v>6.4</v>
      </c>
      <c r="C43">
        <v>2.8</v>
      </c>
      <c r="D43">
        <v>5.6</v>
      </c>
      <c r="E43">
        <v>2.2000000000000002</v>
      </c>
      <c r="F43" t="s">
        <v>11</v>
      </c>
      <c r="G43">
        <v>0.28160447744318917</v>
      </c>
      <c r="H43">
        <f t="array" ref="H43">SQRT(SUMSQ($B43:$E43-$P$2:$S$2))</f>
        <v>1.4868756494600874</v>
      </c>
      <c r="I43">
        <f t="array" ref="I43">SQRT(SUMSQ($B43:$E43-$P$3:$S$3))</f>
        <v>4.5512181813346171</v>
      </c>
      <c r="J43">
        <f t="array" ref="J43">SQRT(SUMSQ($B43:$E43-$P$4:$S$4))</f>
        <v>0.44177104778378951</v>
      </c>
      <c r="K43">
        <f t="shared" si="1"/>
        <v>0.44177104778378951</v>
      </c>
      <c r="L43">
        <f t="shared" si="2"/>
        <v>3</v>
      </c>
      <c r="M43">
        <f t="shared" si="0"/>
        <v>3</v>
      </c>
      <c r="N43" t="b">
        <f t="shared" si="3"/>
        <v>1</v>
      </c>
    </row>
    <row r="44" spans="1:14" x14ac:dyDescent="0.25">
      <c r="A44">
        <v>26</v>
      </c>
      <c r="B44">
        <v>5</v>
      </c>
      <c r="C44">
        <v>3</v>
      </c>
      <c r="D44">
        <v>1.6</v>
      </c>
      <c r="E44">
        <v>0.2</v>
      </c>
      <c r="F44" t="s">
        <v>6</v>
      </c>
      <c r="G44">
        <v>0.2871729104298093</v>
      </c>
      <c r="H44">
        <f t="array" ref="H44">SQRT(SUMSQ($B44:$E44-$P$2:$S$2))</f>
        <v>3.2268272144037207</v>
      </c>
      <c r="I44">
        <f t="array" ref="I44">SQRT(SUMSQ($B44:$E44-$P$3:$S$3))</f>
        <v>0.91672663521536069</v>
      </c>
      <c r="J44">
        <f t="array" ref="J44">SQRT(SUMSQ($B44:$E44-$P$4:$S$4))</f>
        <v>4.8236045971985195</v>
      </c>
      <c r="K44">
        <f t="shared" si="1"/>
        <v>0.91672663521536069</v>
      </c>
      <c r="L44">
        <f t="shared" si="2"/>
        <v>2</v>
      </c>
      <c r="M44">
        <f t="shared" si="0"/>
        <v>2</v>
      </c>
      <c r="N44" t="b">
        <f t="shared" si="3"/>
        <v>1</v>
      </c>
    </row>
    <row r="45" spans="1:14" x14ac:dyDescent="0.25">
      <c r="A45">
        <v>21</v>
      </c>
      <c r="B45">
        <v>5.4</v>
      </c>
      <c r="C45">
        <v>3.4</v>
      </c>
      <c r="D45">
        <v>1.7</v>
      </c>
      <c r="E45">
        <v>0.2</v>
      </c>
      <c r="F45" t="s">
        <v>6</v>
      </c>
      <c r="G45">
        <v>0.29216354091347629</v>
      </c>
      <c r="H45">
        <f t="array" ref="H45">SQRT(SUMSQ($B45:$E45-$P$2:$S$2))</f>
        <v>3.1020262503156486</v>
      </c>
      <c r="I45">
        <f t="array" ref="I45">SQRT(SUMSQ($B45:$E45-$P$3:$S$3))</f>
        <v>0.90985717008515077</v>
      </c>
      <c r="J45">
        <f t="array" ref="J45">SQRT(SUMSQ($B45:$E45-$P$4:$S$4))</f>
        <v>4.6195812366046356</v>
      </c>
      <c r="K45">
        <f t="shared" si="1"/>
        <v>0.90985717008515077</v>
      </c>
      <c r="L45">
        <f t="shared" si="2"/>
        <v>2</v>
      </c>
      <c r="M45">
        <f t="shared" si="0"/>
        <v>2</v>
      </c>
      <c r="N45" t="b">
        <f t="shared" si="3"/>
        <v>1</v>
      </c>
    </row>
    <row r="46" spans="1:14" x14ac:dyDescent="0.25">
      <c r="A46">
        <v>66</v>
      </c>
      <c r="B46">
        <v>6.7</v>
      </c>
      <c r="C46">
        <v>3.1</v>
      </c>
      <c r="D46">
        <v>4.4000000000000004</v>
      </c>
      <c r="E46">
        <v>1.4</v>
      </c>
      <c r="F46" t="s">
        <v>10</v>
      </c>
      <c r="G46">
        <v>0.30553366303610596</v>
      </c>
      <c r="H46">
        <f t="array" ref="H46">SQRT(SUMSQ($B46:$E46-$P$2:$S$2))</f>
        <v>0.84261390886142784</v>
      </c>
      <c r="I46">
        <f t="array" ref="I46">SQRT(SUMSQ($B46:$E46-$P$3:$S$3))</f>
        <v>3.4063138646780282</v>
      </c>
      <c r="J46">
        <f t="array" ref="J46">SQRT(SUMSQ($B46:$E46-$P$4:$S$4))</f>
        <v>1.4586281765407829</v>
      </c>
      <c r="K46">
        <f t="shared" si="1"/>
        <v>0.84261390886142784</v>
      </c>
      <c r="L46">
        <f t="shared" si="2"/>
        <v>1</v>
      </c>
      <c r="M46">
        <f t="shared" si="0"/>
        <v>1</v>
      </c>
      <c r="N46" t="b">
        <f t="shared" si="3"/>
        <v>1</v>
      </c>
    </row>
    <row r="47" spans="1:14" x14ac:dyDescent="0.25">
      <c r="A47">
        <v>84</v>
      </c>
      <c r="B47">
        <v>6</v>
      </c>
      <c r="C47">
        <v>2.7</v>
      </c>
      <c r="D47">
        <v>5.0999999999999996</v>
      </c>
      <c r="E47">
        <v>1.6</v>
      </c>
      <c r="F47" t="s">
        <v>10</v>
      </c>
      <c r="G47">
        <v>0.30896955523439795</v>
      </c>
      <c r="H47">
        <f t="array" ref="H47">SQRT(SUMSQ($B47:$E47-$P$2:$S$2))</f>
        <v>0.69886347580785912</v>
      </c>
      <c r="I47">
        <f t="array" ref="I47">SQRT(SUMSQ($B47:$E47-$P$3:$S$3))</f>
        <v>3.8678263530217798</v>
      </c>
      <c r="J47">
        <f t="array" ref="J47">SQRT(SUMSQ($B47:$E47-$P$4:$S$4))</f>
        <v>1.1327493496766472</v>
      </c>
      <c r="K47">
        <f t="shared" si="1"/>
        <v>0.69886347580785912</v>
      </c>
      <c r="L47">
        <f t="shared" si="2"/>
        <v>1</v>
      </c>
      <c r="M47">
        <f t="shared" si="0"/>
        <v>1</v>
      </c>
      <c r="N47" t="b">
        <f t="shared" si="3"/>
        <v>1</v>
      </c>
    </row>
    <row r="48" spans="1:14" x14ac:dyDescent="0.25">
      <c r="A48">
        <v>89</v>
      </c>
      <c r="B48">
        <v>5.6</v>
      </c>
      <c r="C48">
        <v>3</v>
      </c>
      <c r="D48">
        <v>4.0999999999999996</v>
      </c>
      <c r="E48">
        <v>1.3</v>
      </c>
      <c r="F48" t="s">
        <v>10</v>
      </c>
      <c r="G48">
        <v>0.31957965042367953</v>
      </c>
      <c r="H48">
        <f t="array" ref="H48">SQRT(SUMSQ($B48:$E48-$P$2:$S$2))</f>
        <v>0.53713922359352606</v>
      </c>
      <c r="I48">
        <f t="array" ref="I48">SQRT(SUMSQ($B48:$E48-$P$3:$S$3))</f>
        <v>2.7349656853284547</v>
      </c>
      <c r="J48">
        <f t="array" ref="J48">SQRT(SUMSQ($B48:$E48-$P$4:$S$4))</f>
        <v>2.1076266397509018</v>
      </c>
      <c r="K48">
        <f t="shared" si="1"/>
        <v>0.53713922359352606</v>
      </c>
      <c r="L48">
        <f t="shared" si="2"/>
        <v>1</v>
      </c>
      <c r="M48">
        <f t="shared" si="0"/>
        <v>1</v>
      </c>
      <c r="N48" t="b">
        <f t="shared" si="3"/>
        <v>1</v>
      </c>
    </row>
    <row r="49" spans="1:14" x14ac:dyDescent="0.25">
      <c r="A49">
        <v>59</v>
      </c>
      <c r="B49">
        <v>6.6</v>
      </c>
      <c r="C49">
        <v>2.9</v>
      </c>
      <c r="D49">
        <v>4.5999999999999996</v>
      </c>
      <c r="E49">
        <v>1.3</v>
      </c>
      <c r="F49" t="s">
        <v>10</v>
      </c>
      <c r="G49">
        <v>0.32965885652006899</v>
      </c>
      <c r="H49">
        <f t="array" ref="H49">SQRT(SUMSQ($B49:$E49-$P$2:$S$2))</f>
        <v>0.71241450092271053</v>
      </c>
      <c r="I49">
        <f t="array" ref="I49">SQRT(SUMSQ($B49:$E49-$P$3:$S$3))</f>
        <v>3.5482177822782126</v>
      </c>
      <c r="J49">
        <f t="array" ref="J49">SQRT(SUMSQ($B49:$E49-$P$4:$S$4))</f>
        <v>1.3652072078370598</v>
      </c>
      <c r="K49">
        <f t="shared" si="1"/>
        <v>0.71241450092271053</v>
      </c>
      <c r="L49">
        <f t="shared" si="2"/>
        <v>1</v>
      </c>
      <c r="M49">
        <f t="shared" si="0"/>
        <v>1</v>
      </c>
      <c r="N49" t="b">
        <f t="shared" si="3"/>
        <v>1</v>
      </c>
    </row>
    <row r="50" spans="1:14" x14ac:dyDescent="0.25">
      <c r="A50">
        <v>75</v>
      </c>
      <c r="B50">
        <v>6.4</v>
      </c>
      <c r="C50">
        <v>2.9</v>
      </c>
      <c r="D50">
        <v>4.3</v>
      </c>
      <c r="E50">
        <v>1.3</v>
      </c>
      <c r="F50" t="s">
        <v>10</v>
      </c>
      <c r="G50">
        <v>0.33442911190576796</v>
      </c>
      <c r="H50">
        <f t="array" ref="H50">SQRT(SUMSQ($B50:$E50-$P$2:$S$2))</f>
        <v>0.51996643410679988</v>
      </c>
      <c r="I50">
        <f t="array" ref="I50">SQRT(SUMSQ($B50:$E50-$P$3:$S$3))</f>
        <v>3.1965379205074318</v>
      </c>
      <c r="J50">
        <f t="array" ref="J50">SQRT(SUMSQ($B50:$E50-$P$4:$S$4))</f>
        <v>1.6393990440451029</v>
      </c>
      <c r="K50">
        <f t="shared" si="1"/>
        <v>0.51996643410679988</v>
      </c>
      <c r="L50">
        <f t="shared" si="2"/>
        <v>1</v>
      </c>
      <c r="M50">
        <f t="shared" si="0"/>
        <v>1</v>
      </c>
      <c r="N50" t="b">
        <f t="shared" si="3"/>
        <v>1</v>
      </c>
    </row>
    <row r="51" spans="1:14" x14ac:dyDescent="0.25">
      <c r="A51">
        <v>77</v>
      </c>
      <c r="B51">
        <v>6.8</v>
      </c>
      <c r="C51">
        <v>2.8</v>
      </c>
      <c r="D51">
        <v>4.8</v>
      </c>
      <c r="E51">
        <v>1.4</v>
      </c>
      <c r="F51" t="s">
        <v>10</v>
      </c>
      <c r="G51">
        <v>0.3394762825632569</v>
      </c>
      <c r="H51">
        <f t="array" ref="H51">SQRT(SUMSQ($B51:$E51-$P$2:$S$2))</f>
        <v>0.94502333114363457</v>
      </c>
      <c r="I51">
        <f t="array" ref="I51">SQRT(SUMSQ($B51:$E51-$P$3:$S$3))</f>
        <v>3.8383745633575774</v>
      </c>
      <c r="J51">
        <f t="array" ref="J51">SQRT(SUMSQ($B51:$E51-$P$4:$S$4))</f>
        <v>1.1607077856813663</v>
      </c>
      <c r="K51">
        <f t="shared" si="1"/>
        <v>0.94502333114363457</v>
      </c>
      <c r="L51">
        <f t="shared" si="2"/>
        <v>1</v>
      </c>
      <c r="M51">
        <f t="shared" si="0"/>
        <v>1</v>
      </c>
      <c r="N51" t="b">
        <f t="shared" si="3"/>
        <v>1</v>
      </c>
    </row>
    <row r="52" spans="1:14" x14ac:dyDescent="0.25">
      <c r="A52">
        <v>136</v>
      </c>
      <c r="B52">
        <v>7.7</v>
      </c>
      <c r="C52">
        <v>3</v>
      </c>
      <c r="D52">
        <v>6.1</v>
      </c>
      <c r="E52">
        <v>2.2999999999999998</v>
      </c>
      <c r="F52" t="s">
        <v>11</v>
      </c>
      <c r="G52">
        <v>0.3524723746439874</v>
      </c>
      <c r="H52">
        <f t="array" ref="H52">SQRT(SUMSQ($B52:$E52-$P$2:$S$2))</f>
        <v>2.6007945643051475</v>
      </c>
      <c r="I52">
        <f t="array" ref="I52">SQRT(SUMSQ($B52:$E52-$P$3:$S$3))</f>
        <v>5.5116272790013712</v>
      </c>
      <c r="J52">
        <f t="array" ref="J52">SQRT(SUMSQ($B52:$E52-$P$4:$S$4))</f>
        <v>1.0661241844141804</v>
      </c>
      <c r="K52">
        <f t="shared" si="1"/>
        <v>1.0661241844141804</v>
      </c>
      <c r="L52">
        <f t="shared" si="2"/>
        <v>3</v>
      </c>
      <c r="M52">
        <f t="shared" si="0"/>
        <v>3</v>
      </c>
      <c r="N52" t="b">
        <f t="shared" si="3"/>
        <v>1</v>
      </c>
    </row>
    <row r="53" spans="1:14" x14ac:dyDescent="0.25">
      <c r="A53">
        <v>146</v>
      </c>
      <c r="B53">
        <v>6.7</v>
      </c>
      <c r="C53">
        <v>3</v>
      </c>
      <c r="D53">
        <v>5.2</v>
      </c>
      <c r="E53">
        <v>2.2999999999999998</v>
      </c>
      <c r="F53" t="s">
        <v>11</v>
      </c>
      <c r="G53">
        <v>0.35272386760109342</v>
      </c>
      <c r="H53">
        <f t="array" ref="H53">SQRT(SUMSQ($B53:$E53-$P$2:$S$2))</f>
        <v>1.4268217203412672</v>
      </c>
      <c r="I53">
        <f t="array" ref="I53">SQRT(SUMSQ($B53:$E53-$P$3:$S$3))</f>
        <v>4.3041475335026478</v>
      </c>
      <c r="J53">
        <f t="array" ref="J53">SQRT(SUMSQ($B53:$E53-$P$4:$S$4))</f>
        <v>0.49450048789051237</v>
      </c>
      <c r="K53">
        <f t="shared" si="1"/>
        <v>0.49450048789051237</v>
      </c>
      <c r="L53">
        <f t="shared" si="2"/>
        <v>3</v>
      </c>
      <c r="M53">
        <f t="shared" si="0"/>
        <v>3</v>
      </c>
      <c r="N53" t="b">
        <f t="shared" si="3"/>
        <v>1</v>
      </c>
    </row>
    <row r="54" spans="1:14" x14ac:dyDescent="0.25">
      <c r="A54">
        <v>87</v>
      </c>
      <c r="B54">
        <v>6.7</v>
      </c>
      <c r="C54">
        <v>3.1</v>
      </c>
      <c r="D54">
        <v>4.7</v>
      </c>
      <c r="E54">
        <v>1.5</v>
      </c>
      <c r="F54" t="s">
        <v>10</v>
      </c>
      <c r="G54">
        <v>0.35806999682951868</v>
      </c>
      <c r="H54">
        <f t="array" ref="H54">SQRT(SUMSQ($B54:$E54-$P$2:$S$2))</f>
        <v>0.88750200824542691</v>
      </c>
      <c r="I54">
        <f t="array" ref="I54">SQRT(SUMSQ($B54:$E54-$P$3:$S$3))</f>
        <v>3.6792372024026321</v>
      </c>
      <c r="J54">
        <f t="array" ref="J54">SQRT(SUMSQ($B54:$E54-$P$4:$S$4))</f>
        <v>1.1512062727512249</v>
      </c>
      <c r="K54">
        <f t="shared" si="1"/>
        <v>0.88750200824542691</v>
      </c>
      <c r="L54">
        <f t="shared" si="2"/>
        <v>1</v>
      </c>
      <c r="M54">
        <f t="shared" si="0"/>
        <v>1</v>
      </c>
      <c r="N54" t="b">
        <f t="shared" si="3"/>
        <v>1</v>
      </c>
    </row>
    <row r="55" spans="1:14" x14ac:dyDescent="0.25">
      <c r="A55">
        <v>27</v>
      </c>
      <c r="B55">
        <v>5</v>
      </c>
      <c r="C55">
        <v>3.4</v>
      </c>
      <c r="D55">
        <v>1.6</v>
      </c>
      <c r="E55">
        <v>0.4</v>
      </c>
      <c r="F55" t="s">
        <v>6</v>
      </c>
      <c r="G55">
        <v>0.37314861530879184</v>
      </c>
      <c r="H55">
        <f t="array" ref="H55">SQRT(SUMSQ($B55:$E55-$P$2:$S$2))</f>
        <v>3.2125735812013785</v>
      </c>
      <c r="I55">
        <f t="array" ref="I55">SQRT(SUMSQ($B55:$E55-$P$3:$S$3))</f>
        <v>0.61389817958543669</v>
      </c>
      <c r="J55">
        <f t="array" ref="J55">SQRT(SUMSQ($B55:$E55-$P$4:$S$4))</f>
        <v>4.7587233257065389</v>
      </c>
      <c r="K55">
        <f t="shared" si="1"/>
        <v>0.61389817958543669</v>
      </c>
      <c r="L55">
        <f t="shared" si="2"/>
        <v>2</v>
      </c>
      <c r="M55">
        <f t="shared" si="0"/>
        <v>2</v>
      </c>
      <c r="N55" t="b">
        <f t="shared" si="3"/>
        <v>1</v>
      </c>
    </row>
    <row r="56" spans="1:14" x14ac:dyDescent="0.25">
      <c r="A56">
        <v>1</v>
      </c>
      <c r="B56">
        <v>5.0999999999999996</v>
      </c>
      <c r="C56">
        <v>3.5</v>
      </c>
      <c r="D56">
        <v>1.4</v>
      </c>
      <c r="E56">
        <v>0.2</v>
      </c>
      <c r="F56" t="s">
        <v>6</v>
      </c>
      <c r="G56">
        <v>0.38213198466439502</v>
      </c>
      <c r="H56">
        <f t="array" ref="H56">SQRT(SUMSQ($B56:$E56-$P$2:$S$2))</f>
        <v>3.4494641746612569</v>
      </c>
      <c r="I56">
        <f t="array" ref="I56">SQRT(SUMSQ($B56:$E56-$P$3:$S$3))</f>
        <v>0.80986102284558437</v>
      </c>
      <c r="J56">
        <f t="array" ref="J56">SQRT(SUMSQ($B56:$E56-$P$4:$S$4))</f>
        <v>4.9780898954202426</v>
      </c>
      <c r="K56">
        <f t="shared" si="1"/>
        <v>0.80986102284558437</v>
      </c>
      <c r="L56">
        <f t="shared" si="2"/>
        <v>2</v>
      </c>
      <c r="M56">
        <f t="shared" si="0"/>
        <v>2</v>
      </c>
      <c r="N56" t="b">
        <f t="shared" si="3"/>
        <v>1</v>
      </c>
    </row>
    <row r="57" spans="1:14" x14ac:dyDescent="0.25">
      <c r="A57">
        <v>19</v>
      </c>
      <c r="B57">
        <v>5.7</v>
      </c>
      <c r="C57">
        <v>3.8</v>
      </c>
      <c r="D57">
        <v>1.7</v>
      </c>
      <c r="E57">
        <v>0.3</v>
      </c>
      <c r="F57" t="s">
        <v>6</v>
      </c>
      <c r="G57">
        <v>0.39025152541895147</v>
      </c>
      <c r="H57">
        <f t="array" ref="H57">SQRT(SUMSQ($B57:$E57-$P$2:$S$2))</f>
        <v>3.1359991635176194</v>
      </c>
      <c r="I57">
        <f t="array" ref="I57">SQRT(SUMSQ($B57:$E57-$P$3:$S$3))</f>
        <v>1.0614127758425245</v>
      </c>
      <c r="J57">
        <f t="array" ref="J57">SQRT(SUMSQ($B57:$E57-$P$4:$S$4))</f>
        <v>4.5473289238597117</v>
      </c>
      <c r="K57">
        <f t="shared" si="1"/>
        <v>1.0614127758425245</v>
      </c>
      <c r="L57">
        <f t="shared" si="2"/>
        <v>2</v>
      </c>
      <c r="M57">
        <f t="shared" si="0"/>
        <v>2</v>
      </c>
      <c r="N57" t="b">
        <f t="shared" si="3"/>
        <v>1</v>
      </c>
    </row>
    <row r="58" spans="1:14" x14ac:dyDescent="0.25">
      <c r="A58">
        <v>104</v>
      </c>
      <c r="B58">
        <v>6.3</v>
      </c>
      <c r="C58">
        <v>2.9</v>
      </c>
      <c r="D58">
        <v>5.6</v>
      </c>
      <c r="E58">
        <v>1.8</v>
      </c>
      <c r="F58" t="s">
        <v>11</v>
      </c>
      <c r="G58">
        <v>0.3997513121378502</v>
      </c>
      <c r="H58">
        <f t="array" ref="H58">SQRT(SUMSQ($B58:$E58-$P$2:$S$2))</f>
        <v>1.2917535741332067</v>
      </c>
      <c r="I58">
        <f t="array" ref="I58">SQRT(SUMSQ($B58:$E58-$P$3:$S$3))</f>
        <v>4.4196851125066878</v>
      </c>
      <c r="J58">
        <f t="array" ref="J58">SQRT(SUMSQ($B58:$E58-$P$4:$S$4))</f>
        <v>0.58214029029296976</v>
      </c>
      <c r="K58">
        <f t="shared" si="1"/>
        <v>0.58214029029296976</v>
      </c>
      <c r="L58">
        <f t="shared" si="2"/>
        <v>3</v>
      </c>
      <c r="M58">
        <f t="shared" si="0"/>
        <v>3</v>
      </c>
      <c r="N58" t="b">
        <f t="shared" si="3"/>
        <v>1</v>
      </c>
    </row>
    <row r="59" spans="1:14" x14ac:dyDescent="0.25">
      <c r="A59">
        <v>82</v>
      </c>
      <c r="B59">
        <v>5.5</v>
      </c>
      <c r="C59">
        <v>2.4</v>
      </c>
      <c r="D59">
        <v>3.7</v>
      </c>
      <c r="E59">
        <v>1</v>
      </c>
      <c r="F59" t="s">
        <v>10</v>
      </c>
      <c r="G59">
        <v>0.4117058992342193</v>
      </c>
      <c r="H59">
        <f t="array" ref="H59">SQRT(SUMSQ($B59:$E59-$P$2:$S$2))</f>
        <v>1.0101015422569242</v>
      </c>
      <c r="I59">
        <f t="array" ref="I59">SQRT(SUMSQ($B59:$E59-$P$3:$S$3))</f>
        <v>2.4945550386441875</v>
      </c>
      <c r="J59">
        <f t="array" ref="J59">SQRT(SUMSQ($B59:$E59-$P$4:$S$4))</f>
        <v>2.6666984841762602</v>
      </c>
      <c r="K59">
        <f t="shared" si="1"/>
        <v>1.0101015422569242</v>
      </c>
      <c r="L59">
        <f t="shared" si="2"/>
        <v>1</v>
      </c>
      <c r="M59">
        <f t="shared" si="0"/>
        <v>1</v>
      </c>
      <c r="N59" t="b">
        <f t="shared" si="3"/>
        <v>1</v>
      </c>
    </row>
    <row r="60" spans="1:14" x14ac:dyDescent="0.25">
      <c r="A60">
        <v>28</v>
      </c>
      <c r="B60">
        <v>5.2</v>
      </c>
      <c r="C60">
        <v>3.5</v>
      </c>
      <c r="D60">
        <v>1.5</v>
      </c>
      <c r="E60">
        <v>0.2</v>
      </c>
      <c r="F60" t="s">
        <v>6</v>
      </c>
      <c r="G60">
        <v>0.41602231496501718</v>
      </c>
      <c r="H60">
        <f t="array" ref="H60">SQRT(SUMSQ($B60:$E60-$P$2:$S$2))</f>
        <v>3.338551564424638</v>
      </c>
      <c r="I60">
        <f t="array" ref="I60">SQRT(SUMSQ($B60:$E60-$P$3:$S$3))</f>
        <v>0.82132223384016789</v>
      </c>
      <c r="J60">
        <f t="array" ref="J60">SQRT(SUMSQ($B60:$E60-$P$4:$S$4))</f>
        <v>4.860082300584053</v>
      </c>
      <c r="K60">
        <f t="shared" si="1"/>
        <v>0.82132223384016789</v>
      </c>
      <c r="L60">
        <f t="shared" si="2"/>
        <v>2</v>
      </c>
      <c r="M60">
        <f t="shared" si="0"/>
        <v>2</v>
      </c>
      <c r="N60" t="b">
        <f t="shared" si="3"/>
        <v>1</v>
      </c>
    </row>
    <row r="61" spans="1:14" x14ac:dyDescent="0.25">
      <c r="A61">
        <v>17</v>
      </c>
      <c r="B61">
        <v>5.4</v>
      </c>
      <c r="C61">
        <v>3.9</v>
      </c>
      <c r="D61">
        <v>1.3</v>
      </c>
      <c r="E61">
        <v>0.4</v>
      </c>
      <c r="F61" t="s">
        <v>6</v>
      </c>
      <c r="G61">
        <v>0.42226117588365386</v>
      </c>
      <c r="H61">
        <f t="array" ref="H61">SQRT(SUMSQ($B61:$E61-$P$2:$S$2))</f>
        <v>3.5237336644158073</v>
      </c>
      <c r="I61">
        <f t="array" ref="I61">SQRT(SUMSQ($B61:$E61-$P$3:$S$3))</f>
        <v>0.86604145674958488</v>
      </c>
      <c r="J61">
        <f t="array" ref="J61">SQRT(SUMSQ($B61:$E61-$P$4:$S$4))</f>
        <v>4.9521964809319448</v>
      </c>
      <c r="K61">
        <f t="shared" si="1"/>
        <v>0.86604145674958488</v>
      </c>
      <c r="L61">
        <f t="shared" si="2"/>
        <v>2</v>
      </c>
      <c r="M61">
        <f t="shared" si="0"/>
        <v>2</v>
      </c>
      <c r="N61" t="b">
        <f t="shared" si="3"/>
        <v>1</v>
      </c>
    </row>
    <row r="62" spans="1:14" x14ac:dyDescent="0.25">
      <c r="A62">
        <v>138</v>
      </c>
      <c r="B62">
        <v>6.4</v>
      </c>
      <c r="C62">
        <v>3.1</v>
      </c>
      <c r="D62">
        <v>5.5</v>
      </c>
      <c r="E62">
        <v>1.8</v>
      </c>
      <c r="F62" t="s">
        <v>11</v>
      </c>
      <c r="G62">
        <v>0.487511533619015</v>
      </c>
      <c r="H62">
        <f t="array" ref="H62">SQRT(SUMSQ($B62:$E62-$P$2:$S$2))</f>
        <v>1.2748016022259121</v>
      </c>
      <c r="I62">
        <f t="array" ref="I62">SQRT(SUMSQ($B62:$E62-$P$3:$S$3))</f>
        <v>4.3372047784509355</v>
      </c>
      <c r="J62">
        <f t="array" ref="J62">SQRT(SUMSQ($B62:$E62-$P$4:$S$4))</f>
        <v>0.50743602154627776</v>
      </c>
      <c r="K62">
        <f t="shared" si="1"/>
        <v>0.50743602154627776</v>
      </c>
      <c r="L62">
        <f t="shared" si="2"/>
        <v>3</v>
      </c>
      <c r="M62">
        <f t="shared" si="0"/>
        <v>3</v>
      </c>
      <c r="N62" t="b">
        <f t="shared" si="3"/>
        <v>1</v>
      </c>
    </row>
    <row r="63" spans="1:14" x14ac:dyDescent="0.25">
      <c r="A63">
        <v>11</v>
      </c>
      <c r="B63">
        <v>5.4</v>
      </c>
      <c r="C63">
        <v>3.7</v>
      </c>
      <c r="D63">
        <v>1.5</v>
      </c>
      <c r="E63">
        <v>0.2</v>
      </c>
      <c r="F63" t="s">
        <v>6</v>
      </c>
      <c r="G63">
        <v>0.48825044582587385</v>
      </c>
      <c r="H63">
        <f t="array" ref="H63">SQRT(SUMSQ($B63:$E63-$P$2:$S$2))</f>
        <v>3.3510508550490203</v>
      </c>
      <c r="I63">
        <f t="array" ref="I63">SQRT(SUMSQ($B63:$E63-$P$3:$S$3))</f>
        <v>0.92249354674180828</v>
      </c>
      <c r="J63">
        <f t="array" ref="J63">SQRT(SUMSQ($B63:$E63-$P$4:$S$4))</f>
        <v>4.8226574550133634</v>
      </c>
      <c r="K63">
        <f t="shared" si="1"/>
        <v>0.92249354674180828</v>
      </c>
      <c r="L63">
        <f t="shared" si="2"/>
        <v>2</v>
      </c>
      <c r="M63">
        <f t="shared" si="0"/>
        <v>2</v>
      </c>
      <c r="N63" t="b">
        <f t="shared" si="3"/>
        <v>1</v>
      </c>
    </row>
    <row r="64" spans="1:14" x14ac:dyDescent="0.25">
      <c r="A64">
        <v>123</v>
      </c>
      <c r="B64">
        <v>7.7</v>
      </c>
      <c r="C64">
        <v>2.8</v>
      </c>
      <c r="D64">
        <v>6.7</v>
      </c>
      <c r="E64">
        <v>2</v>
      </c>
      <c r="F64" t="s">
        <v>11</v>
      </c>
      <c r="G64">
        <v>0.48918435069568833</v>
      </c>
      <c r="H64">
        <f t="array" ref="H64">SQRT(SUMSQ($B64:$E64-$P$2:$S$2))</f>
        <v>2.9359445772790096</v>
      </c>
      <c r="I64">
        <f t="array" ref="I64">SQRT(SUMSQ($B64:$E64-$P$3:$S$3))</f>
        <v>5.9839299904603767</v>
      </c>
      <c r="J64">
        <f t="array" ref="J64">SQRT(SUMSQ($B64:$E64-$P$4:$S$4))</f>
        <v>1.442065530860918</v>
      </c>
      <c r="K64">
        <f t="shared" si="1"/>
        <v>1.442065530860918</v>
      </c>
      <c r="L64">
        <f t="shared" si="2"/>
        <v>3</v>
      </c>
      <c r="M64">
        <f t="shared" si="0"/>
        <v>3</v>
      </c>
      <c r="N64" t="b">
        <f t="shared" si="3"/>
        <v>1</v>
      </c>
    </row>
    <row r="65" spans="1:14" x14ac:dyDescent="0.25">
      <c r="A65">
        <v>20</v>
      </c>
      <c r="B65">
        <v>5.0999999999999996</v>
      </c>
      <c r="C65">
        <v>3.8</v>
      </c>
      <c r="D65">
        <v>1.5</v>
      </c>
      <c r="E65">
        <v>0.3</v>
      </c>
      <c r="F65" t="s">
        <v>6</v>
      </c>
      <c r="G65">
        <v>0.49341065057821443</v>
      </c>
      <c r="H65">
        <f t="array" ref="H65">SQRT(SUMSQ($B65:$E65-$P$2:$S$2))</f>
        <v>3.4063821986062868</v>
      </c>
      <c r="I65">
        <f t="array" ref="I65">SQRT(SUMSQ($B65:$E65-$P$3:$S$3))</f>
        <v>0.79551329152642114</v>
      </c>
      <c r="J65">
        <f t="array" ref="J65">SQRT(SUMSQ($B65:$E65-$P$4:$S$4))</f>
        <v>4.8904552813326649</v>
      </c>
      <c r="K65">
        <f t="shared" si="1"/>
        <v>0.79551329152642114</v>
      </c>
      <c r="L65">
        <f t="shared" si="2"/>
        <v>2</v>
      </c>
      <c r="M65">
        <f t="shared" si="0"/>
        <v>2</v>
      </c>
      <c r="N65" t="b">
        <f t="shared" si="3"/>
        <v>1</v>
      </c>
    </row>
    <row r="66" spans="1:14" x14ac:dyDescent="0.25">
      <c r="A66">
        <v>81</v>
      </c>
      <c r="B66">
        <v>5.5</v>
      </c>
      <c r="C66">
        <v>2.4</v>
      </c>
      <c r="D66">
        <v>3.8</v>
      </c>
      <c r="E66">
        <v>1.1000000000000001</v>
      </c>
      <c r="F66" t="s">
        <v>10</v>
      </c>
      <c r="G66">
        <v>0.502743209826783</v>
      </c>
      <c r="H66">
        <f t="array" ref="H66">SQRT(SUMSQ($B66:$E66-$P$2:$S$2))</f>
        <v>0.90117806678328194</v>
      </c>
      <c r="I66">
        <f t="array" ref="I66">SQRT(SUMSQ($B66:$E66-$P$3:$S$3))</f>
        <v>2.586002498666045</v>
      </c>
      <c r="J66">
        <f t="array" ref="J66">SQRT(SUMSQ($B66:$E66-$P$4:$S$4))</f>
        <v>2.5520034066128425</v>
      </c>
      <c r="K66">
        <f t="shared" si="1"/>
        <v>0.90117806678328194</v>
      </c>
      <c r="L66">
        <f t="shared" si="2"/>
        <v>1</v>
      </c>
      <c r="M66">
        <f t="shared" si="0"/>
        <v>1</v>
      </c>
      <c r="N66" t="b">
        <f t="shared" si="3"/>
        <v>1</v>
      </c>
    </row>
    <row r="67" spans="1:14" x14ac:dyDescent="0.25">
      <c r="A67">
        <v>70</v>
      </c>
      <c r="B67">
        <v>5.6</v>
      </c>
      <c r="C67">
        <v>2.5</v>
      </c>
      <c r="D67">
        <v>3.9</v>
      </c>
      <c r="E67">
        <v>1.1000000000000001</v>
      </c>
      <c r="F67" t="s">
        <v>10</v>
      </c>
      <c r="G67">
        <v>0.51105614193253313</v>
      </c>
      <c r="H67">
        <f t="array" ref="H67">SQRT(SUMSQ($B67:$E67-$P$2:$S$2))</f>
        <v>0.74622514489816438</v>
      </c>
      <c r="I67">
        <f t="array" ref="I67">SQRT(SUMSQ($B67:$E67-$P$3:$S$3))</f>
        <v>2.6589894831268133</v>
      </c>
      <c r="J67">
        <f t="array" ref="J67">SQRT(SUMSQ($B67:$E67-$P$4:$S$4))</f>
        <v>2.4061698690907285</v>
      </c>
      <c r="K67">
        <f t="shared" si="1"/>
        <v>0.74622514489816438</v>
      </c>
      <c r="L67">
        <f t="shared" si="2"/>
        <v>1</v>
      </c>
      <c r="M67">
        <f t="shared" ref="M67:M121" si="4">IF($F67 = "Iris-virginica", 3, IF($F67 = "Iris-setosa", 2, 1))</f>
        <v>1</v>
      </c>
      <c r="N67" t="b">
        <f t="shared" si="3"/>
        <v>1</v>
      </c>
    </row>
    <row r="68" spans="1:14" x14ac:dyDescent="0.25">
      <c r="A68">
        <v>37</v>
      </c>
      <c r="B68">
        <v>5.5</v>
      </c>
      <c r="C68">
        <v>3.5</v>
      </c>
      <c r="D68">
        <v>1.3</v>
      </c>
      <c r="E68">
        <v>0.2</v>
      </c>
      <c r="F68" t="s">
        <v>6</v>
      </c>
      <c r="G68">
        <v>0.51393055430817025</v>
      </c>
      <c r="H68">
        <f t="array" ref="H68">SQRT(SUMSQ($B68:$E68-$P$2:$S$2))</f>
        <v>3.465932029677683</v>
      </c>
      <c r="I68">
        <f t="array" ref="I68">SQRT(SUMSQ($B68:$E68-$P$3:$S$3))</f>
        <v>0.94743643946055089</v>
      </c>
      <c r="J68">
        <f t="array" ref="J68">SQRT(SUMSQ($B68:$E68-$P$4:$S$4))</f>
        <v>4.9484204545720889</v>
      </c>
      <c r="K68">
        <f t="shared" ref="K68:K121" si="5">MIN(H68:J68)</f>
        <v>0.94743643946055089</v>
      </c>
      <c r="L68">
        <f t="shared" ref="L68:L121" si="6">MATCH(K68,H68:J68,0)</f>
        <v>2</v>
      </c>
      <c r="M68">
        <f t="shared" si="4"/>
        <v>2</v>
      </c>
      <c r="N68" t="b">
        <f t="shared" si="3"/>
        <v>1</v>
      </c>
    </row>
    <row r="69" spans="1:14" x14ac:dyDescent="0.25">
      <c r="A69">
        <v>12</v>
      </c>
      <c r="B69">
        <v>4.8</v>
      </c>
      <c r="C69">
        <v>3.4</v>
      </c>
      <c r="D69">
        <v>1.6</v>
      </c>
      <c r="E69">
        <v>0.2</v>
      </c>
      <c r="F69" t="s">
        <v>6</v>
      </c>
      <c r="G69">
        <v>0.51442474794417159</v>
      </c>
      <c r="H69">
        <f t="array" ref="H69">SQRT(SUMSQ($B69:$E69-$P$2:$S$2))</f>
        <v>3.3428189007889286</v>
      </c>
      <c r="I69">
        <f t="array" ref="I69">SQRT(SUMSQ($B69:$E69-$P$3:$S$3))</f>
        <v>0.84183636682597318</v>
      </c>
      <c r="J69">
        <f t="array" ref="J69">SQRT(SUMSQ($B69:$E69-$P$4:$S$4))</f>
        <v>4.9109065242699126</v>
      </c>
      <c r="K69">
        <f t="shared" si="5"/>
        <v>0.84183636682597318</v>
      </c>
      <c r="L69">
        <f t="shared" si="6"/>
        <v>2</v>
      </c>
      <c r="M69">
        <f t="shared" si="4"/>
        <v>2</v>
      </c>
      <c r="N69" t="b">
        <f t="shared" si="3"/>
        <v>1</v>
      </c>
    </row>
    <row r="70" spans="1:14" x14ac:dyDescent="0.25">
      <c r="A70">
        <v>91</v>
      </c>
      <c r="B70">
        <v>5.5</v>
      </c>
      <c r="C70">
        <v>2.6</v>
      </c>
      <c r="D70">
        <v>4.4000000000000004</v>
      </c>
      <c r="E70">
        <v>1.2</v>
      </c>
      <c r="F70" t="s">
        <v>10</v>
      </c>
      <c r="G70">
        <v>0.51574575902087771</v>
      </c>
      <c r="H70">
        <f t="array" ref="H70">SQRT(SUMSQ($B70:$E70-$P$2:$S$2))</f>
        <v>0.50374991624220156</v>
      </c>
      <c r="I70">
        <f t="array" ref="I70">SQRT(SUMSQ($B70:$E70-$P$3:$S$3))</f>
        <v>3.081115876170696</v>
      </c>
      <c r="J70">
        <f t="array" ref="J70">SQRT(SUMSQ($B70:$E70-$P$4:$S$4))</f>
        <v>2.0544055118501867</v>
      </c>
      <c r="K70">
        <f t="shared" si="5"/>
        <v>0.50374991624220156</v>
      </c>
      <c r="L70">
        <f t="shared" si="6"/>
        <v>1</v>
      </c>
      <c r="M70">
        <f t="shared" si="4"/>
        <v>1</v>
      </c>
      <c r="N70" t="b">
        <f t="shared" si="3"/>
        <v>1</v>
      </c>
    </row>
    <row r="71" spans="1:14" x14ac:dyDescent="0.25">
      <c r="A71">
        <v>93</v>
      </c>
      <c r="B71">
        <v>5.8</v>
      </c>
      <c r="C71">
        <v>2.6</v>
      </c>
      <c r="D71">
        <v>4</v>
      </c>
      <c r="E71">
        <v>1.2</v>
      </c>
      <c r="F71" t="s">
        <v>10</v>
      </c>
      <c r="G71">
        <v>0.51924881038474424</v>
      </c>
      <c r="H71">
        <f t="array" ref="H71">SQRT(SUMSQ($B71:$E71-$P$2:$S$2))</f>
        <v>0.52409677664148457</v>
      </c>
      <c r="I71">
        <f t="array" ref="I71">SQRT(SUMSQ($B71:$E71-$P$3:$S$3))</f>
        <v>2.772567848195016</v>
      </c>
      <c r="J71">
        <f t="array" ref="J71">SQRT(SUMSQ($B71:$E71-$P$4:$S$4))</f>
        <v>2.1750420434396185</v>
      </c>
      <c r="K71">
        <f t="shared" si="5"/>
        <v>0.52409677664148457</v>
      </c>
      <c r="L71">
        <f t="shared" si="6"/>
        <v>1</v>
      </c>
      <c r="M71">
        <f t="shared" si="4"/>
        <v>1</v>
      </c>
      <c r="N71" t="b">
        <f t="shared" ref="N71:N121" si="7">EXACT($M71, $L71)</f>
        <v>1</v>
      </c>
    </row>
    <row r="72" spans="1:14" x14ac:dyDescent="0.25">
      <c r="A72">
        <v>23</v>
      </c>
      <c r="B72">
        <v>4.5999999999999996</v>
      </c>
      <c r="C72">
        <v>3.6</v>
      </c>
      <c r="D72">
        <v>1</v>
      </c>
      <c r="E72">
        <v>0.2</v>
      </c>
      <c r="F72" t="s">
        <v>6</v>
      </c>
      <c r="G72">
        <v>0.52356369989769835</v>
      </c>
      <c r="H72">
        <f t="array" ref="H72">SQRT(SUMSQ($B72:$E72-$P$2:$S$2))</f>
        <v>3.9653139637637582</v>
      </c>
      <c r="I72">
        <f t="array" ref="I72">SQRT(SUMSQ($B72:$E72-$P$3:$S$3))</f>
        <v>1.0397706930011767</v>
      </c>
      <c r="J72">
        <f t="array" ref="J72">SQRT(SUMSQ($B72:$E72-$P$4:$S$4))</f>
        <v>5.5083849593718357</v>
      </c>
      <c r="K72">
        <f t="shared" si="5"/>
        <v>1.0397706930011767</v>
      </c>
      <c r="L72">
        <f t="shared" si="6"/>
        <v>2</v>
      </c>
      <c r="M72">
        <f t="shared" si="4"/>
        <v>2</v>
      </c>
      <c r="N72" t="b">
        <f t="shared" si="7"/>
        <v>1</v>
      </c>
    </row>
    <row r="73" spans="1:14" x14ac:dyDescent="0.25">
      <c r="A73">
        <v>110</v>
      </c>
      <c r="B73">
        <v>7.2</v>
      </c>
      <c r="C73">
        <v>3.6</v>
      </c>
      <c r="D73">
        <v>6.1</v>
      </c>
      <c r="E73">
        <v>2.5</v>
      </c>
      <c r="F73" t="s">
        <v>11</v>
      </c>
      <c r="G73">
        <v>0.52862560097943356</v>
      </c>
      <c r="H73">
        <f t="array" ref="H73">SQRT(SUMSQ($B73:$E73-$P$2:$S$2))</f>
        <v>2.5073004439363551</v>
      </c>
      <c r="I73">
        <f t="array" ref="I73">SQRT(SUMSQ($B73:$E73-$P$3:$S$3))</f>
        <v>5.3256270873429283</v>
      </c>
      <c r="J73">
        <f t="array" ref="J73">SQRT(SUMSQ($B73:$E73-$P$4:$S$4))</f>
        <v>0.90896775915133798</v>
      </c>
      <c r="K73">
        <f t="shared" si="5"/>
        <v>0.90896775915133798</v>
      </c>
      <c r="L73">
        <f t="shared" si="6"/>
        <v>3</v>
      </c>
      <c r="M73">
        <f t="shared" si="4"/>
        <v>3</v>
      </c>
      <c r="N73" t="b">
        <f t="shared" si="7"/>
        <v>1</v>
      </c>
    </row>
    <row r="74" spans="1:14" x14ac:dyDescent="0.25">
      <c r="A74">
        <v>147</v>
      </c>
      <c r="B74">
        <v>6.3</v>
      </c>
      <c r="C74">
        <v>2.5</v>
      </c>
      <c r="D74">
        <v>5</v>
      </c>
      <c r="E74">
        <v>1.9</v>
      </c>
      <c r="F74" t="s">
        <v>11</v>
      </c>
      <c r="G74">
        <v>0.5314694940513951</v>
      </c>
      <c r="H74">
        <f t="array" ref="H74">SQRT(SUMSQ($B74:$E74-$P$2:$S$2))</f>
        <v>0.87724611859039947</v>
      </c>
      <c r="I74">
        <f t="array" ref="I74">SQRT(SUMSQ($B74:$E74-$P$3:$S$3))</f>
        <v>3.9622605604423162</v>
      </c>
      <c r="J74">
        <f t="array" ref="J74">SQRT(SUMSQ($B74:$E74-$P$4:$S$4))</f>
        <v>1.0009228433733692</v>
      </c>
      <c r="K74">
        <f t="shared" si="5"/>
        <v>0.87724611859039947</v>
      </c>
      <c r="L74">
        <f t="shared" si="6"/>
        <v>1</v>
      </c>
      <c r="M74">
        <f t="shared" si="4"/>
        <v>3</v>
      </c>
      <c r="N74" t="b">
        <f t="shared" si="7"/>
        <v>0</v>
      </c>
    </row>
    <row r="75" spans="1:14" x14ac:dyDescent="0.25">
      <c r="A75">
        <v>48</v>
      </c>
      <c r="B75">
        <v>4.5999999999999996</v>
      </c>
      <c r="C75">
        <v>3.2</v>
      </c>
      <c r="D75">
        <v>1.4</v>
      </c>
      <c r="E75">
        <v>0.2</v>
      </c>
      <c r="F75" t="s">
        <v>6</v>
      </c>
      <c r="G75">
        <v>0.53312772922002583</v>
      </c>
      <c r="H75">
        <f t="array" ref="H75">SQRT(SUMSQ($B75:$E75-$P$2:$S$2))</f>
        <v>3.5531645171336543</v>
      </c>
      <c r="I75">
        <f t="array" ref="I75">SQRT(SUMSQ($B75:$E75-$P$3:$S$3))</f>
        <v>0.93971068524669987</v>
      </c>
      <c r="J75">
        <f t="array" ref="J75">SQRT(SUMSQ($B75:$E75-$P$4:$S$4))</f>
        <v>5.1481199274107539</v>
      </c>
      <c r="K75">
        <f t="shared" si="5"/>
        <v>0.93971068524669987</v>
      </c>
      <c r="L75">
        <f t="shared" si="6"/>
        <v>2</v>
      </c>
      <c r="M75">
        <f t="shared" si="4"/>
        <v>2</v>
      </c>
      <c r="N75" t="b">
        <f t="shared" si="7"/>
        <v>1</v>
      </c>
    </row>
    <row r="76" spans="1:14" x14ac:dyDescent="0.25">
      <c r="A76">
        <v>46</v>
      </c>
      <c r="B76">
        <v>4.8</v>
      </c>
      <c r="C76">
        <v>3</v>
      </c>
      <c r="D76">
        <v>1.4</v>
      </c>
      <c r="E76">
        <v>0.3</v>
      </c>
      <c r="F76" t="s">
        <v>6</v>
      </c>
      <c r="G76">
        <v>0.53508133511898937</v>
      </c>
      <c r="H76">
        <f t="array" ref="H76">SQRT(SUMSQ($B76:$E76-$P$2:$S$2))</f>
        <v>3.4303150475533144</v>
      </c>
      <c r="I76">
        <f t="array" ref="I76">SQRT(SUMSQ($B76:$E76-$P$3:$S$3))</f>
        <v>0.85615247051086796</v>
      </c>
      <c r="J76">
        <f t="array" ref="J76">SQRT(SUMSQ($B76:$E76-$P$4:$S$4))</f>
        <v>5.0291590149105465</v>
      </c>
      <c r="K76">
        <f t="shared" si="5"/>
        <v>0.85615247051086796</v>
      </c>
      <c r="L76">
        <f t="shared" si="6"/>
        <v>2</v>
      </c>
      <c r="M76">
        <f t="shared" si="4"/>
        <v>2</v>
      </c>
      <c r="N76" t="b">
        <f t="shared" si="7"/>
        <v>1</v>
      </c>
    </row>
    <row r="77" spans="1:14" x14ac:dyDescent="0.25">
      <c r="A77">
        <v>98</v>
      </c>
      <c r="B77">
        <v>6.2</v>
      </c>
      <c r="C77">
        <v>2.9</v>
      </c>
      <c r="D77">
        <v>4.3</v>
      </c>
      <c r="E77">
        <v>1.3</v>
      </c>
      <c r="F77" t="s">
        <v>10</v>
      </c>
      <c r="G77">
        <v>0.53558744675678838</v>
      </c>
      <c r="H77">
        <f t="array" ref="H77">SQRT(SUMSQ($B77:$E77-$P$2:$S$2))</f>
        <v>0.34923203367928374</v>
      </c>
      <c r="I77">
        <f t="array" ref="I77">SQRT(SUMSQ($B77:$E77-$P$3:$S$3))</f>
        <v>3.1160346870428799</v>
      </c>
      <c r="J77">
        <f t="array" ref="J77">SQRT(SUMSQ($B77:$E77-$P$4:$S$4))</f>
        <v>1.6928752008500121</v>
      </c>
      <c r="K77">
        <f t="shared" si="5"/>
        <v>0.34923203367928374</v>
      </c>
      <c r="L77">
        <f t="shared" si="6"/>
        <v>1</v>
      </c>
      <c r="M77">
        <f t="shared" si="4"/>
        <v>1</v>
      </c>
      <c r="N77" t="b">
        <f t="shared" si="7"/>
        <v>1</v>
      </c>
    </row>
    <row r="78" spans="1:14" x14ac:dyDescent="0.25">
      <c r="A78">
        <v>120</v>
      </c>
      <c r="B78">
        <v>6</v>
      </c>
      <c r="C78">
        <v>2.2000000000000002</v>
      </c>
      <c r="D78">
        <v>5</v>
      </c>
      <c r="E78">
        <v>1.5</v>
      </c>
      <c r="F78" t="s">
        <v>11</v>
      </c>
      <c r="G78">
        <v>0.54288651436575297</v>
      </c>
      <c r="H78">
        <f t="array" ref="H78">SQRT(SUMSQ($B78:$E78-$P$2:$S$2))</f>
        <v>0.80533245405565845</v>
      </c>
      <c r="I78">
        <f t="array" ref="I78">SQRT(SUMSQ($B78:$E78-$P$3:$S$3))</f>
        <v>3.8877850443236368</v>
      </c>
      <c r="J78">
        <f t="array" ref="J78">SQRT(SUMSQ($B78:$E78-$P$4:$S$4))</f>
        <v>1.4601798030999031</v>
      </c>
      <c r="K78">
        <f t="shared" si="5"/>
        <v>0.80533245405565845</v>
      </c>
      <c r="L78">
        <f t="shared" si="6"/>
        <v>1</v>
      </c>
      <c r="M78">
        <f t="shared" si="4"/>
        <v>3</v>
      </c>
      <c r="N78" t="b">
        <f t="shared" si="7"/>
        <v>0</v>
      </c>
    </row>
    <row r="79" spans="1:14" x14ac:dyDescent="0.25">
      <c r="A79">
        <v>73</v>
      </c>
      <c r="B79">
        <v>6.3</v>
      </c>
      <c r="C79">
        <v>2.5</v>
      </c>
      <c r="D79">
        <v>4.9000000000000004</v>
      </c>
      <c r="E79">
        <v>1.5</v>
      </c>
      <c r="F79" t="s">
        <v>10</v>
      </c>
      <c r="G79">
        <v>0.54564541305953729</v>
      </c>
      <c r="H79">
        <f t="array" ref="H79">SQRT(SUMSQ($B79:$E79-$P$2:$S$2))</f>
        <v>0.65655226169241021</v>
      </c>
      <c r="I79">
        <f t="array" ref="I79">SQRT(SUMSQ($B79:$E79-$P$3:$S$3))</f>
        <v>3.8006452960720671</v>
      </c>
      <c r="J79">
        <f t="array" ref="J79">SQRT(SUMSQ($B79:$E79-$P$4:$S$4))</f>
        <v>1.2208369775344754</v>
      </c>
      <c r="K79">
        <f t="shared" si="5"/>
        <v>0.65655226169241021</v>
      </c>
      <c r="L79">
        <f t="shared" si="6"/>
        <v>1</v>
      </c>
      <c r="M79">
        <f t="shared" si="4"/>
        <v>1</v>
      </c>
      <c r="N79" t="b">
        <f t="shared" si="7"/>
        <v>1</v>
      </c>
    </row>
    <row r="80" spans="1:14" x14ac:dyDescent="0.25">
      <c r="A80">
        <v>115</v>
      </c>
      <c r="B80">
        <v>5.8</v>
      </c>
      <c r="C80">
        <v>2.8</v>
      </c>
      <c r="D80">
        <v>5.0999999999999996</v>
      </c>
      <c r="E80">
        <v>2.4</v>
      </c>
      <c r="F80" t="s">
        <v>11</v>
      </c>
      <c r="G80">
        <v>0.54620221301055782</v>
      </c>
      <c r="H80">
        <f t="array" ref="H80">SQRT(SUMSQ($B80:$E80-$P$2:$S$2))</f>
        <v>1.2036484573952975</v>
      </c>
      <c r="I80">
        <f t="array" ref="I80">SQRT(SUMSQ($B80:$E80-$P$3:$S$3))</f>
        <v>4.0094911152836419</v>
      </c>
      <c r="J80">
        <f t="array" ref="J80">SQRT(SUMSQ($B80:$E80-$P$4:$S$4))</f>
        <v>1.1600851181684315</v>
      </c>
      <c r="K80">
        <f t="shared" si="5"/>
        <v>1.1600851181684315</v>
      </c>
      <c r="L80">
        <f t="shared" si="6"/>
        <v>3</v>
      </c>
      <c r="M80">
        <f t="shared" si="4"/>
        <v>3</v>
      </c>
      <c r="N80" t="b">
        <f t="shared" si="7"/>
        <v>1</v>
      </c>
    </row>
    <row r="81" spans="1:14" x14ac:dyDescent="0.25">
      <c r="A81">
        <v>60</v>
      </c>
      <c r="B81">
        <v>5.2</v>
      </c>
      <c r="C81">
        <v>2.7</v>
      </c>
      <c r="D81">
        <v>3.9</v>
      </c>
      <c r="E81">
        <v>1.4</v>
      </c>
      <c r="F81" t="s">
        <v>10</v>
      </c>
      <c r="G81">
        <v>0.54659409530191738</v>
      </c>
      <c r="H81">
        <f t="array" ref="H81">SQRT(SUMSQ($B81:$E81-$P$2:$S$2))</f>
        <v>0.90661133447470543</v>
      </c>
      <c r="I81">
        <f t="array" ref="I81">SQRT(SUMSQ($B81:$E81-$P$3:$S$3))</f>
        <v>2.5675088479295254</v>
      </c>
      <c r="J81">
        <f t="array" ref="J81">SQRT(SUMSQ($B81:$E81-$P$4:$S$4))</f>
        <v>2.4802889125648502</v>
      </c>
      <c r="K81">
        <f t="shared" si="5"/>
        <v>0.90661133447470543</v>
      </c>
      <c r="L81">
        <f t="shared" si="6"/>
        <v>1</v>
      </c>
      <c r="M81">
        <f t="shared" si="4"/>
        <v>1</v>
      </c>
      <c r="N81" t="b">
        <f t="shared" si="7"/>
        <v>1</v>
      </c>
    </row>
    <row r="82" spans="1:14" x14ac:dyDescent="0.25">
      <c r="A82">
        <v>55</v>
      </c>
      <c r="B82">
        <v>6.5</v>
      </c>
      <c r="C82">
        <v>2.8</v>
      </c>
      <c r="D82">
        <v>4.5999999999999996</v>
      </c>
      <c r="E82">
        <v>1.5</v>
      </c>
      <c r="F82" t="s">
        <v>10</v>
      </c>
      <c r="G82">
        <v>0.55074113862623786</v>
      </c>
      <c r="H82">
        <f t="array" ref="H82">SQRT(SUMSQ($B82:$E82-$P$2:$S$2))</f>
        <v>0.60292247481334382</v>
      </c>
      <c r="I82">
        <f t="array" ref="I82">SQRT(SUMSQ($B82:$E82-$P$3:$S$3))</f>
        <v>3.5442400263646476</v>
      </c>
      <c r="J82">
        <f t="array" ref="J82">SQRT(SUMSQ($B82:$E82-$P$4:$S$4))</f>
        <v>1.2851537888132889</v>
      </c>
      <c r="K82">
        <f t="shared" si="5"/>
        <v>0.60292247481334382</v>
      </c>
      <c r="L82">
        <f t="shared" si="6"/>
        <v>1</v>
      </c>
      <c r="M82">
        <f t="shared" si="4"/>
        <v>1</v>
      </c>
      <c r="N82" t="b">
        <f t="shared" si="7"/>
        <v>1</v>
      </c>
    </row>
    <row r="83" spans="1:14" x14ac:dyDescent="0.25">
      <c r="A83">
        <v>137</v>
      </c>
      <c r="B83">
        <v>6.3</v>
      </c>
      <c r="C83">
        <v>3.4</v>
      </c>
      <c r="D83">
        <v>5.6</v>
      </c>
      <c r="E83">
        <v>2.4</v>
      </c>
      <c r="F83" t="s">
        <v>11</v>
      </c>
      <c r="G83">
        <v>0.56211138858909426</v>
      </c>
      <c r="H83">
        <f t="array" ref="H83">SQRT(SUMSQ($B83:$E83-$P$2:$S$2))</f>
        <v>1.7000077958355202</v>
      </c>
      <c r="I83">
        <f t="array" ref="I83">SQRT(SUMSQ($B83:$E83-$P$3:$S$3))</f>
        <v>4.5358814532232374</v>
      </c>
      <c r="J83">
        <f t="array" ref="J83">SQRT(SUMSQ($B83:$E83-$P$4:$S$4))</f>
        <v>0.62319244954495978</v>
      </c>
      <c r="K83">
        <f t="shared" si="5"/>
        <v>0.62319244954495978</v>
      </c>
      <c r="L83">
        <f t="shared" si="6"/>
        <v>3</v>
      </c>
      <c r="M83">
        <f t="shared" si="4"/>
        <v>3</v>
      </c>
      <c r="N83" t="b">
        <f t="shared" si="7"/>
        <v>1</v>
      </c>
    </row>
    <row r="84" spans="1:14" x14ac:dyDescent="0.25">
      <c r="A84">
        <v>42</v>
      </c>
      <c r="B84">
        <v>4.5</v>
      </c>
      <c r="C84">
        <v>2.2999999999999998</v>
      </c>
      <c r="D84">
        <v>1.3</v>
      </c>
      <c r="E84">
        <v>0.3</v>
      </c>
      <c r="F84" t="s">
        <v>6</v>
      </c>
      <c r="G84">
        <v>0.56647162980519439</v>
      </c>
      <c r="H84">
        <f t="array" ref="H84">SQRT(SUMSQ($B84:$E84-$P$2:$S$2))</f>
        <v>3.6480528464834356</v>
      </c>
      <c r="I84">
        <f t="array" ref="I84">SQRT(SUMSQ($B84:$E84-$P$3:$S$3))</f>
        <v>1.4412749638166837</v>
      </c>
      <c r="J84">
        <f t="array" ref="J84">SQRT(SUMSQ($B84:$E84-$P$4:$S$4))</f>
        <v>5.2902021724872448</v>
      </c>
      <c r="K84">
        <f t="shared" si="5"/>
        <v>1.4412749638166837</v>
      </c>
      <c r="L84">
        <f t="shared" si="6"/>
        <v>2</v>
      </c>
      <c r="M84">
        <f t="shared" si="4"/>
        <v>2</v>
      </c>
      <c r="N84" t="b">
        <f t="shared" si="7"/>
        <v>1</v>
      </c>
    </row>
    <row r="85" spans="1:14" x14ac:dyDescent="0.25">
      <c r="A85">
        <v>142</v>
      </c>
      <c r="B85">
        <v>6.9</v>
      </c>
      <c r="C85">
        <v>3.1</v>
      </c>
      <c r="D85">
        <v>5.0999999999999996</v>
      </c>
      <c r="E85">
        <v>2.2999999999999998</v>
      </c>
      <c r="F85" t="s">
        <v>11</v>
      </c>
      <c r="G85">
        <v>0.56988988893436565</v>
      </c>
      <c r="H85">
        <f t="array" ref="H85">SQRT(SUMSQ($B85:$E85-$P$2:$S$2))</f>
        <v>1.5162145254673356</v>
      </c>
      <c r="I85">
        <f t="array" ref="I85">SQRT(SUMSQ($B85:$E85-$P$3:$S$3))</f>
        <v>4.2922471069427974</v>
      </c>
      <c r="J85">
        <f t="array" ref="J85">SQRT(SUMSQ($B85:$E85-$P$4:$S$4))</f>
        <v>0.60508266451330428</v>
      </c>
      <c r="K85">
        <f t="shared" si="5"/>
        <v>0.60508266451330428</v>
      </c>
      <c r="L85">
        <f t="shared" si="6"/>
        <v>3</v>
      </c>
      <c r="M85">
        <f t="shared" si="4"/>
        <v>3</v>
      </c>
      <c r="N85" t="b">
        <f t="shared" si="7"/>
        <v>1</v>
      </c>
    </row>
    <row r="86" spans="1:14" x14ac:dyDescent="0.25">
      <c r="A86">
        <v>102</v>
      </c>
      <c r="B86">
        <v>5.8</v>
      </c>
      <c r="C86">
        <v>2.7</v>
      </c>
      <c r="D86">
        <v>5.0999999999999996</v>
      </c>
      <c r="E86">
        <v>1.9</v>
      </c>
      <c r="F86" t="s">
        <v>11</v>
      </c>
      <c r="G86">
        <v>0.58235704688733148</v>
      </c>
      <c r="H86">
        <f t="array" ref="H86">SQRT(SUMSQ($B86:$E86-$P$2:$S$2))</f>
        <v>0.8406492588680109</v>
      </c>
      <c r="I86">
        <f t="array" ref="I86">SQRT(SUMSQ($B86:$E86-$P$3:$S$3))</f>
        <v>3.8809661414063128</v>
      </c>
      <c r="J86">
        <f t="array" ref="J86">SQRT(SUMSQ($B86:$E86-$P$4:$S$4))</f>
        <v>1.1795258963012927</v>
      </c>
      <c r="K86">
        <f t="shared" si="5"/>
        <v>0.8406492588680109</v>
      </c>
      <c r="L86">
        <f t="shared" si="6"/>
        <v>1</v>
      </c>
      <c r="M86">
        <f t="shared" si="4"/>
        <v>3</v>
      </c>
      <c r="N86" t="b">
        <f t="shared" si="7"/>
        <v>0</v>
      </c>
    </row>
    <row r="87" spans="1:14" x14ac:dyDescent="0.25">
      <c r="A87">
        <v>64</v>
      </c>
      <c r="B87">
        <v>6.1</v>
      </c>
      <c r="C87">
        <v>2.9</v>
      </c>
      <c r="D87">
        <v>4.7</v>
      </c>
      <c r="E87">
        <v>1.4</v>
      </c>
      <c r="F87" t="s">
        <v>10</v>
      </c>
      <c r="G87">
        <v>0.60495310223267373</v>
      </c>
      <c r="H87">
        <f t="array" ref="H87">SQRT(SUMSQ($B87:$E87-$P$2:$S$2))</f>
        <v>0.34401454239822538</v>
      </c>
      <c r="I87">
        <f t="array" ref="I87">SQRT(SUMSQ($B87:$E87-$P$3:$S$3))</f>
        <v>3.4603464056057094</v>
      </c>
      <c r="J87">
        <f t="array" ref="J87">SQRT(SUMSQ($B87:$E87-$P$4:$S$4))</f>
        <v>1.3786676003585048</v>
      </c>
      <c r="K87">
        <f t="shared" si="5"/>
        <v>0.34401454239822538</v>
      </c>
      <c r="L87">
        <f t="shared" si="6"/>
        <v>1</v>
      </c>
      <c r="M87">
        <f t="shared" si="4"/>
        <v>1</v>
      </c>
      <c r="N87" t="b">
        <f t="shared" si="7"/>
        <v>1</v>
      </c>
    </row>
    <row r="88" spans="1:14" x14ac:dyDescent="0.25">
      <c r="A88">
        <v>69</v>
      </c>
      <c r="B88">
        <v>6.2</v>
      </c>
      <c r="C88">
        <v>2.2000000000000002</v>
      </c>
      <c r="D88">
        <v>4.5</v>
      </c>
      <c r="E88">
        <v>1.5</v>
      </c>
      <c r="F88" t="s">
        <v>10</v>
      </c>
      <c r="G88">
        <v>0.61220392572427773</v>
      </c>
      <c r="H88">
        <f t="array" ref="H88">SQRT(SUMSQ($B88:$E88-$P$2:$S$2))</f>
        <v>0.6343109321748639</v>
      </c>
      <c r="I88">
        <f t="array" ref="I88">SQRT(SUMSQ($B88:$E88-$P$3:$S$3))</f>
        <v>3.5028609229948682</v>
      </c>
      <c r="J88">
        <f t="array" ref="J88">SQRT(SUMSQ($B88:$E88-$P$4:$S$4))</f>
        <v>1.6683314956642086</v>
      </c>
      <c r="K88">
        <f t="shared" si="5"/>
        <v>0.6343109321748639</v>
      </c>
      <c r="L88">
        <f t="shared" si="6"/>
        <v>1</v>
      </c>
      <c r="M88">
        <f t="shared" si="4"/>
        <v>1</v>
      </c>
      <c r="N88" t="b">
        <f t="shared" si="7"/>
        <v>1</v>
      </c>
    </row>
    <row r="89" spans="1:14" x14ac:dyDescent="0.25">
      <c r="A89">
        <v>113</v>
      </c>
      <c r="B89">
        <v>6.8</v>
      </c>
      <c r="C89">
        <v>3</v>
      </c>
      <c r="D89">
        <v>5.5</v>
      </c>
      <c r="E89">
        <v>2.1</v>
      </c>
      <c r="F89" t="s">
        <v>11</v>
      </c>
      <c r="G89">
        <v>0.63209658404524316</v>
      </c>
      <c r="H89">
        <f t="array" ref="H89">SQRT(SUMSQ($B89:$E89-$P$2:$S$2))</f>
        <v>1.5591663729789915</v>
      </c>
      <c r="I89">
        <f t="array" ref="I89">SQRT(SUMSQ($B89:$E89-$P$3:$S$3))</f>
        <v>4.5512184621479648</v>
      </c>
      <c r="J89">
        <f t="array" ref="J89">SQRT(SUMSQ($B89:$E89-$P$4:$S$4))</f>
        <v>0.18206816501799111</v>
      </c>
      <c r="K89">
        <f t="shared" si="5"/>
        <v>0.18206816501799111</v>
      </c>
      <c r="L89">
        <f t="shared" si="6"/>
        <v>3</v>
      </c>
      <c r="M89">
        <f t="shared" si="4"/>
        <v>3</v>
      </c>
      <c r="N89" t="b">
        <f t="shared" si="7"/>
        <v>1</v>
      </c>
    </row>
    <row r="90" spans="1:14" x14ac:dyDescent="0.25">
      <c r="A90">
        <v>134</v>
      </c>
      <c r="B90">
        <v>6.3</v>
      </c>
      <c r="C90">
        <v>2.8</v>
      </c>
      <c r="D90">
        <v>5.0999999999999996</v>
      </c>
      <c r="E90">
        <v>1.5</v>
      </c>
      <c r="F90" t="s">
        <v>11</v>
      </c>
      <c r="G90">
        <v>0.63604212810212435</v>
      </c>
      <c r="H90">
        <f t="array" ref="H90">SQRT(SUMSQ($B90:$E90-$P$2:$S$2))</f>
        <v>0.76793587851708767</v>
      </c>
      <c r="I90">
        <f t="array" ref="I90">SQRT(SUMSQ($B90:$E90-$P$3:$S$3))</f>
        <v>3.9225597853324503</v>
      </c>
      <c r="J90">
        <f t="array" ref="J90">SQRT(SUMSQ($B90:$E90-$P$4:$S$4))</f>
        <v>0.99015924924067056</v>
      </c>
      <c r="K90">
        <f t="shared" si="5"/>
        <v>0.76793587851708767</v>
      </c>
      <c r="L90">
        <f t="shared" si="6"/>
        <v>1</v>
      </c>
      <c r="M90">
        <f t="shared" si="4"/>
        <v>3</v>
      </c>
      <c r="N90" t="b">
        <f t="shared" si="7"/>
        <v>0</v>
      </c>
    </row>
    <row r="91" spans="1:14" x14ac:dyDescent="0.25">
      <c r="A91">
        <v>108</v>
      </c>
      <c r="B91">
        <v>7.3</v>
      </c>
      <c r="C91">
        <v>2.9</v>
      </c>
      <c r="D91">
        <v>6.3</v>
      </c>
      <c r="E91">
        <v>1.8</v>
      </c>
      <c r="F91" t="s">
        <v>11</v>
      </c>
      <c r="G91">
        <v>0.63807385236021097</v>
      </c>
      <c r="H91">
        <f t="array" ref="H91">SQRT(SUMSQ($B91:$E91-$P$2:$S$2))</f>
        <v>2.3518279289769497</v>
      </c>
      <c r="I91">
        <f t="array" ref="I91">SQRT(SUMSQ($B91:$E91-$P$3:$S$3))</f>
        <v>5.4163417175825002</v>
      </c>
      <c r="J91">
        <f t="array" ref="J91">SQRT(SUMSQ($B91:$E91-$P$4:$S$4))</f>
        <v>0.92452053437646198</v>
      </c>
      <c r="K91">
        <f t="shared" si="5"/>
        <v>0.92452053437646198</v>
      </c>
      <c r="L91">
        <f t="shared" si="6"/>
        <v>3</v>
      </c>
      <c r="M91">
        <f t="shared" si="4"/>
        <v>3</v>
      </c>
      <c r="N91" t="b">
        <f t="shared" si="7"/>
        <v>1</v>
      </c>
    </row>
    <row r="92" spans="1:14" x14ac:dyDescent="0.25">
      <c r="A92">
        <v>88</v>
      </c>
      <c r="B92">
        <v>6.3</v>
      </c>
      <c r="C92">
        <v>2.2999999999999998</v>
      </c>
      <c r="D92">
        <v>4.4000000000000004</v>
      </c>
      <c r="E92">
        <v>1.3</v>
      </c>
      <c r="F92" t="s">
        <v>10</v>
      </c>
      <c r="G92">
        <v>0.64721913143217646</v>
      </c>
      <c r="H92">
        <f t="array" ref="H92">SQRT(SUMSQ($B92:$E92-$P$2:$S$2))</f>
        <v>0.60286553454373681</v>
      </c>
      <c r="I92">
        <f t="array" ref="I92">SQRT(SUMSQ($B92:$E92-$P$3:$S$3))</f>
        <v>3.3946491172951254</v>
      </c>
      <c r="J92">
        <f t="array" ref="J92">SQRT(SUMSQ($B92:$E92-$P$4:$S$4))</f>
        <v>1.7485367789298971</v>
      </c>
      <c r="K92">
        <f t="shared" si="5"/>
        <v>0.60286553454373681</v>
      </c>
      <c r="L92">
        <f t="shared" si="6"/>
        <v>1</v>
      </c>
      <c r="M92">
        <f t="shared" si="4"/>
        <v>1</v>
      </c>
      <c r="N92" t="b">
        <f t="shared" si="7"/>
        <v>1</v>
      </c>
    </row>
    <row r="93" spans="1:14" x14ac:dyDescent="0.25">
      <c r="A93">
        <v>94</v>
      </c>
      <c r="B93">
        <v>5</v>
      </c>
      <c r="C93">
        <v>2.2999999999999998</v>
      </c>
      <c r="D93">
        <v>3.3</v>
      </c>
      <c r="E93">
        <v>1</v>
      </c>
      <c r="F93" t="s">
        <v>10</v>
      </c>
      <c r="G93">
        <v>0.65032669677757837</v>
      </c>
      <c r="H93">
        <f t="array" ref="H93">SQRT(SUMSQ($B93:$E93-$P$2:$S$2))</f>
        <v>1.5905985222756862</v>
      </c>
      <c r="I93">
        <f t="array" ref="I93">SQRT(SUMSQ($B93:$E93-$P$3:$S$3))</f>
        <v>2.1447170985778605</v>
      </c>
      <c r="J93">
        <f t="array" ref="J93">SQRT(SUMSQ($B93:$E93-$P$4:$S$4))</f>
        <v>3.236724344035824</v>
      </c>
      <c r="K93">
        <f t="shared" si="5"/>
        <v>1.5905985222756862</v>
      </c>
      <c r="L93">
        <f t="shared" si="6"/>
        <v>1</v>
      </c>
      <c r="M93">
        <f t="shared" si="4"/>
        <v>1</v>
      </c>
      <c r="N93" t="b">
        <f t="shared" si="7"/>
        <v>1</v>
      </c>
    </row>
    <row r="94" spans="1:14" x14ac:dyDescent="0.25">
      <c r="A94">
        <v>41</v>
      </c>
      <c r="B94">
        <v>5</v>
      </c>
      <c r="C94">
        <v>3.5</v>
      </c>
      <c r="D94">
        <v>1.3</v>
      </c>
      <c r="E94">
        <v>0.3</v>
      </c>
      <c r="F94" t="s">
        <v>6</v>
      </c>
      <c r="G94">
        <v>0.65178654452052265</v>
      </c>
      <c r="H94">
        <f t="array" ref="H94">SQRT(SUMSQ($B94:$E94-$P$2:$S$2))</f>
        <v>3.5299538243688713</v>
      </c>
      <c r="I94">
        <f t="array" ref="I94">SQRT(SUMSQ($B94:$E94-$P$3:$S$3))</f>
        <v>0.72607130562279409</v>
      </c>
      <c r="J94">
        <f t="array" ref="J94">SQRT(SUMSQ($B94:$E94-$P$4:$S$4))</f>
        <v>5.0602054361055053</v>
      </c>
      <c r="K94">
        <f t="shared" si="5"/>
        <v>0.72607130562279409</v>
      </c>
      <c r="L94">
        <f t="shared" si="6"/>
        <v>2</v>
      </c>
      <c r="M94">
        <f t="shared" si="4"/>
        <v>2</v>
      </c>
      <c r="N94" t="b">
        <f t="shared" si="7"/>
        <v>1</v>
      </c>
    </row>
    <row r="95" spans="1:14" x14ac:dyDescent="0.25">
      <c r="A95">
        <v>97</v>
      </c>
      <c r="B95">
        <v>5.7</v>
      </c>
      <c r="C95">
        <v>2.9</v>
      </c>
      <c r="D95">
        <v>4.2</v>
      </c>
      <c r="E95">
        <v>1.3</v>
      </c>
      <c r="F95" t="s">
        <v>10</v>
      </c>
      <c r="G95">
        <v>0.66354938019560605</v>
      </c>
      <c r="H95">
        <f t="array" ref="H95">SQRT(SUMSQ($B95:$E95-$P$2:$S$2))</f>
        <v>0.37153115454439289</v>
      </c>
      <c r="I95">
        <f t="array" ref="I95">SQRT(SUMSQ($B95:$E95-$P$3:$S$3))</f>
        <v>2.8696013351341327</v>
      </c>
      <c r="J95">
        <f t="array" ref="J95">SQRT(SUMSQ($B95:$E95-$P$4:$S$4))</f>
        <v>1.9857492097849749</v>
      </c>
      <c r="K95">
        <f t="shared" si="5"/>
        <v>0.37153115454439289</v>
      </c>
      <c r="L95">
        <f t="shared" si="6"/>
        <v>1</v>
      </c>
      <c r="M95">
        <f t="shared" si="4"/>
        <v>1</v>
      </c>
      <c r="N95" t="b">
        <f t="shared" si="7"/>
        <v>1</v>
      </c>
    </row>
    <row r="96" spans="1:14" x14ac:dyDescent="0.25">
      <c r="A96">
        <v>105</v>
      </c>
      <c r="B96">
        <v>6.5</v>
      </c>
      <c r="C96">
        <v>3</v>
      </c>
      <c r="D96">
        <v>5.8</v>
      </c>
      <c r="E96">
        <v>2.2000000000000002</v>
      </c>
      <c r="F96" t="s">
        <v>11</v>
      </c>
      <c r="G96">
        <v>0.66848203770949943</v>
      </c>
      <c r="H96">
        <f t="array" ref="H96">SQRT(SUMSQ($B96:$E96-$P$2:$S$2))</f>
        <v>1.6958945353371582</v>
      </c>
      <c r="I96">
        <f t="array" ref="I96">SQRT(SUMSQ($B96:$E96-$P$3:$S$3))</f>
        <v>4.7407940239437671</v>
      </c>
      <c r="J96">
        <f t="array" ref="J96">SQRT(SUMSQ($B96:$E96-$P$4:$S$4))</f>
        <v>0.29685749408016326</v>
      </c>
      <c r="K96">
        <f t="shared" si="5"/>
        <v>0.29685749408016326</v>
      </c>
      <c r="L96">
        <f t="shared" si="6"/>
        <v>3</v>
      </c>
      <c r="M96">
        <f t="shared" si="4"/>
        <v>3</v>
      </c>
      <c r="N96" t="b">
        <f t="shared" si="7"/>
        <v>1</v>
      </c>
    </row>
    <row r="97" spans="1:14" x14ac:dyDescent="0.25">
      <c r="A97">
        <v>139</v>
      </c>
      <c r="B97">
        <v>6</v>
      </c>
      <c r="C97">
        <v>3</v>
      </c>
      <c r="D97">
        <v>4.8</v>
      </c>
      <c r="E97">
        <v>1.8</v>
      </c>
      <c r="F97" t="s">
        <v>11</v>
      </c>
      <c r="G97">
        <v>0.67527049373560177</v>
      </c>
      <c r="H97">
        <f t="array" ref="H97">SQRT(SUMSQ($B97:$E97-$P$2:$S$2))</f>
        <v>0.59182045316233889</v>
      </c>
      <c r="I97">
        <f t="array" ref="I97">SQRT(SUMSQ($B97:$E97-$P$3:$S$3))</f>
        <v>3.5789147640971777</v>
      </c>
      <c r="J97">
        <f t="array" ref="J97">SQRT(SUMSQ($B97:$E97-$P$4:$S$4))</f>
        <v>1.1870710446132371</v>
      </c>
      <c r="K97">
        <f t="shared" si="5"/>
        <v>0.59182045316233889</v>
      </c>
      <c r="L97">
        <f t="shared" si="6"/>
        <v>1</v>
      </c>
      <c r="M97">
        <f t="shared" si="4"/>
        <v>3</v>
      </c>
      <c r="N97" t="b">
        <f t="shared" si="7"/>
        <v>0</v>
      </c>
    </row>
    <row r="98" spans="1:14" x14ac:dyDescent="0.25">
      <c r="A98">
        <v>51</v>
      </c>
      <c r="B98">
        <v>7</v>
      </c>
      <c r="C98">
        <v>3.2</v>
      </c>
      <c r="D98">
        <v>4.7</v>
      </c>
      <c r="E98">
        <v>1.4</v>
      </c>
      <c r="F98" t="s">
        <v>10</v>
      </c>
      <c r="G98">
        <v>0.67607626629838158</v>
      </c>
      <c r="H98">
        <f t="array" ref="H98">SQRT(SUMSQ($B98:$E98-$P$2:$S$2))</f>
        <v>1.1870025991274133</v>
      </c>
      <c r="I98">
        <f t="array" ref="I98">SQRT(SUMSQ($B98:$E98-$P$3:$S$3))</f>
        <v>3.8056774645155027</v>
      </c>
      <c r="J98">
        <f t="array" ref="J98">SQRT(SUMSQ($B98:$E98-$P$4:$S$4))</f>
        <v>1.2420024686311009</v>
      </c>
      <c r="K98">
        <f t="shared" si="5"/>
        <v>1.1870025991274133</v>
      </c>
      <c r="L98">
        <f t="shared" si="6"/>
        <v>1</v>
      </c>
      <c r="M98">
        <f t="shared" si="4"/>
        <v>1</v>
      </c>
      <c r="N98" t="b">
        <f t="shared" si="7"/>
        <v>1</v>
      </c>
    </row>
    <row r="99" spans="1:14" x14ac:dyDescent="0.25">
      <c r="A99">
        <v>116</v>
      </c>
      <c r="B99">
        <v>6.4</v>
      </c>
      <c r="C99">
        <v>3.2</v>
      </c>
      <c r="D99">
        <v>5.3</v>
      </c>
      <c r="E99">
        <v>2.2999999999999998</v>
      </c>
      <c r="F99" t="s">
        <v>11</v>
      </c>
      <c r="G99">
        <v>0.69036546176011493</v>
      </c>
      <c r="H99">
        <f t="array" ref="H99">SQRT(SUMSQ($B99:$E99-$P$2:$S$2))</f>
        <v>1.4004830326501641</v>
      </c>
      <c r="I99">
        <f t="array" ref="I99">SQRT(SUMSQ($B99:$E99-$P$3:$S$3))</f>
        <v>4.2703931831214357</v>
      </c>
      <c r="J99">
        <f t="array" ref="J99">SQRT(SUMSQ($B99:$E99-$P$4:$S$4))</f>
        <v>0.54384585513334605</v>
      </c>
      <c r="K99">
        <f t="shared" si="5"/>
        <v>0.54384585513334605</v>
      </c>
      <c r="L99">
        <f t="shared" si="6"/>
        <v>3</v>
      </c>
      <c r="M99">
        <f t="shared" si="4"/>
        <v>3</v>
      </c>
      <c r="N99" t="b">
        <f t="shared" si="7"/>
        <v>1</v>
      </c>
    </row>
    <row r="100" spans="1:14" x14ac:dyDescent="0.25">
      <c r="A100">
        <v>122</v>
      </c>
      <c r="B100">
        <v>5.6</v>
      </c>
      <c r="C100">
        <v>2.8</v>
      </c>
      <c r="D100">
        <v>4.9000000000000004</v>
      </c>
      <c r="E100">
        <v>2</v>
      </c>
      <c r="F100" t="s">
        <v>11</v>
      </c>
      <c r="G100">
        <v>0.7019147767637467</v>
      </c>
      <c r="H100">
        <f t="array" ref="H100">SQRT(SUMSQ($B100:$E100-$P$2:$S$2))</f>
        <v>0.82398133053234768</v>
      </c>
      <c r="I100">
        <f t="array" ref="I100">SQRT(SUMSQ($B100:$E100-$P$3:$S$3))</f>
        <v>3.6658734747106387</v>
      </c>
      <c r="J100">
        <f t="array" ref="J100">SQRT(SUMSQ($B100:$E100-$P$4:$S$4))</f>
        <v>1.405158893925514</v>
      </c>
      <c r="K100">
        <f t="shared" si="5"/>
        <v>0.82398133053234768</v>
      </c>
      <c r="L100">
        <f t="shared" si="6"/>
        <v>1</v>
      </c>
      <c r="M100">
        <f t="shared" si="4"/>
        <v>3</v>
      </c>
      <c r="N100" t="b">
        <f t="shared" si="7"/>
        <v>0</v>
      </c>
    </row>
    <row r="101" spans="1:14" x14ac:dyDescent="0.25">
      <c r="A101">
        <v>83</v>
      </c>
      <c r="B101">
        <v>5.8</v>
      </c>
      <c r="C101">
        <v>2.7</v>
      </c>
      <c r="D101">
        <v>3.9</v>
      </c>
      <c r="E101">
        <v>1.2</v>
      </c>
      <c r="F101" t="s">
        <v>10</v>
      </c>
      <c r="G101">
        <v>0.70554763305538026</v>
      </c>
      <c r="H101">
        <f t="array" ref="H101">SQRT(SUMSQ($B101:$E101-$P$2:$S$2))</f>
        <v>0.59106820049512587</v>
      </c>
      <c r="I101">
        <f t="array" ref="I101">SQRT(SUMSQ($B101:$E101-$P$3:$S$3))</f>
        <v>2.6526683176302073</v>
      </c>
      <c r="J101">
        <f t="array" ref="J101">SQRT(SUMSQ($B101:$E101-$P$4:$S$4))</f>
        <v>2.2339649525311556</v>
      </c>
      <c r="K101">
        <f t="shared" si="5"/>
        <v>0.59106820049512587</v>
      </c>
      <c r="L101">
        <f t="shared" si="6"/>
        <v>1</v>
      </c>
      <c r="M101">
        <f t="shared" si="4"/>
        <v>1</v>
      </c>
      <c r="N101" t="b">
        <f t="shared" si="7"/>
        <v>1</v>
      </c>
    </row>
    <row r="102" spans="1:14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11</v>
      </c>
      <c r="G102">
        <v>0.72080735559220732</v>
      </c>
      <c r="H102">
        <f t="array" ref="H102">SQRT(SUMSQ($B102:$E102-$P$2:$S$2))</f>
        <v>2.0181684604571353</v>
      </c>
      <c r="I102">
        <f t="array" ref="I102">SQRT(SUMSQ($B102:$E102-$P$3:$S$3))</f>
        <v>4.9334081600883186</v>
      </c>
      <c r="J102">
        <f t="array" ref="J102">SQRT(SUMSQ($B102:$E102-$P$4:$S$4))</f>
        <v>0.71151741776669741</v>
      </c>
      <c r="K102">
        <f t="shared" si="5"/>
        <v>0.71151741776669741</v>
      </c>
      <c r="L102">
        <f t="shared" si="6"/>
        <v>3</v>
      </c>
      <c r="M102">
        <f t="shared" si="4"/>
        <v>3</v>
      </c>
      <c r="N102" t="b">
        <f t="shared" si="7"/>
        <v>1</v>
      </c>
    </row>
    <row r="103" spans="1:14" x14ac:dyDescent="0.25">
      <c r="A103">
        <v>125</v>
      </c>
      <c r="B103">
        <v>6.7</v>
      </c>
      <c r="C103">
        <v>3.3</v>
      </c>
      <c r="D103">
        <v>5.7</v>
      </c>
      <c r="E103">
        <v>2.1</v>
      </c>
      <c r="F103" t="s">
        <v>11</v>
      </c>
      <c r="G103">
        <v>0.72649287688268249</v>
      </c>
      <c r="H103">
        <f t="array" ref="H103">SQRT(SUMSQ($B103:$E103-$P$2:$S$2))</f>
        <v>1.7220520840508489</v>
      </c>
      <c r="I103">
        <f t="array" ref="I103">SQRT(SUMSQ($B103:$E103-$P$3:$S$3))</f>
        <v>4.6745126847571337</v>
      </c>
      <c r="J103">
        <f t="array" ref="J103">SQRT(SUMSQ($B103:$E103-$P$4:$S$4))</f>
        <v>0.249439050416807</v>
      </c>
      <c r="K103">
        <f t="shared" si="5"/>
        <v>0.249439050416807</v>
      </c>
      <c r="L103">
        <f t="shared" si="6"/>
        <v>3</v>
      </c>
      <c r="M103">
        <f t="shared" si="4"/>
        <v>3</v>
      </c>
      <c r="N103" t="b">
        <f t="shared" si="7"/>
        <v>1</v>
      </c>
    </row>
    <row r="104" spans="1:14" x14ac:dyDescent="0.25">
      <c r="A104">
        <v>6</v>
      </c>
      <c r="B104">
        <v>5.4</v>
      </c>
      <c r="C104">
        <v>3.9</v>
      </c>
      <c r="D104">
        <v>1.7</v>
      </c>
      <c r="E104">
        <v>0.4</v>
      </c>
      <c r="F104" t="s">
        <v>6</v>
      </c>
      <c r="G104">
        <v>0.72875910271683686</v>
      </c>
      <c r="H104">
        <f t="array" ref="H104">SQRT(SUMSQ($B104:$E104-$P$2:$S$2))</f>
        <v>3.17307242328949</v>
      </c>
      <c r="I104">
        <f t="array" ref="I104">SQRT(SUMSQ($B104:$E104-$P$3:$S$3))</f>
        <v>0.87660945348350772</v>
      </c>
      <c r="J104">
        <f t="array" ref="J104">SQRT(SUMSQ($B104:$E104-$P$4:$S$4))</f>
        <v>4.6039904726323782</v>
      </c>
      <c r="K104">
        <f t="shared" si="5"/>
        <v>0.87660945348350772</v>
      </c>
      <c r="L104">
        <f t="shared" si="6"/>
        <v>2</v>
      </c>
      <c r="M104">
        <f t="shared" si="4"/>
        <v>2</v>
      </c>
      <c r="N104" t="b">
        <f t="shared" si="7"/>
        <v>1</v>
      </c>
    </row>
    <row r="105" spans="1:14" x14ac:dyDescent="0.25">
      <c r="A105">
        <v>35</v>
      </c>
      <c r="B105">
        <v>4.9000000000000004</v>
      </c>
      <c r="C105">
        <v>3.1</v>
      </c>
      <c r="D105">
        <v>1.5</v>
      </c>
      <c r="E105">
        <v>0.1</v>
      </c>
      <c r="F105" t="s">
        <v>6</v>
      </c>
      <c r="G105">
        <v>0.73220171903285292</v>
      </c>
      <c r="H105">
        <f t="array" ref="H105">SQRT(SUMSQ($B105:$E105-$P$2:$S$2))</f>
        <v>3.3902806155813052</v>
      </c>
      <c r="I105">
        <f t="array" ref="I105">SQRT(SUMSQ($B105:$E105-$P$3:$S$3))</f>
        <v>0.96737438514456686</v>
      </c>
      <c r="J105">
        <f t="array" ref="J105">SQRT(SUMSQ($B105:$E105-$P$4:$S$4))</f>
        <v>4.9842482310042371</v>
      </c>
      <c r="K105">
        <f t="shared" si="5"/>
        <v>0.96737438514456686</v>
      </c>
      <c r="L105">
        <f t="shared" si="6"/>
        <v>2</v>
      </c>
      <c r="M105">
        <f t="shared" si="4"/>
        <v>2</v>
      </c>
      <c r="N105" t="b">
        <f t="shared" si="7"/>
        <v>1</v>
      </c>
    </row>
    <row r="106" spans="1:14" x14ac:dyDescent="0.25">
      <c r="A106">
        <v>25</v>
      </c>
      <c r="B106">
        <v>4.8</v>
      </c>
      <c r="C106">
        <v>3.4</v>
      </c>
      <c r="D106">
        <v>1.9</v>
      </c>
      <c r="E106">
        <v>0.2</v>
      </c>
      <c r="F106" t="s">
        <v>6</v>
      </c>
      <c r="G106">
        <v>0.73271232370180772</v>
      </c>
      <c r="H106">
        <f t="array" ref="H106">SQRT(SUMSQ($B106:$E106-$P$2:$S$2))</f>
        <v>3.0924432820585319</v>
      </c>
      <c r="I106">
        <f t="array" ref="I106">SQRT(SUMSQ($B106:$E106-$P$3:$S$3))</f>
        <v>0.93407746753496723</v>
      </c>
      <c r="J106">
        <f t="array" ref="J106">SQRT(SUMSQ($B106:$E106-$P$4:$S$4))</f>
        <v>4.6659791689277856</v>
      </c>
      <c r="K106">
        <f t="shared" si="5"/>
        <v>0.93407746753496723</v>
      </c>
      <c r="L106">
        <f t="shared" si="6"/>
        <v>2</v>
      </c>
      <c r="M106">
        <f t="shared" si="4"/>
        <v>2</v>
      </c>
      <c r="N106" t="b">
        <f t="shared" si="7"/>
        <v>1</v>
      </c>
    </row>
    <row r="107" spans="1:14" x14ac:dyDescent="0.25">
      <c r="A107">
        <v>144</v>
      </c>
      <c r="B107">
        <v>6.8</v>
      </c>
      <c r="C107">
        <v>3.2</v>
      </c>
      <c r="D107">
        <v>5.9</v>
      </c>
      <c r="E107">
        <v>2.2999999999999998</v>
      </c>
      <c r="F107" t="s">
        <v>11</v>
      </c>
      <c r="G107">
        <v>0.74329389692119308</v>
      </c>
      <c r="H107">
        <f t="array" ref="H107">SQRT(SUMSQ($B107:$E107-$P$2:$S$2))</f>
        <v>1.9737505875351704</v>
      </c>
      <c r="I107">
        <f t="array" ref="I107">SQRT(SUMSQ($B107:$E107-$P$3:$S$3))</f>
        <v>4.9437078640345158</v>
      </c>
      <c r="J107">
        <f t="array" ref="J107">SQRT(SUMSQ($B107:$E107-$P$4:$S$4))</f>
        <v>0.32877241912035027</v>
      </c>
      <c r="K107">
        <f t="shared" si="5"/>
        <v>0.32877241912035027</v>
      </c>
      <c r="L107">
        <f t="shared" si="6"/>
        <v>3</v>
      </c>
      <c r="M107">
        <f t="shared" si="4"/>
        <v>3</v>
      </c>
      <c r="N107" t="b">
        <f t="shared" si="7"/>
        <v>1</v>
      </c>
    </row>
    <row r="108" spans="1:14" x14ac:dyDescent="0.25">
      <c r="A108">
        <v>50</v>
      </c>
      <c r="B108">
        <v>5</v>
      </c>
      <c r="C108">
        <v>3.3</v>
      </c>
      <c r="D108">
        <v>1.4</v>
      </c>
      <c r="E108">
        <v>0.2</v>
      </c>
      <c r="F108" t="s">
        <v>6</v>
      </c>
      <c r="G108">
        <v>0.74517493796442835</v>
      </c>
      <c r="H108">
        <f t="array" ref="H108">SQRT(SUMSQ($B108:$E108-$P$2:$S$2))</f>
        <v>3.4379338049319506</v>
      </c>
      <c r="I108">
        <f t="array" ref="I108">SQRT(SUMSQ($B108:$E108-$P$3:$S$3))</f>
        <v>0.81458087231299436</v>
      </c>
      <c r="J108">
        <f t="array" ref="J108">SQRT(SUMSQ($B108:$E108-$P$4:$S$4))</f>
        <v>4.9984653081642012</v>
      </c>
      <c r="K108">
        <f t="shared" si="5"/>
        <v>0.81458087231299436</v>
      </c>
      <c r="L108">
        <f t="shared" si="6"/>
        <v>2</v>
      </c>
      <c r="M108">
        <f t="shared" si="4"/>
        <v>2</v>
      </c>
      <c r="N108" t="b">
        <f t="shared" si="7"/>
        <v>1</v>
      </c>
    </row>
    <row r="109" spans="1:14" x14ac:dyDescent="0.25">
      <c r="A109">
        <v>57</v>
      </c>
      <c r="B109">
        <v>6.3</v>
      </c>
      <c r="C109">
        <v>3.3</v>
      </c>
      <c r="D109">
        <v>4.7</v>
      </c>
      <c r="E109">
        <v>1.6</v>
      </c>
      <c r="F109" t="s">
        <v>10</v>
      </c>
      <c r="G109">
        <v>0.74568003356575319</v>
      </c>
      <c r="H109">
        <f t="array" ref="H109">SQRT(SUMSQ($B109:$E109-$P$2:$S$2))</f>
        <v>0.73141180442211073</v>
      </c>
      <c r="I109">
        <f t="array" ref="I109">SQRT(SUMSQ($B109:$E109-$P$3:$S$3))</f>
        <v>3.5183324181152846</v>
      </c>
      <c r="J109">
        <f t="array" ref="J109">SQRT(SUMSQ($B109:$E109-$P$4:$S$4))</f>
        <v>1.2086411844505864</v>
      </c>
      <c r="K109">
        <f t="shared" si="5"/>
        <v>0.73141180442211073</v>
      </c>
      <c r="L109">
        <f t="shared" si="6"/>
        <v>1</v>
      </c>
      <c r="M109">
        <f t="shared" si="4"/>
        <v>1</v>
      </c>
      <c r="N109" t="b">
        <f t="shared" si="7"/>
        <v>1</v>
      </c>
    </row>
    <row r="110" spans="1:14" x14ac:dyDescent="0.25">
      <c r="A110">
        <v>100</v>
      </c>
      <c r="B110">
        <v>5.7</v>
      </c>
      <c r="C110">
        <v>2.8</v>
      </c>
      <c r="D110">
        <v>4.0999999999999996</v>
      </c>
      <c r="E110">
        <v>1.3</v>
      </c>
      <c r="F110" t="s">
        <v>10</v>
      </c>
      <c r="G110">
        <v>0.75198220377079084</v>
      </c>
      <c r="H110">
        <f t="array" ref="H110">SQRT(SUMSQ($B110:$E110-$P$2:$S$2))</f>
        <v>0.42131505977717326</v>
      </c>
      <c r="I110">
        <f t="array" ref="I110">SQRT(SUMSQ($B110:$E110-$P$3:$S$3))</f>
        <v>2.795690778238074</v>
      </c>
      <c r="J110">
        <f t="array" ref="J110">SQRT(SUMSQ($B110:$E110-$P$4:$S$4))</f>
        <v>2.0705480585068843</v>
      </c>
      <c r="K110">
        <f t="shared" si="5"/>
        <v>0.42131505977717326</v>
      </c>
      <c r="L110">
        <f t="shared" si="6"/>
        <v>1</v>
      </c>
      <c r="M110">
        <f t="shared" si="4"/>
        <v>1</v>
      </c>
      <c r="N110" t="b">
        <f t="shared" si="7"/>
        <v>1</v>
      </c>
    </row>
    <row r="111" spans="1:14" x14ac:dyDescent="0.25">
      <c r="A111">
        <v>92</v>
      </c>
      <c r="B111">
        <v>6.1</v>
      </c>
      <c r="C111">
        <v>3</v>
      </c>
      <c r="D111">
        <v>4.5999999999999996</v>
      </c>
      <c r="E111">
        <v>1.4</v>
      </c>
      <c r="F111" t="s">
        <v>10</v>
      </c>
      <c r="G111">
        <v>0.75650672225030968</v>
      </c>
      <c r="H111">
        <f t="array" ref="H111">SQRT(SUMSQ($B111:$E111-$P$2:$S$2))</f>
        <v>0.33619963077316461</v>
      </c>
      <c r="I111">
        <f t="array" ref="I111">SQRT(SUMSQ($B111:$E111-$P$3:$S$3))</f>
        <v>3.353134947672503</v>
      </c>
      <c r="J111">
        <f t="array" ref="J111">SQRT(SUMSQ($B111:$E111-$P$4:$S$4))</f>
        <v>1.4423993450795156</v>
      </c>
      <c r="K111">
        <f t="shared" si="5"/>
        <v>0.33619963077316461</v>
      </c>
      <c r="L111">
        <f t="shared" si="6"/>
        <v>1</v>
      </c>
      <c r="M111">
        <f t="shared" si="4"/>
        <v>1</v>
      </c>
      <c r="N111" t="b">
        <f t="shared" si="7"/>
        <v>1</v>
      </c>
    </row>
    <row r="112" spans="1:14" x14ac:dyDescent="0.25">
      <c r="A112">
        <v>34</v>
      </c>
      <c r="B112">
        <v>5.5</v>
      </c>
      <c r="C112">
        <v>4.2</v>
      </c>
      <c r="D112">
        <v>1.4</v>
      </c>
      <c r="E112">
        <v>0.2</v>
      </c>
      <c r="F112" t="s">
        <v>6</v>
      </c>
      <c r="G112">
        <v>0.76618283159304745</v>
      </c>
      <c r="H112">
        <f t="array" ref="H112">SQRT(SUMSQ($B112:$E112-$P$2:$S$2))</f>
        <v>3.5942806610232187</v>
      </c>
      <c r="I112">
        <f t="array" ref="I112">SQRT(SUMSQ($B112:$E112-$P$3:$S$3))</f>
        <v>1.2087537295385804</v>
      </c>
      <c r="J112">
        <f t="array" ref="J112">SQRT(SUMSQ($B112:$E112-$P$4:$S$4))</f>
        <v>4.9729631203891049</v>
      </c>
      <c r="K112">
        <f t="shared" si="5"/>
        <v>1.2087537295385804</v>
      </c>
      <c r="L112">
        <f t="shared" si="6"/>
        <v>2</v>
      </c>
      <c r="M112">
        <f t="shared" si="4"/>
        <v>2</v>
      </c>
      <c r="N112" t="b">
        <f t="shared" si="7"/>
        <v>1</v>
      </c>
    </row>
    <row r="113" spans="1:14" x14ac:dyDescent="0.25">
      <c r="A113">
        <v>16</v>
      </c>
      <c r="B113">
        <v>5.7</v>
      </c>
      <c r="C113">
        <v>4.4000000000000004</v>
      </c>
      <c r="D113">
        <v>1.5</v>
      </c>
      <c r="E113">
        <v>0.4</v>
      </c>
      <c r="F113" t="s">
        <v>6</v>
      </c>
      <c r="G113">
        <v>0.77030020780863528</v>
      </c>
      <c r="H113">
        <f t="array" ref="H113">SQRT(SUMSQ($B113:$E113-$P$2:$S$2))</f>
        <v>3.5161313831177017</v>
      </c>
      <c r="I113">
        <f t="array" ref="I113">SQRT(SUMSQ($B113:$E113-$P$3:$S$3))</f>
        <v>1.3236743530549471</v>
      </c>
      <c r="J113">
        <f t="array" ref="J113">SQRT(SUMSQ($B113:$E113-$P$4:$S$4))</f>
        <v>4.8158850431486808</v>
      </c>
      <c r="K113">
        <f t="shared" si="5"/>
        <v>1.3236743530549471</v>
      </c>
      <c r="L113">
        <f t="shared" si="6"/>
        <v>2</v>
      </c>
      <c r="M113">
        <f t="shared" si="4"/>
        <v>2</v>
      </c>
      <c r="N113" t="b">
        <f t="shared" si="7"/>
        <v>1</v>
      </c>
    </row>
    <row r="114" spans="1:14" x14ac:dyDescent="0.25">
      <c r="A114">
        <v>43</v>
      </c>
      <c r="B114">
        <v>4.4000000000000004</v>
      </c>
      <c r="C114">
        <v>3.2</v>
      </c>
      <c r="D114">
        <v>1.3</v>
      </c>
      <c r="E114">
        <v>0.2</v>
      </c>
      <c r="F114" t="s">
        <v>6</v>
      </c>
      <c r="G114">
        <v>0.77175569367895347</v>
      </c>
      <c r="H114">
        <f t="array" ref="H114">SQRT(SUMSQ($B114:$E114-$P$2:$S$2))</f>
        <v>3.7166723813300946</v>
      </c>
      <c r="I114">
        <f t="array" ref="I114">SQRT(SUMSQ($B114:$E114-$P$3:$S$3))</f>
        <v>1.0584278828986577</v>
      </c>
      <c r="J114">
        <f t="array" ref="J114">SQRT(SUMSQ($B114:$E114-$P$4:$S$4))</f>
        <v>5.3163160586497238</v>
      </c>
      <c r="K114">
        <f t="shared" si="5"/>
        <v>1.0584278828986577</v>
      </c>
      <c r="L114">
        <f t="shared" si="6"/>
        <v>2</v>
      </c>
      <c r="M114">
        <f t="shared" si="4"/>
        <v>2</v>
      </c>
      <c r="N114" t="b">
        <f t="shared" si="7"/>
        <v>1</v>
      </c>
    </row>
    <row r="115" spans="1:14" x14ac:dyDescent="0.25">
      <c r="A115">
        <v>4</v>
      </c>
      <c r="B115">
        <v>4.5999999999999996</v>
      </c>
      <c r="C115">
        <v>3.1</v>
      </c>
      <c r="D115">
        <v>1.5</v>
      </c>
      <c r="E115">
        <v>0.2</v>
      </c>
      <c r="F115" t="s">
        <v>6</v>
      </c>
      <c r="G115">
        <v>0.77603215946716453</v>
      </c>
      <c r="H115">
        <f t="array" ref="H115">SQRT(SUMSQ($B115:$E115-$P$2:$S$2))</f>
        <v>3.4569197126151314</v>
      </c>
      <c r="I115">
        <f t="array" ref="I115">SQRT(SUMSQ($B115:$E115-$P$3:$S$3))</f>
        <v>0.96619844827679724</v>
      </c>
      <c r="J115">
        <f t="array" ref="J115">SQRT(SUMSQ($B115:$E115-$P$4:$S$4))</f>
        <v>5.0639260725840156</v>
      </c>
      <c r="K115">
        <f t="shared" si="5"/>
        <v>0.96619844827679724</v>
      </c>
      <c r="L115">
        <f t="shared" si="6"/>
        <v>2</v>
      </c>
      <c r="M115">
        <f t="shared" si="4"/>
        <v>2</v>
      </c>
      <c r="N115" t="b">
        <f t="shared" si="7"/>
        <v>1</v>
      </c>
    </row>
    <row r="116" spans="1:14" x14ac:dyDescent="0.25">
      <c r="A116">
        <v>10</v>
      </c>
      <c r="B116">
        <v>4.9000000000000004</v>
      </c>
      <c r="C116">
        <v>3.1</v>
      </c>
      <c r="D116">
        <v>1.5</v>
      </c>
      <c r="E116">
        <v>0.1</v>
      </c>
      <c r="F116" t="s">
        <v>6</v>
      </c>
      <c r="G116">
        <v>0.77713431174459158</v>
      </c>
      <c r="H116">
        <f t="array" ref="H116">SQRT(SUMSQ($B116:$E116-$P$2:$S$2))</f>
        <v>3.3902806155813052</v>
      </c>
      <c r="I116">
        <f t="array" ref="I116">SQRT(SUMSQ($B116:$E116-$P$3:$S$3))</f>
        <v>0.96737438514456686</v>
      </c>
      <c r="J116">
        <f t="array" ref="J116">SQRT(SUMSQ($B116:$E116-$P$4:$S$4))</f>
        <v>4.9842482310042371</v>
      </c>
      <c r="K116">
        <f t="shared" si="5"/>
        <v>0.96737438514456686</v>
      </c>
      <c r="L116">
        <f t="shared" si="6"/>
        <v>2</v>
      </c>
      <c r="M116">
        <f t="shared" si="4"/>
        <v>2</v>
      </c>
      <c r="N116" t="b">
        <f t="shared" si="7"/>
        <v>1</v>
      </c>
    </row>
    <row r="117" spans="1:14" x14ac:dyDescent="0.25">
      <c r="A117">
        <v>106</v>
      </c>
      <c r="B117">
        <v>7.6</v>
      </c>
      <c r="C117">
        <v>3</v>
      </c>
      <c r="D117">
        <v>6.6</v>
      </c>
      <c r="E117">
        <v>2.1</v>
      </c>
      <c r="F117" t="s">
        <v>11</v>
      </c>
      <c r="G117">
        <v>0.77936969978105686</v>
      </c>
      <c r="H117">
        <f t="array" ref="H117">SQRT(SUMSQ($B117:$E117-$P$2:$S$2))</f>
        <v>2.8313874119080866</v>
      </c>
      <c r="I117">
        <f t="array" ref="I117">SQRT(SUMSQ($B117:$E117-$P$3:$S$3))</f>
        <v>5.8520906025836545</v>
      </c>
      <c r="J117">
        <f t="array" ref="J117">SQRT(SUMSQ($B117:$E117-$P$4:$S$4))</f>
        <v>1.2726646156730868</v>
      </c>
      <c r="K117">
        <f t="shared" si="5"/>
        <v>1.2726646156730868</v>
      </c>
      <c r="L117">
        <f t="shared" si="6"/>
        <v>3</v>
      </c>
      <c r="M117">
        <f t="shared" si="4"/>
        <v>3</v>
      </c>
      <c r="N117" t="b">
        <f t="shared" si="7"/>
        <v>1</v>
      </c>
    </row>
    <row r="118" spans="1:14" x14ac:dyDescent="0.25">
      <c r="A118">
        <v>132</v>
      </c>
      <c r="B118">
        <v>7.9</v>
      </c>
      <c r="C118">
        <v>3.8</v>
      </c>
      <c r="D118">
        <v>6.4</v>
      </c>
      <c r="E118">
        <v>2</v>
      </c>
      <c r="F118" t="s">
        <v>11</v>
      </c>
      <c r="G118">
        <v>0.79132425760905012</v>
      </c>
      <c r="H118">
        <f t="array" ref="H118">SQRT(SUMSQ($B118:$E118-$P$2:$S$2))</f>
        <v>3.0291040620272112</v>
      </c>
      <c r="I118">
        <f t="array" ref="I118">SQRT(SUMSQ($B118:$E118-$P$3:$S$3))</f>
        <v>5.7976716462934919</v>
      </c>
      <c r="J118">
        <f t="array" ref="J118">SQRT(SUMSQ($B118:$E118-$P$4:$S$4))</f>
        <v>1.5640038236595804</v>
      </c>
      <c r="K118">
        <f t="shared" si="5"/>
        <v>1.5640038236595804</v>
      </c>
      <c r="L118">
        <f t="shared" si="6"/>
        <v>3</v>
      </c>
      <c r="M118">
        <f t="shared" si="4"/>
        <v>3</v>
      </c>
      <c r="N118" t="b">
        <f t="shared" si="7"/>
        <v>1</v>
      </c>
    </row>
    <row r="119" spans="1:14" x14ac:dyDescent="0.25">
      <c r="A119">
        <v>63</v>
      </c>
      <c r="B119">
        <v>6</v>
      </c>
      <c r="C119">
        <v>2.2000000000000002</v>
      </c>
      <c r="D119">
        <v>4</v>
      </c>
      <c r="E119">
        <v>1</v>
      </c>
      <c r="F119" t="s">
        <v>10</v>
      </c>
      <c r="G119">
        <v>0.79170399464946661</v>
      </c>
      <c r="H119">
        <f t="array" ref="H119">SQRT(SUMSQ($B119:$E119-$P$2:$S$2))</f>
        <v>0.82150128881176521</v>
      </c>
      <c r="I119">
        <f t="array" ref="I119">SQRT(SUMSQ($B119:$E119-$P$3:$S$3))</f>
        <v>2.9696517856555613</v>
      </c>
      <c r="J119">
        <f t="array" ref="J119">SQRT(SUMSQ($B119:$E119-$P$4:$S$4))</f>
        <v>2.3096156152451446</v>
      </c>
      <c r="K119">
        <f t="shared" si="5"/>
        <v>0.82150128881176521</v>
      </c>
      <c r="L119">
        <f t="shared" si="6"/>
        <v>1</v>
      </c>
      <c r="M119">
        <f t="shared" si="4"/>
        <v>1</v>
      </c>
      <c r="N119" t="b">
        <f t="shared" si="7"/>
        <v>1</v>
      </c>
    </row>
    <row r="120" spans="1:14" x14ac:dyDescent="0.25">
      <c r="A120">
        <v>90</v>
      </c>
      <c r="B120">
        <v>5.5</v>
      </c>
      <c r="C120">
        <v>2.5</v>
      </c>
      <c r="D120">
        <v>4</v>
      </c>
      <c r="E120">
        <v>1.3</v>
      </c>
      <c r="F120" t="s">
        <v>10</v>
      </c>
      <c r="G120">
        <v>0.79197298787207604</v>
      </c>
      <c r="H120">
        <f t="array" ref="H120">SQRT(SUMSQ($B120:$E120-$P$2:$S$2))</f>
        <v>0.67332167319226022</v>
      </c>
      <c r="I120">
        <f t="array" ref="I120">SQRT(SUMSQ($B120:$E120-$P$3:$S$3))</f>
        <v>2.7460404040121373</v>
      </c>
      <c r="J120">
        <f t="array" ref="J120">SQRT(SUMSQ($B120:$E120-$P$4:$S$4))</f>
        <v>2.3051059934558347</v>
      </c>
      <c r="K120">
        <f t="shared" si="5"/>
        <v>0.67332167319226022</v>
      </c>
      <c r="L120">
        <f t="shared" si="6"/>
        <v>1</v>
      </c>
      <c r="M120">
        <f t="shared" si="4"/>
        <v>1</v>
      </c>
      <c r="N120" t="b">
        <f t="shared" si="7"/>
        <v>1</v>
      </c>
    </row>
    <row r="121" spans="1:14" x14ac:dyDescent="0.25">
      <c r="A121">
        <v>119</v>
      </c>
      <c r="B121">
        <v>7.7</v>
      </c>
      <c r="C121">
        <v>2.6</v>
      </c>
      <c r="D121">
        <v>6.9</v>
      </c>
      <c r="E121">
        <v>2.2999999999999998</v>
      </c>
      <c r="F121" t="s">
        <v>11</v>
      </c>
      <c r="G121">
        <v>0.79654202119188389</v>
      </c>
      <c r="H121">
        <f t="array" ref="H121">SQRT(SUMSQ($B121:$E121-$P$2:$S$2))</f>
        <v>3.1681359323772686</v>
      </c>
      <c r="I121">
        <f t="array" ref="I121">SQRT(SUMSQ($B121:$E121-$P$3:$S$3))</f>
        <v>6.2384601200698926</v>
      </c>
      <c r="J121">
        <f t="array" ref="J121">SQRT(SUMSQ($B121:$E121-$P$4:$S$4))</f>
        <v>1.6401015179852854</v>
      </c>
      <c r="K121">
        <f t="shared" si="5"/>
        <v>1.6401015179852854</v>
      </c>
      <c r="L121">
        <f t="shared" si="6"/>
        <v>3</v>
      </c>
      <c r="M121">
        <f t="shared" si="4"/>
        <v>3</v>
      </c>
      <c r="N121" t="b">
        <f t="shared" si="7"/>
        <v>1</v>
      </c>
    </row>
    <row r="122" spans="1:14" x14ac:dyDescent="0.25">
      <c r="J122" t="s">
        <v>17</v>
      </c>
      <c r="K122">
        <f>SUM(K2:K121)</f>
        <v>94.278782548981582</v>
      </c>
      <c r="M122" t="s">
        <v>24</v>
      </c>
      <c r="N122">
        <f>COUNTIF(N2:N121, "True")/120</f>
        <v>0.89166666666666672</v>
      </c>
    </row>
  </sheetData>
  <sortState ref="A2:G151">
    <sortCondition ref="G2:G15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ySplit="1" topLeftCell="A2" activePane="bottomLeft" state="frozen"/>
      <selection pane="bottomLeft" activeCell="L34" sqref="L34"/>
    </sheetView>
  </sheetViews>
  <sheetFormatPr defaultRowHeight="15.75" x14ac:dyDescent="0.25"/>
  <cols>
    <col min="2" max="2" width="12" customWidth="1"/>
    <col min="3" max="3" width="11.375" customWidth="1"/>
    <col min="4" max="4" width="11.625" customWidth="1"/>
    <col min="5" max="5" width="11.5" customWidth="1"/>
    <col min="6" max="6" width="12.375" customWidth="1"/>
    <col min="7" max="7" width="10.375" customWidth="1"/>
    <col min="8" max="8" width="11" customWidth="1"/>
    <col min="9" max="9" width="11.875" customWidth="1"/>
    <col min="10" max="10" width="12.375" customWidth="1"/>
    <col min="11" max="11" width="12.87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16</v>
      </c>
      <c r="N1" s="1" t="s">
        <v>23</v>
      </c>
      <c r="P1" s="1" t="s">
        <v>1</v>
      </c>
      <c r="Q1" s="1" t="s">
        <v>2</v>
      </c>
      <c r="R1" s="1" t="s">
        <v>3</v>
      </c>
      <c r="S1" s="1" t="s">
        <v>4</v>
      </c>
      <c r="U1" s="1" t="s">
        <v>26</v>
      </c>
      <c r="V1" s="1" t="s">
        <v>25</v>
      </c>
    </row>
    <row r="2" spans="1:23" x14ac:dyDescent="0.25">
      <c r="A2">
        <v>124</v>
      </c>
      <c r="B2">
        <v>6.3</v>
      </c>
      <c r="C2">
        <v>2.7</v>
      </c>
      <c r="D2">
        <v>4.9000000000000004</v>
      </c>
      <c r="E2">
        <v>1.8</v>
      </c>
      <c r="F2" t="s">
        <v>11</v>
      </c>
      <c r="G2">
        <v>0.81415326020044421</v>
      </c>
      <c r="H2">
        <f t="array" ref="H2">SQRT(SUMSQ($B2:$E2-$P$2:$S$2))</f>
        <v>0.71621028738289172</v>
      </c>
      <c r="I2">
        <f t="array" ref="I2">SQRT(SUMSQ($B2:$E2-$P$3:$S$3))</f>
        <v>3.8082996589222402</v>
      </c>
      <c r="J2">
        <f t="array" ref="J2">SQRT(SUMSQ($B2:$E2-$P$4:$S$4))</f>
        <v>1.0080814136336431</v>
      </c>
      <c r="K2">
        <f>MIN(H2:J2)</f>
        <v>0.71621028738289172</v>
      </c>
      <c r="L2">
        <f>MATCH(K2,H2:J2,0)</f>
        <v>1</v>
      </c>
      <c r="M2">
        <f>IF($F2 = "Iris-virginica", 3, IF($F2 = "Iris-setosa", 2, 1))</f>
        <v>3</v>
      </c>
      <c r="N2" t="b">
        <f>EXACT($M2, $L2)</f>
        <v>0</v>
      </c>
      <c r="O2" t="s">
        <v>13</v>
      </c>
      <c r="P2">
        <v>5.9289948018750689</v>
      </c>
      <c r="Q2">
        <v>2.761966986118503</v>
      </c>
      <c r="R2">
        <v>4.435387917871263</v>
      </c>
      <c r="S2">
        <v>1.4055281702215561</v>
      </c>
      <c r="U2" t="s">
        <v>7</v>
      </c>
      <c r="V2">
        <v>1</v>
      </c>
      <c r="W2">
        <v>50</v>
      </c>
    </row>
    <row r="3" spans="1:23" x14ac:dyDescent="0.25">
      <c r="A3">
        <v>130</v>
      </c>
      <c r="B3">
        <v>7.2</v>
      </c>
      <c r="C3">
        <v>3</v>
      </c>
      <c r="D3">
        <v>5.8</v>
      </c>
      <c r="E3">
        <v>1.6</v>
      </c>
      <c r="F3" t="s">
        <v>11</v>
      </c>
      <c r="G3">
        <v>0.82163146732821968</v>
      </c>
      <c r="H3">
        <f t="array" ref="H3">SQRT(SUMSQ($B3:$E3-$P$2:$S$2))</f>
        <v>1.8899998297955498</v>
      </c>
      <c r="I3">
        <f t="array" ref="I3">SQRT(SUMSQ($B3:$E3-$P$3:$S$3))</f>
        <v>4.8932368376992939</v>
      </c>
      <c r="J3">
        <f t="array" ref="J3">SQRT(SUMSQ($B3:$E3-$P$4:$S$4))</f>
        <v>0.71729215807165736</v>
      </c>
      <c r="K3">
        <f>MIN(H3:J3)</f>
        <v>0.71729215807165736</v>
      </c>
      <c r="L3">
        <f>MATCH(K3,H3:J3,0)</f>
        <v>3</v>
      </c>
      <c r="M3">
        <f t="shared" ref="M3:M31" si="0">IF($F3 = "Iris-virginica", 3, IF($F3 = "Iris-setosa", 2, 1))</f>
        <v>3</v>
      </c>
      <c r="N3" t="b">
        <f>EXACT($M3, $L3)</f>
        <v>1</v>
      </c>
      <c r="O3" t="s">
        <v>14</v>
      </c>
      <c r="P3">
        <v>5.0295437340311029</v>
      </c>
      <c r="Q3">
        <v>3.4293959360187047</v>
      </c>
      <c r="R3">
        <v>1.4769795885903612</v>
      </c>
      <c r="S3">
        <v>1</v>
      </c>
      <c r="U3" t="s">
        <v>8</v>
      </c>
      <c r="V3">
        <v>51</v>
      </c>
      <c r="W3">
        <v>101</v>
      </c>
    </row>
    <row r="4" spans="1:23" x14ac:dyDescent="0.25">
      <c r="A4">
        <v>38</v>
      </c>
      <c r="B4">
        <v>4.9000000000000004</v>
      </c>
      <c r="C4">
        <v>3.1</v>
      </c>
      <c r="D4">
        <v>1.5</v>
      </c>
      <c r="E4">
        <v>0.1</v>
      </c>
      <c r="F4" t="s">
        <v>6</v>
      </c>
      <c r="G4">
        <v>0.82565146717398008</v>
      </c>
      <c r="H4">
        <f t="array" ref="H4">SQRT(SUMSQ($B4:$E4-$P$2:$S$2))</f>
        <v>3.3902806155813052</v>
      </c>
      <c r="I4">
        <f t="array" ref="I4">SQRT(SUMSQ($B4:$E4-$P$3:$S$3))</f>
        <v>0.96737438514456686</v>
      </c>
      <c r="J4">
        <f t="array" ref="J4">SQRT(SUMSQ($B4:$E4-$P$4:$S$4))</f>
        <v>4.9842482310042371</v>
      </c>
      <c r="K4">
        <f t="shared" ref="K4:K31" si="1">MIN(H4:J4)</f>
        <v>0.96737438514456686</v>
      </c>
      <c r="L4">
        <f t="shared" ref="L4:L31" si="2">MATCH(K4,H4:J4,0)</f>
        <v>2</v>
      </c>
      <c r="M4">
        <f t="shared" si="0"/>
        <v>2</v>
      </c>
      <c r="N4" t="b">
        <f>EXACT($M4, $L4)</f>
        <v>1</v>
      </c>
      <c r="O4" t="s">
        <v>15</v>
      </c>
      <c r="P4">
        <v>6.7454930500924295</v>
      </c>
      <c r="Q4">
        <v>3.0604445500435933</v>
      </c>
      <c r="R4">
        <v>5.6594021420812748</v>
      </c>
      <c r="S4">
        <v>2.1333949486407855</v>
      </c>
      <c r="U4" t="s">
        <v>9</v>
      </c>
      <c r="V4">
        <v>102</v>
      </c>
      <c r="W4">
        <v>150</v>
      </c>
    </row>
    <row r="5" spans="1:23" x14ac:dyDescent="0.25">
      <c r="A5">
        <v>45</v>
      </c>
      <c r="B5">
        <v>5.0999999999999996</v>
      </c>
      <c r="C5">
        <v>3.8</v>
      </c>
      <c r="D5">
        <v>1.9</v>
      </c>
      <c r="E5">
        <v>0.4</v>
      </c>
      <c r="F5" t="s">
        <v>6</v>
      </c>
      <c r="G5">
        <v>0.82579354458748</v>
      </c>
      <c r="H5">
        <f t="array" ref="H5">SQRT(SUMSQ($B5:$E5-$P$2:$S$2))</f>
        <v>3.0338133948284423</v>
      </c>
      <c r="I5">
        <f t="array" ref="I5">SQRT(SUMSQ($B5:$E5-$P$3:$S$3))</f>
        <v>0.82538338129799527</v>
      </c>
      <c r="J5">
        <f t="array" ref="J5">SQRT(SUMSQ($B5:$E5-$P$4:$S$4))</f>
        <v>4.5157892062541389</v>
      </c>
      <c r="K5">
        <f t="shared" si="1"/>
        <v>0.82538338129799527</v>
      </c>
      <c r="L5">
        <f t="shared" si="2"/>
        <v>2</v>
      </c>
      <c r="M5">
        <f t="shared" si="0"/>
        <v>2</v>
      </c>
      <c r="N5" t="b">
        <f>EXACT($M5, $L5)</f>
        <v>1</v>
      </c>
    </row>
    <row r="6" spans="1:23" x14ac:dyDescent="0.25">
      <c r="A6">
        <v>103</v>
      </c>
      <c r="B6">
        <v>7.1</v>
      </c>
      <c r="C6">
        <v>3</v>
      </c>
      <c r="D6">
        <v>5.9</v>
      </c>
      <c r="E6">
        <v>2.1</v>
      </c>
      <c r="F6" t="s">
        <v>11</v>
      </c>
      <c r="G6">
        <v>0.8315254976677906</v>
      </c>
      <c r="H6">
        <f t="array" ref="H6">SQRT(SUMSQ($B6:$E6-$P$2:$S$2))</f>
        <v>2.0137756983354458</v>
      </c>
      <c r="I6">
        <f t="array" ref="I6">SQRT(SUMSQ($B6:$E6-$P$3:$S$3))</f>
        <v>5.0243685751450933</v>
      </c>
      <c r="J6">
        <f t="array" ref="J6">SQRT(SUMSQ($B6:$E6-$P$4:$S$4))</f>
        <v>0.43397151172921572</v>
      </c>
      <c r="K6">
        <f t="shared" si="1"/>
        <v>0.43397151172921572</v>
      </c>
      <c r="L6">
        <f t="shared" si="2"/>
        <v>3</v>
      </c>
      <c r="M6">
        <f t="shared" si="0"/>
        <v>3</v>
      </c>
      <c r="N6" t="b">
        <f>EXACT($M6, $L6)</f>
        <v>1</v>
      </c>
    </row>
    <row r="7" spans="1:23" x14ac:dyDescent="0.25">
      <c r="A7">
        <v>62</v>
      </c>
      <c r="B7">
        <v>5.9</v>
      </c>
      <c r="C7">
        <v>3</v>
      </c>
      <c r="D7">
        <v>4.2</v>
      </c>
      <c r="E7">
        <v>1.5</v>
      </c>
      <c r="F7" t="s">
        <v>10</v>
      </c>
      <c r="G7">
        <v>0.83194855474673124</v>
      </c>
      <c r="H7">
        <f t="array" ref="H7">SQRT(SUMSQ($B7:$E7-$P$2:$S$2))</f>
        <v>0.34904557400823616</v>
      </c>
      <c r="I7">
        <f t="array" ref="I7">SQRT(SUMSQ($B7:$E7-$P$3:$S$3))</f>
        <v>2.9337544446983657</v>
      </c>
      <c r="J7">
        <f t="array" ref="J7">SQRT(SUMSQ($B7:$E7-$P$4:$S$4))</f>
        <v>1.8026524386746459</v>
      </c>
      <c r="K7">
        <f t="shared" si="1"/>
        <v>0.34904557400823616</v>
      </c>
      <c r="L7">
        <f t="shared" si="2"/>
        <v>1</v>
      </c>
      <c r="M7">
        <f t="shared" si="0"/>
        <v>1</v>
      </c>
      <c r="N7" t="b">
        <f t="shared" ref="N7:N31" si="3">EXACT($M7, $L7)</f>
        <v>1</v>
      </c>
    </row>
    <row r="8" spans="1:23" x14ac:dyDescent="0.25">
      <c r="A8">
        <v>79</v>
      </c>
      <c r="B8">
        <v>6</v>
      </c>
      <c r="C8">
        <v>2.9</v>
      </c>
      <c r="D8">
        <v>4.5</v>
      </c>
      <c r="E8">
        <v>1.5</v>
      </c>
      <c r="F8" t="s">
        <v>10</v>
      </c>
      <c r="G8">
        <v>0.83400519000609163</v>
      </c>
      <c r="H8">
        <f t="array" ref="H8">SQRT(SUMSQ($B8:$E8-$P$2:$S$2))</f>
        <v>0.19285875365320648</v>
      </c>
      <c r="I8">
        <f t="array" ref="I8">SQRT(SUMSQ($B8:$E8-$P$3:$S$3))</f>
        <v>3.2574066109453876</v>
      </c>
      <c r="J8">
        <f t="array" ref="J8">SQRT(SUMSQ($B8:$E8-$P$4:$S$4))</f>
        <v>1.5254195584825561</v>
      </c>
      <c r="K8">
        <f t="shared" si="1"/>
        <v>0.19285875365320648</v>
      </c>
      <c r="L8">
        <f t="shared" si="2"/>
        <v>1</v>
      </c>
      <c r="M8">
        <f t="shared" si="0"/>
        <v>1</v>
      </c>
      <c r="N8" t="b">
        <f t="shared" si="3"/>
        <v>1</v>
      </c>
    </row>
    <row r="9" spans="1:23" x14ac:dyDescent="0.25">
      <c r="A9">
        <v>135</v>
      </c>
      <c r="B9">
        <v>6.1</v>
      </c>
      <c r="C9">
        <v>2.6</v>
      </c>
      <c r="D9">
        <v>5.6</v>
      </c>
      <c r="E9">
        <v>1.4</v>
      </c>
      <c r="F9" t="s">
        <v>11</v>
      </c>
      <c r="G9">
        <v>0.84101783698434429</v>
      </c>
      <c r="H9">
        <f t="array" ref="H9">SQRT(SUMSQ($B9:$E9-$P$2:$S$2))</f>
        <v>1.1882036630495161</v>
      </c>
      <c r="I9">
        <f t="array" ref="I9">SQRT(SUMSQ($B9:$E9-$P$3:$S$3))</f>
        <v>4.3581041232325921</v>
      </c>
      <c r="J9">
        <f t="array" ref="J9">SQRT(SUMSQ($B9:$E9-$P$4:$S$4))</f>
        <v>1.0816964576803143</v>
      </c>
      <c r="K9">
        <f t="shared" si="1"/>
        <v>1.0816964576803143</v>
      </c>
      <c r="L9">
        <f t="shared" si="2"/>
        <v>3</v>
      </c>
      <c r="M9">
        <f t="shared" si="0"/>
        <v>3</v>
      </c>
      <c r="N9" t="b">
        <f t="shared" si="3"/>
        <v>1</v>
      </c>
    </row>
    <row r="10" spans="1:23" x14ac:dyDescent="0.25">
      <c r="A10">
        <v>58</v>
      </c>
      <c r="B10">
        <v>4.9000000000000004</v>
      </c>
      <c r="C10">
        <v>2.4</v>
      </c>
      <c r="D10">
        <v>3.3</v>
      </c>
      <c r="E10">
        <v>1</v>
      </c>
      <c r="F10" t="s">
        <v>10</v>
      </c>
      <c r="G10">
        <v>0.85189992743071152</v>
      </c>
      <c r="H10">
        <f t="array" ref="H10">SQRT(SUMSQ($B10:$E10-$P$2:$S$2))</f>
        <v>1.6258564580604615</v>
      </c>
      <c r="I10">
        <f t="array" ref="I10">SQRT(SUMSQ($B10:$E10-$P$3:$S$3))</f>
        <v>2.0975797940804815</v>
      </c>
      <c r="J10">
        <f t="array" ref="J10">SQRT(SUMSQ($B10:$E10-$P$4:$S$4))</f>
        <v>3.2700755617086128</v>
      </c>
      <c r="K10">
        <f t="shared" si="1"/>
        <v>1.6258564580604615</v>
      </c>
      <c r="L10">
        <f t="shared" si="2"/>
        <v>1</v>
      </c>
      <c r="M10">
        <f t="shared" si="0"/>
        <v>1</v>
      </c>
      <c r="N10" t="b">
        <f t="shared" si="3"/>
        <v>1</v>
      </c>
    </row>
    <row r="11" spans="1:23" x14ac:dyDescent="0.25">
      <c r="A11">
        <v>141</v>
      </c>
      <c r="B11">
        <v>6.7</v>
      </c>
      <c r="C11">
        <v>3.1</v>
      </c>
      <c r="D11">
        <v>5.6</v>
      </c>
      <c r="E11">
        <v>2.4</v>
      </c>
      <c r="F11" t="s">
        <v>11</v>
      </c>
      <c r="G11">
        <v>0.85533658085196829</v>
      </c>
      <c r="H11">
        <f t="array" ref="H11">SQRT(SUMSQ($B11:$E11-$P$2:$S$2))</f>
        <v>1.7475728471433145</v>
      </c>
      <c r="I11">
        <f t="array" ref="I11">SQRT(SUMSQ($B11:$E11-$P$3:$S$3))</f>
        <v>4.6752778668311139</v>
      </c>
      <c r="J11">
        <f t="array" ref="J11">SQRT(SUMSQ($B11:$E11-$P$4:$S$4))</f>
        <v>0.27971614026019209</v>
      </c>
      <c r="K11">
        <f t="shared" si="1"/>
        <v>0.27971614026019209</v>
      </c>
      <c r="L11">
        <f t="shared" si="2"/>
        <v>3</v>
      </c>
      <c r="M11">
        <f t="shared" si="0"/>
        <v>3</v>
      </c>
      <c r="N11" t="b">
        <f t="shared" si="3"/>
        <v>1</v>
      </c>
    </row>
    <row r="12" spans="1:23" x14ac:dyDescent="0.25">
      <c r="A12">
        <v>5</v>
      </c>
      <c r="B12">
        <v>5</v>
      </c>
      <c r="C12">
        <v>3.6</v>
      </c>
      <c r="D12">
        <v>1.4</v>
      </c>
      <c r="E12">
        <v>0.2</v>
      </c>
      <c r="F12" t="s">
        <v>6</v>
      </c>
      <c r="G12">
        <v>0.86263476519221416</v>
      </c>
      <c r="H12">
        <f t="array" ref="H12">SQRT(SUMSQ($B12:$E12-$P$2:$S$2))</f>
        <v>3.4974574558417113</v>
      </c>
      <c r="I12">
        <f t="array" ref="I12">SQRT(SUMSQ($B12:$E12-$P$3:$S$3))</f>
        <v>0.82213407417949536</v>
      </c>
      <c r="J12">
        <f t="array" ref="J12">SQRT(SUMSQ($B12:$E12-$P$4:$S$4))</f>
        <v>5.0217913842467503</v>
      </c>
      <c r="K12">
        <f t="shared" si="1"/>
        <v>0.82213407417949536</v>
      </c>
      <c r="L12">
        <f t="shared" si="2"/>
        <v>2</v>
      </c>
      <c r="M12">
        <f t="shared" si="0"/>
        <v>2</v>
      </c>
      <c r="N12" t="b">
        <f t="shared" si="3"/>
        <v>1</v>
      </c>
    </row>
    <row r="13" spans="1:23" x14ac:dyDescent="0.25">
      <c r="A13">
        <v>145</v>
      </c>
      <c r="B13">
        <v>6.7</v>
      </c>
      <c r="C13">
        <v>3.3</v>
      </c>
      <c r="D13">
        <v>5.7</v>
      </c>
      <c r="E13">
        <v>2.5</v>
      </c>
      <c r="F13" t="s">
        <v>11</v>
      </c>
      <c r="G13">
        <v>0.862670693074578</v>
      </c>
      <c r="H13">
        <f t="array" ref="H13">SQRT(SUMSQ($B13:$E13-$P$2:$S$2))</f>
        <v>1.9186038788678152</v>
      </c>
      <c r="I13">
        <f t="array" ref="I13">SQRT(SUMSQ($B13:$E13-$P$3:$S$3))</f>
        <v>4.7844611859597466</v>
      </c>
      <c r="J13">
        <f t="array" ref="J13">SQRT(SUMSQ($B13:$E13-$P$4:$S$4))</f>
        <v>0.44215820806608352</v>
      </c>
      <c r="K13">
        <f t="shared" si="1"/>
        <v>0.44215820806608352</v>
      </c>
      <c r="L13">
        <f t="shared" si="2"/>
        <v>3</v>
      </c>
      <c r="M13">
        <f t="shared" si="0"/>
        <v>3</v>
      </c>
      <c r="N13" t="b">
        <f t="shared" si="3"/>
        <v>1</v>
      </c>
    </row>
    <row r="14" spans="1:23" x14ac:dyDescent="0.25">
      <c r="A14">
        <v>126</v>
      </c>
      <c r="B14">
        <v>7.2</v>
      </c>
      <c r="C14">
        <v>3.2</v>
      </c>
      <c r="D14">
        <v>6</v>
      </c>
      <c r="E14">
        <v>1.8</v>
      </c>
      <c r="F14" t="s">
        <v>11</v>
      </c>
      <c r="G14">
        <v>0.86336207980402757</v>
      </c>
      <c r="H14">
        <f t="array" ref="H14">SQRT(SUMSQ($B14:$E14-$P$2:$S$2))</f>
        <v>2.1002252562386445</v>
      </c>
      <c r="I14">
        <f t="array" ref="I14">SQRT(SUMSQ($B14:$E14-$P$3:$S$3))</f>
        <v>5.085392466661129</v>
      </c>
      <c r="J14">
        <f t="array" ref="J14">SQRT(SUMSQ($B14:$E14-$P$4:$S$4))</f>
        <v>0.67320976205402305</v>
      </c>
      <c r="K14">
        <f t="shared" si="1"/>
        <v>0.67320976205402305</v>
      </c>
      <c r="L14">
        <f t="shared" si="2"/>
        <v>3</v>
      </c>
      <c r="M14">
        <f t="shared" si="0"/>
        <v>3</v>
      </c>
      <c r="N14" t="b">
        <f t="shared" si="3"/>
        <v>1</v>
      </c>
    </row>
    <row r="15" spans="1:23" x14ac:dyDescent="0.25">
      <c r="A15">
        <v>76</v>
      </c>
      <c r="B15">
        <v>6.6</v>
      </c>
      <c r="C15">
        <v>3</v>
      </c>
      <c r="D15">
        <v>4.4000000000000004</v>
      </c>
      <c r="E15">
        <v>1.4</v>
      </c>
      <c r="F15" t="s">
        <v>10</v>
      </c>
      <c r="G15">
        <v>0.8710408064254116</v>
      </c>
      <c r="H15">
        <f t="array" ref="H15">SQRT(SUMSQ($B15:$E15-$P$2:$S$2))</f>
        <v>0.71287485367731152</v>
      </c>
      <c r="I15">
        <f t="array" ref="I15">SQRT(SUMSQ($B15:$E15-$P$3:$S$3))</f>
        <v>3.3696827860657339</v>
      </c>
      <c r="J15">
        <f t="array" ref="J15">SQRT(SUMSQ($B15:$E15-$P$4:$S$4))</f>
        <v>1.4658730086286103</v>
      </c>
      <c r="K15">
        <f t="shared" si="1"/>
        <v>0.71287485367731152</v>
      </c>
      <c r="L15">
        <f t="shared" si="2"/>
        <v>1</v>
      </c>
      <c r="M15">
        <f t="shared" si="0"/>
        <v>1</v>
      </c>
      <c r="N15" t="b">
        <f t="shared" si="3"/>
        <v>1</v>
      </c>
    </row>
    <row r="16" spans="1:23" x14ac:dyDescent="0.25">
      <c r="A16">
        <v>13</v>
      </c>
      <c r="B16">
        <v>4.8</v>
      </c>
      <c r="C16">
        <v>3</v>
      </c>
      <c r="D16">
        <v>1.4</v>
      </c>
      <c r="E16">
        <v>0.1</v>
      </c>
      <c r="F16" t="s">
        <v>6</v>
      </c>
      <c r="G16">
        <v>0.88960580881624163</v>
      </c>
      <c r="H16">
        <f t="array" ref="H16">SQRT(SUMSQ($B16:$E16-$P$2:$S$2))</f>
        <v>3.4998960832515187</v>
      </c>
      <c r="I16">
        <f t="array" ref="I16">SQRT(SUMSQ($B16:$E16-$P$3:$S$3))</f>
        <v>1.0261564465333064</v>
      </c>
      <c r="J16">
        <f t="array" ref="J16">SQRT(SUMSQ($B16:$E16-$P$4:$S$4))</f>
        <v>5.1054674983504036</v>
      </c>
      <c r="K16">
        <f t="shared" si="1"/>
        <v>1.0261564465333064</v>
      </c>
      <c r="L16">
        <f t="shared" si="2"/>
        <v>2</v>
      </c>
      <c r="M16">
        <f t="shared" si="0"/>
        <v>2</v>
      </c>
      <c r="N16" t="b">
        <f t="shared" si="3"/>
        <v>1</v>
      </c>
    </row>
    <row r="17" spans="1:14" x14ac:dyDescent="0.25">
      <c r="A17">
        <v>15</v>
      </c>
      <c r="B17">
        <v>5.8</v>
      </c>
      <c r="C17">
        <v>4</v>
      </c>
      <c r="D17">
        <v>1.2</v>
      </c>
      <c r="E17">
        <v>0.2</v>
      </c>
      <c r="F17" t="s">
        <v>6</v>
      </c>
      <c r="G17">
        <v>0.90006724916548719</v>
      </c>
      <c r="H17">
        <f t="array" ref="H17">SQRT(SUMSQ($B17:$E17-$P$2:$S$2))</f>
        <v>3.6702041565390298</v>
      </c>
      <c r="I17">
        <f t="array" ref="I17">SQRT(SUMSQ($B17:$E17-$P$3:$S$3))</f>
        <v>1.2790267972557852</v>
      </c>
      <c r="J17">
        <f t="array" ref="J17">SQRT(SUMSQ($B17:$E17-$P$4:$S$4))</f>
        <v>5.0399409761965108</v>
      </c>
      <c r="K17">
        <f t="shared" si="1"/>
        <v>1.2790267972557852</v>
      </c>
      <c r="L17">
        <f t="shared" si="2"/>
        <v>2</v>
      </c>
      <c r="M17">
        <f t="shared" si="0"/>
        <v>2</v>
      </c>
      <c r="N17" t="b">
        <f t="shared" si="3"/>
        <v>1</v>
      </c>
    </row>
    <row r="18" spans="1:14" x14ac:dyDescent="0.25">
      <c r="A18">
        <v>111</v>
      </c>
      <c r="B18">
        <v>6.5</v>
      </c>
      <c r="C18">
        <v>3.2</v>
      </c>
      <c r="D18">
        <v>5.0999999999999996</v>
      </c>
      <c r="E18">
        <v>2</v>
      </c>
      <c r="F18" t="s">
        <v>11</v>
      </c>
      <c r="G18">
        <v>0.90109674816152729</v>
      </c>
      <c r="H18">
        <f t="array" ref="H18">SQRT(SUMSQ($B18:$E18-$P$2:$S$2))</f>
        <v>1.1458733933761729</v>
      </c>
      <c r="I18">
        <f t="array" ref="I18">SQRT(SUMSQ($B18:$E18-$P$3:$S$3))</f>
        <v>4.0424177205083538</v>
      </c>
      <c r="J18">
        <f t="array" ref="J18">SQRT(SUMSQ($B18:$E18-$P$4:$S$4))</f>
        <v>0.64067739943298785</v>
      </c>
      <c r="K18">
        <f t="shared" si="1"/>
        <v>0.64067739943298785</v>
      </c>
      <c r="L18">
        <f t="shared" si="2"/>
        <v>3</v>
      </c>
      <c r="M18">
        <f t="shared" si="0"/>
        <v>3</v>
      </c>
      <c r="N18" t="b">
        <f t="shared" si="3"/>
        <v>1</v>
      </c>
    </row>
    <row r="19" spans="1:14" x14ac:dyDescent="0.25">
      <c r="A19">
        <v>24</v>
      </c>
      <c r="B19">
        <v>5.0999999999999996</v>
      </c>
      <c r="C19">
        <v>3.3</v>
      </c>
      <c r="D19">
        <v>1.7</v>
      </c>
      <c r="E19">
        <v>0.5</v>
      </c>
      <c r="F19" t="s">
        <v>6</v>
      </c>
      <c r="G19">
        <v>0.9166759703374423</v>
      </c>
      <c r="H19">
        <f t="array" ref="H19">SQRT(SUMSQ($B19:$E19-$P$2:$S$2))</f>
        <v>3.0461517089375527</v>
      </c>
      <c r="I19">
        <f t="array" ref="I19">SQRT(SUMSQ($B19:$E19-$P$3:$S$3))</f>
        <v>0.56696163677779932</v>
      </c>
      <c r="J19">
        <f t="array" ref="J19">SQRT(SUMSQ($B19:$E19-$P$4:$S$4))</f>
        <v>4.5945487887788641</v>
      </c>
      <c r="K19">
        <f t="shared" si="1"/>
        <v>0.56696163677779932</v>
      </c>
      <c r="L19">
        <f t="shared" si="2"/>
        <v>2</v>
      </c>
      <c r="M19">
        <f t="shared" si="0"/>
        <v>2</v>
      </c>
      <c r="N19" t="b">
        <f t="shared" si="3"/>
        <v>1</v>
      </c>
    </row>
    <row r="20" spans="1:14" x14ac:dyDescent="0.25">
      <c r="A20">
        <v>78</v>
      </c>
      <c r="B20">
        <v>6.7</v>
      </c>
      <c r="C20">
        <v>3</v>
      </c>
      <c r="D20">
        <v>5</v>
      </c>
      <c r="E20">
        <v>1.7</v>
      </c>
      <c r="F20" t="s">
        <v>10</v>
      </c>
      <c r="G20">
        <v>0.92966338761617384</v>
      </c>
      <c r="H20">
        <f t="array" ref="H20">SQRT(SUMSQ($B20:$E20-$P$2:$S$2))</f>
        <v>1.0279149736490787</v>
      </c>
      <c r="I20">
        <f t="array" ref="I20">SQRT(SUMSQ($B20:$E20-$P$3:$S$3))</f>
        <v>3.9845298123609352</v>
      </c>
      <c r="J20">
        <f t="array" ref="J20">SQRT(SUMSQ($B20:$E20-$P$4:$S$4))</f>
        <v>0.79269510388636033</v>
      </c>
      <c r="K20">
        <f t="shared" si="1"/>
        <v>0.79269510388636033</v>
      </c>
      <c r="L20">
        <f t="shared" si="2"/>
        <v>3</v>
      </c>
      <c r="M20">
        <f t="shared" si="0"/>
        <v>1</v>
      </c>
      <c r="N20" t="b">
        <f t="shared" si="3"/>
        <v>0</v>
      </c>
    </row>
    <row r="21" spans="1:14" x14ac:dyDescent="0.25">
      <c r="A21">
        <v>80</v>
      </c>
      <c r="B21">
        <v>5.7</v>
      </c>
      <c r="C21">
        <v>2.6</v>
      </c>
      <c r="D21">
        <v>3.5</v>
      </c>
      <c r="E21">
        <v>1</v>
      </c>
      <c r="F21" t="s">
        <v>10</v>
      </c>
      <c r="G21">
        <v>0.93521869456978424</v>
      </c>
      <c r="H21">
        <f t="array" ref="H21">SQRT(SUMSQ($B21:$E21-$P$2:$S$2))</f>
        <v>1.0573909294205683</v>
      </c>
      <c r="I21">
        <f t="array" ref="I21">SQRT(SUMSQ($B21:$E21-$P$3:$S$3))</f>
        <v>2.2869238746056508</v>
      </c>
      <c r="J21">
        <f t="array" ref="J21">SQRT(SUMSQ($B21:$E21-$P$4:$S$4))</f>
        <v>2.6930775373698519</v>
      </c>
      <c r="K21">
        <f t="shared" si="1"/>
        <v>1.0573909294205683</v>
      </c>
      <c r="L21">
        <f t="shared" si="2"/>
        <v>1</v>
      </c>
      <c r="M21">
        <f t="shared" si="0"/>
        <v>1</v>
      </c>
      <c r="N21" t="b">
        <f t="shared" si="3"/>
        <v>1</v>
      </c>
    </row>
    <row r="22" spans="1:14" x14ac:dyDescent="0.25">
      <c r="A22">
        <v>33</v>
      </c>
      <c r="B22">
        <v>5.2</v>
      </c>
      <c r="C22">
        <v>4.0999999999999996</v>
      </c>
      <c r="D22">
        <v>1.5</v>
      </c>
      <c r="E22">
        <v>0.1</v>
      </c>
      <c r="F22" t="s">
        <v>6</v>
      </c>
      <c r="G22">
        <v>0.96023701769171732</v>
      </c>
      <c r="H22">
        <f t="array" ref="H22">SQRT(SUMSQ($B22:$E22-$P$2:$S$2))</f>
        <v>3.5556534981665893</v>
      </c>
      <c r="I22">
        <f t="array" ref="I22">SQRT(SUMSQ($B22:$E22-$P$3:$S$3))</f>
        <v>1.1354713068051334</v>
      </c>
      <c r="J22">
        <f t="array" ref="J22">SQRT(SUMSQ($B22:$E22-$P$4:$S$4))</f>
        <v>4.9904454208142806</v>
      </c>
      <c r="K22">
        <f t="shared" si="1"/>
        <v>1.1354713068051334</v>
      </c>
      <c r="L22">
        <f t="shared" si="2"/>
        <v>2</v>
      </c>
      <c r="M22">
        <f t="shared" si="0"/>
        <v>2</v>
      </c>
      <c r="N22" t="b">
        <f t="shared" si="3"/>
        <v>1</v>
      </c>
    </row>
    <row r="23" spans="1:14" x14ac:dyDescent="0.25">
      <c r="A23">
        <v>52</v>
      </c>
      <c r="B23">
        <v>6.4</v>
      </c>
      <c r="C23">
        <v>3.2</v>
      </c>
      <c r="D23">
        <v>4.5</v>
      </c>
      <c r="E23">
        <v>1.5</v>
      </c>
      <c r="F23" t="s">
        <v>10</v>
      </c>
      <c r="G23">
        <v>0.96048421651517646</v>
      </c>
      <c r="H23">
        <f t="array" ref="H23">SQRT(SUMSQ($B23:$E23-$P$2:$S$2))</f>
        <v>0.65331345133060892</v>
      </c>
      <c r="I23">
        <f t="array" ref="I23">SQRT(SUMSQ($B23:$E23-$P$3:$S$3))</f>
        <v>3.3644353583022828</v>
      </c>
      <c r="J23">
        <f t="array" ref="J23">SQRT(SUMSQ($B23:$E23-$P$4:$S$4))</f>
        <v>1.3726775511025948</v>
      </c>
      <c r="K23">
        <f t="shared" si="1"/>
        <v>0.65331345133060892</v>
      </c>
      <c r="L23">
        <f t="shared" si="2"/>
        <v>1</v>
      </c>
      <c r="M23">
        <f t="shared" si="0"/>
        <v>1</v>
      </c>
      <c r="N23" t="b">
        <f t="shared" si="3"/>
        <v>1</v>
      </c>
    </row>
    <row r="24" spans="1:14" x14ac:dyDescent="0.25">
      <c r="A24">
        <v>149</v>
      </c>
      <c r="B24">
        <v>6.2</v>
      </c>
      <c r="C24">
        <v>3.4</v>
      </c>
      <c r="D24">
        <v>5.4</v>
      </c>
      <c r="E24">
        <v>2.2999999999999998</v>
      </c>
      <c r="F24" t="s">
        <v>11</v>
      </c>
      <c r="G24">
        <v>0.9676660369763076</v>
      </c>
      <c r="H24">
        <f t="array" ref="H24">SQRT(SUMSQ($B24:$E24-$P$2:$S$2))</f>
        <v>1.4869721811349985</v>
      </c>
      <c r="I24">
        <f t="array" ref="I24">SQRT(SUMSQ($B24:$E24-$P$3:$S$3))</f>
        <v>4.2954535429843634</v>
      </c>
      <c r="J24">
        <f t="array" ref="J24">SQRT(SUMSQ($B24:$E24-$P$4:$S$4))</f>
        <v>0.71267614366484833</v>
      </c>
      <c r="K24">
        <f t="shared" si="1"/>
        <v>0.71267614366484833</v>
      </c>
      <c r="L24">
        <f t="shared" si="2"/>
        <v>3</v>
      </c>
      <c r="M24">
        <f t="shared" si="0"/>
        <v>3</v>
      </c>
      <c r="N24" t="b">
        <f t="shared" si="3"/>
        <v>1</v>
      </c>
    </row>
    <row r="25" spans="1:14" x14ac:dyDescent="0.25">
      <c r="A25">
        <v>61</v>
      </c>
      <c r="B25">
        <v>5</v>
      </c>
      <c r="C25">
        <v>2</v>
      </c>
      <c r="D25">
        <v>3.5</v>
      </c>
      <c r="E25">
        <v>1</v>
      </c>
      <c r="F25" t="s">
        <v>10</v>
      </c>
      <c r="G25">
        <v>0.97794960638162409</v>
      </c>
      <c r="H25">
        <f t="array" ref="H25">SQRT(SUMSQ($B25:$E25-$P$2:$S$2))</f>
        <v>1.5757628893930056</v>
      </c>
      <c r="I25">
        <f t="array" ref="I25">SQRT(SUMSQ($B25:$E25-$P$3:$S$3))</f>
        <v>2.4772277164417713</v>
      </c>
      <c r="J25">
        <f t="array" ref="J25">SQRT(SUMSQ($B25:$E25-$P$4:$S$4))</f>
        <v>3.1810203319796275</v>
      </c>
      <c r="K25">
        <f t="shared" si="1"/>
        <v>1.5757628893930056</v>
      </c>
      <c r="L25">
        <f t="shared" si="2"/>
        <v>1</v>
      </c>
      <c r="M25">
        <f t="shared" si="0"/>
        <v>1</v>
      </c>
      <c r="N25" t="b">
        <f t="shared" si="3"/>
        <v>1</v>
      </c>
    </row>
    <row r="26" spans="1:14" x14ac:dyDescent="0.25">
      <c r="A26">
        <v>117</v>
      </c>
      <c r="B26">
        <v>6.5</v>
      </c>
      <c r="C26">
        <v>3</v>
      </c>
      <c r="D26">
        <v>5.5</v>
      </c>
      <c r="E26">
        <v>1.8</v>
      </c>
      <c r="F26" t="s">
        <v>11</v>
      </c>
      <c r="G26">
        <v>0.98029137054507098</v>
      </c>
      <c r="H26">
        <f t="array" ref="H26">SQRT(SUMSQ($B26:$E26-$P$2:$S$2))</f>
        <v>1.2929476253454504</v>
      </c>
      <c r="I26">
        <f t="array" ref="I26">SQRT(SUMSQ($B26:$E26-$P$3:$S$3))</f>
        <v>4.3785061071802955</v>
      </c>
      <c r="J26">
        <f t="array" ref="J26">SQRT(SUMSQ($B26:$E26-$P$4:$S$4))</f>
        <v>0.44775173472913249</v>
      </c>
      <c r="K26">
        <f t="shared" si="1"/>
        <v>0.44775173472913249</v>
      </c>
      <c r="L26">
        <f t="shared" si="2"/>
        <v>3</v>
      </c>
      <c r="M26">
        <f t="shared" si="0"/>
        <v>3</v>
      </c>
      <c r="N26" t="b">
        <f t="shared" si="3"/>
        <v>1</v>
      </c>
    </row>
    <row r="27" spans="1:14" x14ac:dyDescent="0.25">
      <c r="A27">
        <v>14</v>
      </c>
      <c r="B27">
        <v>4.3</v>
      </c>
      <c r="C27">
        <v>3</v>
      </c>
      <c r="D27">
        <v>1.1000000000000001</v>
      </c>
      <c r="E27">
        <v>0.1</v>
      </c>
      <c r="F27" t="s">
        <v>6</v>
      </c>
      <c r="G27">
        <v>0.9813307394159585</v>
      </c>
      <c r="H27">
        <f t="array" ref="H27">SQRT(SUMSQ($B27:$E27-$P$2:$S$2))</f>
        <v>3.9420172686274659</v>
      </c>
      <c r="I27">
        <f t="array" ref="I27">SQRT(SUMSQ($B27:$E27-$P$3:$S$3))</f>
        <v>1.2917927619967462</v>
      </c>
      <c r="J27">
        <f t="array" ref="J27">SQRT(SUMSQ($B27:$E27-$P$4:$S$4))</f>
        <v>5.5594003914139458</v>
      </c>
      <c r="K27">
        <f t="shared" si="1"/>
        <v>1.2917927619967462</v>
      </c>
      <c r="L27">
        <f t="shared" si="2"/>
        <v>2</v>
      </c>
      <c r="M27">
        <f t="shared" si="0"/>
        <v>2</v>
      </c>
      <c r="N27" t="b">
        <f t="shared" si="3"/>
        <v>1</v>
      </c>
    </row>
    <row r="28" spans="1:14" x14ac:dyDescent="0.25">
      <c r="A28">
        <v>86</v>
      </c>
      <c r="B28">
        <v>6</v>
      </c>
      <c r="C28">
        <v>3.4</v>
      </c>
      <c r="D28">
        <v>4.5</v>
      </c>
      <c r="E28">
        <v>1.6</v>
      </c>
      <c r="F28" t="s">
        <v>10</v>
      </c>
      <c r="G28">
        <v>0.98866533298789361</v>
      </c>
      <c r="H28">
        <f t="array" ref="H28">SQRT(SUMSQ($B28:$E28-$P$2:$S$2))</f>
        <v>0.67388565699074943</v>
      </c>
      <c r="I28">
        <f t="array" ref="I28">SQRT(SUMSQ($B28:$E28-$P$3:$S$3))</f>
        <v>3.2313003408863143</v>
      </c>
      <c r="J28">
        <f t="array" ref="J28">SQRT(SUMSQ($B28:$E28-$P$4:$S$4))</f>
        <v>1.5165029804221837</v>
      </c>
      <c r="K28">
        <f t="shared" si="1"/>
        <v>0.67388565699074943</v>
      </c>
      <c r="L28">
        <f t="shared" si="2"/>
        <v>1</v>
      </c>
      <c r="M28">
        <f t="shared" si="0"/>
        <v>1</v>
      </c>
      <c r="N28" t="b">
        <f t="shared" si="3"/>
        <v>1</v>
      </c>
    </row>
    <row r="29" spans="1:14" x14ac:dyDescent="0.25">
      <c r="A29">
        <v>9</v>
      </c>
      <c r="B29">
        <v>4.4000000000000004</v>
      </c>
      <c r="C29">
        <v>2.9</v>
      </c>
      <c r="D29">
        <v>1.4</v>
      </c>
      <c r="E29">
        <v>0.2</v>
      </c>
      <c r="F29" t="s">
        <v>6</v>
      </c>
      <c r="G29">
        <v>0.99252771033866616</v>
      </c>
      <c r="H29">
        <f t="array" ref="H29">SQRT(SUMSQ($B29:$E29-$P$2:$S$2))</f>
        <v>3.6088441637508768</v>
      </c>
      <c r="I29">
        <f t="array" ref="I29">SQRT(SUMSQ($B29:$E29-$P$3:$S$3))</f>
        <v>1.1500048813768078</v>
      </c>
      <c r="J29">
        <f t="array" ref="J29">SQRT(SUMSQ($B29:$E29-$P$4:$S$4))</f>
        <v>5.2352270950806741</v>
      </c>
      <c r="K29">
        <f t="shared" si="1"/>
        <v>1.1500048813768078</v>
      </c>
      <c r="L29">
        <f t="shared" si="2"/>
        <v>2</v>
      </c>
      <c r="M29">
        <f t="shared" si="0"/>
        <v>2</v>
      </c>
      <c r="N29" t="b">
        <f t="shared" si="3"/>
        <v>1</v>
      </c>
    </row>
    <row r="30" spans="1:14" x14ac:dyDescent="0.25">
      <c r="A30">
        <v>67</v>
      </c>
      <c r="B30">
        <v>5.6</v>
      </c>
      <c r="C30">
        <v>3</v>
      </c>
      <c r="D30">
        <v>4.5</v>
      </c>
      <c r="E30">
        <v>1.5</v>
      </c>
      <c r="F30" t="s">
        <v>10</v>
      </c>
      <c r="G30">
        <v>0.99382443871655435</v>
      </c>
      <c r="H30">
        <f t="array" ref="H30">SQRT(SUMSQ($B30:$E30-$P$2:$S$2))</f>
        <v>0.42189683944896167</v>
      </c>
      <c r="I30">
        <f t="array" ref="I30">SQRT(SUMSQ($B30:$E30-$P$3:$S$3))</f>
        <v>3.1461808004391383</v>
      </c>
      <c r="J30">
        <f t="array" ref="J30">SQRT(SUMSQ($B30:$E30-$P$4:$S$4))</f>
        <v>1.7496314924767278</v>
      </c>
      <c r="K30">
        <f t="shared" si="1"/>
        <v>0.42189683944896167</v>
      </c>
      <c r="L30">
        <f t="shared" si="2"/>
        <v>1</v>
      </c>
      <c r="M30">
        <f t="shared" si="0"/>
        <v>1</v>
      </c>
      <c r="N30" t="b">
        <f t="shared" si="3"/>
        <v>1</v>
      </c>
    </row>
    <row r="31" spans="1:14" x14ac:dyDescent="0.25">
      <c r="A31">
        <v>3</v>
      </c>
      <c r="B31">
        <v>4.7</v>
      </c>
      <c r="C31">
        <v>3.2</v>
      </c>
      <c r="D31">
        <v>1.3</v>
      </c>
      <c r="E31">
        <v>0.2</v>
      </c>
      <c r="F31" t="s">
        <v>6</v>
      </c>
      <c r="G31">
        <v>0.99397816786909199</v>
      </c>
      <c r="H31">
        <f t="array" ref="H31">SQRT(SUMSQ($B31:$E31-$P$2:$S$2))</f>
        <v>3.6036449199410412</v>
      </c>
      <c r="I31">
        <f t="array" ref="I31">SQRT(SUMSQ($B31:$E31-$P$3:$S$3))</f>
        <v>0.91243813098679372</v>
      </c>
      <c r="J31">
        <f t="array" ref="J31">SQRT(SUMSQ($B31:$E31-$P$4:$S$4))</f>
        <v>5.1909460222007198</v>
      </c>
      <c r="K31">
        <f t="shared" si="1"/>
        <v>0.91243813098679372</v>
      </c>
      <c r="L31">
        <f t="shared" si="2"/>
        <v>2</v>
      </c>
      <c r="M31">
        <f t="shared" si="0"/>
        <v>2</v>
      </c>
      <c r="N31" t="b">
        <f t="shared" si="3"/>
        <v>1</v>
      </c>
    </row>
    <row r="32" spans="1:14" x14ac:dyDescent="0.25">
      <c r="J32" t="s">
        <v>17</v>
      </c>
      <c r="K32">
        <f>SUM(K2:K31)</f>
        <v>24.177684115295243</v>
      </c>
      <c r="M32" t="s">
        <v>24</v>
      </c>
      <c r="N32">
        <f>COUNTIF(N2:N31, "True")/30</f>
        <v>0.93333333333333335</v>
      </c>
    </row>
    <row r="34" spans="9:13" x14ac:dyDescent="0.25">
      <c r="I34" s="2" t="s">
        <v>27</v>
      </c>
      <c r="M34">
        <f>$N$32/'Training Set'!$N$122</f>
        <v>1.0467289719626167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Set</vt:lpstr>
      <vt:lpstr>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Miller</dc:creator>
  <cp:lastModifiedBy>Ahmad M. Osman</cp:lastModifiedBy>
  <dcterms:created xsi:type="dcterms:W3CDTF">2016-10-03T13:33:02Z</dcterms:created>
  <dcterms:modified xsi:type="dcterms:W3CDTF">2017-03-01T16:58:58Z</dcterms:modified>
</cp:coreProperties>
</file>