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Masterrr\Desktop\"/>
    </mc:Choice>
  </mc:AlternateContent>
  <bookViews>
    <workbookView xWindow="0" yWindow="0" windowWidth="28800" windowHeight="12300" tabRatio="500"/>
  </bookViews>
  <sheets>
    <sheet name="Sheet1" sheetId="1" r:id="rId1"/>
  </sheets>
  <definedNames>
    <definedName name="solver_adj" localSheetId="0" hidden="1">Sheet1!$H$45:$H$46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Sheet1!$H$49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8" i="1"/>
  <c r="C37" i="1"/>
  <c r="C38" i="1"/>
  <c r="C36" i="1"/>
  <c r="D36" i="1"/>
  <c r="B37" i="1"/>
  <c r="B38" i="1"/>
  <c r="B36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5" i="1"/>
  <c r="D46" i="1"/>
  <c r="E46" i="1"/>
  <c r="D47" i="1"/>
  <c r="E47" i="1"/>
  <c r="D48" i="1"/>
  <c r="E48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45" i="1"/>
  <c r="E45" i="1"/>
  <c r="B16" i="1"/>
  <c r="B17" i="1"/>
  <c r="B18" i="1"/>
  <c r="B19" i="1"/>
  <c r="B20" i="1"/>
  <c r="B21" i="1"/>
  <c r="B22" i="1"/>
  <c r="B23" i="1"/>
  <c r="B24" i="1"/>
  <c r="B25" i="1"/>
  <c r="B15" i="1"/>
  <c r="F6" i="1"/>
  <c r="L2" i="1"/>
  <c r="L3" i="1"/>
  <c r="L4" i="1"/>
  <c r="L5" i="1"/>
  <c r="L6" i="1"/>
  <c r="L7" i="1"/>
  <c r="L8" i="1"/>
  <c r="L9" i="1"/>
  <c r="L10" i="1"/>
  <c r="L11" i="1"/>
  <c r="N2" i="1"/>
  <c r="N3" i="1"/>
  <c r="N4" i="1"/>
  <c r="N5" i="1"/>
  <c r="N6" i="1"/>
  <c r="N7" i="1"/>
  <c r="N8" i="1"/>
  <c r="N9" i="1"/>
  <c r="N10" i="1"/>
  <c r="N11" i="1"/>
  <c r="M2" i="1"/>
  <c r="M3" i="1"/>
  <c r="M4" i="1"/>
  <c r="M5" i="1"/>
  <c r="M6" i="1"/>
  <c r="M7" i="1"/>
  <c r="M8" i="1"/>
  <c r="M9" i="1"/>
  <c r="M10" i="1"/>
  <c r="M11" i="1"/>
  <c r="F5" i="1"/>
  <c r="D49" i="1"/>
  <c r="E49" i="1"/>
  <c r="H49" i="1"/>
</calcChain>
</file>

<file path=xl/sharedStrings.xml><?xml version="1.0" encoding="utf-8"?>
<sst xmlns="http://schemas.openxmlformats.org/spreadsheetml/2006/main" count="31" uniqueCount="28">
  <si>
    <t>Actual Value</t>
  </si>
  <si>
    <t>Predicted Value</t>
  </si>
  <si>
    <t>MSE</t>
  </si>
  <si>
    <t>MAE</t>
  </si>
  <si>
    <t>1.  Given the actual and predicted values to the left, calculate the MSE and the MAE</t>
  </si>
  <si>
    <t>Original Value</t>
  </si>
  <si>
    <t>Rescaled Numbers</t>
  </si>
  <si>
    <t>Shawshank Redemption</t>
  </si>
  <si>
    <t>The Martian</t>
  </si>
  <si>
    <t>The Revenant</t>
  </si>
  <si>
    <t>Toy Story</t>
  </si>
  <si>
    <t>Batman v Superman</t>
  </si>
  <si>
    <t>The Lord of the Rings: Fellowship of the Ring</t>
  </si>
  <si>
    <t>Finding Dory</t>
  </si>
  <si>
    <t>Trainwreck</t>
  </si>
  <si>
    <t>Frozen</t>
  </si>
  <si>
    <t>Deadpool</t>
  </si>
  <si>
    <t>3.  Given the Movie ratings above, compute the 3x3 correlation matrix using the OFFSET and CORREL functions</t>
  </si>
  <si>
    <t>X</t>
  </si>
  <si>
    <t>Y</t>
  </si>
  <si>
    <t>4.  Using Solver, find the slope and y-intercept values for the best fit regression line for the X,Y variables given below.  If you can't use solver for this, you can get partial credit for using another method.</t>
  </si>
  <si>
    <t>Slope</t>
  </si>
  <si>
    <t>y-intercept</t>
  </si>
  <si>
    <r>
      <t xml:space="preserve">2. given the Original Value numbers to the left,  </t>
    </r>
    <r>
      <rPr>
        <b/>
        <sz val="14"/>
        <color theme="1"/>
        <rFont val="Calibri"/>
        <family val="2"/>
        <scheme val="minor"/>
      </rPr>
      <t>rescale</t>
    </r>
    <r>
      <rPr>
        <sz val="14"/>
        <color theme="1"/>
        <rFont val="Calibri"/>
        <family val="2"/>
        <scheme val="minor"/>
      </rPr>
      <t xml:space="preserve"> the numbers (using the min-max method we used in class) so they are all between 0.0 and 1.0</t>
    </r>
  </si>
  <si>
    <t>Error</t>
  </si>
  <si>
    <t>Square Error</t>
  </si>
  <si>
    <t>Absolute Error</t>
  </si>
  <si>
    <t>y=mx+b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</si>
</sst>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 applyAlignment="1"/>
    <xf numFmtId="0" fontId="2" fillId="0" borderId="0" xfId="0" applyFont="1" applyAlignment="1"/>
    <xf numFmtId="0" fontId="0" fillId="0" borderId="0" xfId="0" applyNumberFormat="1" applyProtection="1">
      <protection locked="0"/>
    </xf>
    <xf numFmtId="0" fontId="0" fillId="0" borderId="2" xfId="0" applyBorder="1"/>
    <xf numFmtId="0" fontId="3" fillId="0" borderId="0" xfId="0" applyFont="1"/>
    <xf numFmtId="0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21" workbookViewId="0">
      <selection activeCell="I17" sqref="I17"/>
    </sheetView>
  </sheetViews>
  <sheetFormatPr defaultColWidth="11" defaultRowHeight="15.75" x14ac:dyDescent="0.25"/>
  <cols>
    <col min="1" max="1" width="12.375" customWidth="1"/>
    <col min="2" max="2" width="13.375" customWidth="1"/>
    <col min="13" max="13" width="13.375" customWidth="1"/>
    <col min="14" max="14" width="14.125" customWidth="1"/>
  </cols>
  <sheetData>
    <row r="1" spans="1:14" x14ac:dyDescent="0.25">
      <c r="A1" s="1" t="s">
        <v>0</v>
      </c>
      <c r="B1" s="1" t="s">
        <v>1</v>
      </c>
      <c r="L1" s="1" t="s">
        <v>24</v>
      </c>
      <c r="M1" s="1" t="s">
        <v>25</v>
      </c>
      <c r="N1" s="1" t="s">
        <v>26</v>
      </c>
    </row>
    <row r="2" spans="1:14" ht="18.75" x14ac:dyDescent="0.3">
      <c r="A2">
        <v>6.610302302239881</v>
      </c>
      <c r="B2">
        <v>2.3674819117040515</v>
      </c>
      <c r="D2" s="7" t="s">
        <v>4</v>
      </c>
      <c r="L2">
        <f>B2-A2</f>
        <v>-4.2428203905358295</v>
      </c>
      <c r="M2">
        <f>L2*L2</f>
        <v>18.00152486634661</v>
      </c>
      <c r="N2">
        <f>ABS(L2)</f>
        <v>4.2428203905358295</v>
      </c>
    </row>
    <row r="3" spans="1:14" x14ac:dyDescent="0.25">
      <c r="A3">
        <v>8.4769786111429859</v>
      </c>
      <c r="B3">
        <v>5.7365795403398163</v>
      </c>
      <c r="L3">
        <f t="shared" ref="L3:L11" si="0">B3-A3</f>
        <v>-2.7403990708031696</v>
      </c>
      <c r="M3">
        <f t="shared" ref="M3:M11" si="1">L3*L3</f>
        <v>7.5097870672588751</v>
      </c>
      <c r="N3">
        <f t="shared" ref="N3:N11" si="2">ABS(L3)</f>
        <v>2.7403990708031696</v>
      </c>
    </row>
    <row r="4" spans="1:14" x14ac:dyDescent="0.25">
      <c r="A4">
        <v>2.2333420196504026</v>
      </c>
      <c r="B4">
        <v>4.21332012162675</v>
      </c>
      <c r="L4">
        <f t="shared" si="0"/>
        <v>1.9799781019763474</v>
      </c>
      <c r="M4">
        <f t="shared" si="1"/>
        <v>3.920313284305859</v>
      </c>
      <c r="N4">
        <f t="shared" si="2"/>
        <v>1.9799781019763474</v>
      </c>
    </row>
    <row r="5" spans="1:14" x14ac:dyDescent="0.25">
      <c r="A5">
        <v>8.0104476531502673</v>
      </c>
      <c r="B5">
        <v>8.1522935427175476</v>
      </c>
      <c r="E5" s="1" t="s">
        <v>2</v>
      </c>
      <c r="F5" s="2">
        <f>AVERAGE(M2:M11)</f>
        <v>7.930065827799595</v>
      </c>
      <c r="L5">
        <f t="shared" si="0"/>
        <v>0.14184588956728028</v>
      </c>
      <c r="M5">
        <f t="shared" si="1"/>
        <v>2.0120256387133072E-2</v>
      </c>
      <c r="N5">
        <f t="shared" si="2"/>
        <v>0.14184588956728028</v>
      </c>
    </row>
    <row r="6" spans="1:14" x14ac:dyDescent="0.25">
      <c r="A6">
        <v>9.9698653414649776</v>
      </c>
      <c r="B6">
        <v>6.0904928826827556</v>
      </c>
      <c r="E6" s="1" t="s">
        <v>3</v>
      </c>
      <c r="F6" s="2">
        <f>AVERAGE(N2:N11)</f>
        <v>2.4060631188025305</v>
      </c>
      <c r="L6">
        <f t="shared" si="0"/>
        <v>-3.879372458782222</v>
      </c>
      <c r="M6">
        <f t="shared" si="1"/>
        <v>15.049530673958023</v>
      </c>
      <c r="N6">
        <f t="shared" si="2"/>
        <v>3.879372458782222</v>
      </c>
    </row>
    <row r="7" spans="1:14" x14ac:dyDescent="0.25">
      <c r="A7">
        <v>9.5665425681896537</v>
      </c>
      <c r="B7">
        <v>5.4467081686943999</v>
      </c>
      <c r="L7">
        <f t="shared" si="0"/>
        <v>-4.1198343994952538</v>
      </c>
      <c r="M7">
        <f t="shared" si="1"/>
        <v>16.973035479264418</v>
      </c>
      <c r="N7">
        <f t="shared" si="2"/>
        <v>4.1198343994952538</v>
      </c>
    </row>
    <row r="8" spans="1:14" x14ac:dyDescent="0.25">
      <c r="A8">
        <v>3.9449489188389442</v>
      </c>
      <c r="B8">
        <v>7.0136519075221271</v>
      </c>
      <c r="L8">
        <f t="shared" si="0"/>
        <v>3.0687029886831829</v>
      </c>
      <c r="M8">
        <f t="shared" si="1"/>
        <v>9.4169380327530998</v>
      </c>
      <c r="N8">
        <f t="shared" si="2"/>
        <v>3.0687029886831829</v>
      </c>
    </row>
    <row r="9" spans="1:14" x14ac:dyDescent="0.25">
      <c r="A9">
        <v>8.2427592040262727</v>
      </c>
      <c r="B9">
        <v>7.225125296103327</v>
      </c>
      <c r="L9">
        <f t="shared" si="0"/>
        <v>-1.0176339079229457</v>
      </c>
      <c r="M9">
        <f t="shared" si="1"/>
        <v>1.0355787705545263</v>
      </c>
      <c r="N9">
        <f t="shared" si="2"/>
        <v>1.0176339079229457</v>
      </c>
    </row>
    <row r="10" spans="1:14" x14ac:dyDescent="0.25">
      <c r="A10">
        <v>9.6102247231344844</v>
      </c>
      <c r="B10">
        <v>9.7694619306974744</v>
      </c>
      <c r="L10">
        <f t="shared" si="0"/>
        <v>0.15923720756298998</v>
      </c>
      <c r="M10">
        <f t="shared" si="1"/>
        <v>2.5356488272458753E-2</v>
      </c>
      <c r="N10">
        <f t="shared" si="2"/>
        <v>0.15923720756298998</v>
      </c>
    </row>
    <row r="11" spans="1:14" x14ac:dyDescent="0.25">
      <c r="A11">
        <v>7.228299075813446</v>
      </c>
      <c r="B11">
        <v>9.9391058485095272</v>
      </c>
      <c r="L11">
        <f t="shared" si="0"/>
        <v>2.7108067726960812</v>
      </c>
      <c r="M11">
        <f t="shared" si="1"/>
        <v>7.3484733588949434</v>
      </c>
      <c r="N11">
        <f t="shared" si="2"/>
        <v>2.7108067726960812</v>
      </c>
    </row>
    <row r="14" spans="1:14" ht="18.75" x14ac:dyDescent="0.3">
      <c r="A14" s="1" t="s">
        <v>5</v>
      </c>
      <c r="B14" s="1" t="s">
        <v>6</v>
      </c>
      <c r="D14" s="7" t="s">
        <v>23</v>
      </c>
    </row>
    <row r="15" spans="1:14" x14ac:dyDescent="0.25">
      <c r="A15">
        <v>50</v>
      </c>
      <c r="B15" s="6">
        <f>(A15-MIN($A$15:$A$25))/(MAX($A$15:$A$25)-MIN($A$15:$A$25))</f>
        <v>0.51086956521739135</v>
      </c>
    </row>
    <row r="16" spans="1:14" x14ac:dyDescent="0.25">
      <c r="A16">
        <v>61</v>
      </c>
      <c r="B16" s="6">
        <f t="shared" ref="B16:B25" si="3">(A16-MIN($A$15:$A$25))/(MAX($A$15:$A$25)-MIN($A$15:$A$25))</f>
        <v>0.63043478260869568</v>
      </c>
    </row>
    <row r="17" spans="1:11" x14ac:dyDescent="0.25">
      <c r="A17">
        <v>77</v>
      </c>
      <c r="B17" s="6">
        <f t="shared" si="3"/>
        <v>0.80434782608695654</v>
      </c>
    </row>
    <row r="18" spans="1:11" x14ac:dyDescent="0.25">
      <c r="A18">
        <v>64</v>
      </c>
      <c r="B18" s="6">
        <f t="shared" si="3"/>
        <v>0.66304347826086951</v>
      </c>
    </row>
    <row r="19" spans="1:11" x14ac:dyDescent="0.25">
      <c r="A19">
        <v>76</v>
      </c>
      <c r="B19" s="6">
        <f t="shared" si="3"/>
        <v>0.79347826086956519</v>
      </c>
    </row>
    <row r="20" spans="1:11" x14ac:dyDescent="0.25">
      <c r="A20">
        <v>39</v>
      </c>
      <c r="B20" s="6">
        <f t="shared" si="3"/>
        <v>0.39130434782608697</v>
      </c>
    </row>
    <row r="21" spans="1:11" x14ac:dyDescent="0.25">
      <c r="A21">
        <v>76</v>
      </c>
      <c r="B21" s="6">
        <f t="shared" si="3"/>
        <v>0.79347826086956519</v>
      </c>
    </row>
    <row r="22" spans="1:11" x14ac:dyDescent="0.25">
      <c r="A22">
        <v>38</v>
      </c>
      <c r="B22" s="6">
        <f t="shared" si="3"/>
        <v>0.38043478260869568</v>
      </c>
    </row>
    <row r="23" spans="1:11" x14ac:dyDescent="0.25">
      <c r="A23">
        <v>3</v>
      </c>
      <c r="B23" s="6">
        <f t="shared" si="3"/>
        <v>0</v>
      </c>
    </row>
    <row r="24" spans="1:11" x14ac:dyDescent="0.25">
      <c r="A24">
        <v>40</v>
      </c>
      <c r="B24" s="6">
        <f t="shared" si="3"/>
        <v>0.40217391304347827</v>
      </c>
    </row>
    <row r="25" spans="1:11" x14ac:dyDescent="0.25">
      <c r="A25">
        <v>95</v>
      </c>
      <c r="B25" s="6">
        <f t="shared" si="3"/>
        <v>1</v>
      </c>
    </row>
    <row r="28" spans="1:11" x14ac:dyDescent="0.25">
      <c r="B28" s="3" t="s">
        <v>7</v>
      </c>
      <c r="C28" s="3" t="s">
        <v>8</v>
      </c>
      <c r="D28" s="3" t="s">
        <v>9</v>
      </c>
      <c r="E28" s="3" t="s">
        <v>10</v>
      </c>
      <c r="F28" s="3" t="s">
        <v>11</v>
      </c>
      <c r="G28" s="3" t="s">
        <v>12</v>
      </c>
      <c r="H28" s="3" t="s">
        <v>13</v>
      </c>
      <c r="I28" s="3" t="s">
        <v>14</v>
      </c>
      <c r="J28" s="3" t="s">
        <v>15</v>
      </c>
      <c r="K28" s="3" t="s">
        <v>16</v>
      </c>
    </row>
    <row r="29" spans="1:11" x14ac:dyDescent="0.25">
      <c r="A29">
        <v>0</v>
      </c>
      <c r="B29" s="4">
        <v>4</v>
      </c>
      <c r="C29" s="4">
        <v>3</v>
      </c>
      <c r="D29" s="4">
        <v>3</v>
      </c>
      <c r="E29" s="4">
        <v>3</v>
      </c>
      <c r="F29" s="4">
        <v>4</v>
      </c>
      <c r="G29" s="4">
        <v>4</v>
      </c>
      <c r="H29" s="4">
        <v>3</v>
      </c>
      <c r="I29" s="4">
        <v>3</v>
      </c>
      <c r="J29" s="4">
        <v>5</v>
      </c>
      <c r="K29" s="4">
        <v>5</v>
      </c>
    </row>
    <row r="30" spans="1:11" x14ac:dyDescent="0.25">
      <c r="A30">
        <v>1</v>
      </c>
      <c r="B30" s="4">
        <v>4</v>
      </c>
      <c r="C30" s="4">
        <v>4</v>
      </c>
      <c r="D30" s="4">
        <v>2</v>
      </c>
      <c r="E30" s="4">
        <v>4</v>
      </c>
      <c r="F30" s="4">
        <v>3</v>
      </c>
      <c r="G30" s="4">
        <v>3</v>
      </c>
      <c r="H30" s="4">
        <v>3</v>
      </c>
      <c r="I30" s="4">
        <v>4</v>
      </c>
      <c r="J30" s="4">
        <v>5</v>
      </c>
      <c r="K30" s="4">
        <v>3</v>
      </c>
    </row>
    <row r="31" spans="1:11" x14ac:dyDescent="0.25">
      <c r="A31">
        <v>2</v>
      </c>
      <c r="B31" s="4">
        <v>3</v>
      </c>
      <c r="C31" s="4">
        <v>3</v>
      </c>
      <c r="D31" s="4">
        <v>3</v>
      </c>
      <c r="E31" s="4">
        <v>4</v>
      </c>
      <c r="F31" s="4">
        <v>3</v>
      </c>
      <c r="G31" s="4">
        <v>3</v>
      </c>
      <c r="H31" s="4">
        <v>3</v>
      </c>
      <c r="I31" s="4">
        <v>3</v>
      </c>
      <c r="J31" s="4">
        <v>5</v>
      </c>
      <c r="K31" s="4">
        <v>3</v>
      </c>
    </row>
    <row r="33" spans="1:8" ht="18.75" x14ac:dyDescent="0.3">
      <c r="A33" s="7" t="s">
        <v>17</v>
      </c>
    </row>
    <row r="35" spans="1:8" x14ac:dyDescent="0.25">
      <c r="B35" s="1">
        <v>0</v>
      </c>
      <c r="C35" s="1">
        <v>1</v>
      </c>
      <c r="D35" s="1">
        <v>2</v>
      </c>
    </row>
    <row r="36" spans="1:8" x14ac:dyDescent="0.25">
      <c r="A36" s="1">
        <v>0</v>
      </c>
      <c r="B36">
        <f ca="1">CORREL(OFFSET($B$29:$K$29,B$35,0),OFFSET($B$29:$K$29,$A36,0))</f>
        <v>1</v>
      </c>
      <c r="C36">
        <f t="shared" ref="C36:D38" ca="1" si="4">CORREL(OFFSET($B$29:$K$29,C$35,0),OFFSET($B$29:$K$29,$A36,0))</f>
        <v>0.23821530630160651</v>
      </c>
      <c r="D36">
        <f t="shared" ca="1" si="4"/>
        <v>0.37992402279240262</v>
      </c>
    </row>
    <row r="37" spans="1:8" x14ac:dyDescent="0.25">
      <c r="A37" s="1">
        <v>1</v>
      </c>
      <c r="B37">
        <f t="shared" ref="B37:B38" ca="1" si="5">CORREL(OFFSET($B$29:$K$29,B$35,0),OFFSET($B$29:$K$29,$A37,0))</f>
        <v>0.23821530630160651</v>
      </c>
      <c r="C37">
        <f t="shared" ca="1" si="4"/>
        <v>0.99999999999999978</v>
      </c>
      <c r="D37">
        <f t="shared" ca="1" si="4"/>
        <v>0.67798398869780208</v>
      </c>
    </row>
    <row r="38" spans="1:8" x14ac:dyDescent="0.25">
      <c r="A38" s="1">
        <v>2</v>
      </c>
      <c r="B38">
        <f t="shared" ca="1" si="5"/>
        <v>0.37992402279240262</v>
      </c>
      <c r="C38">
        <f t="shared" ca="1" si="4"/>
        <v>0.67798398869780208</v>
      </c>
      <c r="D38">
        <f t="shared" ca="1" si="4"/>
        <v>0.99999999999999989</v>
      </c>
    </row>
    <row r="41" spans="1:8" ht="18.75" x14ac:dyDescent="0.3">
      <c r="A41" s="7" t="s">
        <v>20</v>
      </c>
    </row>
    <row r="44" spans="1:8" x14ac:dyDescent="0.25">
      <c r="A44" s="8" t="s">
        <v>18</v>
      </c>
      <c r="B44" s="8" t="s">
        <v>19</v>
      </c>
      <c r="C44" s="1" t="s">
        <v>27</v>
      </c>
      <c r="D44" s="1" t="s">
        <v>24</v>
      </c>
      <c r="E44" s="1" t="s">
        <v>25</v>
      </c>
    </row>
    <row r="45" spans="1:8" x14ac:dyDescent="0.25">
      <c r="A45" s="5">
        <v>12.399999619999999</v>
      </c>
      <c r="B45" s="5">
        <v>11.19999981</v>
      </c>
      <c r="C45">
        <f>$H$45*A45+$H$46</f>
        <v>10.988975561069728</v>
      </c>
      <c r="D45">
        <f>C45-B45</f>
        <v>-0.21102424893027205</v>
      </c>
      <c r="E45">
        <f>D45*D45</f>
        <v>4.4531233636585427E-2</v>
      </c>
      <c r="G45" s="1" t="s">
        <v>21</v>
      </c>
      <c r="H45" s="2">
        <v>0.85111472098786045</v>
      </c>
    </row>
    <row r="46" spans="1:8" x14ac:dyDescent="0.25">
      <c r="A46" s="5">
        <v>14.30000019</v>
      </c>
      <c r="B46" s="5">
        <v>12.5</v>
      </c>
      <c r="C46">
        <f t="shared" ref="C46:C67" si="6">$H$45*A46+$H$46</f>
        <v>12.606094016082054</v>
      </c>
      <c r="D46">
        <f t="shared" ref="D46:D67" si="7">C46-B46</f>
        <v>0.1060940160820536</v>
      </c>
      <c r="E46">
        <f t="shared" ref="E46:E67" si="8">D46*D46</f>
        <v>1.1255940248419048E-2</v>
      </c>
      <c r="G46" s="1" t="s">
        <v>22</v>
      </c>
      <c r="H46" s="2">
        <v>0.43515334424385305</v>
      </c>
    </row>
    <row r="47" spans="1:8" x14ac:dyDescent="0.25">
      <c r="A47" s="5">
        <v>14.5</v>
      </c>
      <c r="B47" s="5">
        <v>12.69999981</v>
      </c>
      <c r="C47">
        <f t="shared" si="6"/>
        <v>12.776316798567828</v>
      </c>
      <c r="D47">
        <f t="shared" si="7"/>
        <v>7.6316988567828759E-2</v>
      </c>
      <c r="E47">
        <f t="shared" si="8"/>
        <v>5.8242827440621054E-3</v>
      </c>
    </row>
    <row r="48" spans="1:8" x14ac:dyDescent="0.25">
      <c r="A48" s="5">
        <v>14.899999619999999</v>
      </c>
      <c r="B48" s="5">
        <v>13.100000380000001</v>
      </c>
      <c r="C48">
        <f t="shared" si="6"/>
        <v>13.11676236353938</v>
      </c>
      <c r="D48">
        <f t="shared" si="7"/>
        <v>1.6761983539378633E-2</v>
      </c>
      <c r="E48">
        <f t="shared" si="8"/>
        <v>2.8096409217440025E-4</v>
      </c>
    </row>
    <row r="49" spans="1:8" x14ac:dyDescent="0.25">
      <c r="A49" s="5">
        <v>16.100000380000001</v>
      </c>
      <c r="B49" s="5">
        <v>14.100000380000001</v>
      </c>
      <c r="C49">
        <f t="shared" si="6"/>
        <v>14.138100675572</v>
      </c>
      <c r="D49">
        <f t="shared" si="7"/>
        <v>3.8100295571998899E-2</v>
      </c>
      <c r="E49">
        <f t="shared" si="8"/>
        <v>1.4516325226736789E-3</v>
      </c>
      <c r="G49" s="1" t="s">
        <v>2</v>
      </c>
      <c r="H49">
        <f>AVERAGE(E45:E67)</f>
        <v>1.1812085930819411E-2</v>
      </c>
    </row>
    <row r="50" spans="1:8" x14ac:dyDescent="0.25">
      <c r="A50" s="5">
        <v>16.899999619999999</v>
      </c>
      <c r="B50" s="5">
        <v>14.80000019</v>
      </c>
      <c r="C50">
        <f t="shared" si="6"/>
        <v>14.8189918055151</v>
      </c>
      <c r="D50">
        <f t="shared" si="7"/>
        <v>1.899161551509998E-2</v>
      </c>
      <c r="E50">
        <f t="shared" si="8"/>
        <v>3.6068145987338629E-4</v>
      </c>
    </row>
    <row r="51" spans="1:8" x14ac:dyDescent="0.25">
      <c r="A51" s="5">
        <v>16.5</v>
      </c>
      <c r="B51" s="5">
        <v>14.399999619999999</v>
      </c>
      <c r="C51">
        <f t="shared" si="6"/>
        <v>14.478546240543549</v>
      </c>
      <c r="D51">
        <f t="shared" si="7"/>
        <v>7.8546620543550105E-2</v>
      </c>
      <c r="E51">
        <f t="shared" si="8"/>
        <v>6.1695715988124471E-3</v>
      </c>
    </row>
    <row r="52" spans="1:8" x14ac:dyDescent="0.25">
      <c r="A52" s="5">
        <v>15.399999619999999</v>
      </c>
      <c r="B52" s="5">
        <v>13.399999619999999</v>
      </c>
      <c r="C52">
        <f t="shared" si="6"/>
        <v>13.542319724033309</v>
      </c>
      <c r="D52">
        <f t="shared" si="7"/>
        <v>0.14232010403330975</v>
      </c>
      <c r="E52">
        <f t="shared" si="8"/>
        <v>2.0255012012052109E-2</v>
      </c>
    </row>
    <row r="53" spans="1:8" x14ac:dyDescent="0.25">
      <c r="A53" s="5">
        <v>17</v>
      </c>
      <c r="B53" s="5">
        <v>14.899999619999999</v>
      </c>
      <c r="C53">
        <f t="shared" si="6"/>
        <v>14.90410360103748</v>
      </c>
      <c r="D53">
        <f t="shared" si="7"/>
        <v>4.1039810374812191E-3</v>
      </c>
      <c r="E53">
        <f t="shared" si="8"/>
        <v>1.6842660356005425E-5</v>
      </c>
    </row>
    <row r="54" spans="1:8" x14ac:dyDescent="0.25">
      <c r="A54" s="5">
        <v>17.899999619999999</v>
      </c>
      <c r="B54" s="5">
        <v>15.600000380000001</v>
      </c>
      <c r="C54">
        <f t="shared" si="6"/>
        <v>15.670106526502961</v>
      </c>
      <c r="D54">
        <f t="shared" si="7"/>
        <v>7.0106146502959987E-2</v>
      </c>
      <c r="E54">
        <f t="shared" si="8"/>
        <v>4.9148717774944893E-3</v>
      </c>
    </row>
    <row r="55" spans="1:8" x14ac:dyDescent="0.25">
      <c r="A55" s="5">
        <v>18.799999239999998</v>
      </c>
      <c r="B55" s="5">
        <v>16.399999619999999</v>
      </c>
      <c r="C55">
        <f t="shared" si="6"/>
        <v>16.436109451968441</v>
      </c>
      <c r="D55">
        <f t="shared" si="7"/>
        <v>3.6109831968442307E-2</v>
      </c>
      <c r="E55">
        <f t="shared" si="8"/>
        <v>1.3039199647891381E-3</v>
      </c>
    </row>
    <row r="56" spans="1:8" x14ac:dyDescent="0.25">
      <c r="A56" s="5">
        <v>20.299999239999998</v>
      </c>
      <c r="B56" s="5">
        <v>17.700000760000002</v>
      </c>
      <c r="C56">
        <f t="shared" si="6"/>
        <v>17.712781533450233</v>
      </c>
      <c r="D56">
        <f t="shared" si="7"/>
        <v>1.2780773450231209E-2</v>
      </c>
      <c r="E56">
        <f t="shared" si="8"/>
        <v>1.6334816998613496E-4</v>
      </c>
    </row>
    <row r="57" spans="1:8" x14ac:dyDescent="0.25">
      <c r="A57" s="5">
        <v>22.399999619999999</v>
      </c>
      <c r="B57" s="5">
        <v>19.600000380000001</v>
      </c>
      <c r="C57">
        <f t="shared" si="6"/>
        <v>19.500122770948334</v>
      </c>
      <c r="D57">
        <f t="shared" si="7"/>
        <v>-9.9877609051667093E-2</v>
      </c>
      <c r="E57">
        <f t="shared" si="8"/>
        <v>9.975536789877653E-3</v>
      </c>
    </row>
    <row r="58" spans="1:8" x14ac:dyDescent="0.25">
      <c r="A58" s="5">
        <v>19.399999619999999</v>
      </c>
      <c r="B58" s="5">
        <v>16.899999619999999</v>
      </c>
      <c r="C58">
        <f t="shared" si="6"/>
        <v>16.946778607984754</v>
      </c>
      <c r="D58">
        <f t="shared" si="7"/>
        <v>4.6778987984755105E-2</v>
      </c>
      <c r="E58">
        <f t="shared" si="8"/>
        <v>2.1882737168778623E-3</v>
      </c>
    </row>
    <row r="59" spans="1:8" x14ac:dyDescent="0.25">
      <c r="A59" s="5">
        <v>15.5</v>
      </c>
      <c r="B59" s="5">
        <v>14</v>
      </c>
      <c r="C59">
        <f t="shared" si="6"/>
        <v>13.627431519555691</v>
      </c>
      <c r="D59">
        <f t="shared" si="7"/>
        <v>-0.37256848044430946</v>
      </c>
      <c r="E59">
        <f t="shared" si="8"/>
        <v>0.13880727262058179</v>
      </c>
    </row>
    <row r="60" spans="1:8" x14ac:dyDescent="0.25">
      <c r="A60" s="5">
        <v>16.700000760000002</v>
      </c>
      <c r="B60" s="5">
        <v>14.600000380000001</v>
      </c>
      <c r="C60">
        <f t="shared" si="6"/>
        <v>14.648769831588311</v>
      </c>
      <c r="D60">
        <f t="shared" si="7"/>
        <v>4.876945158830992E-2</v>
      </c>
      <c r="E60">
        <f t="shared" si="8"/>
        <v>2.3784594082245048E-3</v>
      </c>
    </row>
    <row r="61" spans="1:8" x14ac:dyDescent="0.25">
      <c r="A61" s="5">
        <v>17.299999239999998</v>
      </c>
      <c r="B61" s="5">
        <v>15.100000380000001</v>
      </c>
      <c r="C61">
        <f t="shared" si="6"/>
        <v>15.15943737048665</v>
      </c>
      <c r="D61">
        <f t="shared" si="7"/>
        <v>5.9436990486648966E-2</v>
      </c>
      <c r="E61">
        <f t="shared" si="8"/>
        <v>3.5327558381099996E-3</v>
      </c>
    </row>
    <row r="62" spans="1:8" x14ac:dyDescent="0.25">
      <c r="A62" s="5">
        <v>18.399999619999999</v>
      </c>
      <c r="B62" s="5">
        <v>16.100000380000001</v>
      </c>
      <c r="C62">
        <f t="shared" si="6"/>
        <v>16.095663886996892</v>
      </c>
      <c r="D62">
        <f t="shared" si="7"/>
        <v>-4.3364930031088988E-3</v>
      </c>
      <c r="E62">
        <f t="shared" si="8"/>
        <v>1.8805171566012435E-5</v>
      </c>
    </row>
    <row r="63" spans="1:8" x14ac:dyDescent="0.25">
      <c r="A63" s="5">
        <v>19.200000760000002</v>
      </c>
      <c r="B63" s="5">
        <v>16.799999239999998</v>
      </c>
      <c r="C63">
        <f t="shared" si="6"/>
        <v>16.776556634057965</v>
      </c>
      <c r="D63">
        <f t="shared" si="7"/>
        <v>-2.3442605942033623E-2</v>
      </c>
      <c r="E63">
        <f t="shared" si="8"/>
        <v>5.495557733534701E-4</v>
      </c>
    </row>
    <row r="64" spans="1:8" x14ac:dyDescent="0.25">
      <c r="A64" s="5">
        <v>17.399999619999999</v>
      </c>
      <c r="B64" s="5">
        <v>15.19999981</v>
      </c>
      <c r="C64">
        <f t="shared" si="6"/>
        <v>15.24454916600903</v>
      </c>
      <c r="D64">
        <f t="shared" si="7"/>
        <v>4.4549356009030205E-2</v>
      </c>
      <c r="E64">
        <f t="shared" si="8"/>
        <v>1.9846451208193156E-3</v>
      </c>
    </row>
    <row r="65" spans="1:5" x14ac:dyDescent="0.25">
      <c r="A65" s="5">
        <v>19.5</v>
      </c>
      <c r="B65" s="5">
        <v>17</v>
      </c>
      <c r="C65">
        <f t="shared" si="6"/>
        <v>17.031890403507134</v>
      </c>
      <c r="D65">
        <f t="shared" si="7"/>
        <v>3.1890403507134124E-2</v>
      </c>
      <c r="E65">
        <f t="shared" si="8"/>
        <v>1.0169978358478325E-3</v>
      </c>
    </row>
    <row r="66" spans="1:5" x14ac:dyDescent="0.25">
      <c r="A66" s="5">
        <v>19.700000760000002</v>
      </c>
      <c r="B66" s="5">
        <v>17.200000760000002</v>
      </c>
      <c r="C66">
        <f t="shared" si="6"/>
        <v>17.202113994551894</v>
      </c>
      <c r="D66">
        <f t="shared" si="7"/>
        <v>2.1132345518921625E-3</v>
      </c>
      <c r="E66">
        <f t="shared" si="8"/>
        <v>4.4657602713108688E-6</v>
      </c>
    </row>
    <row r="67" spans="1:5" x14ac:dyDescent="0.25">
      <c r="A67" s="5">
        <v>21.200000760000002</v>
      </c>
      <c r="B67" s="5">
        <v>18.600000380000001</v>
      </c>
      <c r="C67">
        <f t="shared" si="6"/>
        <v>18.478786076033686</v>
      </c>
      <c r="D67">
        <f t="shared" si="7"/>
        <v>-0.12121430396631538</v>
      </c>
      <c r="E67">
        <f t="shared" si="8"/>
        <v>1.4692907486038301E-2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Ahmad M. Osman</cp:lastModifiedBy>
  <dcterms:created xsi:type="dcterms:W3CDTF">2017-04-23T12:11:21Z</dcterms:created>
  <dcterms:modified xsi:type="dcterms:W3CDTF">2017-04-24T14:56:06Z</dcterms:modified>
</cp:coreProperties>
</file>