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1A957778-1D94-4DFE-B21A-C61FAE0AF635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Power &amp; Thrust Data" sheetId="3" r:id="rId1"/>
    <sheet name="Drag &amp; Lift Data" sheetId="2" r:id="rId2"/>
    <sheet name="Cruise Speed (Loaded)" sheetId="4" r:id="rId3"/>
    <sheet name="Cruise Speed (Empty)" sheetId="5" r:id="rId4"/>
    <sheet name="Flight 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D50" i="4" s="1"/>
  <c r="E50" i="4" s="1"/>
  <c r="F50" i="4" s="1"/>
  <c r="B51" i="4"/>
  <c r="B52" i="4"/>
  <c r="B53" i="4"/>
  <c r="B54" i="4"/>
  <c r="D54" i="4" s="1"/>
  <c r="E54" i="4" s="1"/>
  <c r="F54" i="4" s="1"/>
  <c r="B55" i="4"/>
  <c r="B56" i="4"/>
  <c r="B57" i="4"/>
  <c r="B58" i="4"/>
  <c r="D58" i="4" s="1"/>
  <c r="E58" i="4" s="1"/>
  <c r="F58" i="4" s="1"/>
  <c r="B59" i="4"/>
  <c r="B60" i="4"/>
  <c r="B61" i="4"/>
  <c r="B62" i="4"/>
  <c r="B63" i="4"/>
  <c r="B64" i="4"/>
  <c r="B65" i="4"/>
  <c r="B66" i="4"/>
  <c r="D66" i="4" s="1"/>
  <c r="E66" i="4" s="1"/>
  <c r="F66" i="4" s="1"/>
  <c r="B67" i="4"/>
  <c r="B68" i="4"/>
  <c r="B69" i="4"/>
  <c r="B70" i="4"/>
  <c r="D70" i="4" s="1"/>
  <c r="E70" i="4" s="1"/>
  <c r="F70" i="4" s="1"/>
  <c r="B71" i="4"/>
  <c r="B72" i="4"/>
  <c r="B73" i="4"/>
  <c r="B74" i="4"/>
  <c r="D74" i="4" s="1"/>
  <c r="E74" i="4" s="1"/>
  <c r="F74" i="4" s="1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D94" i="4" s="1"/>
  <c r="E94" i="4" s="1"/>
  <c r="F94" i="4" s="1"/>
  <c r="G94" i="4" s="1"/>
  <c r="B95" i="4"/>
  <c r="B96" i="4"/>
  <c r="B97" i="4"/>
  <c r="B98" i="4"/>
  <c r="D98" i="4" s="1"/>
  <c r="E98" i="4" s="1"/>
  <c r="F98" i="4" s="1"/>
  <c r="B99" i="4"/>
  <c r="B100" i="4"/>
  <c r="B101" i="4"/>
  <c r="B102" i="4"/>
  <c r="D102" i="4" s="1"/>
  <c r="E102" i="4" s="1"/>
  <c r="F102" i="4" s="1"/>
  <c r="B103" i="4"/>
  <c r="B104" i="4"/>
  <c r="B105" i="4"/>
  <c r="B106" i="4"/>
  <c r="D106" i="4" s="1"/>
  <c r="E106" i="4" s="1"/>
  <c r="F106" i="4" s="1"/>
  <c r="B107" i="4"/>
  <c r="B108" i="4"/>
  <c r="B109" i="4"/>
  <c r="B110" i="4"/>
  <c r="D110" i="4" s="1"/>
  <c r="E110" i="4" s="1"/>
  <c r="F110" i="4" s="1"/>
  <c r="G110" i="4" s="1"/>
  <c r="B111" i="4"/>
  <c r="B112" i="4"/>
  <c r="B113" i="4"/>
  <c r="B114" i="4"/>
  <c r="D114" i="4" s="1"/>
  <c r="E114" i="4" s="1"/>
  <c r="F114" i="4" s="1"/>
  <c r="B115" i="4"/>
  <c r="B116" i="4"/>
  <c r="B117" i="4"/>
  <c r="B118" i="4"/>
  <c r="D118" i="4" s="1"/>
  <c r="E118" i="4" s="1"/>
  <c r="F118" i="4" s="1"/>
  <c r="B119" i="4"/>
  <c r="B120" i="4"/>
  <c r="B121" i="4"/>
  <c r="B122" i="4"/>
  <c r="D122" i="4" s="1"/>
  <c r="E122" i="4" s="1"/>
  <c r="F122" i="4" s="1"/>
  <c r="B123" i="4"/>
  <c r="B124" i="4"/>
  <c r="B125" i="4"/>
  <c r="B126" i="4"/>
  <c r="D126" i="4" s="1"/>
  <c r="E126" i="4" s="1"/>
  <c r="F126" i="4" s="1"/>
  <c r="G126" i="4" s="1"/>
  <c r="B127" i="4"/>
  <c r="B128" i="4"/>
  <c r="B129" i="4"/>
  <c r="B130" i="4"/>
  <c r="D130" i="4" s="1"/>
  <c r="E130" i="4" s="1"/>
  <c r="F130" i="4" s="1"/>
  <c r="B131" i="4"/>
  <c r="B132" i="4"/>
  <c r="B133" i="4"/>
  <c r="B134" i="4"/>
  <c r="D134" i="4" s="1"/>
  <c r="E134" i="4" s="1"/>
  <c r="F134" i="4" s="1"/>
  <c r="B135" i="4"/>
  <c r="B136" i="4"/>
  <c r="B137" i="4"/>
  <c r="B138" i="4"/>
  <c r="D138" i="4" s="1"/>
  <c r="E138" i="4" s="1"/>
  <c r="F138" i="4" s="1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D158" i="4" s="1"/>
  <c r="E158" i="4" s="1"/>
  <c r="F158" i="4" s="1"/>
  <c r="G158" i="4" s="1"/>
  <c r="B159" i="4"/>
  <c r="B160" i="4"/>
  <c r="B161" i="4"/>
  <c r="B162" i="4"/>
  <c r="D162" i="4" s="1"/>
  <c r="E162" i="4" s="1"/>
  <c r="F162" i="4" s="1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D230" i="4" s="1"/>
  <c r="E230" i="4" s="1"/>
  <c r="F230" i="4" s="1"/>
  <c r="B231" i="4"/>
  <c r="B232" i="4"/>
  <c r="B233" i="4"/>
  <c r="B234" i="4"/>
  <c r="D234" i="4" s="1"/>
  <c r="E234" i="4" s="1"/>
  <c r="F234" i="4" s="1"/>
  <c r="B235" i="4"/>
  <c r="B236" i="4"/>
  <c r="B237" i="4"/>
  <c r="B238" i="4"/>
  <c r="D238" i="4" s="1"/>
  <c r="E238" i="4" s="1"/>
  <c r="F238" i="4" s="1"/>
  <c r="B239" i="4"/>
  <c r="B240" i="4"/>
  <c r="D240" i="4" s="1"/>
  <c r="E240" i="4" s="1"/>
  <c r="F240" i="4" s="1"/>
  <c r="B241" i="4"/>
  <c r="B242" i="4"/>
  <c r="B243" i="4"/>
  <c r="B244" i="4"/>
  <c r="D244" i="4" s="1"/>
  <c r="E244" i="4" s="1"/>
  <c r="F244" i="4" s="1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D292" i="4" s="1"/>
  <c r="E292" i="4" s="1"/>
  <c r="F292" i="4" s="1"/>
  <c r="B293" i="4"/>
  <c r="B294" i="4"/>
  <c r="B295" i="4"/>
  <c r="B296" i="4"/>
  <c r="B297" i="4"/>
  <c r="B298" i="4"/>
  <c r="B299" i="4"/>
  <c r="B300" i="4"/>
  <c r="B301" i="4"/>
  <c r="B302" i="4"/>
  <c r="B303" i="4"/>
  <c r="B304" i="4"/>
  <c r="D304" i="4" s="1"/>
  <c r="E304" i="4" s="1"/>
  <c r="F304" i="4" s="1"/>
  <c r="B305" i="4"/>
  <c r="B306" i="4"/>
  <c r="B2" i="4"/>
  <c r="C306" i="4"/>
  <c r="D305" i="4"/>
  <c r="E305" i="4" s="1"/>
  <c r="F305" i="4" s="1"/>
  <c r="C305" i="4"/>
  <c r="C304" i="4"/>
  <c r="C303" i="4"/>
  <c r="D303" i="4" s="1"/>
  <c r="E303" i="4" s="1"/>
  <c r="F303" i="4" s="1"/>
  <c r="C302" i="4"/>
  <c r="D301" i="4"/>
  <c r="E301" i="4" s="1"/>
  <c r="F301" i="4" s="1"/>
  <c r="C301" i="4"/>
  <c r="C300" i="4"/>
  <c r="D300" i="4" s="1"/>
  <c r="E300" i="4" s="1"/>
  <c r="F300" i="4" s="1"/>
  <c r="C299" i="4"/>
  <c r="C298" i="4"/>
  <c r="D297" i="4"/>
  <c r="E297" i="4" s="1"/>
  <c r="F297" i="4" s="1"/>
  <c r="C297" i="4"/>
  <c r="C296" i="4"/>
  <c r="D295" i="4"/>
  <c r="E295" i="4" s="1"/>
  <c r="F295" i="4" s="1"/>
  <c r="C295" i="4"/>
  <c r="C294" i="4"/>
  <c r="D293" i="4"/>
  <c r="E293" i="4" s="1"/>
  <c r="F293" i="4" s="1"/>
  <c r="G293" i="4" s="1"/>
  <c r="C293" i="4"/>
  <c r="C292" i="4"/>
  <c r="C291" i="4"/>
  <c r="D291" i="4" s="1"/>
  <c r="E291" i="4" s="1"/>
  <c r="F291" i="4" s="1"/>
  <c r="G291" i="4" s="1"/>
  <c r="C290" i="4"/>
  <c r="D290" i="4" s="1"/>
  <c r="E290" i="4" s="1"/>
  <c r="F290" i="4" s="1"/>
  <c r="C289" i="4"/>
  <c r="D289" i="4"/>
  <c r="E289" i="4" s="1"/>
  <c r="F289" i="4" s="1"/>
  <c r="D288" i="4"/>
  <c r="E288" i="4" s="1"/>
  <c r="F288" i="4" s="1"/>
  <c r="C288" i="4"/>
  <c r="C287" i="4"/>
  <c r="C286" i="4"/>
  <c r="E285" i="4"/>
  <c r="F285" i="4" s="1"/>
  <c r="D285" i="4"/>
  <c r="C285" i="4"/>
  <c r="C284" i="4"/>
  <c r="F283" i="4"/>
  <c r="D283" i="4"/>
  <c r="E283" i="4" s="1"/>
  <c r="C283" i="4"/>
  <c r="C282" i="4"/>
  <c r="D281" i="4"/>
  <c r="E281" i="4" s="1"/>
  <c r="F281" i="4" s="1"/>
  <c r="C281" i="4"/>
  <c r="C280" i="4"/>
  <c r="D279" i="4"/>
  <c r="E279" i="4" s="1"/>
  <c r="F279" i="4" s="1"/>
  <c r="C279" i="4"/>
  <c r="C278" i="4"/>
  <c r="C277" i="4"/>
  <c r="D277" i="4"/>
  <c r="E277" i="4" s="1"/>
  <c r="F277" i="4" s="1"/>
  <c r="G277" i="4" s="1"/>
  <c r="D276" i="4"/>
  <c r="E276" i="4" s="1"/>
  <c r="F276" i="4" s="1"/>
  <c r="C276" i="4"/>
  <c r="H275" i="4"/>
  <c r="C275" i="4"/>
  <c r="D275" i="4" s="1"/>
  <c r="E275" i="4" s="1"/>
  <c r="F275" i="4" s="1"/>
  <c r="G275" i="4" s="1"/>
  <c r="C274" i="4"/>
  <c r="C273" i="4"/>
  <c r="D273" i="4"/>
  <c r="E273" i="4" s="1"/>
  <c r="F273" i="4" s="1"/>
  <c r="D272" i="4"/>
  <c r="E272" i="4" s="1"/>
  <c r="F272" i="4" s="1"/>
  <c r="C272" i="4"/>
  <c r="C271" i="4"/>
  <c r="C270" i="4"/>
  <c r="E269" i="4"/>
  <c r="F269" i="4" s="1"/>
  <c r="D269" i="4"/>
  <c r="C269" i="4"/>
  <c r="C268" i="4"/>
  <c r="F267" i="4"/>
  <c r="D267" i="4"/>
  <c r="E267" i="4" s="1"/>
  <c r="C267" i="4"/>
  <c r="C266" i="4"/>
  <c r="D265" i="4"/>
  <c r="E265" i="4" s="1"/>
  <c r="F265" i="4" s="1"/>
  <c r="C265" i="4"/>
  <c r="C264" i="4"/>
  <c r="D264" i="4" s="1"/>
  <c r="E264" i="4" s="1"/>
  <c r="F264" i="4" s="1"/>
  <c r="H264" i="4" s="1"/>
  <c r="D263" i="4"/>
  <c r="E263" i="4" s="1"/>
  <c r="F263" i="4" s="1"/>
  <c r="C263" i="4"/>
  <c r="C262" i="4"/>
  <c r="H261" i="4"/>
  <c r="C261" i="4"/>
  <c r="D261" i="4"/>
  <c r="E261" i="4" s="1"/>
  <c r="F261" i="4" s="1"/>
  <c r="G261" i="4" s="1"/>
  <c r="D260" i="4"/>
  <c r="E260" i="4" s="1"/>
  <c r="F260" i="4" s="1"/>
  <c r="C260" i="4"/>
  <c r="C259" i="4"/>
  <c r="D259" i="4" s="1"/>
  <c r="E259" i="4" s="1"/>
  <c r="F259" i="4" s="1"/>
  <c r="G259" i="4" s="1"/>
  <c r="C258" i="4"/>
  <c r="D258" i="4" s="1"/>
  <c r="E258" i="4" s="1"/>
  <c r="F258" i="4" s="1"/>
  <c r="F257" i="4"/>
  <c r="C257" i="4"/>
  <c r="D257" i="4"/>
  <c r="E257" i="4" s="1"/>
  <c r="D256" i="4"/>
  <c r="E256" i="4" s="1"/>
  <c r="F256" i="4" s="1"/>
  <c r="C256" i="4"/>
  <c r="C255" i="4"/>
  <c r="D255" i="4"/>
  <c r="E255" i="4" s="1"/>
  <c r="F255" i="4" s="1"/>
  <c r="C254" i="4"/>
  <c r="D254" i="4" s="1"/>
  <c r="E254" i="4" s="1"/>
  <c r="F254" i="4" s="1"/>
  <c r="D253" i="4"/>
  <c r="E253" i="4" s="1"/>
  <c r="F253" i="4" s="1"/>
  <c r="C253" i="4"/>
  <c r="C252" i="4"/>
  <c r="D252" i="4" s="1"/>
  <c r="E252" i="4" s="1"/>
  <c r="F252" i="4" s="1"/>
  <c r="D251" i="4"/>
  <c r="E251" i="4" s="1"/>
  <c r="F251" i="4" s="1"/>
  <c r="C251" i="4"/>
  <c r="C250" i="4"/>
  <c r="D249" i="4"/>
  <c r="E249" i="4" s="1"/>
  <c r="F249" i="4" s="1"/>
  <c r="C249" i="4"/>
  <c r="C248" i="4"/>
  <c r="D248" i="4" s="1"/>
  <c r="E248" i="4" s="1"/>
  <c r="F248" i="4" s="1"/>
  <c r="H248" i="4" s="1"/>
  <c r="D247" i="4"/>
  <c r="E247" i="4" s="1"/>
  <c r="F247" i="4" s="1"/>
  <c r="C247" i="4"/>
  <c r="C246" i="4"/>
  <c r="C245" i="4"/>
  <c r="D245" i="4"/>
  <c r="E245" i="4" s="1"/>
  <c r="F245" i="4" s="1"/>
  <c r="G245" i="4" s="1"/>
  <c r="C244" i="4"/>
  <c r="C243" i="4"/>
  <c r="D243" i="4" s="1"/>
  <c r="E243" i="4" s="1"/>
  <c r="F243" i="4" s="1"/>
  <c r="G243" i="4" s="1"/>
  <c r="C242" i="4"/>
  <c r="D242" i="4" s="1"/>
  <c r="E242" i="4" s="1"/>
  <c r="F242" i="4" s="1"/>
  <c r="C241" i="4"/>
  <c r="D241" i="4"/>
  <c r="E241" i="4" s="1"/>
  <c r="F241" i="4" s="1"/>
  <c r="C240" i="4"/>
  <c r="G239" i="4"/>
  <c r="C239" i="4"/>
  <c r="D239" i="4"/>
  <c r="E239" i="4" s="1"/>
  <c r="F239" i="4" s="1"/>
  <c r="H239" i="4" s="1"/>
  <c r="C238" i="4"/>
  <c r="D237" i="4"/>
  <c r="E237" i="4" s="1"/>
  <c r="F237" i="4" s="1"/>
  <c r="C237" i="4"/>
  <c r="C236" i="4"/>
  <c r="C235" i="4"/>
  <c r="D235" i="4"/>
  <c r="E235" i="4" s="1"/>
  <c r="F235" i="4" s="1"/>
  <c r="C234" i="4"/>
  <c r="D233" i="4"/>
  <c r="E233" i="4" s="1"/>
  <c r="F233" i="4" s="1"/>
  <c r="G233" i="4" s="1"/>
  <c r="C233" i="4"/>
  <c r="C232" i="4"/>
  <c r="D232" i="4" s="1"/>
  <c r="E232" i="4" s="1"/>
  <c r="F232" i="4" s="1"/>
  <c r="H232" i="4" s="1"/>
  <c r="C231" i="4"/>
  <c r="D231" i="4"/>
  <c r="E231" i="4" s="1"/>
  <c r="F231" i="4" s="1"/>
  <c r="C230" i="4"/>
  <c r="D229" i="4"/>
  <c r="E229" i="4" s="1"/>
  <c r="F229" i="4" s="1"/>
  <c r="C229" i="4"/>
  <c r="C228" i="4"/>
  <c r="C227" i="4"/>
  <c r="D227" i="4"/>
  <c r="E227" i="4" s="1"/>
  <c r="F227" i="4" s="1"/>
  <c r="D226" i="4"/>
  <c r="E226" i="4" s="1"/>
  <c r="F226" i="4" s="1"/>
  <c r="C226" i="4"/>
  <c r="C225" i="4"/>
  <c r="D225" i="4" s="1"/>
  <c r="E225" i="4" s="1"/>
  <c r="F225" i="4" s="1"/>
  <c r="H225" i="4" s="1"/>
  <c r="C224" i="4"/>
  <c r="D223" i="4"/>
  <c r="E223" i="4" s="1"/>
  <c r="F223" i="4" s="1"/>
  <c r="C223" i="4"/>
  <c r="C222" i="4"/>
  <c r="C221" i="4"/>
  <c r="D221" i="4"/>
  <c r="E221" i="4" s="1"/>
  <c r="F221" i="4" s="1"/>
  <c r="C220" i="4"/>
  <c r="D220" i="4" s="1"/>
  <c r="E220" i="4" s="1"/>
  <c r="F220" i="4" s="1"/>
  <c r="D219" i="4"/>
  <c r="E219" i="4" s="1"/>
  <c r="F219" i="4" s="1"/>
  <c r="C219" i="4"/>
  <c r="C218" i="4"/>
  <c r="C217" i="4"/>
  <c r="D217" i="4"/>
  <c r="E217" i="4" s="1"/>
  <c r="F217" i="4" s="1"/>
  <c r="C216" i="4"/>
  <c r="D216" i="4" s="1"/>
  <c r="E216" i="4" s="1"/>
  <c r="F216" i="4" s="1"/>
  <c r="D215" i="4"/>
  <c r="E215" i="4" s="1"/>
  <c r="F215" i="4" s="1"/>
  <c r="G215" i="4" s="1"/>
  <c r="C215" i="4"/>
  <c r="C214" i="4"/>
  <c r="C213" i="4"/>
  <c r="D213" i="4"/>
  <c r="E213" i="4" s="1"/>
  <c r="F213" i="4" s="1"/>
  <c r="C212" i="4"/>
  <c r="D211" i="4"/>
  <c r="E211" i="4" s="1"/>
  <c r="F211" i="4" s="1"/>
  <c r="G211" i="4" s="1"/>
  <c r="C211" i="4"/>
  <c r="C210" i="4"/>
  <c r="D210" i="4" s="1"/>
  <c r="E210" i="4" s="1"/>
  <c r="F210" i="4" s="1"/>
  <c r="H210" i="4" s="1"/>
  <c r="C209" i="4"/>
  <c r="D209" i="4"/>
  <c r="E209" i="4" s="1"/>
  <c r="F209" i="4" s="1"/>
  <c r="C208" i="4"/>
  <c r="D208" i="4" s="1"/>
  <c r="E208" i="4" s="1"/>
  <c r="F208" i="4" s="1"/>
  <c r="D207" i="4"/>
  <c r="E207" i="4" s="1"/>
  <c r="F207" i="4" s="1"/>
  <c r="G207" i="4" s="1"/>
  <c r="C207" i="4"/>
  <c r="C206" i="4"/>
  <c r="C205" i="4"/>
  <c r="D205" i="4"/>
  <c r="E205" i="4" s="1"/>
  <c r="F205" i="4" s="1"/>
  <c r="E204" i="4"/>
  <c r="F204" i="4" s="1"/>
  <c r="C204" i="4"/>
  <c r="D204" i="4" s="1"/>
  <c r="D203" i="4"/>
  <c r="E203" i="4" s="1"/>
  <c r="F203" i="4" s="1"/>
  <c r="C203" i="4"/>
  <c r="C202" i="4"/>
  <c r="C201" i="4"/>
  <c r="D201" i="4"/>
  <c r="E201" i="4" s="1"/>
  <c r="F201" i="4" s="1"/>
  <c r="C200" i="4"/>
  <c r="D200" i="4" s="1"/>
  <c r="E200" i="4" s="1"/>
  <c r="F200" i="4" s="1"/>
  <c r="H199" i="4"/>
  <c r="D199" i="4"/>
  <c r="E199" i="4" s="1"/>
  <c r="F199" i="4" s="1"/>
  <c r="G199" i="4" s="1"/>
  <c r="C199" i="4"/>
  <c r="C198" i="4"/>
  <c r="C197" i="4"/>
  <c r="D197" i="4"/>
  <c r="E197" i="4" s="1"/>
  <c r="F197" i="4" s="1"/>
  <c r="C196" i="4"/>
  <c r="D196" i="4" s="1"/>
  <c r="E196" i="4" s="1"/>
  <c r="F196" i="4" s="1"/>
  <c r="D195" i="4"/>
  <c r="E195" i="4" s="1"/>
  <c r="F195" i="4" s="1"/>
  <c r="G195" i="4" s="1"/>
  <c r="C195" i="4"/>
  <c r="C194" i="4"/>
  <c r="C193" i="4"/>
  <c r="D193" i="4"/>
  <c r="E193" i="4" s="1"/>
  <c r="F193" i="4" s="1"/>
  <c r="C192" i="4"/>
  <c r="D192" i="4" s="1"/>
  <c r="E192" i="4" s="1"/>
  <c r="F192" i="4" s="1"/>
  <c r="D191" i="4"/>
  <c r="E191" i="4" s="1"/>
  <c r="F191" i="4" s="1"/>
  <c r="G191" i="4" s="1"/>
  <c r="C191" i="4"/>
  <c r="C190" i="4"/>
  <c r="D190" i="4" s="1"/>
  <c r="E190" i="4" s="1"/>
  <c r="F190" i="4" s="1"/>
  <c r="H190" i="4" s="1"/>
  <c r="C189" i="4"/>
  <c r="D189" i="4"/>
  <c r="E189" i="4" s="1"/>
  <c r="F189" i="4" s="1"/>
  <c r="C188" i="4"/>
  <c r="D188" i="4" s="1"/>
  <c r="E188" i="4" s="1"/>
  <c r="F188" i="4" s="1"/>
  <c r="D187" i="4"/>
  <c r="E187" i="4" s="1"/>
  <c r="F187" i="4" s="1"/>
  <c r="C187" i="4"/>
  <c r="C186" i="4"/>
  <c r="C185" i="4"/>
  <c r="D185" i="4"/>
  <c r="E185" i="4" s="1"/>
  <c r="F185" i="4" s="1"/>
  <c r="C184" i="4"/>
  <c r="D184" i="4" s="1"/>
  <c r="E184" i="4" s="1"/>
  <c r="F184" i="4" s="1"/>
  <c r="D183" i="4"/>
  <c r="E183" i="4" s="1"/>
  <c r="F183" i="4" s="1"/>
  <c r="G183" i="4" s="1"/>
  <c r="C183" i="4"/>
  <c r="C182" i="4"/>
  <c r="F181" i="4"/>
  <c r="C181" i="4"/>
  <c r="D181" i="4"/>
  <c r="E181" i="4" s="1"/>
  <c r="C180" i="4"/>
  <c r="D180" i="4" s="1"/>
  <c r="E180" i="4" s="1"/>
  <c r="F180" i="4" s="1"/>
  <c r="D179" i="4"/>
  <c r="E179" i="4" s="1"/>
  <c r="F179" i="4" s="1"/>
  <c r="G179" i="4" s="1"/>
  <c r="C179" i="4"/>
  <c r="C178" i="4"/>
  <c r="C177" i="4"/>
  <c r="D177" i="4"/>
  <c r="E177" i="4" s="1"/>
  <c r="F177" i="4" s="1"/>
  <c r="C176" i="4"/>
  <c r="D176" i="4" s="1"/>
  <c r="E176" i="4" s="1"/>
  <c r="F176" i="4" s="1"/>
  <c r="D175" i="4"/>
  <c r="E175" i="4" s="1"/>
  <c r="F175" i="4" s="1"/>
  <c r="G175" i="4" s="1"/>
  <c r="C175" i="4"/>
  <c r="C174" i="4"/>
  <c r="C173" i="4"/>
  <c r="D173" i="4"/>
  <c r="E173" i="4" s="1"/>
  <c r="F173" i="4" s="1"/>
  <c r="E172" i="4"/>
  <c r="F172" i="4" s="1"/>
  <c r="C172" i="4"/>
  <c r="D172" i="4" s="1"/>
  <c r="D171" i="4"/>
  <c r="E171" i="4" s="1"/>
  <c r="F171" i="4" s="1"/>
  <c r="C171" i="4"/>
  <c r="C170" i="4"/>
  <c r="D170" i="4" s="1"/>
  <c r="E170" i="4" s="1"/>
  <c r="F170" i="4" s="1"/>
  <c r="C169" i="4"/>
  <c r="D169" i="4"/>
  <c r="E169" i="4" s="1"/>
  <c r="F169" i="4" s="1"/>
  <c r="C168" i="4"/>
  <c r="D168" i="4" s="1"/>
  <c r="E168" i="4" s="1"/>
  <c r="F168" i="4" s="1"/>
  <c r="H167" i="4"/>
  <c r="C167" i="4"/>
  <c r="D167" i="4"/>
  <c r="E167" i="4" s="1"/>
  <c r="F167" i="4" s="1"/>
  <c r="G167" i="4" s="1"/>
  <c r="C166" i="4"/>
  <c r="D165" i="4"/>
  <c r="E165" i="4" s="1"/>
  <c r="F165" i="4" s="1"/>
  <c r="C165" i="4"/>
  <c r="C164" i="4"/>
  <c r="D164" i="4" s="1"/>
  <c r="E164" i="4" s="1"/>
  <c r="F164" i="4" s="1"/>
  <c r="C163" i="4"/>
  <c r="D163" i="4" s="1"/>
  <c r="E163" i="4" s="1"/>
  <c r="F163" i="4" s="1"/>
  <c r="C162" i="4"/>
  <c r="C161" i="4"/>
  <c r="D161" i="4" s="1"/>
  <c r="E161" i="4" s="1"/>
  <c r="F161" i="4" s="1"/>
  <c r="H161" i="4" s="1"/>
  <c r="C160" i="4"/>
  <c r="D160" i="4" s="1"/>
  <c r="E160" i="4" s="1"/>
  <c r="F160" i="4" s="1"/>
  <c r="C159" i="4"/>
  <c r="D159" i="4" s="1"/>
  <c r="E159" i="4" s="1"/>
  <c r="F159" i="4" s="1"/>
  <c r="C158" i="4"/>
  <c r="C157" i="4"/>
  <c r="D157" i="4" s="1"/>
  <c r="E157" i="4" s="1"/>
  <c r="F157" i="4" s="1"/>
  <c r="H157" i="4" s="1"/>
  <c r="C156" i="4"/>
  <c r="C155" i="4"/>
  <c r="D155" i="4" s="1"/>
  <c r="E155" i="4" s="1"/>
  <c r="F155" i="4" s="1"/>
  <c r="D154" i="4"/>
  <c r="E154" i="4" s="1"/>
  <c r="F154" i="4" s="1"/>
  <c r="G154" i="4" s="1"/>
  <c r="C154" i="4"/>
  <c r="G153" i="4"/>
  <c r="C153" i="4"/>
  <c r="D153" i="4" s="1"/>
  <c r="E153" i="4" s="1"/>
  <c r="F153" i="4" s="1"/>
  <c r="H153" i="4" s="1"/>
  <c r="C152" i="4"/>
  <c r="D152" i="4" s="1"/>
  <c r="E152" i="4" s="1"/>
  <c r="F152" i="4" s="1"/>
  <c r="C151" i="4"/>
  <c r="D151" i="4" s="1"/>
  <c r="E151" i="4" s="1"/>
  <c r="F151" i="4" s="1"/>
  <c r="D150" i="4"/>
  <c r="E150" i="4" s="1"/>
  <c r="F150" i="4" s="1"/>
  <c r="G150" i="4" s="1"/>
  <c r="C150" i="4"/>
  <c r="G149" i="4"/>
  <c r="C149" i="4"/>
  <c r="D149" i="4" s="1"/>
  <c r="E149" i="4" s="1"/>
  <c r="F149" i="4" s="1"/>
  <c r="H149" i="4" s="1"/>
  <c r="F148" i="4"/>
  <c r="C148" i="4"/>
  <c r="D148" i="4" s="1"/>
  <c r="E148" i="4" s="1"/>
  <c r="C147" i="4"/>
  <c r="D147" i="4" s="1"/>
  <c r="E147" i="4" s="1"/>
  <c r="F147" i="4" s="1"/>
  <c r="D146" i="4"/>
  <c r="E146" i="4" s="1"/>
  <c r="F146" i="4" s="1"/>
  <c r="G146" i="4" s="1"/>
  <c r="C146" i="4"/>
  <c r="G145" i="4"/>
  <c r="C145" i="4"/>
  <c r="D145" i="4" s="1"/>
  <c r="E145" i="4" s="1"/>
  <c r="F145" i="4" s="1"/>
  <c r="H145" i="4" s="1"/>
  <c r="F144" i="4"/>
  <c r="C144" i="4"/>
  <c r="D144" i="4" s="1"/>
  <c r="E144" i="4" s="1"/>
  <c r="E143" i="4"/>
  <c r="F143" i="4" s="1"/>
  <c r="C143" i="4"/>
  <c r="D143" i="4" s="1"/>
  <c r="D142" i="4"/>
  <c r="E142" i="4" s="1"/>
  <c r="F142" i="4" s="1"/>
  <c r="G142" i="4" s="1"/>
  <c r="C142" i="4"/>
  <c r="C141" i="4"/>
  <c r="D141" i="4" s="1"/>
  <c r="E141" i="4" s="1"/>
  <c r="F141" i="4" s="1"/>
  <c r="H141" i="4" s="1"/>
  <c r="C140" i="4"/>
  <c r="E139" i="4"/>
  <c r="F139" i="4" s="1"/>
  <c r="C139" i="4"/>
  <c r="D139" i="4" s="1"/>
  <c r="C138" i="4"/>
  <c r="C137" i="4"/>
  <c r="D137" i="4" s="1"/>
  <c r="E137" i="4" s="1"/>
  <c r="F137" i="4" s="1"/>
  <c r="H137" i="4" s="1"/>
  <c r="C136" i="4"/>
  <c r="D136" i="4" s="1"/>
  <c r="E136" i="4" s="1"/>
  <c r="F136" i="4" s="1"/>
  <c r="E135" i="4"/>
  <c r="F135" i="4" s="1"/>
  <c r="C135" i="4"/>
  <c r="D135" i="4" s="1"/>
  <c r="C134" i="4"/>
  <c r="C133" i="4"/>
  <c r="D133" i="4" s="1"/>
  <c r="E133" i="4" s="1"/>
  <c r="F133" i="4" s="1"/>
  <c r="H133" i="4" s="1"/>
  <c r="C132" i="4"/>
  <c r="D132" i="4" s="1"/>
  <c r="E132" i="4" s="1"/>
  <c r="F132" i="4" s="1"/>
  <c r="C131" i="4"/>
  <c r="D131" i="4" s="1"/>
  <c r="E131" i="4" s="1"/>
  <c r="F131" i="4" s="1"/>
  <c r="C130" i="4"/>
  <c r="C129" i="4"/>
  <c r="D129" i="4" s="1"/>
  <c r="E129" i="4" s="1"/>
  <c r="F129" i="4" s="1"/>
  <c r="H129" i="4" s="1"/>
  <c r="C128" i="4"/>
  <c r="D128" i="4" s="1"/>
  <c r="E128" i="4" s="1"/>
  <c r="F128" i="4" s="1"/>
  <c r="C127" i="4"/>
  <c r="D127" i="4" s="1"/>
  <c r="E127" i="4" s="1"/>
  <c r="F127" i="4" s="1"/>
  <c r="C126" i="4"/>
  <c r="C125" i="4"/>
  <c r="D125" i="4" s="1"/>
  <c r="E125" i="4" s="1"/>
  <c r="F125" i="4" s="1"/>
  <c r="H125" i="4" s="1"/>
  <c r="C124" i="4"/>
  <c r="C123" i="4"/>
  <c r="D123" i="4" s="1"/>
  <c r="E123" i="4" s="1"/>
  <c r="F123" i="4" s="1"/>
  <c r="C122" i="4"/>
  <c r="G121" i="4"/>
  <c r="C121" i="4"/>
  <c r="D121" i="4" s="1"/>
  <c r="E121" i="4" s="1"/>
  <c r="F121" i="4" s="1"/>
  <c r="H121" i="4" s="1"/>
  <c r="C120" i="4"/>
  <c r="D120" i="4" s="1"/>
  <c r="E120" i="4" s="1"/>
  <c r="F120" i="4" s="1"/>
  <c r="C119" i="4"/>
  <c r="D119" i="4" s="1"/>
  <c r="E119" i="4" s="1"/>
  <c r="F119" i="4" s="1"/>
  <c r="C118" i="4"/>
  <c r="G117" i="4"/>
  <c r="C117" i="4"/>
  <c r="D117" i="4" s="1"/>
  <c r="E117" i="4" s="1"/>
  <c r="F117" i="4" s="1"/>
  <c r="H117" i="4" s="1"/>
  <c r="F116" i="4"/>
  <c r="C116" i="4"/>
  <c r="D116" i="4" s="1"/>
  <c r="E116" i="4" s="1"/>
  <c r="C115" i="4"/>
  <c r="D115" i="4" s="1"/>
  <c r="E115" i="4" s="1"/>
  <c r="F115" i="4" s="1"/>
  <c r="C114" i="4"/>
  <c r="G113" i="4"/>
  <c r="C113" i="4"/>
  <c r="D113" i="4" s="1"/>
  <c r="E113" i="4" s="1"/>
  <c r="F113" i="4" s="1"/>
  <c r="H113" i="4" s="1"/>
  <c r="F112" i="4"/>
  <c r="C112" i="4"/>
  <c r="D112" i="4" s="1"/>
  <c r="E112" i="4" s="1"/>
  <c r="E111" i="4"/>
  <c r="F111" i="4" s="1"/>
  <c r="C111" i="4"/>
  <c r="D111" i="4" s="1"/>
  <c r="C110" i="4"/>
  <c r="C109" i="4"/>
  <c r="D109" i="4" s="1"/>
  <c r="E109" i="4" s="1"/>
  <c r="F109" i="4" s="1"/>
  <c r="H109" i="4" s="1"/>
  <c r="C108" i="4"/>
  <c r="E107" i="4"/>
  <c r="F107" i="4" s="1"/>
  <c r="C107" i="4"/>
  <c r="D107" i="4" s="1"/>
  <c r="C106" i="4"/>
  <c r="C105" i="4"/>
  <c r="D105" i="4" s="1"/>
  <c r="E105" i="4" s="1"/>
  <c r="F105" i="4" s="1"/>
  <c r="H105" i="4" s="1"/>
  <c r="C104" i="4"/>
  <c r="D104" i="4" s="1"/>
  <c r="E104" i="4" s="1"/>
  <c r="F104" i="4" s="1"/>
  <c r="E103" i="4"/>
  <c r="F103" i="4" s="1"/>
  <c r="C103" i="4"/>
  <c r="D103" i="4" s="1"/>
  <c r="C102" i="4"/>
  <c r="C101" i="4"/>
  <c r="D101" i="4" s="1"/>
  <c r="E101" i="4" s="1"/>
  <c r="F101" i="4" s="1"/>
  <c r="H101" i="4" s="1"/>
  <c r="C100" i="4"/>
  <c r="D100" i="4" s="1"/>
  <c r="E100" i="4" s="1"/>
  <c r="F100" i="4" s="1"/>
  <c r="C99" i="4"/>
  <c r="D99" i="4" s="1"/>
  <c r="E99" i="4" s="1"/>
  <c r="F99" i="4" s="1"/>
  <c r="C98" i="4"/>
  <c r="C97" i="4"/>
  <c r="D97" i="4" s="1"/>
  <c r="E97" i="4" s="1"/>
  <c r="F97" i="4" s="1"/>
  <c r="H97" i="4" s="1"/>
  <c r="C96" i="4"/>
  <c r="D96" i="4" s="1"/>
  <c r="E96" i="4" s="1"/>
  <c r="F96" i="4" s="1"/>
  <c r="C95" i="4"/>
  <c r="D95" i="4" s="1"/>
  <c r="E95" i="4" s="1"/>
  <c r="F95" i="4" s="1"/>
  <c r="C94" i="4"/>
  <c r="C93" i="4"/>
  <c r="D93" i="4" s="1"/>
  <c r="E93" i="4" s="1"/>
  <c r="F93" i="4" s="1"/>
  <c r="H93" i="4" s="1"/>
  <c r="C92" i="4"/>
  <c r="C91" i="4"/>
  <c r="D91" i="4" s="1"/>
  <c r="E91" i="4" s="1"/>
  <c r="F91" i="4" s="1"/>
  <c r="D90" i="4"/>
  <c r="E90" i="4" s="1"/>
  <c r="F90" i="4" s="1"/>
  <c r="G90" i="4" s="1"/>
  <c r="C90" i="4"/>
  <c r="G89" i="4"/>
  <c r="C89" i="4"/>
  <c r="D89" i="4" s="1"/>
  <c r="E89" i="4" s="1"/>
  <c r="F89" i="4" s="1"/>
  <c r="H89" i="4" s="1"/>
  <c r="C88" i="4"/>
  <c r="D88" i="4" s="1"/>
  <c r="E88" i="4" s="1"/>
  <c r="F88" i="4" s="1"/>
  <c r="C87" i="4"/>
  <c r="D87" i="4" s="1"/>
  <c r="E87" i="4" s="1"/>
  <c r="F87" i="4" s="1"/>
  <c r="D86" i="4"/>
  <c r="E86" i="4" s="1"/>
  <c r="F86" i="4" s="1"/>
  <c r="G86" i="4" s="1"/>
  <c r="C86" i="4"/>
  <c r="G85" i="4"/>
  <c r="C85" i="4"/>
  <c r="D85" i="4" s="1"/>
  <c r="E85" i="4" s="1"/>
  <c r="F85" i="4" s="1"/>
  <c r="H85" i="4" s="1"/>
  <c r="F84" i="4"/>
  <c r="C84" i="4"/>
  <c r="D84" i="4" s="1"/>
  <c r="E84" i="4" s="1"/>
  <c r="C83" i="4"/>
  <c r="D83" i="4" s="1"/>
  <c r="E83" i="4" s="1"/>
  <c r="F83" i="4" s="1"/>
  <c r="D82" i="4"/>
  <c r="E82" i="4" s="1"/>
  <c r="F82" i="4" s="1"/>
  <c r="G82" i="4" s="1"/>
  <c r="C82" i="4"/>
  <c r="G81" i="4"/>
  <c r="C81" i="4"/>
  <c r="D81" i="4" s="1"/>
  <c r="E81" i="4" s="1"/>
  <c r="F81" i="4" s="1"/>
  <c r="H81" i="4" s="1"/>
  <c r="F80" i="4"/>
  <c r="C80" i="4"/>
  <c r="D80" i="4" s="1"/>
  <c r="E80" i="4" s="1"/>
  <c r="E79" i="4"/>
  <c r="F79" i="4" s="1"/>
  <c r="C79" i="4"/>
  <c r="D79" i="4" s="1"/>
  <c r="D78" i="4"/>
  <c r="E78" i="4" s="1"/>
  <c r="F78" i="4" s="1"/>
  <c r="G78" i="4" s="1"/>
  <c r="C78" i="4"/>
  <c r="C77" i="4"/>
  <c r="D77" i="4" s="1"/>
  <c r="E77" i="4" s="1"/>
  <c r="F77" i="4" s="1"/>
  <c r="H77" i="4" s="1"/>
  <c r="C76" i="4"/>
  <c r="E75" i="4"/>
  <c r="F75" i="4" s="1"/>
  <c r="C75" i="4"/>
  <c r="D75" i="4" s="1"/>
  <c r="C74" i="4"/>
  <c r="C73" i="4"/>
  <c r="D73" i="4" s="1"/>
  <c r="E73" i="4" s="1"/>
  <c r="F73" i="4" s="1"/>
  <c r="H73" i="4" s="1"/>
  <c r="C72" i="4"/>
  <c r="D72" i="4" s="1"/>
  <c r="E72" i="4" s="1"/>
  <c r="F72" i="4" s="1"/>
  <c r="E71" i="4"/>
  <c r="F71" i="4" s="1"/>
  <c r="C71" i="4"/>
  <c r="D71" i="4" s="1"/>
  <c r="C70" i="4"/>
  <c r="C69" i="4"/>
  <c r="D69" i="4" s="1"/>
  <c r="E69" i="4" s="1"/>
  <c r="F69" i="4" s="1"/>
  <c r="H69" i="4" s="1"/>
  <c r="C68" i="4"/>
  <c r="D68" i="4" s="1"/>
  <c r="E68" i="4" s="1"/>
  <c r="F68" i="4" s="1"/>
  <c r="C67" i="4"/>
  <c r="D67" i="4" s="1"/>
  <c r="E67" i="4" s="1"/>
  <c r="F67" i="4" s="1"/>
  <c r="C66" i="4"/>
  <c r="C65" i="4"/>
  <c r="D65" i="4" s="1"/>
  <c r="E65" i="4" s="1"/>
  <c r="F65" i="4" s="1"/>
  <c r="H65" i="4" s="1"/>
  <c r="C64" i="4"/>
  <c r="D64" i="4" s="1"/>
  <c r="E64" i="4" s="1"/>
  <c r="F64" i="4" s="1"/>
  <c r="C63" i="4"/>
  <c r="D63" i="4" s="1"/>
  <c r="E63" i="4" s="1"/>
  <c r="F63" i="4" s="1"/>
  <c r="D62" i="4"/>
  <c r="E62" i="4" s="1"/>
  <c r="F62" i="4" s="1"/>
  <c r="G62" i="4" s="1"/>
  <c r="C62" i="4"/>
  <c r="C61" i="4"/>
  <c r="D61" i="4" s="1"/>
  <c r="E61" i="4" s="1"/>
  <c r="F61" i="4" s="1"/>
  <c r="D60" i="4"/>
  <c r="E60" i="4" s="1"/>
  <c r="F60" i="4" s="1"/>
  <c r="H60" i="4" s="1"/>
  <c r="C60" i="4"/>
  <c r="C59" i="4"/>
  <c r="C58" i="4"/>
  <c r="E57" i="4"/>
  <c r="F57" i="4" s="1"/>
  <c r="H57" i="4" s="1"/>
  <c r="D57" i="4"/>
  <c r="C57" i="4"/>
  <c r="D56" i="4"/>
  <c r="E56" i="4" s="1"/>
  <c r="F56" i="4" s="1"/>
  <c r="C56" i="4"/>
  <c r="E55" i="4"/>
  <c r="F55" i="4" s="1"/>
  <c r="H55" i="4" s="1"/>
  <c r="C55" i="4"/>
  <c r="D55" i="4" s="1"/>
  <c r="C54" i="4"/>
  <c r="E53" i="4"/>
  <c r="F53" i="4" s="1"/>
  <c r="H53" i="4" s="1"/>
  <c r="D53" i="4"/>
  <c r="C53" i="4"/>
  <c r="C52" i="4"/>
  <c r="D52" i="4" s="1"/>
  <c r="E52" i="4" s="1"/>
  <c r="F52" i="4" s="1"/>
  <c r="E51" i="4"/>
  <c r="F51" i="4" s="1"/>
  <c r="C51" i="4"/>
  <c r="D51" i="4" s="1"/>
  <c r="C50" i="4"/>
  <c r="D49" i="4"/>
  <c r="E49" i="4" s="1"/>
  <c r="F49" i="4" s="1"/>
  <c r="C49" i="4"/>
  <c r="C48" i="4"/>
  <c r="D48" i="4"/>
  <c r="E48" i="4" s="1"/>
  <c r="F48" i="4" s="1"/>
  <c r="C47" i="4"/>
  <c r="D47" i="4" s="1"/>
  <c r="E47" i="4" s="1"/>
  <c r="F47" i="4" s="1"/>
  <c r="D46" i="4"/>
  <c r="E46" i="4" s="1"/>
  <c r="F46" i="4" s="1"/>
  <c r="C46" i="4"/>
  <c r="C45" i="4"/>
  <c r="D45" i="4" s="1"/>
  <c r="E45" i="4" s="1"/>
  <c r="F45" i="4" s="1"/>
  <c r="D44" i="4"/>
  <c r="E44" i="4" s="1"/>
  <c r="F44" i="4" s="1"/>
  <c r="H44" i="4" s="1"/>
  <c r="C44" i="4"/>
  <c r="C43" i="4"/>
  <c r="D43" i="4" s="1"/>
  <c r="E43" i="4" s="1"/>
  <c r="F43" i="4" s="1"/>
  <c r="C42" i="4"/>
  <c r="D42" i="4"/>
  <c r="E42" i="4" s="1"/>
  <c r="F42" i="4" s="1"/>
  <c r="D41" i="4"/>
  <c r="E41" i="4" s="1"/>
  <c r="F41" i="4" s="1"/>
  <c r="C41" i="4"/>
  <c r="D40" i="4"/>
  <c r="E40" i="4" s="1"/>
  <c r="F40" i="4" s="1"/>
  <c r="C40" i="4"/>
  <c r="C39" i="4"/>
  <c r="D39" i="4" s="1"/>
  <c r="E39" i="4" s="1"/>
  <c r="F39" i="4" s="1"/>
  <c r="C38" i="4"/>
  <c r="D38" i="4"/>
  <c r="E38" i="4" s="1"/>
  <c r="F38" i="4" s="1"/>
  <c r="D37" i="4"/>
  <c r="E37" i="4" s="1"/>
  <c r="F37" i="4" s="1"/>
  <c r="C37" i="4"/>
  <c r="D36" i="4"/>
  <c r="E36" i="4" s="1"/>
  <c r="F36" i="4" s="1"/>
  <c r="C36" i="4"/>
  <c r="C35" i="4"/>
  <c r="D35" i="4" s="1"/>
  <c r="E35" i="4" s="1"/>
  <c r="F35" i="4" s="1"/>
  <c r="C34" i="4"/>
  <c r="D34" i="4"/>
  <c r="E34" i="4" s="1"/>
  <c r="F34" i="4" s="1"/>
  <c r="D33" i="4"/>
  <c r="E33" i="4" s="1"/>
  <c r="F33" i="4" s="1"/>
  <c r="C33" i="4"/>
  <c r="D32" i="4"/>
  <c r="E32" i="4" s="1"/>
  <c r="F32" i="4" s="1"/>
  <c r="C32" i="4"/>
  <c r="C31" i="4"/>
  <c r="D31" i="4" s="1"/>
  <c r="E31" i="4" s="1"/>
  <c r="F31" i="4" s="1"/>
  <c r="C30" i="4"/>
  <c r="D30" i="4"/>
  <c r="E30" i="4" s="1"/>
  <c r="F30" i="4" s="1"/>
  <c r="D29" i="4"/>
  <c r="E29" i="4" s="1"/>
  <c r="F29" i="4" s="1"/>
  <c r="C29" i="4"/>
  <c r="D28" i="4"/>
  <c r="E28" i="4" s="1"/>
  <c r="F28" i="4" s="1"/>
  <c r="C28" i="4"/>
  <c r="C27" i="4"/>
  <c r="D27" i="4" s="1"/>
  <c r="E27" i="4" s="1"/>
  <c r="F27" i="4" s="1"/>
  <c r="C26" i="4"/>
  <c r="D26" i="4"/>
  <c r="E26" i="4" s="1"/>
  <c r="F26" i="4" s="1"/>
  <c r="D25" i="4"/>
  <c r="E25" i="4" s="1"/>
  <c r="F25" i="4" s="1"/>
  <c r="C25" i="4"/>
  <c r="D24" i="4"/>
  <c r="E24" i="4" s="1"/>
  <c r="F24" i="4" s="1"/>
  <c r="C24" i="4"/>
  <c r="C23" i="4"/>
  <c r="D23" i="4" s="1"/>
  <c r="E23" i="4" s="1"/>
  <c r="F23" i="4" s="1"/>
  <c r="C22" i="4"/>
  <c r="D22" i="4"/>
  <c r="E22" i="4" s="1"/>
  <c r="F22" i="4" s="1"/>
  <c r="D21" i="4"/>
  <c r="E21" i="4" s="1"/>
  <c r="F21" i="4" s="1"/>
  <c r="C21" i="4"/>
  <c r="D20" i="4"/>
  <c r="E20" i="4" s="1"/>
  <c r="F20" i="4" s="1"/>
  <c r="C20" i="4"/>
  <c r="C19" i="4"/>
  <c r="D19" i="4" s="1"/>
  <c r="E19" i="4" s="1"/>
  <c r="F19" i="4" s="1"/>
  <c r="C18" i="4"/>
  <c r="D18" i="4"/>
  <c r="E18" i="4" s="1"/>
  <c r="F18" i="4" s="1"/>
  <c r="D17" i="4"/>
  <c r="E17" i="4" s="1"/>
  <c r="F17" i="4" s="1"/>
  <c r="C17" i="4"/>
  <c r="D16" i="4"/>
  <c r="E16" i="4" s="1"/>
  <c r="F16" i="4" s="1"/>
  <c r="C16" i="4"/>
  <c r="C15" i="4"/>
  <c r="D15" i="4" s="1"/>
  <c r="E15" i="4" s="1"/>
  <c r="F15" i="4" s="1"/>
  <c r="C14" i="4"/>
  <c r="D14" i="4"/>
  <c r="E14" i="4" s="1"/>
  <c r="F14" i="4" s="1"/>
  <c r="D13" i="4"/>
  <c r="E13" i="4" s="1"/>
  <c r="F13" i="4" s="1"/>
  <c r="C13" i="4"/>
  <c r="D12" i="4"/>
  <c r="E12" i="4" s="1"/>
  <c r="F12" i="4" s="1"/>
  <c r="C12" i="4"/>
  <c r="C11" i="4"/>
  <c r="D11" i="4" s="1"/>
  <c r="E11" i="4" s="1"/>
  <c r="F11" i="4" s="1"/>
  <c r="C10" i="4"/>
  <c r="D10" i="4"/>
  <c r="E10" i="4" s="1"/>
  <c r="F10" i="4" s="1"/>
  <c r="D9" i="4"/>
  <c r="E9" i="4" s="1"/>
  <c r="F9" i="4" s="1"/>
  <c r="C9" i="4"/>
  <c r="D8" i="4"/>
  <c r="E8" i="4" s="1"/>
  <c r="F8" i="4" s="1"/>
  <c r="C8" i="4"/>
  <c r="C7" i="4"/>
  <c r="D7" i="4" s="1"/>
  <c r="E7" i="4" s="1"/>
  <c r="F7" i="4" s="1"/>
  <c r="C6" i="4"/>
  <c r="D6" i="4"/>
  <c r="E6" i="4" s="1"/>
  <c r="F6" i="4" s="1"/>
  <c r="D5" i="4"/>
  <c r="E5" i="4" s="1"/>
  <c r="F5" i="4" s="1"/>
  <c r="C5" i="4"/>
  <c r="D4" i="4"/>
  <c r="E4" i="4" s="1"/>
  <c r="F4" i="4" s="1"/>
  <c r="C4" i="4"/>
  <c r="C3" i="4"/>
  <c r="D3" i="4" s="1"/>
  <c r="E3" i="4" s="1"/>
  <c r="F3" i="4" s="1"/>
  <c r="C2" i="4"/>
  <c r="D2" i="4"/>
  <c r="F2" i="4" s="1"/>
  <c r="B2" i="5"/>
  <c r="C2" i="5"/>
  <c r="D2" i="5" s="1"/>
  <c r="F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B3" i="5"/>
  <c r="B4" i="5"/>
  <c r="B5" i="5"/>
  <c r="B6" i="5"/>
  <c r="B7" i="5"/>
  <c r="D7" i="5" s="1"/>
  <c r="E7" i="5" s="1"/>
  <c r="F7" i="5" s="1"/>
  <c r="B8" i="5"/>
  <c r="B9" i="5"/>
  <c r="B10" i="5"/>
  <c r="B11" i="5"/>
  <c r="B12" i="5"/>
  <c r="B13" i="5"/>
  <c r="B14" i="5"/>
  <c r="B15" i="5"/>
  <c r="D15" i="5" s="1"/>
  <c r="E15" i="5" s="1"/>
  <c r="F15" i="5" s="1"/>
  <c r="B16" i="5"/>
  <c r="B17" i="5"/>
  <c r="B18" i="5"/>
  <c r="B19" i="5"/>
  <c r="B20" i="5"/>
  <c r="B21" i="5"/>
  <c r="B22" i="5"/>
  <c r="B23" i="5"/>
  <c r="D23" i="5" s="1"/>
  <c r="E23" i="5" s="1"/>
  <c r="F23" i="5" s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D39" i="5" s="1"/>
  <c r="E39" i="5" s="1"/>
  <c r="F39" i="5" s="1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D55" i="5" s="1"/>
  <c r="E55" i="5" s="1"/>
  <c r="F55" i="5" s="1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D71" i="5" s="1"/>
  <c r="E71" i="5" s="1"/>
  <c r="F71" i="5" s="1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D87" i="5" s="1"/>
  <c r="E87" i="5" s="1"/>
  <c r="F87" i="5" s="1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D103" i="5" s="1"/>
  <c r="E103" i="5" s="1"/>
  <c r="F103" i="5" s="1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D119" i="5" s="1"/>
  <c r="E119" i="5" s="1"/>
  <c r="F119" i="5" s="1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D135" i="5" s="1"/>
  <c r="E135" i="5" s="1"/>
  <c r="F135" i="5" s="1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D151" i="5" s="1"/>
  <c r="E151" i="5" s="1"/>
  <c r="F151" i="5" s="1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D167" i="5" s="1"/>
  <c r="E167" i="5" s="1"/>
  <c r="F167" i="5" s="1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D183" i="5" s="1"/>
  <c r="E183" i="5" s="1"/>
  <c r="F183" i="5" s="1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D199" i="5" s="1"/>
  <c r="E199" i="5" s="1"/>
  <c r="F199" i="5" s="1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D215" i="5" s="1"/>
  <c r="E215" i="5" s="1"/>
  <c r="F215" i="5" s="1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D231" i="5" s="1"/>
  <c r="E231" i="5" s="1"/>
  <c r="F231" i="5" s="1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D247" i="5" s="1"/>
  <c r="E247" i="5" s="1"/>
  <c r="F247" i="5" s="1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G6" i="6"/>
  <c r="E6" i="6"/>
  <c r="G5" i="6"/>
  <c r="E5" i="6"/>
  <c r="G4" i="6"/>
  <c r="E4" i="6"/>
  <c r="G3" i="6"/>
  <c r="E3" i="6"/>
  <c r="G2" i="6"/>
  <c r="E2" i="6"/>
  <c r="E6" i="2"/>
  <c r="D6" i="2"/>
  <c r="E5" i="2"/>
  <c r="D5" i="2"/>
  <c r="E4" i="2"/>
  <c r="D4" i="2"/>
  <c r="E3" i="2"/>
  <c r="D3" i="2"/>
  <c r="E2" i="2"/>
  <c r="D2" i="2"/>
  <c r="G80" i="3"/>
  <c r="E80" i="3"/>
  <c r="E79" i="3"/>
  <c r="G79" i="3" s="1"/>
  <c r="G78" i="3"/>
  <c r="E78" i="3"/>
  <c r="E77" i="3"/>
  <c r="G77" i="3" s="1"/>
  <c r="G76" i="3"/>
  <c r="E76" i="3"/>
  <c r="E75" i="3"/>
  <c r="G75" i="3" s="1"/>
  <c r="G74" i="3"/>
  <c r="E74" i="3"/>
  <c r="E73" i="3"/>
  <c r="G73" i="3" s="1"/>
  <c r="G72" i="3"/>
  <c r="E72" i="3"/>
  <c r="E71" i="3"/>
  <c r="G71" i="3" s="1"/>
  <c r="G70" i="3"/>
  <c r="E70" i="3"/>
  <c r="E69" i="3"/>
  <c r="G69" i="3" s="1"/>
  <c r="G68" i="3"/>
  <c r="E68" i="3"/>
  <c r="E67" i="3"/>
  <c r="G67" i="3" s="1"/>
  <c r="G66" i="3"/>
  <c r="E66" i="3"/>
  <c r="E65" i="3"/>
  <c r="G65" i="3" s="1"/>
  <c r="G64" i="3"/>
  <c r="E64" i="3"/>
  <c r="E63" i="3"/>
  <c r="G63" i="3" s="1"/>
  <c r="G62" i="3"/>
  <c r="E62" i="3"/>
  <c r="E61" i="3"/>
  <c r="G61" i="3" s="1"/>
  <c r="G60" i="3"/>
  <c r="E60" i="3"/>
  <c r="E59" i="3"/>
  <c r="G59" i="3" s="1"/>
  <c r="G58" i="3"/>
  <c r="E58" i="3"/>
  <c r="E57" i="3"/>
  <c r="G57" i="3" s="1"/>
  <c r="G56" i="3"/>
  <c r="E56" i="3"/>
  <c r="E55" i="3"/>
  <c r="G55" i="3" s="1"/>
  <c r="G54" i="3"/>
  <c r="E54" i="3"/>
  <c r="E53" i="3"/>
  <c r="G53" i="3" s="1"/>
  <c r="G52" i="3"/>
  <c r="E52" i="3"/>
  <c r="E51" i="3"/>
  <c r="G51" i="3" s="1"/>
  <c r="G50" i="3"/>
  <c r="E50" i="3"/>
  <c r="E49" i="3"/>
  <c r="G49" i="3" s="1"/>
  <c r="G48" i="3"/>
  <c r="E48" i="3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G162" i="4" l="1"/>
  <c r="H162" i="4"/>
  <c r="G130" i="4"/>
  <c r="H130" i="4"/>
  <c r="G122" i="4"/>
  <c r="H122" i="4"/>
  <c r="G118" i="4"/>
  <c r="H118" i="4"/>
  <c r="G114" i="4"/>
  <c r="H114" i="4"/>
  <c r="G106" i="4"/>
  <c r="H106" i="4"/>
  <c r="G102" i="4"/>
  <c r="H102" i="4"/>
  <c r="G98" i="4"/>
  <c r="H98" i="4"/>
  <c r="G74" i="4"/>
  <c r="H74" i="4"/>
  <c r="G70" i="4"/>
  <c r="H70" i="4"/>
  <c r="G66" i="4"/>
  <c r="H66" i="4"/>
  <c r="G138" i="4"/>
  <c r="H138" i="4"/>
  <c r="G134" i="4"/>
  <c r="H134" i="4"/>
  <c r="H82" i="4"/>
  <c r="H86" i="4"/>
  <c r="H90" i="4"/>
  <c r="G97" i="4"/>
  <c r="G101" i="4"/>
  <c r="G105" i="4"/>
  <c r="H146" i="4"/>
  <c r="H150" i="4"/>
  <c r="H154" i="4"/>
  <c r="G161" i="4"/>
  <c r="D166" i="4"/>
  <c r="E166" i="4" s="1"/>
  <c r="F166" i="4" s="1"/>
  <c r="D182" i="4"/>
  <c r="E182" i="4" s="1"/>
  <c r="F182" i="4" s="1"/>
  <c r="H183" i="4"/>
  <c r="D186" i="4"/>
  <c r="E186" i="4" s="1"/>
  <c r="F186" i="4" s="1"/>
  <c r="G186" i="4" s="1"/>
  <c r="D206" i="4"/>
  <c r="E206" i="4" s="1"/>
  <c r="F206" i="4" s="1"/>
  <c r="H206" i="4" s="1"/>
  <c r="D228" i="4"/>
  <c r="E228" i="4" s="1"/>
  <c r="F228" i="4" s="1"/>
  <c r="H233" i="4"/>
  <c r="G248" i="4"/>
  <c r="D274" i="4"/>
  <c r="E274" i="4" s="1"/>
  <c r="F274" i="4" s="1"/>
  <c r="D280" i="4"/>
  <c r="E280" i="4" s="1"/>
  <c r="F280" i="4" s="1"/>
  <c r="D284" i="4"/>
  <c r="E284" i="4" s="1"/>
  <c r="F284" i="4" s="1"/>
  <c r="D286" i="4"/>
  <c r="E286" i="4" s="1"/>
  <c r="F286" i="4" s="1"/>
  <c r="H286" i="4" s="1"/>
  <c r="H293" i="4"/>
  <c r="D296" i="4"/>
  <c r="E296" i="4" s="1"/>
  <c r="F296" i="4" s="1"/>
  <c r="H296" i="4" s="1"/>
  <c r="D178" i="4"/>
  <c r="E178" i="4" s="1"/>
  <c r="F178" i="4" s="1"/>
  <c r="H178" i="4" s="1"/>
  <c r="D198" i="4"/>
  <c r="E198" i="4" s="1"/>
  <c r="F198" i="4" s="1"/>
  <c r="D202" i="4"/>
  <c r="E202" i="4" s="1"/>
  <c r="F202" i="4" s="1"/>
  <c r="D222" i="4"/>
  <c r="E222" i="4" s="1"/>
  <c r="F222" i="4" s="1"/>
  <c r="H222" i="4" s="1"/>
  <c r="D302" i="4"/>
  <c r="E302" i="4" s="1"/>
  <c r="F302" i="4" s="1"/>
  <c r="G57" i="4"/>
  <c r="G65" i="4"/>
  <c r="G69" i="4"/>
  <c r="G73" i="4"/>
  <c r="G129" i="4"/>
  <c r="G133" i="4"/>
  <c r="G137" i="4"/>
  <c r="D174" i="4"/>
  <c r="E174" i="4" s="1"/>
  <c r="F174" i="4" s="1"/>
  <c r="H174" i="4" s="1"/>
  <c r="D194" i="4"/>
  <c r="E194" i="4" s="1"/>
  <c r="F194" i="4" s="1"/>
  <c r="H194" i="4" s="1"/>
  <c r="D212" i="4"/>
  <c r="E212" i="4" s="1"/>
  <c r="F212" i="4" s="1"/>
  <c r="D214" i="4"/>
  <c r="E214" i="4" s="1"/>
  <c r="F214" i="4" s="1"/>
  <c r="H215" i="4"/>
  <c r="D218" i="4"/>
  <c r="E218" i="4" s="1"/>
  <c r="F218" i="4" s="1"/>
  <c r="H218" i="4" s="1"/>
  <c r="D236" i="4"/>
  <c r="E236" i="4" s="1"/>
  <c r="F236" i="4" s="1"/>
  <c r="H243" i="4"/>
  <c r="D268" i="4"/>
  <c r="E268" i="4" s="1"/>
  <c r="F268" i="4" s="1"/>
  <c r="G268" i="4" s="1"/>
  <c r="D270" i="4"/>
  <c r="E270" i="4" s="1"/>
  <c r="F270" i="4" s="1"/>
  <c r="H270" i="4" s="1"/>
  <c r="H291" i="4"/>
  <c r="H14" i="4"/>
  <c r="G14" i="4"/>
  <c r="H27" i="4"/>
  <c r="G27" i="4"/>
  <c r="H43" i="4"/>
  <c r="G43" i="4"/>
  <c r="H67" i="4"/>
  <c r="G67" i="4"/>
  <c r="H131" i="4"/>
  <c r="G131" i="4"/>
  <c r="G4" i="4"/>
  <c r="H4" i="4"/>
  <c r="H5" i="4"/>
  <c r="G5" i="4"/>
  <c r="G7" i="4"/>
  <c r="H7" i="4"/>
  <c r="H10" i="4"/>
  <c r="G10" i="4"/>
  <c r="G20" i="4"/>
  <c r="H20" i="4"/>
  <c r="H21" i="4"/>
  <c r="G21" i="4"/>
  <c r="H23" i="4"/>
  <c r="G23" i="4"/>
  <c r="H26" i="4"/>
  <c r="G26" i="4"/>
  <c r="G36" i="4"/>
  <c r="H36" i="4"/>
  <c r="H37" i="4"/>
  <c r="G37" i="4"/>
  <c r="H39" i="4"/>
  <c r="G39" i="4"/>
  <c r="H42" i="4"/>
  <c r="G42" i="4"/>
  <c r="G48" i="4"/>
  <c r="H48" i="4"/>
  <c r="H49" i="4"/>
  <c r="G49" i="4"/>
  <c r="G54" i="4"/>
  <c r="H54" i="4"/>
  <c r="H56" i="4"/>
  <c r="G56" i="4"/>
  <c r="G58" i="4"/>
  <c r="H58" i="4"/>
  <c r="G61" i="4"/>
  <c r="H61" i="4"/>
  <c r="H104" i="4"/>
  <c r="G104" i="4"/>
  <c r="H115" i="4"/>
  <c r="G115" i="4"/>
  <c r="G11" i="4"/>
  <c r="H11" i="4"/>
  <c r="H30" i="4"/>
  <c r="G30" i="4"/>
  <c r="G40" i="4"/>
  <c r="H40" i="4"/>
  <c r="H47" i="4"/>
  <c r="G47" i="4"/>
  <c r="G3" i="4"/>
  <c r="H3" i="4"/>
  <c r="H6" i="4"/>
  <c r="G6" i="4"/>
  <c r="G16" i="4"/>
  <c r="H16" i="4"/>
  <c r="H17" i="4"/>
  <c r="G17" i="4"/>
  <c r="G19" i="4"/>
  <c r="H19" i="4"/>
  <c r="H22" i="4"/>
  <c r="G22" i="4"/>
  <c r="G32" i="4"/>
  <c r="H32" i="4"/>
  <c r="H33" i="4"/>
  <c r="G33" i="4"/>
  <c r="G35" i="4"/>
  <c r="H35" i="4"/>
  <c r="H38" i="4"/>
  <c r="G38" i="4"/>
  <c r="G45" i="4"/>
  <c r="H45" i="4"/>
  <c r="G46" i="4"/>
  <c r="H46" i="4"/>
  <c r="G50" i="4"/>
  <c r="H50" i="4"/>
  <c r="H51" i="4"/>
  <c r="G51" i="4"/>
  <c r="H88" i="4"/>
  <c r="G88" i="4"/>
  <c r="H99" i="4"/>
  <c r="G99" i="4"/>
  <c r="H152" i="4"/>
  <c r="G152" i="4"/>
  <c r="G163" i="4"/>
  <c r="H163" i="4"/>
  <c r="G8" i="4"/>
  <c r="H8" i="4"/>
  <c r="H9" i="4"/>
  <c r="G9" i="4"/>
  <c r="G24" i="4"/>
  <c r="H24" i="4"/>
  <c r="H25" i="4"/>
  <c r="G25" i="4"/>
  <c r="H41" i="4"/>
  <c r="G41" i="4"/>
  <c r="G52" i="4"/>
  <c r="H52" i="4"/>
  <c r="H120" i="4"/>
  <c r="G120" i="4"/>
  <c r="H2" i="4"/>
  <c r="G2" i="4"/>
  <c r="G12" i="4"/>
  <c r="H12" i="4"/>
  <c r="H13" i="4"/>
  <c r="G13" i="4"/>
  <c r="H15" i="4"/>
  <c r="G15" i="4"/>
  <c r="H18" i="4"/>
  <c r="G18" i="4"/>
  <c r="G28" i="4"/>
  <c r="H28" i="4"/>
  <c r="H29" i="4"/>
  <c r="G29" i="4"/>
  <c r="G31" i="4"/>
  <c r="H31" i="4"/>
  <c r="H34" i="4"/>
  <c r="G34" i="4"/>
  <c r="H72" i="4"/>
  <c r="G72" i="4"/>
  <c r="H83" i="4"/>
  <c r="G83" i="4"/>
  <c r="H136" i="4"/>
  <c r="G136" i="4"/>
  <c r="H147" i="4"/>
  <c r="G147" i="4"/>
  <c r="H143" i="4"/>
  <c r="G143" i="4"/>
  <c r="G171" i="4"/>
  <c r="H171" i="4"/>
  <c r="H201" i="4"/>
  <c r="G201" i="4"/>
  <c r="H276" i="4"/>
  <c r="G276" i="4"/>
  <c r="H302" i="4"/>
  <c r="G302" i="4"/>
  <c r="G44" i="4"/>
  <c r="G53" i="4"/>
  <c r="G55" i="4"/>
  <c r="D59" i="4"/>
  <c r="E59" i="4" s="1"/>
  <c r="F59" i="4" s="1"/>
  <c r="G60" i="4"/>
  <c r="H62" i="4"/>
  <c r="D76" i="4"/>
  <c r="E76" i="4" s="1"/>
  <c r="F76" i="4" s="1"/>
  <c r="G77" i="4"/>
  <c r="H78" i="4"/>
  <c r="D92" i="4"/>
  <c r="E92" i="4" s="1"/>
  <c r="F92" i="4" s="1"/>
  <c r="G93" i="4"/>
  <c r="H94" i="4"/>
  <c r="D108" i="4"/>
  <c r="E108" i="4" s="1"/>
  <c r="F108" i="4" s="1"/>
  <c r="G109" i="4"/>
  <c r="H110" i="4"/>
  <c r="D124" i="4"/>
  <c r="E124" i="4" s="1"/>
  <c r="F124" i="4" s="1"/>
  <c r="G125" i="4"/>
  <c r="H126" i="4"/>
  <c r="D140" i="4"/>
  <c r="E140" i="4" s="1"/>
  <c r="F140" i="4" s="1"/>
  <c r="G141" i="4"/>
  <c r="H142" i="4"/>
  <c r="D156" i="4"/>
  <c r="E156" i="4" s="1"/>
  <c r="F156" i="4" s="1"/>
  <c r="G157" i="4"/>
  <c r="H158" i="4"/>
  <c r="H168" i="4"/>
  <c r="G168" i="4"/>
  <c r="H170" i="4"/>
  <c r="G170" i="4"/>
  <c r="G187" i="4"/>
  <c r="H187" i="4"/>
  <c r="H189" i="4"/>
  <c r="G189" i="4"/>
  <c r="H192" i="4"/>
  <c r="G192" i="4"/>
  <c r="H204" i="4"/>
  <c r="G204" i="4"/>
  <c r="H209" i="4"/>
  <c r="G209" i="4"/>
  <c r="H217" i="4"/>
  <c r="G217" i="4"/>
  <c r="H63" i="4"/>
  <c r="G63" i="4"/>
  <c r="H79" i="4"/>
  <c r="G79" i="4"/>
  <c r="H84" i="4"/>
  <c r="G84" i="4"/>
  <c r="H95" i="4"/>
  <c r="G95" i="4"/>
  <c r="H111" i="4"/>
  <c r="G111" i="4"/>
  <c r="H116" i="4"/>
  <c r="G116" i="4"/>
  <c r="H176" i="4"/>
  <c r="G176" i="4"/>
  <c r="H188" i="4"/>
  <c r="G188" i="4"/>
  <c r="H212" i="4"/>
  <c r="G212" i="4"/>
  <c r="H216" i="4"/>
  <c r="G216" i="4"/>
  <c r="H71" i="4"/>
  <c r="G71" i="4"/>
  <c r="H87" i="4"/>
  <c r="G87" i="4"/>
  <c r="H103" i="4"/>
  <c r="G103" i="4"/>
  <c r="H119" i="4"/>
  <c r="G119" i="4"/>
  <c r="H135" i="4"/>
  <c r="G135" i="4"/>
  <c r="H151" i="4"/>
  <c r="G151" i="4"/>
  <c r="G165" i="4"/>
  <c r="H165" i="4"/>
  <c r="H169" i="4"/>
  <c r="G169" i="4"/>
  <c r="H180" i="4"/>
  <c r="G180" i="4"/>
  <c r="H184" i="4"/>
  <c r="G184" i="4"/>
  <c r="H186" i="4"/>
  <c r="G203" i="4"/>
  <c r="H203" i="4"/>
  <c r="H205" i="4"/>
  <c r="G205" i="4"/>
  <c r="H208" i="4"/>
  <c r="G208" i="4"/>
  <c r="H220" i="4"/>
  <c r="G220" i="4"/>
  <c r="H68" i="4"/>
  <c r="G68" i="4"/>
  <c r="H100" i="4"/>
  <c r="G100" i="4"/>
  <c r="H127" i="4"/>
  <c r="G127" i="4"/>
  <c r="H132" i="4"/>
  <c r="G132" i="4"/>
  <c r="H148" i="4"/>
  <c r="G148" i="4"/>
  <c r="H159" i="4"/>
  <c r="G159" i="4"/>
  <c r="H166" i="4"/>
  <c r="G166" i="4"/>
  <c r="H173" i="4"/>
  <c r="G173" i="4"/>
  <c r="H193" i="4"/>
  <c r="G193" i="4"/>
  <c r="H64" i="4"/>
  <c r="G64" i="4"/>
  <c r="H75" i="4"/>
  <c r="G75" i="4"/>
  <c r="H80" i="4"/>
  <c r="G80" i="4"/>
  <c r="H91" i="4"/>
  <c r="G91" i="4"/>
  <c r="H96" i="4"/>
  <c r="G96" i="4"/>
  <c r="H107" i="4"/>
  <c r="G107" i="4"/>
  <c r="H112" i="4"/>
  <c r="G112" i="4"/>
  <c r="H123" i="4"/>
  <c r="G123" i="4"/>
  <c r="H128" i="4"/>
  <c r="G128" i="4"/>
  <c r="H139" i="4"/>
  <c r="G139" i="4"/>
  <c r="H144" i="4"/>
  <c r="G144" i="4"/>
  <c r="H155" i="4"/>
  <c r="G155" i="4"/>
  <c r="H160" i="4"/>
  <c r="G160" i="4"/>
  <c r="H164" i="4"/>
  <c r="G164" i="4"/>
  <c r="H172" i="4"/>
  <c r="G172" i="4"/>
  <c r="H177" i="4"/>
  <c r="G177" i="4"/>
  <c r="H185" i="4"/>
  <c r="G185" i="4"/>
  <c r="H196" i="4"/>
  <c r="G196" i="4"/>
  <c r="H200" i="4"/>
  <c r="G200" i="4"/>
  <c r="H202" i="4"/>
  <c r="G202" i="4"/>
  <c r="G219" i="4"/>
  <c r="H219" i="4"/>
  <c r="H221" i="4"/>
  <c r="G221" i="4"/>
  <c r="H228" i="4"/>
  <c r="G228" i="4"/>
  <c r="H236" i="4"/>
  <c r="G236" i="4"/>
  <c r="G257" i="4"/>
  <c r="H257" i="4"/>
  <c r="H181" i="4"/>
  <c r="G181" i="4"/>
  <c r="H197" i="4"/>
  <c r="G197" i="4"/>
  <c r="H213" i="4"/>
  <c r="G213" i="4"/>
  <c r="G223" i="4"/>
  <c r="H223" i="4"/>
  <c r="H235" i="4"/>
  <c r="G235" i="4"/>
  <c r="H244" i="4"/>
  <c r="G244" i="4"/>
  <c r="H255" i="4"/>
  <c r="G255" i="4"/>
  <c r="G273" i="4"/>
  <c r="H273" i="4"/>
  <c r="G284" i="4"/>
  <c r="H284" i="4"/>
  <c r="G300" i="4"/>
  <c r="H300" i="4"/>
  <c r="G174" i="4"/>
  <c r="H175" i="4"/>
  <c r="G190" i="4"/>
  <c r="H191" i="4"/>
  <c r="G206" i="4"/>
  <c r="H207" i="4"/>
  <c r="G222" i="4"/>
  <c r="G226" i="4"/>
  <c r="H226" i="4"/>
  <c r="H231" i="4"/>
  <c r="G231" i="4"/>
  <c r="G241" i="4"/>
  <c r="H241" i="4"/>
  <c r="G252" i="4"/>
  <c r="H252" i="4"/>
  <c r="H267" i="4"/>
  <c r="G267" i="4"/>
  <c r="H295" i="4"/>
  <c r="G295" i="4"/>
  <c r="G178" i="4"/>
  <c r="H179" i="4"/>
  <c r="H195" i="4"/>
  <c r="G210" i="4"/>
  <c r="H211" i="4"/>
  <c r="G225" i="4"/>
  <c r="G229" i="4"/>
  <c r="H229" i="4"/>
  <c r="G237" i="4"/>
  <c r="H237" i="4"/>
  <c r="G289" i="4"/>
  <c r="H289" i="4"/>
  <c r="D224" i="4"/>
  <c r="E224" i="4" s="1"/>
  <c r="F224" i="4" s="1"/>
  <c r="H230" i="4"/>
  <c r="G230" i="4"/>
  <c r="H238" i="4"/>
  <c r="G238" i="4"/>
  <c r="H242" i="4"/>
  <c r="G242" i="4"/>
  <c r="H247" i="4"/>
  <c r="G247" i="4"/>
  <c r="G253" i="4"/>
  <c r="H253" i="4"/>
  <c r="H256" i="4"/>
  <c r="G256" i="4"/>
  <c r="G265" i="4"/>
  <c r="H265" i="4"/>
  <c r="H274" i="4"/>
  <c r="G274" i="4"/>
  <c r="H279" i="4"/>
  <c r="G279" i="4"/>
  <c r="G285" i="4"/>
  <c r="H285" i="4"/>
  <c r="D287" i="4"/>
  <c r="E287" i="4" s="1"/>
  <c r="F287" i="4" s="1"/>
  <c r="H288" i="4"/>
  <c r="G288" i="4"/>
  <c r="G301" i="4"/>
  <c r="H301" i="4"/>
  <c r="G305" i="4"/>
  <c r="H305" i="4"/>
  <c r="H227" i="4"/>
  <c r="G227" i="4"/>
  <c r="H251" i="4"/>
  <c r="G251" i="4"/>
  <c r="H259" i="4"/>
  <c r="H260" i="4"/>
  <c r="G260" i="4"/>
  <c r="G264" i="4"/>
  <c r="H283" i="4"/>
  <c r="G283" i="4"/>
  <c r="H292" i="4"/>
  <c r="G292" i="4"/>
  <c r="G297" i="4"/>
  <c r="H297" i="4"/>
  <c r="H304" i="4"/>
  <c r="G304" i="4"/>
  <c r="G232" i="4"/>
  <c r="H234" i="4"/>
  <c r="G234" i="4"/>
  <c r="H240" i="4"/>
  <c r="G240" i="4"/>
  <c r="H245" i="4"/>
  <c r="G249" i="4"/>
  <c r="H249" i="4"/>
  <c r="H254" i="4"/>
  <c r="G254" i="4"/>
  <c r="H258" i="4"/>
  <c r="G258" i="4"/>
  <c r="H263" i="4"/>
  <c r="G263" i="4"/>
  <c r="H268" i="4"/>
  <c r="G269" i="4"/>
  <c r="H269" i="4"/>
  <c r="D271" i="4"/>
  <c r="E271" i="4" s="1"/>
  <c r="F271" i="4" s="1"/>
  <c r="H272" i="4"/>
  <c r="G272" i="4"/>
  <c r="H277" i="4"/>
  <c r="G281" i="4"/>
  <c r="H281" i="4"/>
  <c r="G286" i="4"/>
  <c r="H290" i="4"/>
  <c r="G290" i="4"/>
  <c r="G296" i="4"/>
  <c r="H303" i="4"/>
  <c r="G303" i="4"/>
  <c r="D250" i="4"/>
  <c r="E250" i="4" s="1"/>
  <c r="F250" i="4" s="1"/>
  <c r="D266" i="4"/>
  <c r="E266" i="4" s="1"/>
  <c r="F266" i="4" s="1"/>
  <c r="D282" i="4"/>
  <c r="E282" i="4" s="1"/>
  <c r="F282" i="4" s="1"/>
  <c r="D298" i="4"/>
  <c r="E298" i="4" s="1"/>
  <c r="F298" i="4" s="1"/>
  <c r="D299" i="4"/>
  <c r="E299" i="4" s="1"/>
  <c r="F299" i="4" s="1"/>
  <c r="D306" i="4"/>
  <c r="E306" i="4" s="1"/>
  <c r="F306" i="4" s="1"/>
  <c r="D246" i="4"/>
  <c r="E246" i="4" s="1"/>
  <c r="F246" i="4" s="1"/>
  <c r="D262" i="4"/>
  <c r="E262" i="4" s="1"/>
  <c r="F262" i="4" s="1"/>
  <c r="D278" i="4"/>
  <c r="E278" i="4" s="1"/>
  <c r="F278" i="4" s="1"/>
  <c r="D294" i="4"/>
  <c r="E294" i="4" s="1"/>
  <c r="F294" i="4" s="1"/>
  <c r="G2" i="5"/>
  <c r="H2" i="5"/>
  <c r="D301" i="5"/>
  <c r="E301" i="5" s="1"/>
  <c r="F301" i="5" s="1"/>
  <c r="D277" i="5"/>
  <c r="E277" i="5" s="1"/>
  <c r="F277" i="5" s="1"/>
  <c r="G277" i="5" s="1"/>
  <c r="D261" i="5"/>
  <c r="E261" i="5" s="1"/>
  <c r="F261" i="5" s="1"/>
  <c r="D249" i="5"/>
  <c r="E249" i="5" s="1"/>
  <c r="F249" i="5" s="1"/>
  <c r="D233" i="5"/>
  <c r="E233" i="5" s="1"/>
  <c r="F233" i="5" s="1"/>
  <c r="D221" i="5"/>
  <c r="E221" i="5" s="1"/>
  <c r="F221" i="5" s="1"/>
  <c r="G221" i="5" s="1"/>
  <c r="D201" i="5"/>
  <c r="E201" i="5" s="1"/>
  <c r="F201" i="5" s="1"/>
  <c r="D121" i="5"/>
  <c r="E121" i="5" s="1"/>
  <c r="F121" i="5" s="1"/>
  <c r="D305" i="5"/>
  <c r="E305" i="5" s="1"/>
  <c r="F305" i="5" s="1"/>
  <c r="D289" i="5"/>
  <c r="E289" i="5" s="1"/>
  <c r="F289" i="5" s="1"/>
  <c r="H289" i="5" s="1"/>
  <c r="D273" i="5"/>
  <c r="E273" i="5" s="1"/>
  <c r="F273" i="5" s="1"/>
  <c r="D257" i="5"/>
  <c r="E257" i="5" s="1"/>
  <c r="F257" i="5" s="1"/>
  <c r="D241" i="5"/>
  <c r="E241" i="5" s="1"/>
  <c r="F241" i="5" s="1"/>
  <c r="D213" i="5"/>
  <c r="E213" i="5" s="1"/>
  <c r="F213" i="5" s="1"/>
  <c r="G213" i="5" s="1"/>
  <c r="D197" i="5"/>
  <c r="E197" i="5" s="1"/>
  <c r="F197" i="5" s="1"/>
  <c r="D185" i="5"/>
  <c r="E185" i="5" s="1"/>
  <c r="F185" i="5" s="1"/>
  <c r="D173" i="5"/>
  <c r="E173" i="5" s="1"/>
  <c r="F173" i="5" s="1"/>
  <c r="D161" i="5"/>
  <c r="E161" i="5" s="1"/>
  <c r="F161" i="5" s="1"/>
  <c r="G161" i="5" s="1"/>
  <c r="D157" i="5"/>
  <c r="E157" i="5" s="1"/>
  <c r="F157" i="5" s="1"/>
  <c r="D145" i="5"/>
  <c r="E145" i="5" s="1"/>
  <c r="F145" i="5" s="1"/>
  <c r="D133" i="5"/>
  <c r="E133" i="5" s="1"/>
  <c r="F133" i="5" s="1"/>
  <c r="D129" i="5"/>
  <c r="E129" i="5" s="1"/>
  <c r="F129" i="5" s="1"/>
  <c r="G129" i="5" s="1"/>
  <c r="D125" i="5"/>
  <c r="E125" i="5" s="1"/>
  <c r="F125" i="5" s="1"/>
  <c r="D117" i="5"/>
  <c r="E117" i="5" s="1"/>
  <c r="F117" i="5" s="1"/>
  <c r="D113" i="5"/>
  <c r="E113" i="5" s="1"/>
  <c r="F113" i="5" s="1"/>
  <c r="D109" i="5"/>
  <c r="E109" i="5" s="1"/>
  <c r="F109" i="5" s="1"/>
  <c r="G109" i="5" s="1"/>
  <c r="D105" i="5"/>
  <c r="E105" i="5" s="1"/>
  <c r="F105" i="5" s="1"/>
  <c r="D93" i="5"/>
  <c r="E93" i="5" s="1"/>
  <c r="F93" i="5" s="1"/>
  <c r="D89" i="5"/>
  <c r="E89" i="5" s="1"/>
  <c r="F89" i="5" s="1"/>
  <c r="D85" i="5"/>
  <c r="E85" i="5" s="1"/>
  <c r="F85" i="5" s="1"/>
  <c r="G85" i="5" s="1"/>
  <c r="D293" i="5"/>
  <c r="E293" i="5" s="1"/>
  <c r="F293" i="5" s="1"/>
  <c r="D285" i="5"/>
  <c r="E285" i="5" s="1"/>
  <c r="F285" i="5" s="1"/>
  <c r="D269" i="5"/>
  <c r="E269" i="5" s="1"/>
  <c r="F269" i="5" s="1"/>
  <c r="D253" i="5"/>
  <c r="E253" i="5" s="1"/>
  <c r="F253" i="5" s="1"/>
  <c r="G253" i="5" s="1"/>
  <c r="D237" i="5"/>
  <c r="E237" i="5" s="1"/>
  <c r="F237" i="5" s="1"/>
  <c r="D225" i="5"/>
  <c r="E225" i="5" s="1"/>
  <c r="F225" i="5" s="1"/>
  <c r="D209" i="5"/>
  <c r="E209" i="5" s="1"/>
  <c r="F209" i="5" s="1"/>
  <c r="D193" i="5"/>
  <c r="E193" i="5" s="1"/>
  <c r="F193" i="5" s="1"/>
  <c r="G193" i="5" s="1"/>
  <c r="D181" i="5"/>
  <c r="E181" i="5" s="1"/>
  <c r="F181" i="5" s="1"/>
  <c r="D169" i="5"/>
  <c r="E169" i="5" s="1"/>
  <c r="F169" i="5" s="1"/>
  <c r="D153" i="5"/>
  <c r="E153" i="5" s="1"/>
  <c r="F153" i="5" s="1"/>
  <c r="D137" i="5"/>
  <c r="E137" i="5" s="1"/>
  <c r="F137" i="5" s="1"/>
  <c r="G137" i="5" s="1"/>
  <c r="D97" i="5"/>
  <c r="E97" i="5" s="1"/>
  <c r="F97" i="5" s="1"/>
  <c r="D297" i="5"/>
  <c r="E297" i="5" s="1"/>
  <c r="F297" i="5" s="1"/>
  <c r="D281" i="5"/>
  <c r="E281" i="5" s="1"/>
  <c r="F281" i="5" s="1"/>
  <c r="D265" i="5"/>
  <c r="E265" i="5" s="1"/>
  <c r="F265" i="5" s="1"/>
  <c r="H265" i="5" s="1"/>
  <c r="D245" i="5"/>
  <c r="E245" i="5" s="1"/>
  <c r="F245" i="5" s="1"/>
  <c r="D229" i="5"/>
  <c r="E229" i="5" s="1"/>
  <c r="F229" i="5" s="1"/>
  <c r="D217" i="5"/>
  <c r="E217" i="5" s="1"/>
  <c r="F217" i="5" s="1"/>
  <c r="D205" i="5"/>
  <c r="E205" i="5" s="1"/>
  <c r="F205" i="5" s="1"/>
  <c r="G205" i="5" s="1"/>
  <c r="D189" i="5"/>
  <c r="E189" i="5" s="1"/>
  <c r="F189" i="5" s="1"/>
  <c r="D177" i="5"/>
  <c r="E177" i="5" s="1"/>
  <c r="F177" i="5" s="1"/>
  <c r="D165" i="5"/>
  <c r="E165" i="5" s="1"/>
  <c r="F165" i="5" s="1"/>
  <c r="D149" i="5"/>
  <c r="E149" i="5" s="1"/>
  <c r="F149" i="5" s="1"/>
  <c r="G149" i="5" s="1"/>
  <c r="D141" i="5"/>
  <c r="E141" i="5" s="1"/>
  <c r="F141" i="5" s="1"/>
  <c r="D101" i="5"/>
  <c r="E101" i="5" s="1"/>
  <c r="F101" i="5" s="1"/>
  <c r="D81" i="5"/>
  <c r="E81" i="5" s="1"/>
  <c r="F81" i="5" s="1"/>
  <c r="D73" i="5"/>
  <c r="E73" i="5" s="1"/>
  <c r="F73" i="5" s="1"/>
  <c r="G73" i="5" s="1"/>
  <c r="D61" i="5"/>
  <c r="E61" i="5" s="1"/>
  <c r="F61" i="5" s="1"/>
  <c r="D49" i="5"/>
  <c r="E49" i="5" s="1"/>
  <c r="F49" i="5" s="1"/>
  <c r="D41" i="5"/>
  <c r="E41" i="5" s="1"/>
  <c r="F41" i="5" s="1"/>
  <c r="D33" i="5"/>
  <c r="E33" i="5" s="1"/>
  <c r="F33" i="5" s="1"/>
  <c r="H33" i="5" s="1"/>
  <c r="D25" i="5"/>
  <c r="E25" i="5" s="1"/>
  <c r="F25" i="5" s="1"/>
  <c r="D17" i="5"/>
  <c r="E17" i="5" s="1"/>
  <c r="F17" i="5" s="1"/>
  <c r="D13" i="5"/>
  <c r="E13" i="5" s="1"/>
  <c r="F13" i="5" s="1"/>
  <c r="D304" i="5"/>
  <c r="E304" i="5" s="1"/>
  <c r="F304" i="5" s="1"/>
  <c r="G304" i="5" s="1"/>
  <c r="D300" i="5"/>
  <c r="E300" i="5" s="1"/>
  <c r="F300" i="5" s="1"/>
  <c r="D296" i="5"/>
  <c r="E296" i="5" s="1"/>
  <c r="F296" i="5" s="1"/>
  <c r="D292" i="5"/>
  <c r="E292" i="5" s="1"/>
  <c r="F292" i="5" s="1"/>
  <c r="D288" i="5"/>
  <c r="E288" i="5" s="1"/>
  <c r="F288" i="5" s="1"/>
  <c r="G288" i="5" s="1"/>
  <c r="D284" i="5"/>
  <c r="E284" i="5" s="1"/>
  <c r="F284" i="5" s="1"/>
  <c r="D280" i="5"/>
  <c r="E280" i="5" s="1"/>
  <c r="F280" i="5" s="1"/>
  <c r="D276" i="5"/>
  <c r="E276" i="5" s="1"/>
  <c r="F276" i="5" s="1"/>
  <c r="D272" i="5"/>
  <c r="E272" i="5" s="1"/>
  <c r="F272" i="5" s="1"/>
  <c r="H272" i="5" s="1"/>
  <c r="D268" i="5"/>
  <c r="E268" i="5" s="1"/>
  <c r="F268" i="5" s="1"/>
  <c r="D264" i="5"/>
  <c r="E264" i="5" s="1"/>
  <c r="F264" i="5" s="1"/>
  <c r="D260" i="5"/>
  <c r="E260" i="5" s="1"/>
  <c r="F260" i="5" s="1"/>
  <c r="D256" i="5"/>
  <c r="E256" i="5" s="1"/>
  <c r="F256" i="5" s="1"/>
  <c r="H256" i="5" s="1"/>
  <c r="D252" i="5"/>
  <c r="E252" i="5" s="1"/>
  <c r="F252" i="5" s="1"/>
  <c r="D248" i="5"/>
  <c r="E248" i="5" s="1"/>
  <c r="F248" i="5" s="1"/>
  <c r="D244" i="5"/>
  <c r="E244" i="5" s="1"/>
  <c r="F244" i="5" s="1"/>
  <c r="D240" i="5"/>
  <c r="E240" i="5" s="1"/>
  <c r="F240" i="5" s="1"/>
  <c r="H240" i="5" s="1"/>
  <c r="D236" i="5"/>
  <c r="E236" i="5" s="1"/>
  <c r="F236" i="5" s="1"/>
  <c r="D232" i="5"/>
  <c r="E232" i="5" s="1"/>
  <c r="F232" i="5" s="1"/>
  <c r="D228" i="5"/>
  <c r="E228" i="5" s="1"/>
  <c r="F228" i="5" s="1"/>
  <c r="D224" i="5"/>
  <c r="E224" i="5" s="1"/>
  <c r="F224" i="5" s="1"/>
  <c r="H224" i="5" s="1"/>
  <c r="D220" i="5"/>
  <c r="E220" i="5" s="1"/>
  <c r="F220" i="5" s="1"/>
  <c r="D216" i="5"/>
  <c r="E216" i="5" s="1"/>
  <c r="F216" i="5" s="1"/>
  <c r="D212" i="5"/>
  <c r="E212" i="5" s="1"/>
  <c r="F212" i="5" s="1"/>
  <c r="D208" i="5"/>
  <c r="E208" i="5" s="1"/>
  <c r="F208" i="5" s="1"/>
  <c r="H208" i="5" s="1"/>
  <c r="D204" i="5"/>
  <c r="E204" i="5" s="1"/>
  <c r="F204" i="5" s="1"/>
  <c r="D200" i="5"/>
  <c r="E200" i="5" s="1"/>
  <c r="F200" i="5" s="1"/>
  <c r="D196" i="5"/>
  <c r="E196" i="5" s="1"/>
  <c r="F196" i="5" s="1"/>
  <c r="D192" i="5"/>
  <c r="E192" i="5" s="1"/>
  <c r="F192" i="5" s="1"/>
  <c r="H192" i="5" s="1"/>
  <c r="D188" i="5"/>
  <c r="E188" i="5" s="1"/>
  <c r="F188" i="5" s="1"/>
  <c r="D184" i="5"/>
  <c r="E184" i="5" s="1"/>
  <c r="F184" i="5" s="1"/>
  <c r="D180" i="5"/>
  <c r="E180" i="5" s="1"/>
  <c r="F180" i="5" s="1"/>
  <c r="D176" i="5"/>
  <c r="E176" i="5" s="1"/>
  <c r="F176" i="5" s="1"/>
  <c r="H176" i="5" s="1"/>
  <c r="D172" i="5"/>
  <c r="E172" i="5" s="1"/>
  <c r="F172" i="5" s="1"/>
  <c r="D168" i="5"/>
  <c r="E168" i="5" s="1"/>
  <c r="F168" i="5" s="1"/>
  <c r="D164" i="5"/>
  <c r="E164" i="5" s="1"/>
  <c r="F164" i="5" s="1"/>
  <c r="D160" i="5"/>
  <c r="E160" i="5" s="1"/>
  <c r="F160" i="5" s="1"/>
  <c r="H160" i="5" s="1"/>
  <c r="D156" i="5"/>
  <c r="E156" i="5" s="1"/>
  <c r="F156" i="5" s="1"/>
  <c r="D152" i="5"/>
  <c r="E152" i="5" s="1"/>
  <c r="F152" i="5" s="1"/>
  <c r="D148" i="5"/>
  <c r="E148" i="5" s="1"/>
  <c r="F148" i="5" s="1"/>
  <c r="D144" i="5"/>
  <c r="E144" i="5" s="1"/>
  <c r="F144" i="5" s="1"/>
  <c r="H144" i="5" s="1"/>
  <c r="D140" i="5"/>
  <c r="E140" i="5" s="1"/>
  <c r="F140" i="5" s="1"/>
  <c r="D136" i="5"/>
  <c r="E136" i="5" s="1"/>
  <c r="F136" i="5" s="1"/>
  <c r="D132" i="5"/>
  <c r="E132" i="5" s="1"/>
  <c r="F132" i="5" s="1"/>
  <c r="D128" i="5"/>
  <c r="E128" i="5" s="1"/>
  <c r="F128" i="5" s="1"/>
  <c r="H128" i="5" s="1"/>
  <c r="D124" i="5"/>
  <c r="E124" i="5" s="1"/>
  <c r="F124" i="5" s="1"/>
  <c r="D120" i="5"/>
  <c r="E120" i="5" s="1"/>
  <c r="F120" i="5" s="1"/>
  <c r="D116" i="5"/>
  <c r="E116" i="5" s="1"/>
  <c r="F116" i="5" s="1"/>
  <c r="D112" i="5"/>
  <c r="E112" i="5" s="1"/>
  <c r="F112" i="5" s="1"/>
  <c r="H112" i="5" s="1"/>
  <c r="D108" i="5"/>
  <c r="E108" i="5" s="1"/>
  <c r="F108" i="5" s="1"/>
  <c r="D104" i="5"/>
  <c r="E104" i="5" s="1"/>
  <c r="F104" i="5" s="1"/>
  <c r="D100" i="5"/>
  <c r="E100" i="5" s="1"/>
  <c r="F100" i="5" s="1"/>
  <c r="D96" i="5"/>
  <c r="E96" i="5" s="1"/>
  <c r="F96" i="5" s="1"/>
  <c r="H96" i="5" s="1"/>
  <c r="D92" i="5"/>
  <c r="E92" i="5" s="1"/>
  <c r="F92" i="5" s="1"/>
  <c r="D88" i="5"/>
  <c r="E88" i="5" s="1"/>
  <c r="F88" i="5" s="1"/>
  <c r="D84" i="5"/>
  <c r="E84" i="5" s="1"/>
  <c r="F84" i="5" s="1"/>
  <c r="D80" i="5"/>
  <c r="E80" i="5" s="1"/>
  <c r="F80" i="5" s="1"/>
  <c r="H80" i="5" s="1"/>
  <c r="D76" i="5"/>
  <c r="E76" i="5" s="1"/>
  <c r="F76" i="5" s="1"/>
  <c r="D72" i="5"/>
  <c r="E72" i="5" s="1"/>
  <c r="F72" i="5" s="1"/>
  <c r="D68" i="5"/>
  <c r="E68" i="5" s="1"/>
  <c r="F68" i="5" s="1"/>
  <c r="D64" i="5"/>
  <c r="E64" i="5" s="1"/>
  <c r="F64" i="5" s="1"/>
  <c r="H64" i="5" s="1"/>
  <c r="D60" i="5"/>
  <c r="E60" i="5" s="1"/>
  <c r="F60" i="5" s="1"/>
  <c r="D56" i="5"/>
  <c r="E56" i="5" s="1"/>
  <c r="F56" i="5" s="1"/>
  <c r="D52" i="5"/>
  <c r="E52" i="5" s="1"/>
  <c r="F52" i="5" s="1"/>
  <c r="D48" i="5"/>
  <c r="E48" i="5" s="1"/>
  <c r="F48" i="5" s="1"/>
  <c r="H48" i="5" s="1"/>
  <c r="D44" i="5"/>
  <c r="E44" i="5" s="1"/>
  <c r="F44" i="5" s="1"/>
  <c r="D40" i="5"/>
  <c r="E40" i="5" s="1"/>
  <c r="F40" i="5" s="1"/>
  <c r="D36" i="5"/>
  <c r="E36" i="5" s="1"/>
  <c r="F36" i="5" s="1"/>
  <c r="D32" i="5"/>
  <c r="E32" i="5" s="1"/>
  <c r="F32" i="5" s="1"/>
  <c r="G32" i="5" s="1"/>
  <c r="D28" i="5"/>
  <c r="E28" i="5" s="1"/>
  <c r="F28" i="5" s="1"/>
  <c r="D24" i="5"/>
  <c r="E24" i="5" s="1"/>
  <c r="F24" i="5" s="1"/>
  <c r="D20" i="5"/>
  <c r="E20" i="5" s="1"/>
  <c r="F20" i="5" s="1"/>
  <c r="D16" i="5"/>
  <c r="E16" i="5" s="1"/>
  <c r="F16" i="5" s="1"/>
  <c r="G16" i="5" s="1"/>
  <c r="D12" i="5"/>
  <c r="E12" i="5" s="1"/>
  <c r="F12" i="5" s="1"/>
  <c r="D8" i="5"/>
  <c r="E8" i="5" s="1"/>
  <c r="F8" i="5" s="1"/>
  <c r="D4" i="5"/>
  <c r="E4" i="5" s="1"/>
  <c r="F4" i="5" s="1"/>
  <c r="D77" i="5"/>
  <c r="E77" i="5" s="1"/>
  <c r="F77" i="5" s="1"/>
  <c r="G77" i="5" s="1"/>
  <c r="D65" i="5"/>
  <c r="E65" i="5" s="1"/>
  <c r="F65" i="5" s="1"/>
  <c r="D53" i="5"/>
  <c r="E53" i="5" s="1"/>
  <c r="F53" i="5" s="1"/>
  <c r="D45" i="5"/>
  <c r="E45" i="5" s="1"/>
  <c r="F45" i="5" s="1"/>
  <c r="D37" i="5"/>
  <c r="E37" i="5" s="1"/>
  <c r="F37" i="5" s="1"/>
  <c r="G37" i="5" s="1"/>
  <c r="D29" i="5"/>
  <c r="E29" i="5" s="1"/>
  <c r="F29" i="5" s="1"/>
  <c r="D21" i="5"/>
  <c r="E21" i="5" s="1"/>
  <c r="F21" i="5" s="1"/>
  <c r="D9" i="5"/>
  <c r="E9" i="5" s="1"/>
  <c r="F9" i="5" s="1"/>
  <c r="D303" i="5"/>
  <c r="E303" i="5" s="1"/>
  <c r="F303" i="5" s="1"/>
  <c r="H303" i="5" s="1"/>
  <c r="D299" i="5"/>
  <c r="E299" i="5" s="1"/>
  <c r="F299" i="5" s="1"/>
  <c r="D295" i="5"/>
  <c r="E295" i="5" s="1"/>
  <c r="F295" i="5" s="1"/>
  <c r="D291" i="5"/>
  <c r="E291" i="5" s="1"/>
  <c r="F291" i="5" s="1"/>
  <c r="D287" i="5"/>
  <c r="E287" i="5" s="1"/>
  <c r="F287" i="5" s="1"/>
  <c r="H287" i="5" s="1"/>
  <c r="D283" i="5"/>
  <c r="E283" i="5" s="1"/>
  <c r="F283" i="5" s="1"/>
  <c r="D279" i="5"/>
  <c r="E279" i="5" s="1"/>
  <c r="F279" i="5" s="1"/>
  <c r="D275" i="5"/>
  <c r="E275" i="5" s="1"/>
  <c r="F275" i="5" s="1"/>
  <c r="D271" i="5"/>
  <c r="E271" i="5" s="1"/>
  <c r="F271" i="5" s="1"/>
  <c r="H271" i="5" s="1"/>
  <c r="D267" i="5"/>
  <c r="E267" i="5" s="1"/>
  <c r="F267" i="5" s="1"/>
  <c r="D263" i="5"/>
  <c r="E263" i="5" s="1"/>
  <c r="F263" i="5" s="1"/>
  <c r="D259" i="5"/>
  <c r="E259" i="5" s="1"/>
  <c r="F259" i="5" s="1"/>
  <c r="D255" i="5"/>
  <c r="E255" i="5" s="1"/>
  <c r="F255" i="5" s="1"/>
  <c r="H255" i="5" s="1"/>
  <c r="D251" i="5"/>
  <c r="E251" i="5" s="1"/>
  <c r="F251" i="5" s="1"/>
  <c r="D243" i="5"/>
  <c r="E243" i="5" s="1"/>
  <c r="F243" i="5" s="1"/>
  <c r="D239" i="5"/>
  <c r="E239" i="5" s="1"/>
  <c r="F239" i="5" s="1"/>
  <c r="D235" i="5"/>
  <c r="E235" i="5" s="1"/>
  <c r="F235" i="5" s="1"/>
  <c r="H235" i="5" s="1"/>
  <c r="D227" i="5"/>
  <c r="E227" i="5" s="1"/>
  <c r="F227" i="5" s="1"/>
  <c r="D223" i="5"/>
  <c r="E223" i="5" s="1"/>
  <c r="F223" i="5" s="1"/>
  <c r="D219" i="5"/>
  <c r="E219" i="5" s="1"/>
  <c r="F219" i="5" s="1"/>
  <c r="D211" i="5"/>
  <c r="E211" i="5" s="1"/>
  <c r="F211" i="5" s="1"/>
  <c r="H211" i="5" s="1"/>
  <c r="D207" i="5"/>
  <c r="E207" i="5" s="1"/>
  <c r="F207" i="5" s="1"/>
  <c r="D203" i="5"/>
  <c r="E203" i="5" s="1"/>
  <c r="F203" i="5" s="1"/>
  <c r="D195" i="5"/>
  <c r="E195" i="5" s="1"/>
  <c r="F195" i="5" s="1"/>
  <c r="D191" i="5"/>
  <c r="E191" i="5" s="1"/>
  <c r="F191" i="5" s="1"/>
  <c r="H191" i="5" s="1"/>
  <c r="D187" i="5"/>
  <c r="E187" i="5" s="1"/>
  <c r="F187" i="5" s="1"/>
  <c r="D179" i="5"/>
  <c r="E179" i="5" s="1"/>
  <c r="F179" i="5" s="1"/>
  <c r="D175" i="5"/>
  <c r="E175" i="5" s="1"/>
  <c r="F175" i="5" s="1"/>
  <c r="D171" i="5"/>
  <c r="E171" i="5" s="1"/>
  <c r="F171" i="5" s="1"/>
  <c r="G171" i="5" s="1"/>
  <c r="D163" i="5"/>
  <c r="E163" i="5" s="1"/>
  <c r="F163" i="5" s="1"/>
  <c r="D159" i="5"/>
  <c r="E159" i="5" s="1"/>
  <c r="F159" i="5" s="1"/>
  <c r="D155" i="5"/>
  <c r="E155" i="5" s="1"/>
  <c r="F155" i="5" s="1"/>
  <c r="D147" i="5"/>
  <c r="E147" i="5" s="1"/>
  <c r="F147" i="5" s="1"/>
  <c r="H147" i="5" s="1"/>
  <c r="D143" i="5"/>
  <c r="E143" i="5" s="1"/>
  <c r="F143" i="5" s="1"/>
  <c r="D139" i="5"/>
  <c r="E139" i="5" s="1"/>
  <c r="F139" i="5" s="1"/>
  <c r="D131" i="5"/>
  <c r="E131" i="5" s="1"/>
  <c r="F131" i="5" s="1"/>
  <c r="D127" i="5"/>
  <c r="E127" i="5" s="1"/>
  <c r="F127" i="5" s="1"/>
  <c r="G127" i="5" s="1"/>
  <c r="D123" i="5"/>
  <c r="E123" i="5" s="1"/>
  <c r="F123" i="5" s="1"/>
  <c r="D115" i="5"/>
  <c r="E115" i="5" s="1"/>
  <c r="F115" i="5" s="1"/>
  <c r="D111" i="5"/>
  <c r="E111" i="5" s="1"/>
  <c r="F111" i="5" s="1"/>
  <c r="D107" i="5"/>
  <c r="E107" i="5" s="1"/>
  <c r="F107" i="5" s="1"/>
  <c r="H107" i="5" s="1"/>
  <c r="D99" i="5"/>
  <c r="E99" i="5" s="1"/>
  <c r="F99" i="5" s="1"/>
  <c r="D95" i="5"/>
  <c r="E95" i="5" s="1"/>
  <c r="F95" i="5" s="1"/>
  <c r="D91" i="5"/>
  <c r="E91" i="5" s="1"/>
  <c r="F91" i="5" s="1"/>
  <c r="D83" i="5"/>
  <c r="E83" i="5" s="1"/>
  <c r="F83" i="5" s="1"/>
  <c r="G83" i="5" s="1"/>
  <c r="D79" i="5"/>
  <c r="E79" i="5" s="1"/>
  <c r="F79" i="5" s="1"/>
  <c r="D75" i="5"/>
  <c r="E75" i="5" s="1"/>
  <c r="F75" i="5" s="1"/>
  <c r="D67" i="5"/>
  <c r="E67" i="5" s="1"/>
  <c r="F67" i="5" s="1"/>
  <c r="D63" i="5"/>
  <c r="E63" i="5" s="1"/>
  <c r="F63" i="5" s="1"/>
  <c r="G63" i="5" s="1"/>
  <c r="D59" i="5"/>
  <c r="E59" i="5" s="1"/>
  <c r="F59" i="5" s="1"/>
  <c r="D51" i="5"/>
  <c r="E51" i="5" s="1"/>
  <c r="F51" i="5" s="1"/>
  <c r="D47" i="5"/>
  <c r="E47" i="5" s="1"/>
  <c r="F47" i="5" s="1"/>
  <c r="D43" i="5"/>
  <c r="E43" i="5" s="1"/>
  <c r="F43" i="5" s="1"/>
  <c r="G43" i="5" s="1"/>
  <c r="D35" i="5"/>
  <c r="E35" i="5" s="1"/>
  <c r="F35" i="5" s="1"/>
  <c r="D31" i="5"/>
  <c r="E31" i="5" s="1"/>
  <c r="F31" i="5" s="1"/>
  <c r="D27" i="5"/>
  <c r="E27" i="5" s="1"/>
  <c r="F27" i="5" s="1"/>
  <c r="D19" i="5"/>
  <c r="E19" i="5" s="1"/>
  <c r="F19" i="5" s="1"/>
  <c r="G19" i="5" s="1"/>
  <c r="D11" i="5"/>
  <c r="E11" i="5" s="1"/>
  <c r="F11" i="5" s="1"/>
  <c r="D3" i="5"/>
  <c r="E3" i="5" s="1"/>
  <c r="F3" i="5" s="1"/>
  <c r="D69" i="5"/>
  <c r="E69" i="5" s="1"/>
  <c r="F69" i="5" s="1"/>
  <c r="D57" i="5"/>
  <c r="E57" i="5" s="1"/>
  <c r="F57" i="5" s="1"/>
  <c r="G57" i="5" s="1"/>
  <c r="D5" i="5"/>
  <c r="E5" i="5" s="1"/>
  <c r="F5" i="5" s="1"/>
  <c r="D306" i="5"/>
  <c r="E306" i="5" s="1"/>
  <c r="F306" i="5" s="1"/>
  <c r="D302" i="5"/>
  <c r="E302" i="5" s="1"/>
  <c r="F302" i="5" s="1"/>
  <c r="D298" i="5"/>
  <c r="E298" i="5" s="1"/>
  <c r="F298" i="5" s="1"/>
  <c r="H298" i="5" s="1"/>
  <c r="D294" i="5"/>
  <c r="E294" i="5" s="1"/>
  <c r="F294" i="5" s="1"/>
  <c r="D290" i="5"/>
  <c r="E290" i="5" s="1"/>
  <c r="F290" i="5" s="1"/>
  <c r="D286" i="5"/>
  <c r="E286" i="5" s="1"/>
  <c r="F286" i="5" s="1"/>
  <c r="D282" i="5"/>
  <c r="E282" i="5" s="1"/>
  <c r="F282" i="5" s="1"/>
  <c r="H282" i="5" s="1"/>
  <c r="D278" i="5"/>
  <c r="E278" i="5" s="1"/>
  <c r="F278" i="5" s="1"/>
  <c r="D274" i="5"/>
  <c r="E274" i="5" s="1"/>
  <c r="F274" i="5" s="1"/>
  <c r="D270" i="5"/>
  <c r="E270" i="5" s="1"/>
  <c r="F270" i="5" s="1"/>
  <c r="D266" i="5"/>
  <c r="E266" i="5" s="1"/>
  <c r="F266" i="5" s="1"/>
  <c r="G266" i="5" s="1"/>
  <c r="D262" i="5"/>
  <c r="E262" i="5" s="1"/>
  <c r="F262" i="5" s="1"/>
  <c r="D258" i="5"/>
  <c r="E258" i="5" s="1"/>
  <c r="F258" i="5" s="1"/>
  <c r="D254" i="5"/>
  <c r="E254" i="5" s="1"/>
  <c r="F254" i="5" s="1"/>
  <c r="D250" i="5"/>
  <c r="E250" i="5" s="1"/>
  <c r="F250" i="5" s="1"/>
  <c r="G250" i="5" s="1"/>
  <c r="D246" i="5"/>
  <c r="E246" i="5" s="1"/>
  <c r="F246" i="5" s="1"/>
  <c r="D242" i="5"/>
  <c r="E242" i="5" s="1"/>
  <c r="F242" i="5" s="1"/>
  <c r="D238" i="5"/>
  <c r="E238" i="5" s="1"/>
  <c r="F238" i="5" s="1"/>
  <c r="D234" i="5"/>
  <c r="E234" i="5" s="1"/>
  <c r="F234" i="5" s="1"/>
  <c r="G234" i="5" s="1"/>
  <c r="D230" i="5"/>
  <c r="E230" i="5" s="1"/>
  <c r="F230" i="5" s="1"/>
  <c r="D226" i="5"/>
  <c r="E226" i="5" s="1"/>
  <c r="F226" i="5" s="1"/>
  <c r="D222" i="5"/>
  <c r="E222" i="5" s="1"/>
  <c r="F222" i="5" s="1"/>
  <c r="D218" i="5"/>
  <c r="E218" i="5" s="1"/>
  <c r="F218" i="5" s="1"/>
  <c r="G218" i="5" s="1"/>
  <c r="D214" i="5"/>
  <c r="E214" i="5" s="1"/>
  <c r="F214" i="5" s="1"/>
  <c r="D210" i="5"/>
  <c r="E210" i="5" s="1"/>
  <c r="F210" i="5" s="1"/>
  <c r="D206" i="5"/>
  <c r="E206" i="5" s="1"/>
  <c r="F206" i="5" s="1"/>
  <c r="D202" i="5"/>
  <c r="E202" i="5" s="1"/>
  <c r="F202" i="5" s="1"/>
  <c r="G202" i="5" s="1"/>
  <c r="D198" i="5"/>
  <c r="E198" i="5" s="1"/>
  <c r="F198" i="5" s="1"/>
  <c r="D194" i="5"/>
  <c r="E194" i="5" s="1"/>
  <c r="F194" i="5" s="1"/>
  <c r="D190" i="5"/>
  <c r="E190" i="5" s="1"/>
  <c r="F190" i="5" s="1"/>
  <c r="D186" i="5"/>
  <c r="E186" i="5" s="1"/>
  <c r="F186" i="5" s="1"/>
  <c r="G186" i="5" s="1"/>
  <c r="D182" i="5"/>
  <c r="E182" i="5" s="1"/>
  <c r="F182" i="5" s="1"/>
  <c r="D178" i="5"/>
  <c r="E178" i="5" s="1"/>
  <c r="F178" i="5" s="1"/>
  <c r="D174" i="5"/>
  <c r="E174" i="5" s="1"/>
  <c r="F174" i="5" s="1"/>
  <c r="D170" i="5"/>
  <c r="E170" i="5" s="1"/>
  <c r="F170" i="5" s="1"/>
  <c r="G170" i="5" s="1"/>
  <c r="D166" i="5"/>
  <c r="E166" i="5" s="1"/>
  <c r="F166" i="5" s="1"/>
  <c r="D162" i="5"/>
  <c r="E162" i="5" s="1"/>
  <c r="F162" i="5" s="1"/>
  <c r="D158" i="5"/>
  <c r="E158" i="5" s="1"/>
  <c r="F158" i="5" s="1"/>
  <c r="D154" i="5"/>
  <c r="E154" i="5" s="1"/>
  <c r="F154" i="5" s="1"/>
  <c r="G154" i="5" s="1"/>
  <c r="D150" i="5"/>
  <c r="E150" i="5" s="1"/>
  <c r="F150" i="5" s="1"/>
  <c r="D146" i="5"/>
  <c r="E146" i="5" s="1"/>
  <c r="F146" i="5" s="1"/>
  <c r="D142" i="5"/>
  <c r="E142" i="5" s="1"/>
  <c r="F142" i="5" s="1"/>
  <c r="D138" i="5"/>
  <c r="E138" i="5" s="1"/>
  <c r="F138" i="5" s="1"/>
  <c r="G138" i="5" s="1"/>
  <c r="D134" i="5"/>
  <c r="E134" i="5" s="1"/>
  <c r="F134" i="5" s="1"/>
  <c r="D130" i="5"/>
  <c r="E130" i="5" s="1"/>
  <c r="F130" i="5" s="1"/>
  <c r="D126" i="5"/>
  <c r="E126" i="5" s="1"/>
  <c r="F126" i="5" s="1"/>
  <c r="D122" i="5"/>
  <c r="E122" i="5" s="1"/>
  <c r="F122" i="5" s="1"/>
  <c r="G122" i="5" s="1"/>
  <c r="D118" i="5"/>
  <c r="E118" i="5" s="1"/>
  <c r="F118" i="5" s="1"/>
  <c r="D114" i="5"/>
  <c r="E114" i="5" s="1"/>
  <c r="F114" i="5" s="1"/>
  <c r="D110" i="5"/>
  <c r="E110" i="5" s="1"/>
  <c r="F110" i="5" s="1"/>
  <c r="D106" i="5"/>
  <c r="E106" i="5" s="1"/>
  <c r="F106" i="5" s="1"/>
  <c r="G106" i="5" s="1"/>
  <c r="D102" i="5"/>
  <c r="E102" i="5" s="1"/>
  <c r="F102" i="5" s="1"/>
  <c r="D98" i="5"/>
  <c r="E98" i="5" s="1"/>
  <c r="F98" i="5" s="1"/>
  <c r="D94" i="5"/>
  <c r="E94" i="5" s="1"/>
  <c r="F94" i="5" s="1"/>
  <c r="D90" i="5"/>
  <c r="E90" i="5" s="1"/>
  <c r="F90" i="5" s="1"/>
  <c r="G90" i="5" s="1"/>
  <c r="D86" i="5"/>
  <c r="E86" i="5" s="1"/>
  <c r="F86" i="5" s="1"/>
  <c r="D82" i="5"/>
  <c r="E82" i="5" s="1"/>
  <c r="F82" i="5" s="1"/>
  <c r="D78" i="5"/>
  <c r="E78" i="5" s="1"/>
  <c r="F78" i="5" s="1"/>
  <c r="D74" i="5"/>
  <c r="E74" i="5" s="1"/>
  <c r="F74" i="5" s="1"/>
  <c r="G74" i="5" s="1"/>
  <c r="D70" i="5"/>
  <c r="E70" i="5" s="1"/>
  <c r="F70" i="5" s="1"/>
  <c r="D66" i="5"/>
  <c r="E66" i="5" s="1"/>
  <c r="F66" i="5" s="1"/>
  <c r="D62" i="5"/>
  <c r="E62" i="5" s="1"/>
  <c r="F62" i="5" s="1"/>
  <c r="D58" i="5"/>
  <c r="E58" i="5" s="1"/>
  <c r="F58" i="5" s="1"/>
  <c r="G58" i="5" s="1"/>
  <c r="D54" i="5"/>
  <c r="E54" i="5" s="1"/>
  <c r="F54" i="5" s="1"/>
  <c r="D50" i="5"/>
  <c r="E50" i="5" s="1"/>
  <c r="F50" i="5" s="1"/>
  <c r="D46" i="5"/>
  <c r="E46" i="5" s="1"/>
  <c r="F46" i="5" s="1"/>
  <c r="D42" i="5"/>
  <c r="E42" i="5" s="1"/>
  <c r="F42" i="5" s="1"/>
  <c r="G42" i="5" s="1"/>
  <c r="D38" i="5"/>
  <c r="E38" i="5" s="1"/>
  <c r="F38" i="5" s="1"/>
  <c r="D34" i="5"/>
  <c r="E34" i="5" s="1"/>
  <c r="F34" i="5" s="1"/>
  <c r="D30" i="5"/>
  <c r="E30" i="5" s="1"/>
  <c r="F30" i="5" s="1"/>
  <c r="D26" i="5"/>
  <c r="E26" i="5" s="1"/>
  <c r="F26" i="5" s="1"/>
  <c r="G26" i="5" s="1"/>
  <c r="D22" i="5"/>
  <c r="E22" i="5" s="1"/>
  <c r="F22" i="5" s="1"/>
  <c r="D18" i="5"/>
  <c r="E18" i="5" s="1"/>
  <c r="F18" i="5" s="1"/>
  <c r="D14" i="5"/>
  <c r="E14" i="5" s="1"/>
  <c r="F14" i="5" s="1"/>
  <c r="D10" i="5"/>
  <c r="E10" i="5" s="1"/>
  <c r="F10" i="5" s="1"/>
  <c r="G10" i="5" s="1"/>
  <c r="D6" i="5"/>
  <c r="E6" i="5" s="1"/>
  <c r="F6" i="5" s="1"/>
  <c r="H203" i="5"/>
  <c r="G203" i="5"/>
  <c r="H187" i="5"/>
  <c r="G187" i="5"/>
  <c r="H179" i="5"/>
  <c r="G179" i="5"/>
  <c r="H163" i="5"/>
  <c r="G163" i="5"/>
  <c r="H115" i="5"/>
  <c r="G115" i="5"/>
  <c r="H247" i="5"/>
  <c r="G247" i="5"/>
  <c r="H231" i="5"/>
  <c r="G231" i="5"/>
  <c r="H183" i="5"/>
  <c r="G183" i="5"/>
  <c r="H151" i="5"/>
  <c r="G151" i="5"/>
  <c r="H119" i="5"/>
  <c r="G119" i="5"/>
  <c r="H87" i="5"/>
  <c r="G87" i="5"/>
  <c r="H71" i="5"/>
  <c r="G71" i="5"/>
  <c r="H23" i="5"/>
  <c r="G23" i="5"/>
  <c r="H7" i="5"/>
  <c r="G7" i="5"/>
  <c r="H299" i="5"/>
  <c r="G299" i="5"/>
  <c r="H291" i="5"/>
  <c r="G291" i="5"/>
  <c r="H283" i="5"/>
  <c r="G283" i="5"/>
  <c r="H275" i="5"/>
  <c r="G275" i="5"/>
  <c r="H267" i="5"/>
  <c r="G267" i="5"/>
  <c r="H259" i="5"/>
  <c r="G259" i="5"/>
  <c r="H251" i="5"/>
  <c r="G251" i="5"/>
  <c r="H239" i="5"/>
  <c r="G239" i="5"/>
  <c r="H227" i="5"/>
  <c r="G227" i="5"/>
  <c r="H219" i="5"/>
  <c r="G219" i="5"/>
  <c r="H207" i="5"/>
  <c r="G207" i="5"/>
  <c r="H171" i="5"/>
  <c r="H159" i="5"/>
  <c r="G159" i="5"/>
  <c r="H143" i="5"/>
  <c r="G143" i="5"/>
  <c r="H131" i="5"/>
  <c r="G131" i="5"/>
  <c r="H99" i="5"/>
  <c r="G99" i="5"/>
  <c r="H215" i="5"/>
  <c r="G215" i="5"/>
  <c r="H199" i="5"/>
  <c r="G199" i="5"/>
  <c r="H167" i="5"/>
  <c r="G167" i="5"/>
  <c r="H135" i="5"/>
  <c r="G135" i="5"/>
  <c r="H103" i="5"/>
  <c r="G103" i="5"/>
  <c r="H55" i="5"/>
  <c r="G55" i="5"/>
  <c r="H39" i="5"/>
  <c r="G39" i="5"/>
  <c r="H15" i="5"/>
  <c r="G15" i="5"/>
  <c r="H295" i="5"/>
  <c r="G295" i="5"/>
  <c r="H279" i="5"/>
  <c r="G279" i="5"/>
  <c r="H263" i="5"/>
  <c r="G263" i="5"/>
  <c r="H243" i="5"/>
  <c r="G243" i="5"/>
  <c r="H223" i="5"/>
  <c r="G223" i="5"/>
  <c r="H195" i="5"/>
  <c r="G195" i="5"/>
  <c r="H175" i="5"/>
  <c r="G175" i="5"/>
  <c r="H155" i="5"/>
  <c r="G155" i="5"/>
  <c r="H139" i="5"/>
  <c r="G139" i="5"/>
  <c r="H127" i="5"/>
  <c r="H123" i="5"/>
  <c r="G123" i="5"/>
  <c r="H111" i="5"/>
  <c r="G111" i="5"/>
  <c r="H95" i="5"/>
  <c r="G95" i="5"/>
  <c r="H91" i="5"/>
  <c r="G91" i="5"/>
  <c r="H83" i="5"/>
  <c r="H79" i="5"/>
  <c r="G79" i="5"/>
  <c r="H75" i="5"/>
  <c r="G75" i="5"/>
  <c r="H67" i="5"/>
  <c r="G67" i="5"/>
  <c r="H63" i="5"/>
  <c r="H59" i="5"/>
  <c r="G59" i="5"/>
  <c r="H51" i="5"/>
  <c r="G51" i="5"/>
  <c r="H47" i="5"/>
  <c r="G47" i="5"/>
  <c r="H43" i="5"/>
  <c r="H35" i="5"/>
  <c r="G35" i="5"/>
  <c r="H31" i="5"/>
  <c r="G31" i="5"/>
  <c r="H27" i="5"/>
  <c r="G27" i="5"/>
  <c r="H19" i="5"/>
  <c r="H11" i="5"/>
  <c r="G11" i="5"/>
  <c r="H3" i="5"/>
  <c r="G3" i="5"/>
  <c r="H100" i="5"/>
  <c r="G100" i="5"/>
  <c r="G96" i="5"/>
  <c r="H92" i="5"/>
  <c r="G92" i="5"/>
  <c r="G88" i="5"/>
  <c r="H88" i="5"/>
  <c r="H84" i="5"/>
  <c r="G84" i="5"/>
  <c r="G80" i="5"/>
  <c r="H76" i="5"/>
  <c r="G76" i="5"/>
  <c r="G72" i="5"/>
  <c r="H72" i="5"/>
  <c r="H68" i="5"/>
  <c r="G68" i="5"/>
  <c r="G64" i="5"/>
  <c r="H60" i="5"/>
  <c r="G60" i="5"/>
  <c r="G56" i="5"/>
  <c r="H56" i="5"/>
  <c r="H52" i="5"/>
  <c r="G52" i="5"/>
  <c r="G48" i="5"/>
  <c r="H44" i="5"/>
  <c r="G44" i="5"/>
  <c r="G40" i="5"/>
  <c r="H40" i="5"/>
  <c r="H36" i="5"/>
  <c r="G36" i="5"/>
  <c r="H32" i="5"/>
  <c r="H28" i="5"/>
  <c r="G28" i="5"/>
  <c r="H24" i="5"/>
  <c r="G24" i="5"/>
  <c r="H20" i="5"/>
  <c r="G20" i="5"/>
  <c r="H16" i="5"/>
  <c r="H12" i="5"/>
  <c r="G12" i="5"/>
  <c r="H8" i="5"/>
  <c r="G8" i="5"/>
  <c r="H4" i="5"/>
  <c r="G4" i="5"/>
  <c r="H304" i="5"/>
  <c r="H296" i="5"/>
  <c r="G296" i="5"/>
  <c r="H288" i="5"/>
  <c r="H276" i="5"/>
  <c r="G276" i="5"/>
  <c r="H268" i="5"/>
  <c r="G268" i="5"/>
  <c r="H260" i="5"/>
  <c r="G260" i="5"/>
  <c r="H252" i="5"/>
  <c r="G252" i="5"/>
  <c r="G248" i="5"/>
  <c r="H248" i="5"/>
  <c r="H244" i="5"/>
  <c r="G244" i="5"/>
  <c r="H236" i="5"/>
  <c r="G236" i="5"/>
  <c r="G232" i="5"/>
  <c r="H232" i="5"/>
  <c r="H228" i="5"/>
  <c r="G228" i="5"/>
  <c r="G224" i="5"/>
  <c r="H220" i="5"/>
  <c r="G220" i="5"/>
  <c r="G216" i="5"/>
  <c r="H216" i="5"/>
  <c r="H212" i="5"/>
  <c r="G212" i="5"/>
  <c r="G208" i="5"/>
  <c r="H204" i="5"/>
  <c r="G204" i="5"/>
  <c r="G200" i="5"/>
  <c r="H200" i="5"/>
  <c r="H196" i="5"/>
  <c r="G196" i="5"/>
  <c r="G192" i="5"/>
  <c r="H188" i="5"/>
  <c r="G188" i="5"/>
  <c r="G184" i="5"/>
  <c r="H184" i="5"/>
  <c r="H180" i="5"/>
  <c r="G180" i="5"/>
  <c r="G176" i="5"/>
  <c r="H172" i="5"/>
  <c r="G172" i="5"/>
  <c r="G168" i="5"/>
  <c r="H168" i="5"/>
  <c r="H164" i="5"/>
  <c r="G164" i="5"/>
  <c r="G160" i="5"/>
  <c r="H156" i="5"/>
  <c r="G156" i="5"/>
  <c r="G152" i="5"/>
  <c r="H152" i="5"/>
  <c r="H148" i="5"/>
  <c r="G148" i="5"/>
  <c r="G144" i="5"/>
  <c r="H140" i="5"/>
  <c r="G140" i="5"/>
  <c r="G136" i="5"/>
  <c r="H136" i="5"/>
  <c r="H132" i="5"/>
  <c r="G132" i="5"/>
  <c r="G128" i="5"/>
  <c r="H124" i="5"/>
  <c r="G124" i="5"/>
  <c r="G120" i="5"/>
  <c r="H120" i="5"/>
  <c r="H116" i="5"/>
  <c r="G116" i="5"/>
  <c r="G112" i="5"/>
  <c r="H108" i="5"/>
  <c r="G108" i="5"/>
  <c r="G104" i="5"/>
  <c r="H104" i="5"/>
  <c r="H280" i="5"/>
  <c r="G280" i="5"/>
  <c r="H306" i="5"/>
  <c r="G306" i="5"/>
  <c r="H290" i="5"/>
  <c r="G290" i="5"/>
  <c r="H274" i="5"/>
  <c r="G274" i="5"/>
  <c r="H262" i="5"/>
  <c r="G262" i="5"/>
  <c r="H254" i="5"/>
  <c r="G254" i="5"/>
  <c r="H242" i="5"/>
  <c r="G242" i="5"/>
  <c r="H234" i="5"/>
  <c r="H226" i="5"/>
  <c r="G226" i="5"/>
  <c r="H222" i="5"/>
  <c r="G222" i="5"/>
  <c r="H214" i="5"/>
  <c r="G214" i="5"/>
  <c r="H210" i="5"/>
  <c r="G210" i="5"/>
  <c r="H206" i="5"/>
  <c r="G206" i="5"/>
  <c r="H202" i="5"/>
  <c r="H198" i="5"/>
  <c r="G198" i="5"/>
  <c r="H194" i="5"/>
  <c r="G194" i="5"/>
  <c r="H190" i="5"/>
  <c r="G190" i="5"/>
  <c r="H186" i="5"/>
  <c r="H182" i="5"/>
  <c r="G182" i="5"/>
  <c r="H178" i="5"/>
  <c r="G178" i="5"/>
  <c r="H174" i="5"/>
  <c r="G174" i="5"/>
  <c r="H170" i="5"/>
  <c r="H166" i="5"/>
  <c r="G166" i="5"/>
  <c r="H162" i="5"/>
  <c r="G162" i="5"/>
  <c r="H158" i="5"/>
  <c r="G158" i="5"/>
  <c r="H154" i="5"/>
  <c r="H150" i="5"/>
  <c r="G150" i="5"/>
  <c r="H146" i="5"/>
  <c r="G146" i="5"/>
  <c r="H142" i="5"/>
  <c r="G142" i="5"/>
  <c r="H138" i="5"/>
  <c r="H134" i="5"/>
  <c r="G134" i="5"/>
  <c r="H130" i="5"/>
  <c r="G130" i="5"/>
  <c r="H126" i="5"/>
  <c r="G126" i="5"/>
  <c r="H122" i="5"/>
  <c r="H118" i="5"/>
  <c r="G118" i="5"/>
  <c r="H114" i="5"/>
  <c r="G114" i="5"/>
  <c r="H110" i="5"/>
  <c r="G110" i="5"/>
  <c r="H106" i="5"/>
  <c r="H102" i="5"/>
  <c r="G102" i="5"/>
  <c r="H98" i="5"/>
  <c r="G98" i="5"/>
  <c r="H94" i="5"/>
  <c r="G94" i="5"/>
  <c r="H90" i="5"/>
  <c r="H86" i="5"/>
  <c r="G86" i="5"/>
  <c r="H82" i="5"/>
  <c r="G82" i="5"/>
  <c r="H78" i="5"/>
  <c r="G78" i="5"/>
  <c r="H74" i="5"/>
  <c r="H70" i="5"/>
  <c r="G70" i="5"/>
  <c r="H66" i="5"/>
  <c r="G66" i="5"/>
  <c r="H62" i="5"/>
  <c r="G62" i="5"/>
  <c r="H58" i="5"/>
  <c r="H54" i="5"/>
  <c r="G54" i="5"/>
  <c r="H50" i="5"/>
  <c r="G50" i="5"/>
  <c r="H46" i="5"/>
  <c r="G46" i="5"/>
  <c r="H42" i="5"/>
  <c r="H38" i="5"/>
  <c r="G38" i="5"/>
  <c r="H34" i="5"/>
  <c r="G34" i="5"/>
  <c r="H30" i="5"/>
  <c r="G30" i="5"/>
  <c r="H26" i="5"/>
  <c r="H22" i="5"/>
  <c r="G22" i="5"/>
  <c r="H18" i="5"/>
  <c r="G18" i="5"/>
  <c r="H14" i="5"/>
  <c r="G14" i="5"/>
  <c r="H10" i="5"/>
  <c r="H6" i="5"/>
  <c r="G6" i="5"/>
  <c r="H300" i="5"/>
  <c r="G300" i="5"/>
  <c r="H292" i="5"/>
  <c r="G292" i="5"/>
  <c r="H284" i="5"/>
  <c r="G284" i="5"/>
  <c r="H264" i="5"/>
  <c r="G264" i="5"/>
  <c r="G240" i="5"/>
  <c r="H302" i="5"/>
  <c r="G302" i="5"/>
  <c r="H294" i="5"/>
  <c r="G294" i="5"/>
  <c r="H286" i="5"/>
  <c r="G286" i="5"/>
  <c r="H278" i="5"/>
  <c r="G278" i="5"/>
  <c r="H270" i="5"/>
  <c r="G270" i="5"/>
  <c r="H266" i="5"/>
  <c r="H258" i="5"/>
  <c r="G258" i="5"/>
  <c r="H250" i="5"/>
  <c r="H246" i="5"/>
  <c r="G246" i="5"/>
  <c r="H238" i="5"/>
  <c r="G238" i="5"/>
  <c r="H230" i="5"/>
  <c r="G230" i="5"/>
  <c r="H218" i="5"/>
  <c r="G305" i="5"/>
  <c r="H305" i="5"/>
  <c r="H301" i="5"/>
  <c r="G301" i="5"/>
  <c r="H297" i="5"/>
  <c r="G297" i="5"/>
  <c r="H293" i="5"/>
  <c r="G293" i="5"/>
  <c r="H285" i="5"/>
  <c r="G285" i="5"/>
  <c r="H281" i="5"/>
  <c r="G281" i="5"/>
  <c r="H277" i="5"/>
  <c r="H273" i="5"/>
  <c r="G273" i="5"/>
  <c r="H269" i="5"/>
  <c r="G269" i="5"/>
  <c r="H261" i="5"/>
  <c r="G261" i="5"/>
  <c r="G257" i="5"/>
  <c r="H257" i="5"/>
  <c r="H253" i="5"/>
  <c r="G249" i="5"/>
  <c r="H249" i="5"/>
  <c r="H245" i="5"/>
  <c r="G245" i="5"/>
  <c r="G241" i="5"/>
  <c r="H241" i="5"/>
  <c r="H237" i="5"/>
  <c r="G237" i="5"/>
  <c r="H233" i="5"/>
  <c r="G233" i="5"/>
  <c r="H229" i="5"/>
  <c r="G229" i="5"/>
  <c r="G225" i="5"/>
  <c r="H225" i="5"/>
  <c r="H221" i="5"/>
  <c r="G217" i="5"/>
  <c r="H217" i="5"/>
  <c r="H213" i="5"/>
  <c r="G209" i="5"/>
  <c r="H209" i="5"/>
  <c r="H205" i="5"/>
  <c r="G201" i="5"/>
  <c r="H201" i="5"/>
  <c r="H197" i="5"/>
  <c r="G197" i="5"/>
  <c r="H189" i="5"/>
  <c r="G189" i="5"/>
  <c r="G185" i="5"/>
  <c r="H185" i="5"/>
  <c r="H181" i="5"/>
  <c r="G181" i="5"/>
  <c r="G177" i="5"/>
  <c r="H177" i="5"/>
  <c r="H173" i="5"/>
  <c r="G173" i="5"/>
  <c r="G169" i="5"/>
  <c r="H169" i="5"/>
  <c r="H165" i="5"/>
  <c r="G165" i="5"/>
  <c r="H157" i="5"/>
  <c r="G157" i="5"/>
  <c r="G153" i="5"/>
  <c r="H153" i="5"/>
  <c r="H149" i="5"/>
  <c r="G145" i="5"/>
  <c r="H145" i="5"/>
  <c r="H141" i="5"/>
  <c r="G141" i="5"/>
  <c r="H133" i="5"/>
  <c r="G133" i="5"/>
  <c r="H125" i="5"/>
  <c r="G125" i="5"/>
  <c r="G121" i="5"/>
  <c r="H121" i="5"/>
  <c r="H117" i="5"/>
  <c r="G117" i="5"/>
  <c r="G113" i="5"/>
  <c r="H113" i="5"/>
  <c r="H109" i="5"/>
  <c r="G105" i="5"/>
  <c r="H105" i="5"/>
  <c r="H101" i="5"/>
  <c r="G101" i="5"/>
  <c r="G97" i="5"/>
  <c r="H97" i="5"/>
  <c r="H93" i="5"/>
  <c r="G93" i="5"/>
  <c r="G89" i="5"/>
  <c r="H89" i="5"/>
  <c r="H85" i="5"/>
  <c r="G81" i="5"/>
  <c r="H81" i="5"/>
  <c r="H77" i="5"/>
  <c r="H69" i="5"/>
  <c r="G69" i="5"/>
  <c r="G65" i="5"/>
  <c r="H65" i="5"/>
  <c r="H61" i="5"/>
  <c r="G61" i="5"/>
  <c r="H53" i="5"/>
  <c r="G53" i="5"/>
  <c r="G49" i="5"/>
  <c r="H49" i="5"/>
  <c r="H45" i="5"/>
  <c r="G45" i="5"/>
  <c r="G41" i="5"/>
  <c r="H41" i="5"/>
  <c r="H37" i="5"/>
  <c r="H29" i="5"/>
  <c r="G29" i="5"/>
  <c r="G25" i="5"/>
  <c r="H25" i="5"/>
  <c r="H21" i="5"/>
  <c r="G21" i="5"/>
  <c r="H17" i="5"/>
  <c r="G17" i="5"/>
  <c r="H13" i="5"/>
  <c r="G13" i="5"/>
  <c r="H9" i="5"/>
  <c r="G9" i="5"/>
  <c r="H5" i="5"/>
  <c r="G5" i="5"/>
  <c r="G194" i="4" l="1"/>
  <c r="G218" i="4"/>
  <c r="G270" i="4"/>
  <c r="H214" i="4"/>
  <c r="G214" i="4"/>
  <c r="H280" i="4"/>
  <c r="G280" i="4"/>
  <c r="H182" i="4"/>
  <c r="G182" i="4"/>
  <c r="H198" i="4"/>
  <c r="G198" i="4"/>
  <c r="H271" i="4"/>
  <c r="G271" i="4"/>
  <c r="H246" i="4"/>
  <c r="G246" i="4"/>
  <c r="H282" i="4"/>
  <c r="G282" i="4"/>
  <c r="H108" i="4"/>
  <c r="G108" i="4"/>
  <c r="H298" i="4"/>
  <c r="G298" i="4"/>
  <c r="H156" i="4"/>
  <c r="G156" i="4"/>
  <c r="H294" i="4"/>
  <c r="G294" i="4"/>
  <c r="H306" i="4"/>
  <c r="G306" i="4"/>
  <c r="H266" i="4"/>
  <c r="G266" i="4"/>
  <c r="H124" i="4"/>
  <c r="G124" i="4"/>
  <c r="H59" i="4"/>
  <c r="G59" i="4"/>
  <c r="H262" i="4"/>
  <c r="G262" i="4"/>
  <c r="H287" i="4"/>
  <c r="G287" i="4"/>
  <c r="H92" i="4"/>
  <c r="G92" i="4"/>
  <c r="H278" i="4"/>
  <c r="G278" i="4"/>
  <c r="H299" i="4"/>
  <c r="G299" i="4"/>
  <c r="H250" i="4"/>
  <c r="G250" i="4"/>
  <c r="H224" i="4"/>
  <c r="G224" i="4"/>
  <c r="H140" i="4"/>
  <c r="G140" i="4"/>
  <c r="H76" i="4"/>
  <c r="G76" i="4"/>
  <c r="G33" i="5"/>
  <c r="H57" i="5"/>
  <c r="H73" i="5"/>
  <c r="H129" i="5"/>
  <c r="H137" i="5"/>
  <c r="H161" i="5"/>
  <c r="H193" i="5"/>
  <c r="G265" i="5"/>
  <c r="G289" i="5"/>
  <c r="G256" i="5"/>
  <c r="G272" i="5"/>
  <c r="G282" i="5"/>
  <c r="G298" i="5"/>
  <c r="G107" i="5"/>
  <c r="G211" i="5"/>
  <c r="G235" i="5"/>
  <c r="G255" i="5"/>
  <c r="G271" i="5"/>
  <c r="G287" i="5"/>
  <c r="G303" i="5"/>
  <c r="G191" i="5"/>
  <c r="G147" i="5"/>
</calcChain>
</file>

<file path=xl/sharedStrings.xml><?xml version="1.0" encoding="utf-8"?>
<sst xmlns="http://schemas.openxmlformats.org/spreadsheetml/2006/main" count="52" uniqueCount="39">
  <si>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</si>
  <si>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</si>
  <si>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</si>
  <si>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</si>
  <si>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</si>
  <si>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</si>
  <si>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</si>
  <si>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</si>
  <si>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</si>
  <si>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</si>
  <si>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</si>
  <si>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</si>
  <si>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</si>
  <si>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</si>
  <si>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</si>
  <si>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</si>
  <si>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</si>
  <si>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</si>
  <si>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</si>
  <si>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</si>
  <si>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Vertical Thrust</t>
  </si>
  <si>
    <t>Horizontal Thrust</t>
  </si>
  <si>
    <t>Total Thrust</t>
  </si>
  <si>
    <t>Thrust per motor</t>
  </si>
  <si>
    <t>Power per Motor</t>
  </si>
  <si>
    <t>Total Power</t>
  </si>
  <si>
    <t>Cruise Efficiency</t>
  </si>
  <si>
    <t>Part</t>
  </si>
  <si>
    <t>Time (s)</t>
  </si>
  <si>
    <t>Average Vertical Thrust (kgf)</t>
  </si>
  <si>
    <t>Average Horizontal Thrust (kgf)</t>
  </si>
  <si>
    <t>Average Total Thrust (kgf)</t>
  </si>
  <si>
    <t>Average Power Consumed (W)</t>
  </si>
  <si>
    <t>Total Energy Consumed (Wh)</t>
  </si>
  <si>
    <t>Take-off</t>
  </si>
  <si>
    <t>Cruise to SZ</t>
  </si>
  <si>
    <t>Spray Zone</t>
  </si>
  <si>
    <t>Cruise to Landing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</si>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</sst>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workbookViewId="0">
      <pane ySplit="1" topLeftCell="A65" activePane="bottomLeft" state="frozen"/>
      <selection pane="bottomLeft" activeCell="I73" sqref="I73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4.5" customHeight="1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0" si="4">D47*C47</f>
        <v>88.603200000000001</v>
      </c>
      <c r="F47">
        <v>845</v>
      </c>
      <c r="G47">
        <f t="shared" ref="G47:G80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10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4"/>
        <v>666</v>
      </c>
      <c r="F79">
        <v>2950</v>
      </c>
      <c r="G79">
        <f t="shared" si="5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4"/>
        <v>829.13099999999997</v>
      </c>
      <c r="F80">
        <v>3680</v>
      </c>
      <c r="G80">
        <f t="shared" si="5"/>
        <v>4.4383818721046495</v>
      </c>
    </row>
  </sheetData>
  <mergeCells count="12">
    <mergeCell ref="B2:B12"/>
    <mergeCell ref="B13:B23"/>
    <mergeCell ref="A2:A23"/>
    <mergeCell ref="A24:A45"/>
    <mergeCell ref="B24:B34"/>
    <mergeCell ref="B35:B45"/>
    <mergeCell ref="A79:A80"/>
    <mergeCell ref="B79:B80"/>
    <mergeCell ref="B46:B56"/>
    <mergeCell ref="B57:B67"/>
    <mergeCell ref="B68:B78"/>
    <mergeCell ref="A46:A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D12" sqref="D12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H306"/>
  <sheetViews>
    <sheetView workbookViewId="0">
      <selection activeCell="E2" sqref="E2"/>
    </sheetView>
  </sheetViews>
  <sheetFormatPr defaultRowHeight="14.5" x14ac:dyDescent="0.35"/>
  <cols>
    <col min="2" max="2" width="15.54296875" customWidth="1"/>
    <col min="3" max="3" width="18.54296875" customWidth="1"/>
    <col min="4" max="4" width="14.6328125" customWidth="1"/>
    <col min="5" max="5" width="19.08984375" customWidth="1"/>
    <col min="6" max="6" width="16" customWidth="1"/>
    <col min="7" max="7" width="13.81640625" customWidth="1"/>
    <col min="8" max="8" width="16.4531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0</v>
      </c>
      <c r="B2">
        <f>IF(6.9-(0.350317*A2*A2-0.202576*A2)/9.8&gt;0, 6.9-(0.350317*A2*A2-0.202576*A2)/9.8, 0)</f>
        <v>6.9</v>
      </c>
      <c r="C2">
        <f>(0.0350823*A2*A2+0.00372739*A2)/9.8</f>
        <v>0</v>
      </c>
      <c r="D2">
        <f>SQRT(C2*C2+B2*B2)</f>
        <v>6.9</v>
      </c>
      <c r="E2">
        <f>D2/4</f>
        <v>1.7250000000000001</v>
      </c>
      <c r="F2">
        <f>1000000*0.0000373344395*E2*E2+ 1000*0.109504955*E2</f>
        <v>299.98933891218752</v>
      </c>
      <c r="G2">
        <f>F2*4</f>
        <v>1199.9573556487501</v>
      </c>
      <c r="H2" t="e">
        <f>F2/A2</f>
        <v>#DIV/0!</v>
      </c>
    </row>
    <row r="3" spans="1:8" x14ac:dyDescent="0.35">
      <c r="A3">
        <v>0.1</v>
      </c>
      <c r="B3">
        <f t="shared" ref="B3:B66" si="0">IF(6.9-(0.350317*A3*A3-0.202576*A3)/9.8&gt;0, 6.9-(0.350317*A3*A3-0.202576*A3)/9.8, 0)</f>
        <v>6.901709635714286</v>
      </c>
      <c r="C3">
        <f t="shared" ref="C3:C66" si="1">(0.0350823*A3*A3+0.00372739*A3)/9.8</f>
        <v>7.3832857142857146E-5</v>
      </c>
      <c r="D3">
        <f t="shared" ref="D3:D66" si="2">SQRT(C3*C3+B3*B3)</f>
        <v>6.9017096361092092</v>
      </c>
      <c r="E3">
        <f t="shared" ref="E3:E66" si="3">D3/4</f>
        <v>1.7254274090273023</v>
      </c>
      <c r="F3">
        <f t="shared" ref="F3:F66" si="4">1000000*0.0000373344395*E3*E3+ 1000*0.109504955*E3</f>
        <v>300.09120105251429</v>
      </c>
      <c r="G3">
        <f t="shared" ref="G3:G66" si="5">F3*4</f>
        <v>1200.3648042100572</v>
      </c>
      <c r="H3">
        <f t="shared" ref="H3:H66" si="6">F3/A3</f>
        <v>3000.9120105251427</v>
      </c>
    </row>
    <row r="4" spans="1:8" x14ac:dyDescent="0.35">
      <c r="A4">
        <v>0.2</v>
      </c>
      <c r="B4">
        <f t="shared" si="0"/>
        <v>6.9027043387755107</v>
      </c>
      <c r="C4">
        <f t="shared" si="1"/>
        <v>2.1926224489795916E-4</v>
      </c>
      <c r="D4">
        <f t="shared" si="2"/>
        <v>6.9027043422579091</v>
      </c>
      <c r="E4">
        <f t="shared" si="3"/>
        <v>1.7256760855644773</v>
      </c>
      <c r="F4">
        <f t="shared" si="4"/>
        <v>300.15047309759689</v>
      </c>
      <c r="G4">
        <f t="shared" si="5"/>
        <v>1200.6018923903875</v>
      </c>
      <c r="H4">
        <f t="shared" si="6"/>
        <v>1500.7523654879844</v>
      </c>
    </row>
    <row r="5" spans="1:8" x14ac:dyDescent="0.35">
      <c r="A5">
        <v>0.3</v>
      </c>
      <c r="B5">
        <f t="shared" si="0"/>
        <v>6.9029841091836737</v>
      </c>
      <c r="C5">
        <f t="shared" si="1"/>
        <v>4.3628816326530596E-4</v>
      </c>
      <c r="D5">
        <f t="shared" si="2"/>
        <v>6.9029841229709978</v>
      </c>
      <c r="E5">
        <f t="shared" si="3"/>
        <v>1.7257460307427495</v>
      </c>
      <c r="F5">
        <f t="shared" si="4"/>
        <v>300.16714536075091</v>
      </c>
      <c r="G5">
        <f t="shared" si="5"/>
        <v>1200.6685814430036</v>
      </c>
      <c r="H5">
        <f t="shared" si="6"/>
        <v>1000.5571512025031</v>
      </c>
    </row>
    <row r="6" spans="1:8" x14ac:dyDescent="0.35">
      <c r="A6">
        <v>0.4</v>
      </c>
      <c r="B6">
        <f t="shared" si="0"/>
        <v>6.9025489469387757</v>
      </c>
      <c r="C6">
        <f t="shared" si="1"/>
        <v>7.2491061224489784E-4</v>
      </c>
      <c r="D6">
        <f t="shared" si="2"/>
        <v>6.9025489850040902</v>
      </c>
      <c r="E6">
        <f t="shared" si="3"/>
        <v>1.7256372462510225</v>
      </c>
      <c r="F6">
        <f t="shared" si="4"/>
        <v>300.14121544414138</v>
      </c>
      <c r="G6">
        <f t="shared" si="5"/>
        <v>1200.5648617765655</v>
      </c>
      <c r="H6">
        <f t="shared" si="6"/>
        <v>750.35303861035345</v>
      </c>
    </row>
    <row r="7" spans="1:8" x14ac:dyDescent="0.35">
      <c r="A7">
        <v>0.5</v>
      </c>
      <c r="B7">
        <f t="shared" si="0"/>
        <v>6.9013988520408169</v>
      </c>
      <c r="C7">
        <f t="shared" si="1"/>
        <v>1.0851295918367346E-3</v>
      </c>
      <c r="D7">
        <f t="shared" si="2"/>
        <v>6.9013989373500593</v>
      </c>
      <c r="E7">
        <f t="shared" si="3"/>
        <v>1.7253497343375148</v>
      </c>
      <c r="F7">
        <f t="shared" si="4"/>
        <v>300.07268823896192</v>
      </c>
      <c r="G7">
        <f t="shared" si="5"/>
        <v>1200.2907529558477</v>
      </c>
      <c r="H7">
        <f t="shared" si="6"/>
        <v>600.14537647792383</v>
      </c>
    </row>
    <row r="8" spans="1:8" x14ac:dyDescent="0.35">
      <c r="A8">
        <v>0.6</v>
      </c>
      <c r="B8">
        <f t="shared" si="0"/>
        <v>6.8995338244897964</v>
      </c>
      <c r="C8">
        <f t="shared" si="1"/>
        <v>1.5169451020408157E-3</v>
      </c>
      <c r="D8">
        <f t="shared" si="2"/>
        <v>6.8995339912490641</v>
      </c>
      <c r="E8">
        <f t="shared" si="3"/>
        <v>1.724883497812266</v>
      </c>
      <c r="F8">
        <f t="shared" si="4"/>
        <v>299.9615759257091</v>
      </c>
      <c r="G8">
        <f t="shared" si="5"/>
        <v>1199.8463037028364</v>
      </c>
      <c r="H8">
        <f t="shared" si="6"/>
        <v>499.93595987618187</v>
      </c>
    </row>
    <row r="9" spans="1:8" x14ac:dyDescent="0.35">
      <c r="A9">
        <v>0.7</v>
      </c>
      <c r="B9">
        <f t="shared" si="0"/>
        <v>6.8969538642857149</v>
      </c>
      <c r="C9">
        <f t="shared" si="1"/>
        <v>2.0203571428571423E-3</v>
      </c>
      <c r="D9">
        <f t="shared" si="2"/>
        <v>6.8969541602020703</v>
      </c>
      <c r="E9">
        <f t="shared" si="3"/>
        <v>1.7242385400505176</v>
      </c>
      <c r="F9">
        <f t="shared" si="4"/>
        <v>299.80789797455276</v>
      </c>
      <c r="G9">
        <f t="shared" si="5"/>
        <v>1199.231591898211</v>
      </c>
      <c r="H9">
        <f t="shared" si="6"/>
        <v>428.29699710650397</v>
      </c>
    </row>
    <row r="10" spans="1:8" x14ac:dyDescent="0.35">
      <c r="A10">
        <v>0.8</v>
      </c>
      <c r="B10">
        <f t="shared" si="0"/>
        <v>6.8936589714285716</v>
      </c>
      <c r="C10">
        <f t="shared" si="1"/>
        <v>2.595365714285714E-3</v>
      </c>
      <c r="D10">
        <f t="shared" si="2"/>
        <v>6.8936594599879113</v>
      </c>
      <c r="E10">
        <f t="shared" si="3"/>
        <v>1.7234148649969778</v>
      </c>
      <c r="F10">
        <f t="shared" si="4"/>
        <v>299.61168114580283</v>
      </c>
      <c r="G10">
        <f t="shared" si="5"/>
        <v>1198.4467245832113</v>
      </c>
      <c r="H10">
        <f t="shared" si="6"/>
        <v>374.51460143225353</v>
      </c>
    </row>
    <row r="11" spans="1:8" x14ac:dyDescent="0.35">
      <c r="A11">
        <v>0.9</v>
      </c>
      <c r="B11">
        <f t="shared" si="0"/>
        <v>6.8896491459183675</v>
      </c>
      <c r="C11">
        <f t="shared" si="1"/>
        <v>3.2419708163265296E-3</v>
      </c>
      <c r="D11">
        <f t="shared" si="2"/>
        <v>6.8896499086839285</v>
      </c>
      <c r="E11">
        <f t="shared" si="3"/>
        <v>1.7224124771709821</v>
      </c>
      <c r="F11">
        <f t="shared" si="4"/>
        <v>299.3729594904749</v>
      </c>
      <c r="G11">
        <f t="shared" si="5"/>
        <v>1197.4918379618996</v>
      </c>
      <c r="H11">
        <f t="shared" si="6"/>
        <v>332.63662165608321</v>
      </c>
    </row>
    <row r="12" spans="1:8" x14ac:dyDescent="0.35">
      <c r="A12">
        <v>1</v>
      </c>
      <c r="B12">
        <f t="shared" si="0"/>
        <v>6.8849243877551025</v>
      </c>
      <c r="C12">
        <f t="shared" si="1"/>
        <v>3.960172448979591E-3</v>
      </c>
      <c r="D12">
        <f t="shared" si="2"/>
        <v>6.8849255266902336</v>
      </c>
      <c r="E12">
        <f t="shared" si="3"/>
        <v>1.7212313816725584</v>
      </c>
      <c r="F12">
        <f t="shared" si="4"/>
        <v>299.09177435095376</v>
      </c>
      <c r="G12">
        <f t="shared" si="5"/>
        <v>1196.367097403815</v>
      </c>
      <c r="H12">
        <f t="shared" si="6"/>
        <v>299.09177435095376</v>
      </c>
    </row>
    <row r="13" spans="1:8" x14ac:dyDescent="0.35">
      <c r="A13">
        <v>1.1000000000000001</v>
      </c>
      <c r="B13">
        <f t="shared" si="0"/>
        <v>6.8794846969387757</v>
      </c>
      <c r="C13">
        <f t="shared" si="1"/>
        <v>4.7499706122448972E-3</v>
      </c>
      <c r="D13">
        <f t="shared" si="2"/>
        <v>6.8794863367576813</v>
      </c>
      <c r="E13">
        <f t="shared" si="3"/>
        <v>1.7198715841894203</v>
      </c>
      <c r="F13">
        <f t="shared" si="4"/>
        <v>298.76817436175963</v>
      </c>
      <c r="G13">
        <f t="shared" si="5"/>
        <v>1195.0726974470385</v>
      </c>
      <c r="H13">
        <f t="shared" si="6"/>
        <v>271.60743123796328</v>
      </c>
    </row>
    <row r="14" spans="1:8" x14ac:dyDescent="0.35">
      <c r="A14">
        <v>1.2</v>
      </c>
      <c r="B14">
        <f t="shared" si="0"/>
        <v>6.8733300734693881</v>
      </c>
      <c r="C14">
        <f t="shared" si="1"/>
        <v>5.6113653061224469E-3</v>
      </c>
      <c r="D14">
        <f t="shared" si="2"/>
        <v>6.8733323640196025</v>
      </c>
      <c r="E14">
        <f t="shared" si="3"/>
        <v>1.7183330910049006</v>
      </c>
      <c r="F14">
        <f t="shared" si="4"/>
        <v>298.4022154504168</v>
      </c>
      <c r="G14">
        <f t="shared" si="5"/>
        <v>1193.6088618016672</v>
      </c>
      <c r="H14">
        <f t="shared" si="6"/>
        <v>248.66851287534735</v>
      </c>
    </row>
    <row r="15" spans="1:8" x14ac:dyDescent="0.35">
      <c r="A15">
        <v>1.3</v>
      </c>
      <c r="B15">
        <f t="shared" si="0"/>
        <v>6.8664605173469395</v>
      </c>
      <c r="C15">
        <f t="shared" si="1"/>
        <v>6.5443565306122454E-3</v>
      </c>
      <c r="D15">
        <f t="shared" si="2"/>
        <v>6.8664636360274134</v>
      </c>
      <c r="E15">
        <f t="shared" si="3"/>
        <v>1.7166159090068533</v>
      </c>
      <c r="F15">
        <f t="shared" si="4"/>
        <v>297.99396083842851</v>
      </c>
      <c r="G15">
        <f t="shared" si="5"/>
        <v>1191.975843353714</v>
      </c>
      <c r="H15">
        <f t="shared" si="6"/>
        <v>229.22612372186808</v>
      </c>
    </row>
    <row r="16" spans="1:8" x14ac:dyDescent="0.35">
      <c r="A16">
        <v>1.4</v>
      </c>
      <c r="B16">
        <f t="shared" si="0"/>
        <v>6.8588760285714292</v>
      </c>
      <c r="C16">
        <f t="shared" si="1"/>
        <v>7.548944285714284E-3</v>
      </c>
      <c r="D16">
        <f t="shared" si="2"/>
        <v>6.8588801827901626</v>
      </c>
      <c r="E16">
        <f t="shared" si="3"/>
        <v>1.7147200456975407</v>
      </c>
      <c r="F16">
        <f t="shared" si="4"/>
        <v>297.5434810423593</v>
      </c>
      <c r="G16">
        <f t="shared" si="5"/>
        <v>1190.1739241694372</v>
      </c>
      <c r="H16">
        <f t="shared" si="6"/>
        <v>212.53105788739953</v>
      </c>
    </row>
    <row r="17" spans="1:8" x14ac:dyDescent="0.35">
      <c r="A17">
        <v>1.5</v>
      </c>
      <c r="B17">
        <f t="shared" si="0"/>
        <v>6.8505766071428571</v>
      </c>
      <c r="C17">
        <f t="shared" si="1"/>
        <v>8.6251285714285704E-3</v>
      </c>
      <c r="D17">
        <f t="shared" si="2"/>
        <v>6.8505820368181718</v>
      </c>
      <c r="E17">
        <f t="shared" si="3"/>
        <v>1.7126455092045429</v>
      </c>
      <c r="F17">
        <f t="shared" si="4"/>
        <v>297.05085387503027</v>
      </c>
      <c r="G17">
        <f t="shared" si="5"/>
        <v>1188.2034155001211</v>
      </c>
      <c r="H17">
        <f t="shared" si="6"/>
        <v>198.03390258335352</v>
      </c>
    </row>
    <row r="18" spans="1:8" x14ac:dyDescent="0.35">
      <c r="A18">
        <v>1.6</v>
      </c>
      <c r="B18">
        <f t="shared" si="0"/>
        <v>6.841562253061225</v>
      </c>
      <c r="C18">
        <f t="shared" si="1"/>
        <v>9.7729093877551021E-3</v>
      </c>
      <c r="D18">
        <f t="shared" si="2"/>
        <v>6.8415692331708575</v>
      </c>
      <c r="E18">
        <f t="shared" si="3"/>
        <v>1.7103923082927144</v>
      </c>
      <c r="F18">
        <f t="shared" si="4"/>
        <v>296.51616444682782</v>
      </c>
      <c r="G18">
        <f t="shared" si="5"/>
        <v>1186.0646577873113</v>
      </c>
      <c r="H18">
        <f t="shared" si="6"/>
        <v>185.32260277926738</v>
      </c>
    </row>
    <row r="19" spans="1:8" x14ac:dyDescent="0.35">
      <c r="A19">
        <v>1.7</v>
      </c>
      <c r="B19">
        <f t="shared" si="0"/>
        <v>6.8318329663265311</v>
      </c>
      <c r="C19">
        <f t="shared" si="1"/>
        <v>1.0992286734693874E-2</v>
      </c>
      <c r="D19">
        <f t="shared" si="2"/>
        <v>6.8318418095088846</v>
      </c>
      <c r="E19">
        <f t="shared" si="3"/>
        <v>1.7079604523772212</v>
      </c>
      <c r="F19">
        <f t="shared" si="4"/>
        <v>295.93950516713153</v>
      </c>
      <c r="G19">
        <f t="shared" si="5"/>
        <v>1183.7580206685261</v>
      </c>
      <c r="H19">
        <f t="shared" si="6"/>
        <v>174.08206186301854</v>
      </c>
    </row>
    <row r="20" spans="1:8" x14ac:dyDescent="0.35">
      <c r="A20">
        <v>1.8</v>
      </c>
      <c r="B20">
        <f t="shared" si="0"/>
        <v>6.8213887469387755</v>
      </c>
      <c r="C20">
        <f t="shared" si="1"/>
        <v>1.2283260612244896E-2</v>
      </c>
      <c r="D20">
        <f t="shared" si="2"/>
        <v>6.8213998061508043</v>
      </c>
      <c r="E20">
        <f t="shared" si="3"/>
        <v>1.7053499515377011</v>
      </c>
      <c r="F20">
        <f t="shared" si="4"/>
        <v>295.32097574586476</v>
      </c>
      <c r="G20">
        <f t="shared" si="5"/>
        <v>1181.283902983459</v>
      </c>
      <c r="H20">
        <f t="shared" si="6"/>
        <v>164.06720874770264</v>
      </c>
    </row>
    <row r="21" spans="1:8" x14ac:dyDescent="0.35">
      <c r="A21">
        <v>1.9</v>
      </c>
      <c r="B21">
        <f t="shared" si="0"/>
        <v>6.8102295948979599</v>
      </c>
      <c r="C21">
        <f t="shared" si="1"/>
        <v>1.3645831020408162E-2</v>
      </c>
      <c r="D21">
        <f t="shared" si="2"/>
        <v>6.8102432661343499</v>
      </c>
      <c r="E21">
        <f t="shared" si="3"/>
        <v>1.7025608165335875</v>
      </c>
      <c r="F21">
        <f t="shared" si="4"/>
        <v>294.66068319517262</v>
      </c>
      <c r="G21">
        <f t="shared" si="5"/>
        <v>1178.6427327806905</v>
      </c>
      <c r="H21">
        <f t="shared" si="6"/>
        <v>155.08457010272244</v>
      </c>
    </row>
    <row r="22" spans="1:8" x14ac:dyDescent="0.35">
      <c r="A22">
        <v>2</v>
      </c>
      <c r="B22">
        <f t="shared" si="0"/>
        <v>6.7983555102040816</v>
      </c>
      <c r="C22">
        <f t="shared" si="1"/>
        <v>1.5079997959183671E-2</v>
      </c>
      <c r="D22">
        <f t="shared" si="2"/>
        <v>6.7983722352825486</v>
      </c>
      <c r="E22">
        <f t="shared" si="3"/>
        <v>1.6995930588206372</v>
      </c>
      <c r="F22">
        <f t="shared" si="4"/>
        <v>293.95874183123203</v>
      </c>
      <c r="G22">
        <f t="shared" si="5"/>
        <v>1175.8349673249281</v>
      </c>
      <c r="H22">
        <f t="shared" si="6"/>
        <v>146.97937091561602</v>
      </c>
    </row>
    <row r="23" spans="1:8" x14ac:dyDescent="0.35">
      <c r="A23">
        <v>2.1</v>
      </c>
      <c r="B23">
        <f t="shared" si="0"/>
        <v>6.7857664928571433</v>
      </c>
      <c r="C23">
        <f t="shared" si="1"/>
        <v>1.6585761428571426E-2</v>
      </c>
      <c r="D23">
        <f t="shared" si="2"/>
        <v>6.7857867622748724</v>
      </c>
      <c r="E23">
        <f t="shared" si="3"/>
        <v>1.6964466905687181</v>
      </c>
      <c r="F23">
        <f t="shared" si="4"/>
        <v>293.21527327619924</v>
      </c>
      <c r="G23">
        <f t="shared" si="5"/>
        <v>1172.861093104797</v>
      </c>
      <c r="H23">
        <f t="shared" si="6"/>
        <v>139.62632060771392</v>
      </c>
    </row>
    <row r="24" spans="1:8" x14ac:dyDescent="0.35">
      <c r="A24">
        <v>2.2000000000000002</v>
      </c>
      <c r="B24">
        <f t="shared" si="0"/>
        <v>6.7724625428571432</v>
      </c>
      <c r="C24">
        <f t="shared" si="1"/>
        <v>1.8163121428571426E-2</v>
      </c>
      <c r="D24">
        <f t="shared" si="2"/>
        <v>6.7724868987236198</v>
      </c>
      <c r="E24">
        <f t="shared" si="3"/>
        <v>1.6931217246809049</v>
      </c>
      <c r="F24">
        <f t="shared" si="4"/>
        <v>292.4304064603013</v>
      </c>
      <c r="G24">
        <f t="shared" si="5"/>
        <v>1169.7216258412052</v>
      </c>
      <c r="H24">
        <f t="shared" si="6"/>
        <v>132.92291202740967</v>
      </c>
    </row>
    <row r="25" spans="1:8" x14ac:dyDescent="0.35">
      <c r="A25">
        <v>2.2999999999999998</v>
      </c>
      <c r="B25">
        <f t="shared" si="0"/>
        <v>6.7584436602040823</v>
      </c>
      <c r="C25">
        <f t="shared" si="1"/>
        <v>1.9812077959183667E-2</v>
      </c>
      <c r="D25">
        <f t="shared" si="2"/>
        <v>6.7584726992557878</v>
      </c>
      <c r="E25">
        <f t="shared" si="3"/>
        <v>1.6896181748139469</v>
      </c>
      <c r="F25">
        <f t="shared" si="4"/>
        <v>291.60427762407699</v>
      </c>
      <c r="G25">
        <f t="shared" si="5"/>
        <v>1166.4171104963079</v>
      </c>
      <c r="H25">
        <f t="shared" si="6"/>
        <v>126.7844685322074</v>
      </c>
    </row>
    <row r="26" spans="1:8" x14ac:dyDescent="0.35">
      <c r="A26">
        <v>2.4</v>
      </c>
      <c r="B26">
        <f t="shared" si="0"/>
        <v>6.7437098448979595</v>
      </c>
      <c r="C26">
        <f t="shared" si="1"/>
        <v>2.1532631020408158E-2</v>
      </c>
      <c r="D26">
        <f t="shared" si="2"/>
        <v>6.7437442216006627</v>
      </c>
      <c r="E26">
        <f t="shared" si="3"/>
        <v>1.6859360554001657</v>
      </c>
      <c r="F26">
        <f t="shared" si="4"/>
        <v>290.73703032077492</v>
      </c>
      <c r="G26">
        <f t="shared" si="5"/>
        <v>1162.9481212830997</v>
      </c>
      <c r="H26">
        <f t="shared" si="6"/>
        <v>121.14042930032289</v>
      </c>
    </row>
    <row r="27" spans="1:8" x14ac:dyDescent="0.35">
      <c r="A27">
        <v>2.5</v>
      </c>
      <c r="B27">
        <f t="shared" si="0"/>
        <v>6.7282610969387759</v>
      </c>
      <c r="C27">
        <f t="shared" si="1"/>
        <v>2.3324780612244897E-2</v>
      </c>
      <c r="D27">
        <f t="shared" si="2"/>
        <v>6.7283015266834161</v>
      </c>
      <c r="E27">
        <f t="shared" si="3"/>
        <v>1.682075381670854</v>
      </c>
      <c r="F27">
        <f t="shared" si="4"/>
        <v>289.82881541891595</v>
      </c>
      <c r="G27">
        <f t="shared" si="5"/>
        <v>1159.3152616756638</v>
      </c>
      <c r="H27">
        <f t="shared" si="6"/>
        <v>115.93152616756637</v>
      </c>
    </row>
    <row r="28" spans="1:8" x14ac:dyDescent="0.35">
      <c r="A28">
        <v>2.6</v>
      </c>
      <c r="B28">
        <f t="shared" si="0"/>
        <v>6.7120974163265306</v>
      </c>
      <c r="C28">
        <f t="shared" si="1"/>
        <v>2.5188526734693878E-2</v>
      </c>
      <c r="D28">
        <f t="shared" si="2"/>
        <v>6.7121446787250019</v>
      </c>
      <c r="E28">
        <f t="shared" si="3"/>
        <v>1.6780361696812505</v>
      </c>
      <c r="F28">
        <f t="shared" si="4"/>
        <v>288.87979110502783</v>
      </c>
      <c r="G28">
        <f t="shared" si="5"/>
        <v>1155.5191644201113</v>
      </c>
      <c r="H28">
        <f t="shared" si="6"/>
        <v>111.10761196347224</v>
      </c>
    </row>
    <row r="29" spans="1:8" x14ac:dyDescent="0.35">
      <c r="A29">
        <v>2.7</v>
      </c>
      <c r="B29">
        <f t="shared" si="0"/>
        <v>6.6952188030612252</v>
      </c>
      <c r="C29">
        <f t="shared" si="1"/>
        <v>2.7123869387755104E-2</v>
      </c>
      <c r="D29">
        <f t="shared" si="2"/>
        <v>6.6952737453486657</v>
      </c>
      <c r="E29">
        <f t="shared" si="3"/>
        <v>1.6738184363371664</v>
      </c>
      <c r="F29">
        <f t="shared" si="4"/>
        <v>287.89012288656102</v>
      </c>
      <c r="G29">
        <f t="shared" si="5"/>
        <v>1151.5604915462441</v>
      </c>
      <c r="H29">
        <f t="shared" si="6"/>
        <v>106.62597143946704</v>
      </c>
    </row>
    <row r="30" spans="1:8" x14ac:dyDescent="0.35">
      <c r="A30">
        <v>2.8</v>
      </c>
      <c r="B30">
        <f t="shared" si="0"/>
        <v>6.6776252571428572</v>
      </c>
      <c r="C30">
        <f t="shared" si="1"/>
        <v>2.9130808571428569E-2</v>
      </c>
      <c r="D30">
        <f t="shared" si="2"/>
        <v>6.6776887976934232</v>
      </c>
      <c r="E30">
        <f t="shared" si="3"/>
        <v>1.6694221994233558</v>
      </c>
      <c r="F30">
        <f t="shared" si="4"/>
        <v>286.85998359499536</v>
      </c>
      <c r="G30">
        <f t="shared" si="5"/>
        <v>1147.4399343799814</v>
      </c>
      <c r="H30">
        <f t="shared" si="6"/>
        <v>102.44999414106978</v>
      </c>
    </row>
    <row r="31" spans="1:8" x14ac:dyDescent="0.35">
      <c r="A31">
        <v>2.9</v>
      </c>
      <c r="B31">
        <f t="shared" si="0"/>
        <v>6.6593167785714291</v>
      </c>
      <c r="C31">
        <f t="shared" si="1"/>
        <v>3.1209344285714279E-2</v>
      </c>
      <c r="D31">
        <f t="shared" si="2"/>
        <v>6.6593899105348759</v>
      </c>
      <c r="E31">
        <f t="shared" si="3"/>
        <v>1.664847477633719</v>
      </c>
      <c r="F31">
        <f t="shared" si="4"/>
        <v>285.78955338914761</v>
      </c>
      <c r="G31">
        <f t="shared" si="5"/>
        <v>1143.1582135565905</v>
      </c>
      <c r="H31">
        <f t="shared" si="6"/>
        <v>98.548121858326766</v>
      </c>
    </row>
    <row r="32" spans="1:8" x14ac:dyDescent="0.35">
      <c r="A32">
        <v>3</v>
      </c>
      <c r="B32">
        <f t="shared" si="0"/>
        <v>6.6402933673469393</v>
      </c>
      <c r="C32">
        <f t="shared" si="1"/>
        <v>3.3359476530612241E-2</v>
      </c>
      <c r="D32">
        <f t="shared" si="2"/>
        <v>6.6403771624137553</v>
      </c>
      <c r="E32">
        <f t="shared" si="3"/>
        <v>1.6600942906034388</v>
      </c>
      <c r="F32">
        <f t="shared" si="4"/>
        <v>284.6790197586904</v>
      </c>
      <c r="G32">
        <f t="shared" si="5"/>
        <v>1138.7160790347616</v>
      </c>
      <c r="H32">
        <f t="shared" si="6"/>
        <v>94.893006586230129</v>
      </c>
    </row>
    <row r="33" spans="1:8" x14ac:dyDescent="0.35">
      <c r="A33">
        <v>3.1</v>
      </c>
      <c r="B33">
        <f t="shared" si="0"/>
        <v>6.6205550234693877</v>
      </c>
      <c r="C33">
        <f t="shared" si="1"/>
        <v>3.5581205306122445E-2</v>
      </c>
      <c r="D33">
        <f t="shared" si="2"/>
        <v>6.6206506357726491</v>
      </c>
      <c r="E33">
        <f t="shared" si="3"/>
        <v>1.6551626589431623</v>
      </c>
      <c r="F33">
        <f t="shared" si="4"/>
        <v>283.52857752789527</v>
      </c>
      <c r="G33">
        <f t="shared" si="5"/>
        <v>1134.1143101115811</v>
      </c>
      <c r="H33">
        <f t="shared" si="6"/>
        <v>91.460831460611374</v>
      </c>
    </row>
    <row r="34" spans="1:8" x14ac:dyDescent="0.35">
      <c r="A34">
        <v>3.2</v>
      </c>
      <c r="B34">
        <f t="shared" si="0"/>
        <v>6.6001017469387762</v>
      </c>
      <c r="C34">
        <f t="shared" si="1"/>
        <v>3.7874530612244897E-2</v>
      </c>
      <c r="D34">
        <f t="shared" si="2"/>
        <v>6.6002104171013656</v>
      </c>
      <c r="E34">
        <f t="shared" si="3"/>
        <v>1.6500526042753414</v>
      </c>
      <c r="F34">
        <f t="shared" si="4"/>
        <v>282.33842885961235</v>
      </c>
      <c r="G34">
        <f t="shared" si="5"/>
        <v>1129.3537154384494</v>
      </c>
      <c r="H34">
        <f t="shared" si="6"/>
        <v>88.230759018628859</v>
      </c>
    </row>
    <row r="35" spans="1:8" x14ac:dyDescent="0.35">
      <c r="A35">
        <v>3.3</v>
      </c>
      <c r="B35">
        <f t="shared" si="0"/>
        <v>6.5789335377551028</v>
      </c>
      <c r="C35">
        <f t="shared" si="1"/>
        <v>4.0239452448979578E-2</v>
      </c>
      <c r="D35">
        <f t="shared" si="2"/>
        <v>6.5790565970914301</v>
      </c>
      <c r="E35">
        <f t="shared" si="3"/>
        <v>1.6447641492728575</v>
      </c>
      <c r="F35">
        <f t="shared" si="4"/>
        <v>281.10878325949972</v>
      </c>
      <c r="G35">
        <f t="shared" si="5"/>
        <v>1124.4351330379989</v>
      </c>
      <c r="H35">
        <f t="shared" si="6"/>
        <v>85.184479775605979</v>
      </c>
    </row>
    <row r="36" spans="1:8" x14ac:dyDescent="0.35">
      <c r="A36">
        <v>3.4</v>
      </c>
      <c r="B36">
        <f t="shared" si="0"/>
        <v>6.5570503959183677</v>
      </c>
      <c r="C36">
        <f t="shared" si="1"/>
        <v>4.2675970816326514E-2</v>
      </c>
      <c r="D36">
        <f t="shared" si="2"/>
        <v>6.5571892708002819</v>
      </c>
      <c r="E36">
        <f t="shared" si="3"/>
        <v>1.6392973177000705</v>
      </c>
      <c r="F36">
        <f t="shared" si="4"/>
        <v>279.83985758051853</v>
      </c>
      <c r="G36">
        <f t="shared" si="5"/>
        <v>1119.3594303220741</v>
      </c>
      <c r="H36">
        <f t="shared" si="6"/>
        <v>82.305840464858392</v>
      </c>
    </row>
    <row r="37" spans="1:8" x14ac:dyDescent="0.35">
      <c r="A37">
        <v>3.5</v>
      </c>
      <c r="B37">
        <f t="shared" si="0"/>
        <v>6.5344523214285717</v>
      </c>
      <c r="C37">
        <f t="shared" si="1"/>
        <v>4.5184085714285699E-2</v>
      </c>
      <c r="D37">
        <f t="shared" si="2"/>
        <v>6.5346085378257426</v>
      </c>
      <c r="E37">
        <f t="shared" si="3"/>
        <v>1.6336521344564356</v>
      </c>
      <c r="F37">
        <f t="shared" si="4"/>
        <v>278.53187602770953</v>
      </c>
      <c r="G37">
        <f t="shared" si="5"/>
        <v>1114.1275041108381</v>
      </c>
      <c r="H37">
        <f t="shared" si="6"/>
        <v>79.580536007917004</v>
      </c>
    </row>
    <row r="38" spans="1:8" x14ac:dyDescent="0.35">
      <c r="A38">
        <v>3.6</v>
      </c>
      <c r="B38">
        <f t="shared" si="0"/>
        <v>6.5111393142857148</v>
      </c>
      <c r="C38">
        <f t="shared" si="1"/>
        <v>4.776379714285714E-2</v>
      </c>
      <c r="D38">
        <f t="shared" si="2"/>
        <v>6.5113145024913788</v>
      </c>
      <c r="E38">
        <f t="shared" si="3"/>
        <v>1.6278286256228447</v>
      </c>
      <c r="F38">
        <f t="shared" si="4"/>
        <v>277.18507016326714</v>
      </c>
      <c r="G38">
        <f t="shared" si="5"/>
        <v>1108.7402806530686</v>
      </c>
      <c r="H38">
        <f t="shared" si="6"/>
        <v>76.995852823129766</v>
      </c>
    </row>
    <row r="39" spans="1:8" x14ac:dyDescent="0.35">
      <c r="A39">
        <v>3.7</v>
      </c>
      <c r="B39">
        <f t="shared" si="0"/>
        <v>6.4871113744897961</v>
      </c>
      <c r="C39">
        <f t="shared" si="1"/>
        <v>5.0415105102040815E-2</v>
      </c>
      <c r="D39">
        <f t="shared" si="2"/>
        <v>6.4873072740434718</v>
      </c>
      <c r="E39">
        <f t="shared" si="3"/>
        <v>1.621826818510868</v>
      </c>
      <c r="F39">
        <f t="shared" si="4"/>
        <v>275.79967891193212</v>
      </c>
      <c r="G39">
        <f t="shared" si="5"/>
        <v>1103.1987156477285</v>
      </c>
      <c r="H39">
        <f t="shared" si="6"/>
        <v>74.540453759981645</v>
      </c>
    </row>
    <row r="40" spans="1:8" x14ac:dyDescent="0.35">
      <c r="A40">
        <v>3.8</v>
      </c>
      <c r="B40">
        <f t="shared" si="0"/>
        <v>6.4623685020408166</v>
      </c>
      <c r="C40">
        <f t="shared" si="1"/>
        <v>5.3138009591836718E-2</v>
      </c>
      <c r="D40">
        <f t="shared" si="2"/>
        <v>6.4625869668603029</v>
      </c>
      <c r="E40">
        <f t="shared" si="3"/>
        <v>1.6156467417150757</v>
      </c>
      <c r="F40">
        <f t="shared" si="4"/>
        <v>274.37594856672098</v>
      </c>
      <c r="G40">
        <f t="shared" si="5"/>
        <v>1097.5037942668839</v>
      </c>
      <c r="H40">
        <f t="shared" si="6"/>
        <v>72.20419699124237</v>
      </c>
    </row>
    <row r="41" spans="1:8" x14ac:dyDescent="0.35">
      <c r="A41">
        <v>3.9</v>
      </c>
      <c r="B41">
        <f t="shared" si="0"/>
        <v>6.4369106969387762</v>
      </c>
      <c r="C41">
        <f t="shared" si="1"/>
        <v>5.5932510612244885E-2</v>
      </c>
      <c r="D41">
        <f t="shared" si="2"/>
        <v>6.4371537006745632</v>
      </c>
      <c r="E41">
        <f t="shared" si="3"/>
        <v>1.6092884251686408</v>
      </c>
      <c r="F41">
        <f t="shared" si="4"/>
        <v>272.91413279501455</v>
      </c>
      <c r="G41">
        <f t="shared" si="5"/>
        <v>1091.6565311800582</v>
      </c>
      <c r="H41">
        <f t="shared" si="6"/>
        <v>69.977982767952454</v>
      </c>
    </row>
    <row r="42" spans="1:8" x14ac:dyDescent="0.35">
      <c r="A42">
        <v>4</v>
      </c>
      <c r="B42">
        <f t="shared" si="0"/>
        <v>6.410737959183674</v>
      </c>
      <c r="C42">
        <f t="shared" si="1"/>
        <v>5.8798608163265292E-2</v>
      </c>
      <c r="D42">
        <f t="shared" si="2"/>
        <v>6.4110076008097501</v>
      </c>
      <c r="E42">
        <f t="shared" si="3"/>
        <v>1.6027519002024375</v>
      </c>
      <c r="F42">
        <f t="shared" si="4"/>
        <v>271.41449264502978</v>
      </c>
      <c r="G42">
        <f t="shared" si="5"/>
        <v>1085.6579705801191</v>
      </c>
      <c r="H42">
        <f t="shared" si="6"/>
        <v>67.853623161257445</v>
      </c>
    </row>
    <row r="43" spans="1:8" x14ac:dyDescent="0.35">
      <c r="A43">
        <v>4.0999999999999996</v>
      </c>
      <c r="B43">
        <f t="shared" si="0"/>
        <v>6.3838502887755109</v>
      </c>
      <c r="C43">
        <f t="shared" si="1"/>
        <v>6.1736302244897942E-2</v>
      </c>
      <c r="D43">
        <f t="shared" si="2"/>
        <v>6.3841487984314753</v>
      </c>
      <c r="E43">
        <f t="shared" si="3"/>
        <v>1.5960371996078688</v>
      </c>
      <c r="F43">
        <f t="shared" si="4"/>
        <v>269.87729655269948</v>
      </c>
      <c r="G43">
        <f t="shared" si="5"/>
        <v>1079.5091862107979</v>
      </c>
      <c r="H43">
        <f t="shared" si="6"/>
        <v>65.823730866512079</v>
      </c>
    </row>
    <row r="44" spans="1:8" x14ac:dyDescent="0.35">
      <c r="A44">
        <v>4.2</v>
      </c>
      <c r="B44">
        <f t="shared" si="0"/>
        <v>6.356247685714286</v>
      </c>
      <c r="C44">
        <f t="shared" si="1"/>
        <v>6.4745592857142847E-2</v>
      </c>
      <c r="D44">
        <f t="shared" si="2"/>
        <v>6.3565774308146867</v>
      </c>
      <c r="E44">
        <f t="shared" si="3"/>
        <v>1.5891443577036717</v>
      </c>
      <c r="F44">
        <f t="shared" si="4"/>
        <v>268.30282034898789</v>
      </c>
      <c r="G44">
        <f t="shared" si="5"/>
        <v>1073.2112813959516</v>
      </c>
      <c r="H44">
        <f t="shared" si="6"/>
        <v>63.881623892616162</v>
      </c>
    </row>
    <row r="45" spans="1:8" x14ac:dyDescent="0.35">
      <c r="A45">
        <v>4.3</v>
      </c>
      <c r="B45">
        <f t="shared" si="0"/>
        <v>6.3279301500000003</v>
      </c>
      <c r="C45">
        <f t="shared" si="1"/>
        <v>6.7826479999999995E-2</v>
      </c>
      <c r="D45">
        <f t="shared" si="2"/>
        <v>6.3282936416279085</v>
      </c>
      <c r="E45">
        <f t="shared" si="3"/>
        <v>1.5820734104069771</v>
      </c>
      <c r="F45">
        <f t="shared" si="4"/>
        <v>266.69134726767226</v>
      </c>
      <c r="G45">
        <f t="shared" si="5"/>
        <v>1066.765389070689</v>
      </c>
      <c r="H45">
        <f t="shared" si="6"/>
        <v>62.021243550621456</v>
      </c>
    </row>
    <row r="46" spans="1:8" x14ac:dyDescent="0.35">
      <c r="A46">
        <v>4.4000000000000004</v>
      </c>
      <c r="B46">
        <f t="shared" si="0"/>
        <v>6.2988976816326536</v>
      </c>
      <c r="C46">
        <f t="shared" si="1"/>
        <v>7.0978963673469384E-2</v>
      </c>
      <c r="D46">
        <f t="shared" si="2"/>
        <v>6.2992975812356553</v>
      </c>
      <c r="E46">
        <f t="shared" si="3"/>
        <v>1.5748243953089138</v>
      </c>
      <c r="F46">
        <f t="shared" si="4"/>
        <v>265.04316795362155</v>
      </c>
      <c r="G46">
        <f t="shared" si="5"/>
        <v>1060.1726718144862</v>
      </c>
      <c r="H46">
        <f t="shared" si="6"/>
        <v>60.237083625823075</v>
      </c>
    </row>
    <row r="47" spans="1:8" x14ac:dyDescent="0.35">
      <c r="A47">
        <v>4.5</v>
      </c>
      <c r="B47">
        <f t="shared" si="0"/>
        <v>6.2691502806122452</v>
      </c>
      <c r="C47">
        <f t="shared" si="1"/>
        <v>7.4203043877551014E-2</v>
      </c>
      <c r="D47">
        <f t="shared" si="2"/>
        <v>6.2695894070203106</v>
      </c>
      <c r="E47">
        <f t="shared" si="3"/>
        <v>1.5673973517550777</v>
      </c>
      <c r="F47">
        <f t="shared" si="4"/>
        <v>263.35858047160855</v>
      </c>
      <c r="G47">
        <f t="shared" si="5"/>
        <v>1053.4343218864342</v>
      </c>
      <c r="H47">
        <f t="shared" si="6"/>
        <v>58.524128993690788</v>
      </c>
    </row>
    <row r="48" spans="1:8" x14ac:dyDescent="0.35">
      <c r="A48">
        <v>4.5999999999999996</v>
      </c>
      <c r="B48">
        <f t="shared" si="0"/>
        <v>6.2386879469387759</v>
      </c>
      <c r="C48">
        <f t="shared" si="1"/>
        <v>7.7498720612244873E-2</v>
      </c>
      <c r="D48">
        <f t="shared" si="2"/>
        <v>6.2391692837248529</v>
      </c>
      <c r="E48">
        <f t="shared" si="3"/>
        <v>1.5597923209312132</v>
      </c>
      <c r="F48">
        <f t="shared" si="4"/>
        <v>261.63789031569206</v>
      </c>
      <c r="G48">
        <f t="shared" si="5"/>
        <v>1046.5515612627682</v>
      </c>
      <c r="H48">
        <f t="shared" si="6"/>
        <v>56.877802242541755</v>
      </c>
    </row>
    <row r="49" spans="1:8" x14ac:dyDescent="0.35">
      <c r="A49">
        <v>4.7</v>
      </c>
      <c r="B49">
        <f t="shared" si="0"/>
        <v>6.2075106806122449</v>
      </c>
      <c r="C49">
        <f t="shared" si="1"/>
        <v>8.0865993877551015E-2</v>
      </c>
      <c r="D49">
        <f t="shared" si="2"/>
        <v>6.2080373838179241</v>
      </c>
      <c r="E49">
        <f t="shared" si="3"/>
        <v>1.552009345954481</v>
      </c>
      <c r="F49">
        <f t="shared" si="4"/>
        <v>259.88141041921142</v>
      </c>
      <c r="G49">
        <f t="shared" si="5"/>
        <v>1039.5256416768457</v>
      </c>
      <c r="H49">
        <f t="shared" si="6"/>
        <v>55.29391711047051</v>
      </c>
    </row>
    <row r="50" spans="1:8" x14ac:dyDescent="0.35">
      <c r="A50">
        <v>4.8</v>
      </c>
      <c r="B50">
        <f t="shared" si="0"/>
        <v>6.1756184816326538</v>
      </c>
      <c r="C50">
        <f t="shared" si="1"/>
        <v>8.4304863673469357E-2</v>
      </c>
      <c r="D50">
        <f t="shared" si="2"/>
        <v>6.176193887882877</v>
      </c>
      <c r="E50">
        <f t="shared" si="3"/>
        <v>1.5440484719707193</v>
      </c>
      <c r="F50">
        <f t="shared" si="4"/>
        <v>258.08946116543711</v>
      </c>
      <c r="G50">
        <f t="shared" si="5"/>
        <v>1032.3578446617485</v>
      </c>
      <c r="H50">
        <f t="shared" si="6"/>
        <v>53.768637742799399</v>
      </c>
    </row>
    <row r="51" spans="1:8" x14ac:dyDescent="0.35">
      <c r="A51">
        <v>4.9000000000000004</v>
      </c>
      <c r="B51">
        <f t="shared" si="0"/>
        <v>6.1430113500000001</v>
      </c>
      <c r="C51">
        <f t="shared" si="1"/>
        <v>8.7815329999999997E-2</v>
      </c>
      <c r="D51">
        <f t="shared" si="2"/>
        <v>6.1436389850325543</v>
      </c>
      <c r="E51">
        <f t="shared" si="3"/>
        <v>1.5359097462581386</v>
      </c>
      <c r="F51">
        <f t="shared" si="4"/>
        <v>256.26237039892561</v>
      </c>
      <c r="G51">
        <f t="shared" si="5"/>
        <v>1025.0494815957024</v>
      </c>
      <c r="H51">
        <f t="shared" si="6"/>
        <v>52.298442938556242</v>
      </c>
    </row>
    <row r="52" spans="1:8" x14ac:dyDescent="0.35">
      <c r="A52">
        <v>5</v>
      </c>
      <c r="B52">
        <f t="shared" si="0"/>
        <v>6.1096892857142864</v>
      </c>
      <c r="C52">
        <f t="shared" si="1"/>
        <v>9.1397392857142851E-2</v>
      </c>
      <c r="D52">
        <f t="shared" si="2"/>
        <v>6.1103728733517588</v>
      </c>
      <c r="E52">
        <f t="shared" si="3"/>
        <v>1.5275932183379397</v>
      </c>
      <c r="F52">
        <f t="shared" si="4"/>
        <v>254.40047343763285</v>
      </c>
      <c r="G52">
        <f t="shared" si="5"/>
        <v>1017.6018937505314</v>
      </c>
      <c r="H52">
        <f t="shared" si="6"/>
        <v>50.880094687526572</v>
      </c>
    </row>
    <row r="53" spans="1:8" x14ac:dyDescent="0.35">
      <c r="A53">
        <v>5.0999999999999996</v>
      </c>
      <c r="B53">
        <f t="shared" si="0"/>
        <v>6.0756522887755109</v>
      </c>
      <c r="C53">
        <f t="shared" si="1"/>
        <v>9.5051052244897932E-2</v>
      </c>
      <c r="D53">
        <f t="shared" si="2"/>
        <v>6.0763957603694614</v>
      </c>
      <c r="E53">
        <f t="shared" si="3"/>
        <v>1.5190989400923653</v>
      </c>
      <c r="F53">
        <f t="shared" si="4"/>
        <v>252.50411308584131</v>
      </c>
      <c r="G53">
        <f t="shared" si="5"/>
        <v>1010.0164523433652</v>
      </c>
      <c r="H53">
        <f t="shared" si="6"/>
        <v>49.510610408988498</v>
      </c>
    </row>
    <row r="54" spans="1:8" x14ac:dyDescent="0.35">
      <c r="A54">
        <v>5.2</v>
      </c>
      <c r="B54">
        <f t="shared" si="0"/>
        <v>6.0409003591836736</v>
      </c>
      <c r="C54">
        <f t="shared" si="1"/>
        <v>9.8776308163265311E-2</v>
      </c>
      <c r="D54">
        <f t="shared" si="2"/>
        <v>6.041707863563067</v>
      </c>
      <c r="E54">
        <f t="shared" si="3"/>
        <v>1.5104269658907667</v>
      </c>
      <c r="F54">
        <f t="shared" si="4"/>
        <v>250.57363964796502</v>
      </c>
      <c r="G54">
        <f t="shared" si="5"/>
        <v>1002.2945585918601</v>
      </c>
      <c r="H54">
        <f t="shared" si="6"/>
        <v>48.187238393839429</v>
      </c>
    </row>
    <row r="55" spans="1:8" x14ac:dyDescent="0.35">
      <c r="A55">
        <v>5.3</v>
      </c>
      <c r="B55">
        <f t="shared" si="0"/>
        <v>6.0054334969387764</v>
      </c>
      <c r="C55">
        <f t="shared" si="1"/>
        <v>0.10257316061224488</v>
      </c>
      <c r="D55">
        <f t="shared" si="2"/>
        <v>6.0063094108972015</v>
      </c>
      <c r="E55">
        <f t="shared" si="3"/>
        <v>1.5015773527243004</v>
      </c>
      <c r="F55">
        <f t="shared" si="4"/>
        <v>248.60941094329951</v>
      </c>
      <c r="G55">
        <f t="shared" si="5"/>
        <v>994.43764377319803</v>
      </c>
      <c r="H55">
        <f t="shared" si="6"/>
        <v>46.907436027037647</v>
      </c>
    </row>
    <row r="56" spans="1:8" x14ac:dyDescent="0.35">
      <c r="A56">
        <v>5.4</v>
      </c>
      <c r="B56">
        <f t="shared" si="0"/>
        <v>5.9692517020408165</v>
      </c>
      <c r="C56">
        <f t="shared" si="1"/>
        <v>0.10644160959183672</v>
      </c>
      <c r="D56">
        <f t="shared" si="2"/>
        <v>5.9702006413997246</v>
      </c>
      <c r="E56">
        <f t="shared" si="3"/>
        <v>1.4925501603499312</v>
      </c>
      <c r="F56">
        <f t="shared" si="4"/>
        <v>246.61179232179074</v>
      </c>
      <c r="G56">
        <f t="shared" si="5"/>
        <v>986.44716928716298</v>
      </c>
      <c r="H56">
        <f t="shared" si="6"/>
        <v>45.668850429961246</v>
      </c>
    </row>
    <row r="57" spans="1:8" x14ac:dyDescent="0.35">
      <c r="A57">
        <v>5.5</v>
      </c>
      <c r="B57">
        <f t="shared" si="0"/>
        <v>5.9323549744897965</v>
      </c>
      <c r="C57">
        <f t="shared" si="1"/>
        <v>0.1103816551020408</v>
      </c>
      <c r="D57">
        <f t="shared" si="2"/>
        <v>5.9333818057779579</v>
      </c>
      <c r="E57">
        <f t="shared" si="3"/>
        <v>1.4833454514444895</v>
      </c>
      <c r="F57">
        <f t="shared" si="4"/>
        <v>244.58115668090539</v>
      </c>
      <c r="G57">
        <f t="shared" si="5"/>
        <v>978.32462672362158</v>
      </c>
      <c r="H57">
        <f t="shared" si="6"/>
        <v>44.469301214710072</v>
      </c>
    </row>
    <row r="58" spans="1:8" x14ac:dyDescent="0.35">
      <c r="A58">
        <v>5.6</v>
      </c>
      <c r="B58">
        <f t="shared" si="0"/>
        <v>5.8947433142857149</v>
      </c>
      <c r="C58">
        <f t="shared" si="1"/>
        <v>0.11439329714285712</v>
      </c>
      <c r="D58">
        <f t="shared" si="2"/>
        <v>5.895853167078311</v>
      </c>
      <c r="E58">
        <f t="shared" si="3"/>
        <v>1.4739632917695777</v>
      </c>
      <c r="F58">
        <f t="shared" si="4"/>
        <v>242.51788448368865</v>
      </c>
      <c r="G58">
        <f t="shared" si="5"/>
        <v>970.07153793475459</v>
      </c>
      <c r="H58">
        <f t="shared" si="6"/>
        <v>43.306765086372977</v>
      </c>
    </row>
    <row r="59" spans="1:8" x14ac:dyDescent="0.35">
      <c r="A59">
        <v>5.7</v>
      </c>
      <c r="B59">
        <f t="shared" si="0"/>
        <v>5.8564167214285723</v>
      </c>
      <c r="C59">
        <f t="shared" si="1"/>
        <v>0.11847653571428571</v>
      </c>
      <c r="D59">
        <f t="shared" si="2"/>
        <v>5.8576150013928912</v>
      </c>
      <c r="E59">
        <f t="shared" si="3"/>
        <v>1.4644037503482228</v>
      </c>
      <c r="F59">
        <f t="shared" si="4"/>
        <v>240.42236377810869</v>
      </c>
      <c r="G59">
        <f t="shared" si="5"/>
        <v>961.68945511243476</v>
      </c>
      <c r="H59">
        <f t="shared" si="6"/>
        <v>42.179362066334853</v>
      </c>
    </row>
    <row r="60" spans="1:8" x14ac:dyDescent="0.35">
      <c r="A60">
        <v>5.8</v>
      </c>
      <c r="B60">
        <f t="shared" si="0"/>
        <v>5.8173751959183679</v>
      </c>
      <c r="C60">
        <f t="shared" si="1"/>
        <v>0.12263137081632651</v>
      </c>
      <c r="D60">
        <f t="shared" si="2"/>
        <v>5.8186675986169343</v>
      </c>
      <c r="E60">
        <f t="shared" si="3"/>
        <v>1.4546668996542336</v>
      </c>
      <c r="F60">
        <f t="shared" si="4"/>
        <v>238.29499021779219</v>
      </c>
      <c r="G60">
        <f t="shared" si="5"/>
        <v>953.17996087116876</v>
      </c>
      <c r="H60">
        <f t="shared" si="6"/>
        <v>41.085343140998653</v>
      </c>
    </row>
    <row r="61" spans="1:8" x14ac:dyDescent="0.35">
      <c r="A61">
        <v>5.9</v>
      </c>
      <c r="B61">
        <f t="shared" si="0"/>
        <v>5.7776187377551018</v>
      </c>
      <c r="C61">
        <f t="shared" si="1"/>
        <v>0.1268578024489796</v>
      </c>
      <c r="D61">
        <f t="shared" si="2"/>
        <v>5.7790112632613067</v>
      </c>
      <c r="E61">
        <f t="shared" si="3"/>
        <v>1.4447528158153267</v>
      </c>
      <c r="F61">
        <f t="shared" si="4"/>
        <v>236.13616708426773</v>
      </c>
      <c r="G61">
        <f t="shared" si="5"/>
        <v>944.5446683370709</v>
      </c>
      <c r="H61">
        <f t="shared" si="6"/>
        <v>40.023079166825035</v>
      </c>
    </row>
    <row r="62" spans="1:8" x14ac:dyDescent="0.35">
      <c r="A62">
        <v>6</v>
      </c>
      <c r="B62">
        <f t="shared" si="0"/>
        <v>5.7371473469387757</v>
      </c>
      <c r="C62">
        <f t="shared" si="1"/>
        <v>0.13115583061224487</v>
      </c>
      <c r="D62">
        <f t="shared" si="2"/>
        <v>5.7386463153247407</v>
      </c>
      <c r="E62">
        <f t="shared" si="3"/>
        <v>1.4346615788311852</v>
      </c>
      <c r="F62">
        <f t="shared" si="4"/>
        <v>233.94630531084411</v>
      </c>
      <c r="G62">
        <f t="shared" si="5"/>
        <v>935.78522124337644</v>
      </c>
      <c r="H62">
        <f t="shared" si="6"/>
        <v>38.991050885140687</v>
      </c>
    </row>
    <row r="63" spans="1:8" x14ac:dyDescent="0.35">
      <c r="A63">
        <v>6.1</v>
      </c>
      <c r="B63">
        <f t="shared" si="0"/>
        <v>5.6959610234693887</v>
      </c>
      <c r="C63">
        <f t="shared" si="1"/>
        <v>0.13552545530612242</v>
      </c>
      <c r="D63">
        <f t="shared" si="2"/>
        <v>5.6975730912308951</v>
      </c>
      <c r="E63">
        <f t="shared" si="3"/>
        <v>1.4243932728077238</v>
      </c>
      <c r="F63">
        <f t="shared" si="4"/>
        <v>231.72582350826377</v>
      </c>
      <c r="G63">
        <f t="shared" si="5"/>
        <v>926.90329403305509</v>
      </c>
      <c r="H63">
        <f t="shared" si="6"/>
        <v>37.987839919387504</v>
      </c>
    </row>
    <row r="64" spans="1:8" x14ac:dyDescent="0.35">
      <c r="A64">
        <v>6.2</v>
      </c>
      <c r="B64">
        <f t="shared" si="0"/>
        <v>5.654059767346939</v>
      </c>
      <c r="C64">
        <f t="shared" si="1"/>
        <v>0.13996667653061223</v>
      </c>
      <c r="D64">
        <f t="shared" si="2"/>
        <v>5.6557919448358733</v>
      </c>
      <c r="E64">
        <f t="shared" si="3"/>
        <v>1.4139479862089683</v>
      </c>
      <c r="F64">
        <f t="shared" si="4"/>
        <v>229.47514799228458</v>
      </c>
      <c r="G64">
        <f t="shared" si="5"/>
        <v>917.9005919691383</v>
      </c>
      <c r="H64">
        <f t="shared" si="6"/>
        <v>37.012120643916866</v>
      </c>
    </row>
    <row r="65" spans="1:8" x14ac:dyDescent="0.35">
      <c r="A65">
        <v>6.3</v>
      </c>
      <c r="B65">
        <f t="shared" si="0"/>
        <v>5.6114435785714294</v>
      </c>
      <c r="C65">
        <f t="shared" si="1"/>
        <v>0.14447949428571424</v>
      </c>
      <c r="D65">
        <f t="shared" si="2"/>
        <v>5.6133032485123753</v>
      </c>
      <c r="E65">
        <f t="shared" si="3"/>
        <v>1.4033258121280938</v>
      </c>
      <c r="F65">
        <f t="shared" si="4"/>
        <v>227.19471281336007</v>
      </c>
      <c r="G65">
        <f t="shared" si="5"/>
        <v>908.77885125344028</v>
      </c>
      <c r="H65">
        <f t="shared" si="6"/>
        <v>36.062652827517475</v>
      </c>
    </row>
    <row r="66" spans="1:8" x14ac:dyDescent="0.35">
      <c r="A66">
        <v>6.4</v>
      </c>
      <c r="B66">
        <f t="shared" si="0"/>
        <v>5.568112457142858</v>
      </c>
      <c r="C66">
        <f t="shared" si="1"/>
        <v>0.14906390857142857</v>
      </c>
      <c r="D66">
        <f t="shared" si="2"/>
        <v>5.5701073943172821</v>
      </c>
      <c r="E66">
        <f t="shared" si="3"/>
        <v>1.3925268485793205</v>
      </c>
      <c r="F66">
        <f t="shared" si="4"/>
        <v>224.88495978860351</v>
      </c>
      <c r="G66">
        <f t="shared" si="5"/>
        <v>899.53983915441404</v>
      </c>
      <c r="H66">
        <f t="shared" si="6"/>
        <v>35.138274966969298</v>
      </c>
    </row>
    <row r="67" spans="1:8" x14ac:dyDescent="0.35">
      <c r="A67">
        <v>6.5</v>
      </c>
      <c r="B67">
        <f t="shared" ref="B67:B130" si="7">IF(6.9-(0.350317*A67*A67-0.202576*A67)/9.8&gt;0, 6.9-(0.350317*A67*A67-0.202576*A67)/9.8, 0)</f>
        <v>5.5240664030612248</v>
      </c>
      <c r="C67">
        <f t="shared" ref="C67:C130" si="8">(0.0350823*A67*A67+0.00372739*A67)/9.8</f>
        <v>0.15371991938775509</v>
      </c>
      <c r="D67">
        <f t="shared" ref="D67:D130" si="9">SQRT(C67*C67+B67*B67)</f>
        <v>5.5262047952502042</v>
      </c>
      <c r="E67">
        <f t="shared" ref="E67:E130" si="10">D67/4</f>
        <v>1.3815511988125511</v>
      </c>
      <c r="F67">
        <f t="shared" ref="F67:F130" si="11">1000000*0.0000373344395*E67*E67+ 1000*0.109504955*E67</f>
        <v>222.54633853624193</v>
      </c>
      <c r="G67">
        <f t="shared" ref="G67:G130" si="12">F67*4</f>
        <v>890.18535414496773</v>
      </c>
      <c r="H67">
        <f t="shared" ref="H67:H130" si="13">F67/A67</f>
        <v>34.237898236344911</v>
      </c>
    </row>
    <row r="68" spans="1:8" x14ac:dyDescent="0.35">
      <c r="A68">
        <v>6.6</v>
      </c>
      <c r="B68">
        <f t="shared" si="7"/>
        <v>5.4793054163265316</v>
      </c>
      <c r="C68">
        <f t="shared" si="8"/>
        <v>0.15844752673469384</v>
      </c>
      <c r="D68">
        <f t="shared" si="9"/>
        <v>5.4815958866112711</v>
      </c>
      <c r="E68">
        <f t="shared" si="10"/>
        <v>1.3703989716528178</v>
      </c>
      <c r="F68">
        <f t="shared" si="11"/>
        <v>220.17930651278778</v>
      </c>
      <c r="G68">
        <f t="shared" si="12"/>
        <v>880.7172260511511</v>
      </c>
      <c r="H68">
        <f t="shared" si="13"/>
        <v>33.360500986786029</v>
      </c>
    </row>
    <row r="69" spans="1:8" x14ac:dyDescent="0.35">
      <c r="A69">
        <v>6.7</v>
      </c>
      <c r="B69">
        <f t="shared" si="7"/>
        <v>5.4338294969387757</v>
      </c>
      <c r="C69">
        <f t="shared" si="8"/>
        <v>0.16324673061224487</v>
      </c>
      <c r="D69">
        <f t="shared" si="9"/>
        <v>5.4362811274673328</v>
      </c>
      <c r="E69">
        <f t="shared" si="10"/>
        <v>1.3590702818668332</v>
      </c>
      <c r="F69">
        <f t="shared" si="11"/>
        <v>217.78432905317737</v>
      </c>
      <c r="G69">
        <f t="shared" si="12"/>
        <v>871.13731621270949</v>
      </c>
      <c r="H69">
        <f t="shared" si="13"/>
        <v>32.505123739280201</v>
      </c>
    </row>
    <row r="70" spans="1:8" x14ac:dyDescent="0.35">
      <c r="A70">
        <v>6.8</v>
      </c>
      <c r="B70">
        <f t="shared" si="7"/>
        <v>5.3876386448979598</v>
      </c>
      <c r="C70">
        <f t="shared" si="8"/>
        <v>0.16811753102040811</v>
      </c>
      <c r="D70">
        <f t="shared" si="9"/>
        <v>5.3902610022367492</v>
      </c>
      <c r="E70">
        <f t="shared" si="10"/>
        <v>1.3475652505591873</v>
      </c>
      <c r="F70">
        <f t="shared" si="11"/>
        <v>215.36187941415722</v>
      </c>
      <c r="G70">
        <f t="shared" si="12"/>
        <v>861.44751765662886</v>
      </c>
      <c r="H70">
        <f t="shared" si="13"/>
        <v>31.670864619729002</v>
      </c>
    </row>
    <row r="71" spans="1:8" x14ac:dyDescent="0.35">
      <c r="A71">
        <v>6.9</v>
      </c>
      <c r="B71">
        <f t="shared" si="7"/>
        <v>5.3407328602040822</v>
      </c>
      <c r="C71">
        <f t="shared" si="8"/>
        <v>0.17305992795918365</v>
      </c>
      <c r="D71">
        <f t="shared" si="9"/>
        <v>5.3435360224039767</v>
      </c>
      <c r="E71">
        <f t="shared" si="10"/>
        <v>1.3358840056009942</v>
      </c>
      <c r="F71">
        <f t="shared" si="11"/>
        <v>212.91243882122228</v>
      </c>
      <c r="G71">
        <f t="shared" si="12"/>
        <v>851.64975528488912</v>
      </c>
      <c r="H71">
        <f t="shared" si="13"/>
        <v>30.856875191481489</v>
      </c>
    </row>
    <row r="72" spans="1:8" x14ac:dyDescent="0.35">
      <c r="A72">
        <v>7</v>
      </c>
      <c r="B72">
        <f t="shared" si="7"/>
        <v>5.2931121428571437</v>
      </c>
      <c r="C72">
        <f t="shared" si="8"/>
        <v>0.1780739214285714</v>
      </c>
      <c r="D72">
        <f t="shared" si="9"/>
        <v>5.2961067283764862</v>
      </c>
      <c r="E72">
        <f t="shared" si="10"/>
        <v>1.3240266820941216</v>
      </c>
      <c r="F72">
        <f t="shared" si="11"/>
        <v>210.43649651945179</v>
      </c>
      <c r="G72">
        <f t="shared" si="12"/>
        <v>841.74598607780717</v>
      </c>
      <c r="H72">
        <f t="shared" si="13"/>
        <v>30.062356645635969</v>
      </c>
    </row>
    <row r="73" spans="1:8" x14ac:dyDescent="0.35">
      <c r="A73">
        <v>7.1</v>
      </c>
      <c r="B73">
        <f t="shared" si="7"/>
        <v>5.2447764928571434</v>
      </c>
      <c r="C73">
        <f t="shared" si="8"/>
        <v>0.18315951142857137</v>
      </c>
      <c r="D73">
        <f t="shared" si="9"/>
        <v>5.2479736914978554</v>
      </c>
      <c r="E73">
        <f t="shared" si="10"/>
        <v>1.3119934228744639</v>
      </c>
      <c r="F73">
        <f t="shared" si="11"/>
        <v>207.93454982861999</v>
      </c>
      <c r="G73">
        <f t="shared" si="12"/>
        <v>831.73819931447997</v>
      </c>
      <c r="H73">
        <f t="shared" si="13"/>
        <v>29.286556313890141</v>
      </c>
    </row>
    <row r="74" spans="1:8" x14ac:dyDescent="0.35">
      <c r="A74">
        <v>7.2</v>
      </c>
      <c r="B74">
        <f t="shared" si="7"/>
        <v>5.1957259102040823</v>
      </c>
      <c r="C74">
        <f t="shared" si="8"/>
        <v>0.18831669795918365</v>
      </c>
      <c r="D74">
        <f t="shared" si="9"/>
        <v>5.1991375162325033</v>
      </c>
      <c r="E74">
        <f t="shared" si="10"/>
        <v>1.2997843790581258</v>
      </c>
      <c r="F74">
        <f t="shared" si="11"/>
        <v>205.40710420300607</v>
      </c>
      <c r="G74">
        <f t="shared" si="12"/>
        <v>821.62841681202428</v>
      </c>
      <c r="H74">
        <f t="shared" si="13"/>
        <v>28.528764472639732</v>
      </c>
    </row>
    <row r="75" spans="1:8" x14ac:dyDescent="0.35">
      <c r="A75">
        <v>7.3</v>
      </c>
      <c r="B75">
        <f t="shared" si="7"/>
        <v>5.1459603948979602</v>
      </c>
      <c r="C75">
        <f t="shared" si="8"/>
        <v>0.19354548102040811</v>
      </c>
      <c r="D75">
        <f t="shared" si="9"/>
        <v>5.1495988425392705</v>
      </c>
      <c r="E75">
        <f t="shared" si="10"/>
        <v>1.2873997106348176</v>
      </c>
      <c r="F75">
        <f t="shared" si="11"/>
        <v>202.85467329637379</v>
      </c>
      <c r="G75">
        <f t="shared" si="12"/>
        <v>811.41869318549516</v>
      </c>
      <c r="H75">
        <f t="shared" si="13"/>
        <v>27.788311410462164</v>
      </c>
    </row>
    <row r="76" spans="1:8" x14ac:dyDescent="0.35">
      <c r="A76">
        <v>7.4</v>
      </c>
      <c r="B76">
        <f t="shared" si="7"/>
        <v>5.0954799469387755</v>
      </c>
      <c r="C76">
        <f t="shared" si="8"/>
        <v>0.19884586061224488</v>
      </c>
      <c r="D76">
        <f t="shared" si="9"/>
        <v>5.0993583484530491</v>
      </c>
      <c r="E76">
        <f t="shared" si="10"/>
        <v>1.2748395871132623</v>
      </c>
      <c r="F76">
        <f t="shared" si="11"/>
        <v>200.27777903264658</v>
      </c>
      <c r="G76">
        <f t="shared" si="12"/>
        <v>801.11111613058631</v>
      </c>
      <c r="H76">
        <f t="shared" si="13"/>
        <v>27.064564734141427</v>
      </c>
    </row>
    <row r="77" spans="1:8" x14ac:dyDescent="0.35">
      <c r="A77">
        <v>7.5</v>
      </c>
      <c r="B77">
        <f t="shared" si="7"/>
        <v>5.0442845663265317</v>
      </c>
      <c r="C77">
        <f t="shared" si="8"/>
        <v>0.20421783673469382</v>
      </c>
      <c r="D77">
        <f t="shared" si="9"/>
        <v>5.0484167528959656</v>
      </c>
      <c r="E77">
        <f t="shared" si="10"/>
        <v>1.2621041882239914</v>
      </c>
      <c r="F77">
        <f t="shared" si="11"/>
        <v>197.67695168286772</v>
      </c>
      <c r="G77">
        <f t="shared" si="12"/>
        <v>790.7078067314709</v>
      </c>
      <c r="H77">
        <f t="shared" si="13"/>
        <v>26.356926891049032</v>
      </c>
    </row>
    <row r="78" spans="1:8" x14ac:dyDescent="0.35">
      <c r="A78">
        <v>7.6</v>
      </c>
      <c r="B78">
        <f t="shared" si="7"/>
        <v>4.9923742530612252</v>
      </c>
      <c r="C78">
        <f t="shared" si="8"/>
        <v>0.20966140938775504</v>
      </c>
      <c r="D78">
        <f t="shared" si="9"/>
        <v>4.9967748187420939</v>
      </c>
      <c r="E78">
        <f t="shared" si="10"/>
        <v>1.2491937046855235</v>
      </c>
      <c r="F78">
        <f t="shared" si="11"/>
        <v>195.05272994910001</v>
      </c>
      <c r="G78">
        <f t="shared" si="12"/>
        <v>780.21091979640005</v>
      </c>
      <c r="H78">
        <f t="shared" si="13"/>
        <v>25.664832888039477</v>
      </c>
    </row>
    <row r="79" spans="1:8" x14ac:dyDescent="0.35">
      <c r="A79">
        <v>7.7</v>
      </c>
      <c r="B79">
        <f t="shared" si="7"/>
        <v>4.9397490071428578</v>
      </c>
      <c r="C79">
        <f t="shared" si="8"/>
        <v>0.21517657857142852</v>
      </c>
      <c r="D79">
        <f t="shared" si="9"/>
        <v>4.9444333561627216</v>
      </c>
      <c r="E79">
        <f t="shared" si="10"/>
        <v>1.2361083390406804</v>
      </c>
      <c r="F79">
        <f t="shared" si="11"/>
        <v>192.40566105600709</v>
      </c>
      <c r="G79">
        <f t="shared" si="12"/>
        <v>769.62264422402836</v>
      </c>
      <c r="H79">
        <f t="shared" si="13"/>
        <v>24.987748189091828</v>
      </c>
    </row>
    <row r="80" spans="1:8" x14ac:dyDescent="0.35">
      <c r="A80">
        <v>7.8</v>
      </c>
      <c r="B80">
        <f t="shared" si="7"/>
        <v>4.8864088285714296</v>
      </c>
      <c r="C80">
        <f t="shared" si="8"/>
        <v>0.22076334428571426</v>
      </c>
      <c r="D80">
        <f t="shared" si="9"/>
        <v>4.8913932262823669</v>
      </c>
      <c r="E80">
        <f t="shared" si="10"/>
        <v>1.2228483065705917</v>
      </c>
      <c r="F80">
        <f t="shared" si="11"/>
        <v>189.73630085094106</v>
      </c>
      <c r="G80">
        <f t="shared" si="12"/>
        <v>758.94520340376425</v>
      </c>
      <c r="H80">
        <f t="shared" si="13"/>
        <v>24.325166775761677</v>
      </c>
    </row>
    <row r="81" spans="1:8" x14ac:dyDescent="0.35">
      <c r="A81">
        <v>7.9</v>
      </c>
      <c r="B81">
        <f t="shared" si="7"/>
        <v>4.8323537173469386</v>
      </c>
      <c r="C81">
        <f t="shared" si="8"/>
        <v>0.22642170653061225</v>
      </c>
      <c r="D81">
        <f t="shared" si="9"/>
        <v>4.837655345179626</v>
      </c>
      <c r="E81">
        <f t="shared" si="10"/>
        <v>1.2094138362949065</v>
      </c>
      <c r="F81">
        <f t="shared" si="11"/>
        <v>187.04521391347086</v>
      </c>
      <c r="G81">
        <f t="shared" si="12"/>
        <v>748.18085565388344</v>
      </c>
      <c r="H81">
        <f t="shared" si="13"/>
        <v>23.67660935613555</v>
      </c>
    </row>
    <row r="82" spans="1:8" x14ac:dyDescent="0.35">
      <c r="A82">
        <v>8</v>
      </c>
      <c r="B82">
        <f t="shared" si="7"/>
        <v>4.7775836734693886</v>
      </c>
      <c r="C82">
        <f t="shared" si="8"/>
        <v>0.23215166530612241</v>
      </c>
      <c r="D82">
        <f t="shared" si="9"/>
        <v>4.7832206882712054</v>
      </c>
      <c r="E82">
        <f t="shared" si="10"/>
        <v>1.1958051720678013</v>
      </c>
      <c r="F82">
        <f t="shared" si="11"/>
        <v>184.33297367540058</v>
      </c>
      <c r="G82">
        <f t="shared" si="12"/>
        <v>737.33189470160232</v>
      </c>
      <c r="H82">
        <f t="shared" si="13"/>
        <v>23.041621709425073</v>
      </c>
    </row>
    <row r="83" spans="1:8" x14ac:dyDescent="0.35">
      <c r="A83">
        <v>8.1</v>
      </c>
      <c r="B83">
        <f t="shared" si="7"/>
        <v>4.7220986969387759</v>
      </c>
      <c r="C83">
        <f t="shared" si="8"/>
        <v>0.23795322061224483</v>
      </c>
      <c r="D83">
        <f t="shared" si="9"/>
        <v>4.7280902951224002</v>
      </c>
      <c r="E83">
        <f t="shared" si="10"/>
        <v>1.1820225737806</v>
      </c>
      <c r="F83">
        <f t="shared" si="11"/>
        <v>181.60016255246208</v>
      </c>
      <c r="G83">
        <f t="shared" si="12"/>
        <v>726.40065020984832</v>
      </c>
      <c r="H83">
        <f t="shared" si="13"/>
        <v>22.419773154624949</v>
      </c>
    </row>
    <row r="84" spans="1:8" x14ac:dyDescent="0.35">
      <c r="A84">
        <v>8.1999999999999993</v>
      </c>
      <c r="B84">
        <f t="shared" si="7"/>
        <v>4.6658987877551032</v>
      </c>
      <c r="C84">
        <f t="shared" si="8"/>
        <v>0.24382637244897953</v>
      </c>
      <c r="D84">
        <f t="shared" si="9"/>
        <v>4.6722652747330358</v>
      </c>
      <c r="E84">
        <f t="shared" si="10"/>
        <v>1.1680663186832589</v>
      </c>
      <c r="F84">
        <f t="shared" si="11"/>
        <v>178.84737208902433</v>
      </c>
      <c r="G84">
        <f t="shared" si="12"/>
        <v>715.38948835609733</v>
      </c>
      <c r="H84">
        <f t="shared" si="13"/>
        <v>21.810655132807849</v>
      </c>
    </row>
    <row r="85" spans="1:8" x14ac:dyDescent="0.35">
      <c r="A85">
        <v>8.3000000000000007</v>
      </c>
      <c r="B85">
        <f t="shared" si="7"/>
        <v>4.6089839459183679</v>
      </c>
      <c r="C85">
        <f t="shared" si="8"/>
        <v>0.24977112081632652</v>
      </c>
      <c r="D85">
        <f t="shared" si="9"/>
        <v>4.6157468113542679</v>
      </c>
      <c r="E85">
        <f t="shared" si="10"/>
        <v>1.153936702838567</v>
      </c>
      <c r="F85">
        <f t="shared" si="11"/>
        <v>176.07520311733555</v>
      </c>
      <c r="G85">
        <f t="shared" si="12"/>
        <v>704.30081246934219</v>
      </c>
      <c r="H85">
        <f t="shared" si="13"/>
        <v>21.213879893654884</v>
      </c>
    </row>
    <row r="86" spans="1:8" x14ac:dyDescent="0.35">
      <c r="A86">
        <v>8.4</v>
      </c>
      <c r="B86">
        <f t="shared" si="7"/>
        <v>4.5513541714285717</v>
      </c>
      <c r="C86">
        <f t="shared" si="8"/>
        <v>0.25578746571428568</v>
      </c>
      <c r="D86">
        <f t="shared" si="9"/>
        <v>4.5585361708992505</v>
      </c>
      <c r="E86">
        <f t="shared" si="10"/>
        <v>1.1396340427248126</v>
      </c>
      <c r="F86">
        <f t="shared" si="11"/>
        <v>173.28426593302314</v>
      </c>
      <c r="G86">
        <f t="shared" si="12"/>
        <v>693.13706373209254</v>
      </c>
      <c r="H86">
        <f t="shared" si="13"/>
        <v>20.62907927774085</v>
      </c>
    </row>
    <row r="87" spans="1:8" x14ac:dyDescent="0.35">
      <c r="A87">
        <v>8.5</v>
      </c>
      <c r="B87">
        <f t="shared" si="7"/>
        <v>4.4930094642857146</v>
      </c>
      <c r="C87">
        <f t="shared" si="8"/>
        <v>0.26187540714285706</v>
      </c>
      <c r="D87">
        <f t="shared" si="9"/>
        <v>4.5006347080192191</v>
      </c>
      <c r="E87">
        <f t="shared" si="10"/>
        <v>1.1251586770048048</v>
      </c>
      <c r="F87">
        <f t="shared" si="11"/>
        <v>170.47518048881017</v>
      </c>
      <c r="G87">
        <f t="shared" si="12"/>
        <v>681.90072195524067</v>
      </c>
      <c r="H87">
        <f t="shared" si="13"/>
        <v>20.055903586918845</v>
      </c>
    </row>
    <row r="88" spans="1:8" x14ac:dyDescent="0.35">
      <c r="A88">
        <v>8.6</v>
      </c>
      <c r="B88">
        <f t="shared" si="7"/>
        <v>4.4339498244897957</v>
      </c>
      <c r="C88">
        <f t="shared" si="8"/>
        <v>0.26803494510204079</v>
      </c>
      <c r="D88">
        <f t="shared" si="9"/>
        <v>4.4420438739266119</v>
      </c>
      <c r="E88">
        <f t="shared" si="10"/>
        <v>1.110510968481653</v>
      </c>
      <c r="F88">
        <f t="shared" si="11"/>
        <v>167.64857660868302</v>
      </c>
      <c r="G88">
        <f t="shared" si="12"/>
        <v>670.59430643473206</v>
      </c>
      <c r="H88">
        <f t="shared" si="13"/>
        <v>19.494020535893373</v>
      </c>
    </row>
    <row r="89" spans="1:8" x14ac:dyDescent="0.35">
      <c r="A89">
        <v>8.6999999999999993</v>
      </c>
      <c r="B89">
        <f t="shared" si="7"/>
        <v>4.3741752520408177</v>
      </c>
      <c r="C89">
        <f t="shared" si="8"/>
        <v>0.27426607959183663</v>
      </c>
      <c r="D89">
        <f t="shared" si="9"/>
        <v>4.3827652250583791</v>
      </c>
      <c r="E89">
        <f t="shared" si="10"/>
        <v>1.0956913062645948</v>
      </c>
      <c r="F89">
        <f t="shared" si="11"/>
        <v>164.8050942250604</v>
      </c>
      <c r="G89">
        <f t="shared" si="12"/>
        <v>659.2203769002416</v>
      </c>
      <c r="H89">
        <f t="shared" si="13"/>
        <v>18.943114278742577</v>
      </c>
    </row>
    <row r="90" spans="1:8" x14ac:dyDescent="0.35">
      <c r="A90">
        <v>8.8000000000000007</v>
      </c>
      <c r="B90">
        <f t="shared" si="7"/>
        <v>4.3136857469387753</v>
      </c>
      <c r="C90">
        <f t="shared" si="8"/>
        <v>0.28056881061224487</v>
      </c>
      <c r="D90">
        <f t="shared" si="9"/>
        <v>4.3228004326860967</v>
      </c>
      <c r="E90">
        <f t="shared" si="10"/>
        <v>1.0807001081715242</v>
      </c>
      <c r="F90">
        <f t="shared" si="11"/>
        <v>161.94538364188176</v>
      </c>
      <c r="G90">
        <f t="shared" si="12"/>
        <v>647.78153456752705</v>
      </c>
      <c r="H90">
        <f t="shared" si="13"/>
        <v>18.402884504759289</v>
      </c>
    </row>
    <row r="91" spans="1:8" x14ac:dyDescent="0.35">
      <c r="A91">
        <v>8.9</v>
      </c>
      <c r="B91">
        <f t="shared" si="7"/>
        <v>4.2524813091836737</v>
      </c>
      <c r="C91">
        <f t="shared" si="8"/>
        <v>0.28694313816326528</v>
      </c>
      <c r="D91">
        <f t="shared" si="9"/>
        <v>4.2621512935952284</v>
      </c>
      <c r="E91">
        <f t="shared" si="10"/>
        <v>1.0655378233988071</v>
      </c>
      <c r="F91">
        <f t="shared" si="11"/>
        <v>159.07010582696574</v>
      </c>
      <c r="G91">
        <f t="shared" si="12"/>
        <v>636.28042330786297</v>
      </c>
      <c r="H91">
        <f t="shared" si="13"/>
        <v>17.873045598535477</v>
      </c>
    </row>
    <row r="92" spans="1:8" x14ac:dyDescent="0.35">
      <c r="A92">
        <v>9</v>
      </c>
      <c r="B92">
        <f t="shared" si="7"/>
        <v>4.1905619387755113</v>
      </c>
      <c r="C92">
        <f t="shared" si="8"/>
        <v>0.29338906224489791</v>
      </c>
      <c r="D92">
        <f t="shared" si="9"/>
        <v>4.2008197419740485</v>
      </c>
      <c r="E92">
        <f t="shared" si="10"/>
        <v>1.0502049354935121</v>
      </c>
      <c r="F92">
        <f t="shared" si="11"/>
        <v>156.17993273748374</v>
      </c>
      <c r="G92">
        <f t="shared" si="12"/>
        <v>624.71973094993496</v>
      </c>
      <c r="H92">
        <f t="shared" si="13"/>
        <v>17.353325859720414</v>
      </c>
    </row>
    <row r="93" spans="1:8" x14ac:dyDescent="0.35">
      <c r="A93">
        <v>9.1</v>
      </c>
      <c r="B93">
        <f t="shared" si="7"/>
        <v>4.1279276357142862</v>
      </c>
      <c r="C93">
        <f t="shared" si="8"/>
        <v>0.29990658285714283</v>
      </c>
      <c r="D93">
        <f t="shared" si="9"/>
        <v>4.1388078626743212</v>
      </c>
      <c r="E93">
        <f t="shared" si="10"/>
        <v>1.0347019656685803</v>
      </c>
      <c r="F93">
        <f t="shared" si="11"/>
        <v>153.27554768298776</v>
      </c>
      <c r="G93">
        <f t="shared" si="12"/>
        <v>613.10219073195105</v>
      </c>
      <c r="H93">
        <f t="shared" si="13"/>
        <v>16.843466778350304</v>
      </c>
    </row>
    <row r="94" spans="1:8" x14ac:dyDescent="0.35">
      <c r="A94">
        <v>9.1999999999999993</v>
      </c>
      <c r="B94">
        <f t="shared" si="7"/>
        <v>4.0645784000000011</v>
      </c>
      <c r="C94">
        <f t="shared" si="8"/>
        <v>0.30649569999999993</v>
      </c>
      <c r="D94">
        <f t="shared" si="9"/>
        <v>4.0761179060308184</v>
      </c>
      <c r="E94">
        <f t="shared" si="10"/>
        <v>1.0190294765077046</v>
      </c>
      <c r="F94">
        <f t="shared" si="11"/>
        <v>150.35764573111288</v>
      </c>
      <c r="G94">
        <f t="shared" si="12"/>
        <v>601.43058292445153</v>
      </c>
      <c r="H94">
        <f t="shared" si="13"/>
        <v>16.343222362077487</v>
      </c>
    </row>
    <row r="95" spans="1:8" x14ac:dyDescent="0.35">
      <c r="A95">
        <v>9.3000000000000007</v>
      </c>
      <c r="B95">
        <f t="shared" si="7"/>
        <v>4.0005142316326534</v>
      </c>
      <c r="C95">
        <f t="shared" si="8"/>
        <v>0.31315641367346941</v>
      </c>
      <c r="D95">
        <f t="shared" si="9"/>
        <v>4.0127523044564093</v>
      </c>
      <c r="E95">
        <f t="shared" si="10"/>
        <v>1.0031880761141023</v>
      </c>
      <c r="F95">
        <f t="shared" si="11"/>
        <v>147.42693416188848</v>
      </c>
      <c r="G95">
        <f t="shared" si="12"/>
        <v>589.70773664755393</v>
      </c>
      <c r="H95">
        <f t="shared" si="13"/>
        <v>15.852358512031019</v>
      </c>
    </row>
    <row r="96" spans="1:8" x14ac:dyDescent="0.35">
      <c r="A96">
        <v>9.4</v>
      </c>
      <c r="B96">
        <f t="shared" si="7"/>
        <v>3.9357351306122457</v>
      </c>
      <c r="C96">
        <f t="shared" si="8"/>
        <v>0.31988872387755102</v>
      </c>
      <c r="D96">
        <f t="shared" si="9"/>
        <v>3.9487136910643952</v>
      </c>
      <c r="E96">
        <f t="shared" si="10"/>
        <v>0.9871784227660988</v>
      </c>
      <c r="F96">
        <f t="shared" si="11"/>
        <v>144.48413297754774</v>
      </c>
      <c r="G96">
        <f t="shared" si="12"/>
        <v>577.93653191019098</v>
      </c>
      <c r="H96">
        <f t="shared" si="13"/>
        <v>15.370652444419973</v>
      </c>
    </row>
    <row r="97" spans="1:8" x14ac:dyDescent="0.35">
      <c r="A97">
        <v>9.5</v>
      </c>
      <c r="B97">
        <f t="shared" si="7"/>
        <v>3.8702410969387766</v>
      </c>
      <c r="C97">
        <f t="shared" si="8"/>
        <v>0.32669263061224485</v>
      </c>
      <c r="D97">
        <f t="shared" si="9"/>
        <v>3.8840049206109684</v>
      </c>
      <c r="E97">
        <f t="shared" si="10"/>
        <v>0.97100123015274209</v>
      </c>
      <c r="F97">
        <f t="shared" si="11"/>
        <v>141.52997547585323</v>
      </c>
      <c r="G97">
        <f t="shared" si="12"/>
        <v>566.11990190341294</v>
      </c>
      <c r="H97">
        <f t="shared" si="13"/>
        <v>14.897892155352972</v>
      </c>
    </row>
    <row r="98" spans="1:8" x14ac:dyDescent="0.35">
      <c r="A98">
        <v>9.6</v>
      </c>
      <c r="B98">
        <f t="shared" si="7"/>
        <v>3.8040321306122453</v>
      </c>
      <c r="C98">
        <f t="shared" si="8"/>
        <v>0.33356813387755091</v>
      </c>
      <c r="D98">
        <f t="shared" si="9"/>
        <v>3.8186290930998901</v>
      </c>
      <c r="E98">
        <f t="shared" si="10"/>
        <v>0.95465727327497252</v>
      </c>
      <c r="F98">
        <f t="shared" si="11"/>
        <v>138.56520889630445</v>
      </c>
      <c r="G98">
        <f t="shared" si="12"/>
        <v>554.26083558521782</v>
      </c>
      <c r="H98">
        <f t="shared" si="13"/>
        <v>14.433875926698381</v>
      </c>
    </row>
    <row r="99" spans="1:8" x14ac:dyDescent="0.35">
      <c r="A99">
        <v>9.6999999999999993</v>
      </c>
      <c r="B99">
        <f t="shared" si="7"/>
        <v>3.737108231632654</v>
      </c>
      <c r="C99">
        <f t="shared" si="8"/>
        <v>0.34051523367346925</v>
      </c>
      <c r="D99">
        <f t="shared" si="9"/>
        <v>3.752589580449778</v>
      </c>
      <c r="E99">
        <f t="shared" si="10"/>
        <v>0.93814739511244449</v>
      </c>
      <c r="F99">
        <f t="shared" si="11"/>
        <v>135.59059515018777</v>
      </c>
      <c r="G99">
        <f t="shared" si="12"/>
        <v>542.36238060075107</v>
      </c>
      <c r="H99">
        <f t="shared" si="13"/>
        <v>13.978411871153378</v>
      </c>
    </row>
    <row r="100" spans="1:8" x14ac:dyDescent="0.35">
      <c r="A100">
        <v>9.8000000000000007</v>
      </c>
      <c r="B100">
        <f t="shared" si="7"/>
        <v>3.6694694000000001</v>
      </c>
      <c r="C100">
        <f t="shared" si="8"/>
        <v>0.34753392999999999</v>
      </c>
      <c r="D100">
        <f t="shared" si="9"/>
        <v>3.6858900566942587</v>
      </c>
      <c r="E100">
        <f t="shared" si="10"/>
        <v>0.92147251417356468</v>
      </c>
      <c r="F100">
        <f t="shared" si="11"/>
        <v>132.60691164734277</v>
      </c>
      <c r="G100">
        <f t="shared" si="12"/>
        <v>530.42764658937108</v>
      </c>
      <c r="H100">
        <f t="shared" si="13"/>
        <v>13.531317515034976</v>
      </c>
    </row>
    <row r="101" spans="1:8" x14ac:dyDescent="0.35">
      <c r="A101">
        <v>9.9</v>
      </c>
      <c r="B101">
        <f t="shared" si="7"/>
        <v>3.6011156357142857</v>
      </c>
      <c r="C101">
        <f t="shared" si="8"/>
        <v>0.35462422285714279</v>
      </c>
      <c r="D101">
        <f t="shared" si="9"/>
        <v>3.6185345322689595</v>
      </c>
      <c r="E101">
        <f t="shared" si="10"/>
        <v>0.90463363306723987</v>
      </c>
      <c r="F101">
        <f t="shared" si="11"/>
        <v>129.6149522348116</v>
      </c>
      <c r="G101">
        <f t="shared" si="12"/>
        <v>518.45980893924639</v>
      </c>
      <c r="H101">
        <f t="shared" si="13"/>
        <v>13.092419417657737</v>
      </c>
    </row>
    <row r="102" spans="1:8" x14ac:dyDescent="0.35">
      <c r="A102">
        <v>10</v>
      </c>
      <c r="B102">
        <f t="shared" si="7"/>
        <v>3.5320469387755105</v>
      </c>
      <c r="C102">
        <f t="shared" si="8"/>
        <v>0.36178611224489798</v>
      </c>
      <c r="D102">
        <f t="shared" si="9"/>
        <v>3.5505273930399035</v>
      </c>
      <c r="E102">
        <f t="shared" si="10"/>
        <v>0.88763184825997588</v>
      </c>
      <c r="F102">
        <f t="shared" si="11"/>
        <v>126.61552826528921</v>
      </c>
      <c r="G102">
        <f t="shared" si="12"/>
        <v>506.46211306115686</v>
      </c>
      <c r="H102">
        <f t="shared" si="13"/>
        <v>12.661552826528922</v>
      </c>
    </row>
    <row r="103" spans="1:8" x14ac:dyDescent="0.35">
      <c r="A103">
        <v>10.1</v>
      </c>
      <c r="B103">
        <f t="shared" si="7"/>
        <v>3.4622633091836743</v>
      </c>
      <c r="C103">
        <f t="shared" si="8"/>
        <v>0.36901959816326518</v>
      </c>
      <c r="D103">
        <f t="shared" si="9"/>
        <v>3.4818734448494912</v>
      </c>
      <c r="E103">
        <f t="shared" si="10"/>
        <v>0.87046836121237281</v>
      </c>
      <c r="F103">
        <f t="shared" si="11"/>
        <v>123.60946981662497</v>
      </c>
      <c r="G103">
        <f t="shared" si="12"/>
        <v>494.43787926649986</v>
      </c>
      <c r="H103">
        <f t="shared" si="13"/>
        <v>12.238561367982671</v>
      </c>
    </row>
    <row r="104" spans="1:8" x14ac:dyDescent="0.35">
      <c r="A104">
        <v>10.199999999999999</v>
      </c>
      <c r="B104">
        <f t="shared" si="7"/>
        <v>3.3917647469387773</v>
      </c>
      <c r="C104">
        <f t="shared" si="8"/>
        <v>0.37632468061224478</v>
      </c>
      <c r="D104">
        <f t="shared" si="9"/>
        <v>3.4125779645034595</v>
      </c>
      <c r="E104">
        <f t="shared" si="10"/>
        <v>0.85314449112586488</v>
      </c>
      <c r="F104">
        <f t="shared" si="11"/>
        <v>120.59762708765379</v>
      </c>
      <c r="G104">
        <f t="shared" si="12"/>
        <v>482.39050835061516</v>
      </c>
      <c r="H104">
        <f t="shared" si="13"/>
        <v>11.823296773299392</v>
      </c>
    </row>
    <row r="105" spans="1:8" x14ac:dyDescent="0.35">
      <c r="A105">
        <v>10.3</v>
      </c>
      <c r="B105">
        <f t="shared" si="7"/>
        <v>3.3205512520408162</v>
      </c>
      <c r="C105">
        <f t="shared" si="8"/>
        <v>0.38370135959183677</v>
      </c>
      <c r="D105">
        <f t="shared" si="9"/>
        <v>3.3426467583013402</v>
      </c>
      <c r="E105">
        <f t="shared" si="10"/>
        <v>0.83566168957533504</v>
      </c>
      <c r="F105">
        <f t="shared" si="11"/>
        <v>117.58087200053996</v>
      </c>
      <c r="G105">
        <f t="shared" si="12"/>
        <v>470.32348800215982</v>
      </c>
      <c r="H105">
        <f t="shared" si="13"/>
        <v>11.415618640829122</v>
      </c>
    </row>
    <row r="106" spans="1:8" x14ac:dyDescent="0.35">
      <c r="A106">
        <v>10.4</v>
      </c>
      <c r="B106">
        <f t="shared" si="7"/>
        <v>3.248622824489797</v>
      </c>
      <c r="C106">
        <f t="shared" si="8"/>
        <v>0.39114963510204082</v>
      </c>
      <c r="D106">
        <f t="shared" si="9"/>
        <v>3.2720862294316948</v>
      </c>
      <c r="E106">
        <f t="shared" si="10"/>
        <v>0.8180215573579237</v>
      </c>
      <c r="F106">
        <f t="shared" si="11"/>
        <v>114.56010004580519</v>
      </c>
      <c r="G106">
        <f t="shared" si="12"/>
        <v>458.24040018322074</v>
      </c>
      <c r="H106">
        <f t="shared" si="13"/>
        <v>11.015394235173575</v>
      </c>
    </row>
    <row r="107" spans="1:8" x14ac:dyDescent="0.35">
      <c r="A107">
        <v>10.5</v>
      </c>
      <c r="B107">
        <f t="shared" si="7"/>
        <v>3.1759794642857146</v>
      </c>
      <c r="C107">
        <f t="shared" si="8"/>
        <v>0.39866950714285709</v>
      </c>
      <c r="D107">
        <f t="shared" si="9"/>
        <v>3.2009034558215128</v>
      </c>
      <c r="E107">
        <f t="shared" si="10"/>
        <v>0.8002258639553782</v>
      </c>
      <c r="F107">
        <f t="shared" si="11"/>
        <v>111.53623241355223</v>
      </c>
      <c r="G107">
        <f t="shared" si="12"/>
        <v>446.14492965420891</v>
      </c>
      <c r="H107">
        <f t="shared" si="13"/>
        <v>10.622498325100212</v>
      </c>
    </row>
    <row r="108" spans="1:8" x14ac:dyDescent="0.35">
      <c r="A108">
        <v>10.6</v>
      </c>
      <c r="B108">
        <f t="shared" si="7"/>
        <v>3.1026211714285727</v>
      </c>
      <c r="C108">
        <f t="shared" si="8"/>
        <v>0.40626097571428565</v>
      </c>
      <c r="D108">
        <f t="shared" si="9"/>
        <v>3.1291062803594785</v>
      </c>
      <c r="E108">
        <f t="shared" si="10"/>
        <v>0.78227657008986962</v>
      </c>
      <c r="F108">
        <f t="shared" si="11"/>
        <v>108.51021846343869</v>
      </c>
      <c r="G108">
        <f t="shared" si="12"/>
        <v>434.04087385375476</v>
      </c>
      <c r="H108">
        <f t="shared" si="13"/>
        <v>10.236813062588556</v>
      </c>
    </row>
    <row r="109" spans="1:8" x14ac:dyDescent="0.35">
      <c r="A109">
        <v>10.7</v>
      </c>
      <c r="B109">
        <f t="shared" si="7"/>
        <v>3.0285479459183691</v>
      </c>
      <c r="C109">
        <f t="shared" si="8"/>
        <v>0.41392404081632644</v>
      </c>
      <c r="D109">
        <f t="shared" si="9"/>
        <v>3.056703415821052</v>
      </c>
      <c r="E109">
        <f t="shared" si="10"/>
        <v>0.764175853955263</v>
      </c>
      <c r="F109">
        <f t="shared" si="11"/>
        <v>105.48303859713107</v>
      </c>
      <c r="G109">
        <f t="shared" si="12"/>
        <v>421.93215438852428</v>
      </c>
      <c r="H109">
        <f t="shared" si="13"/>
        <v>9.8582279062739318</v>
      </c>
    </row>
    <row r="110" spans="1:8" x14ac:dyDescent="0.35">
      <c r="A110">
        <v>10.8</v>
      </c>
      <c r="B110">
        <f t="shared" si="7"/>
        <v>2.9537597877551018</v>
      </c>
      <c r="C110">
        <f t="shared" si="8"/>
        <v>0.42165870244897957</v>
      </c>
      <c r="D110">
        <f t="shared" si="9"/>
        <v>2.9837045673306903</v>
      </c>
      <c r="E110">
        <f t="shared" si="10"/>
        <v>0.74592614183267258</v>
      </c>
      <c r="F110">
        <f t="shared" si="11"/>
        <v>102.4557076108596</v>
      </c>
      <c r="G110">
        <f t="shared" si="12"/>
        <v>409.82283044343842</v>
      </c>
      <c r="H110">
        <f t="shared" si="13"/>
        <v>9.4866395935981114</v>
      </c>
    </row>
    <row r="111" spans="1:8" x14ac:dyDescent="0.35">
      <c r="A111">
        <v>10.9</v>
      </c>
      <c r="B111">
        <f t="shared" si="7"/>
        <v>2.8782566969387755</v>
      </c>
      <c r="C111">
        <f t="shared" si="8"/>
        <v>0.42946496061224482</v>
      </c>
      <c r="D111">
        <f t="shared" si="9"/>
        <v>2.9101205758295627</v>
      </c>
      <c r="E111">
        <f t="shared" si="10"/>
        <v>0.72753014395739068</v>
      </c>
      <c r="F111">
        <f t="shared" si="11"/>
        <v>99.429278623025027</v>
      </c>
      <c r="G111">
        <f t="shared" si="12"/>
        <v>397.71711449210011</v>
      </c>
      <c r="H111">
        <f t="shared" si="13"/>
        <v>9.1219521672500026</v>
      </c>
    </row>
    <row r="112" spans="1:8" x14ac:dyDescent="0.35">
      <c r="A112">
        <v>11</v>
      </c>
      <c r="B112">
        <f t="shared" si="7"/>
        <v>2.8020386734693883</v>
      </c>
      <c r="C112">
        <f t="shared" si="8"/>
        <v>0.43734281530612235</v>
      </c>
      <c r="D112">
        <f t="shared" si="9"/>
        <v>2.8359635868110109</v>
      </c>
      <c r="E112">
        <f t="shared" si="10"/>
        <v>0.70899089670275273</v>
      </c>
      <c r="F112">
        <f t="shared" si="11"/>
        <v>96.404847693540518</v>
      </c>
      <c r="G112">
        <f t="shared" si="12"/>
        <v>385.61939077416207</v>
      </c>
      <c r="H112">
        <f t="shared" si="13"/>
        <v>8.7640770630491378</v>
      </c>
    </row>
    <row r="113" spans="1:8" x14ac:dyDescent="0.35">
      <c r="A113">
        <v>11.1</v>
      </c>
      <c r="B113">
        <f t="shared" si="7"/>
        <v>2.7251057173469393</v>
      </c>
      <c r="C113">
        <f t="shared" si="8"/>
        <v>0.44529226653061216</v>
      </c>
      <c r="D113">
        <f t="shared" si="9"/>
        <v>2.7612472495864884</v>
      </c>
      <c r="E113">
        <f t="shared" si="10"/>
        <v>0.69031181239662209</v>
      </c>
      <c r="F113">
        <f t="shared" si="11"/>
        <v>93.383559278983697</v>
      </c>
      <c r="G113">
        <f t="shared" si="12"/>
        <v>373.53423711593479</v>
      </c>
      <c r="H113">
        <f t="shared" si="13"/>
        <v>8.4129332683769107</v>
      </c>
    </row>
    <row r="114" spans="1:8" x14ac:dyDescent="0.35">
      <c r="A114">
        <v>11.2</v>
      </c>
      <c r="B114">
        <f t="shared" si="7"/>
        <v>2.6474578285714303</v>
      </c>
      <c r="C114">
        <f t="shared" si="8"/>
        <v>0.45331331428571425</v>
      </c>
      <c r="D114">
        <f t="shared" si="9"/>
        <v>2.6859869536118102</v>
      </c>
      <c r="E114">
        <f t="shared" si="10"/>
        <v>0.67149673840295254</v>
      </c>
      <c r="F114">
        <f t="shared" si="11"/>
        <v>90.366612702320595</v>
      </c>
      <c r="G114">
        <f t="shared" si="12"/>
        <v>361.46645080928238</v>
      </c>
      <c r="H114">
        <f t="shared" si="13"/>
        <v>8.0684475627071972</v>
      </c>
    </row>
    <row r="115" spans="1:8" x14ac:dyDescent="0.35">
      <c r="A115">
        <v>11.3</v>
      </c>
      <c r="B115">
        <f t="shared" si="7"/>
        <v>2.5690950071428578</v>
      </c>
      <c r="C115">
        <f t="shared" si="8"/>
        <v>0.46140595857142852</v>
      </c>
      <c r="D115">
        <f t="shared" si="9"/>
        <v>2.6102001100167742</v>
      </c>
      <c r="E115">
        <f t="shared" si="10"/>
        <v>0.65255002750419355</v>
      </c>
      <c r="F115">
        <f t="shared" si="11"/>
        <v>87.355269860127549</v>
      </c>
      <c r="G115">
        <f t="shared" si="12"/>
        <v>349.4210794405102</v>
      </c>
      <c r="H115">
        <f t="shared" si="13"/>
        <v>7.7305548548785437</v>
      </c>
    </row>
    <row r="116" spans="1:8" x14ac:dyDescent="0.35">
      <c r="A116">
        <v>11.4</v>
      </c>
      <c r="B116">
        <f t="shared" si="7"/>
        <v>2.4900172530612252</v>
      </c>
      <c r="C116">
        <f t="shared" si="8"/>
        <v>0.46957019938775502</v>
      </c>
      <c r="D116">
        <f t="shared" si="9"/>
        <v>2.533906488546021</v>
      </c>
      <c r="E116">
        <f t="shared" si="10"/>
        <v>0.63347662213650524</v>
      </c>
      <c r="F116">
        <f t="shared" si="11"/>
        <v>84.350864446764888</v>
      </c>
      <c r="G116">
        <f t="shared" si="12"/>
        <v>337.40345778705955</v>
      </c>
      <c r="H116">
        <f t="shared" si="13"/>
        <v>7.3991986356811301</v>
      </c>
    </row>
    <row r="117" spans="1:8" x14ac:dyDescent="0.35">
      <c r="A117">
        <v>11.5</v>
      </c>
      <c r="B117">
        <f t="shared" si="7"/>
        <v>2.4102245663265318</v>
      </c>
      <c r="C117">
        <f t="shared" si="8"/>
        <v>0.47780603673469374</v>
      </c>
      <c r="D117">
        <f t="shared" si="9"/>
        <v>2.4571286227757865</v>
      </c>
      <c r="E117">
        <f t="shared" si="10"/>
        <v>0.61428215569394662</v>
      </c>
      <c r="F117">
        <f t="shared" si="11"/>
        <v>81.35481304768733</v>
      </c>
      <c r="G117">
        <f t="shared" si="12"/>
        <v>325.41925219074932</v>
      </c>
      <c r="H117">
        <f t="shared" si="13"/>
        <v>7.0743315693641158</v>
      </c>
    </row>
    <row r="118" spans="1:8" x14ac:dyDescent="0.35">
      <c r="A118">
        <v>11.6</v>
      </c>
      <c r="B118">
        <f t="shared" si="7"/>
        <v>2.3297169469387766</v>
      </c>
      <c r="C118">
        <f t="shared" si="8"/>
        <v>0.4861134706122448</v>
      </c>
      <c r="D118">
        <f t="shared" si="9"/>
        <v>2.379892299908636</v>
      </c>
      <c r="E118">
        <f t="shared" si="10"/>
        <v>0.59497307497715901</v>
      </c>
      <c r="F118">
        <f t="shared" si="11"/>
        <v>78.36862854818159</v>
      </c>
      <c r="G118">
        <f t="shared" si="12"/>
        <v>313.47451419272636</v>
      </c>
      <c r="H118">
        <f t="shared" si="13"/>
        <v>6.7559162541535853</v>
      </c>
    </row>
    <row r="119" spans="1:8" x14ac:dyDescent="0.35">
      <c r="A119">
        <v>11.7</v>
      </c>
      <c r="B119">
        <f t="shared" si="7"/>
        <v>2.2484943948979614</v>
      </c>
      <c r="C119">
        <f t="shared" si="8"/>
        <v>0.49449250102040809</v>
      </c>
      <c r="D119">
        <f t="shared" si="9"/>
        <v>2.3022271559194518</v>
      </c>
      <c r="E119">
        <f t="shared" si="10"/>
        <v>0.57555678897986295</v>
      </c>
      <c r="F119">
        <f t="shared" si="11"/>
        <v>75.393936426225025</v>
      </c>
      <c r="G119">
        <f t="shared" si="12"/>
        <v>301.5757457049001</v>
      </c>
      <c r="H119">
        <f t="shared" si="13"/>
        <v>6.4439261902756435</v>
      </c>
    </row>
    <row r="120" spans="1:8" x14ac:dyDescent="0.35">
      <c r="A120">
        <v>11.8</v>
      </c>
      <c r="B120">
        <f t="shared" si="7"/>
        <v>2.1665569102040809</v>
      </c>
      <c r="C120">
        <f t="shared" si="8"/>
        <v>0.50294312795918361</v>
      </c>
      <c r="D120">
        <f t="shared" si="9"/>
        <v>2.2241674026732841</v>
      </c>
      <c r="E120">
        <f t="shared" si="10"/>
        <v>0.55604185066832101</v>
      </c>
      <c r="F120">
        <f t="shared" si="11"/>
        <v>72.432494658237516</v>
      </c>
      <c r="G120">
        <f t="shared" si="12"/>
        <v>289.72997863295006</v>
      </c>
      <c r="H120">
        <f t="shared" si="13"/>
        <v>6.1383470049353823</v>
      </c>
    </row>
    <row r="121" spans="1:8" x14ac:dyDescent="0.35">
      <c r="A121">
        <v>11.9</v>
      </c>
      <c r="B121">
        <f t="shared" si="7"/>
        <v>2.083904492857144</v>
      </c>
      <c r="C121">
        <f t="shared" si="8"/>
        <v>0.5114653514285713</v>
      </c>
      <c r="D121">
        <f t="shared" si="9"/>
        <v>2.14575272132232</v>
      </c>
      <c r="E121">
        <f t="shared" si="10"/>
        <v>0.53643818033057999</v>
      </c>
      <c r="F121">
        <f t="shared" si="11"/>
        <v>69.486218176930336</v>
      </c>
      <c r="G121">
        <f t="shared" si="12"/>
        <v>277.94487270772134</v>
      </c>
      <c r="H121">
        <f t="shared" si="13"/>
        <v>5.8391779980613725</v>
      </c>
    </row>
    <row r="122" spans="1:8" x14ac:dyDescent="0.35">
      <c r="A122">
        <v>12</v>
      </c>
      <c r="B122">
        <f t="shared" si="7"/>
        <v>2.0005371428571435</v>
      </c>
      <c r="C122">
        <f t="shared" si="8"/>
        <v>0.52005917142857139</v>
      </c>
      <c r="D122">
        <f t="shared" si="9"/>
        <v>2.0670293664430592</v>
      </c>
      <c r="E122">
        <f t="shared" si="10"/>
        <v>0.51675734161076481</v>
      </c>
      <c r="F122">
        <f t="shared" si="11"/>
        <v>66.557209098428785</v>
      </c>
      <c r="G122">
        <f t="shared" si="12"/>
        <v>266.22883639371514</v>
      </c>
      <c r="H122">
        <f t="shared" si="13"/>
        <v>5.5464340915357324</v>
      </c>
    </row>
    <row r="123" spans="1:8" x14ac:dyDescent="0.35">
      <c r="A123">
        <v>12.1</v>
      </c>
      <c r="B123">
        <f t="shared" si="7"/>
        <v>1.9164548602040821</v>
      </c>
      <c r="C123">
        <f t="shared" si="8"/>
        <v>0.52872458795918353</v>
      </c>
      <c r="D123">
        <f t="shared" si="9"/>
        <v>1.9880515388471336</v>
      </c>
      <c r="E123">
        <f t="shared" si="10"/>
        <v>0.4970128847117834</v>
      </c>
      <c r="F123">
        <f t="shared" si="11"/>
        <v>63.647794304669226</v>
      </c>
      <c r="G123">
        <f t="shared" si="12"/>
        <v>254.5911772186769</v>
      </c>
      <c r="H123">
        <f t="shared" si="13"/>
        <v>5.2601482896420846</v>
      </c>
    </row>
    <row r="124" spans="1:8" x14ac:dyDescent="0.35">
      <c r="A124">
        <v>12.2</v>
      </c>
      <c r="B124">
        <f t="shared" si="7"/>
        <v>1.8316576448979616</v>
      </c>
      <c r="C124">
        <f t="shared" si="8"/>
        <v>0.53746160102040808</v>
      </c>
      <c r="D124">
        <f t="shared" si="9"/>
        <v>1.9088831029386182</v>
      </c>
      <c r="E124">
        <f t="shared" si="10"/>
        <v>0.47722077573465455</v>
      </c>
      <c r="F124">
        <f t="shared" si="11"/>
        <v>60.760572458182722</v>
      </c>
      <c r="G124">
        <f t="shared" si="12"/>
        <v>243.04228983273089</v>
      </c>
      <c r="H124">
        <f t="shared" si="13"/>
        <v>4.980374791654322</v>
      </c>
    </row>
    <row r="125" spans="1:8" x14ac:dyDescent="0.35">
      <c r="A125">
        <v>12.3</v>
      </c>
      <c r="B125">
        <f t="shared" si="7"/>
        <v>1.7461454969387757</v>
      </c>
      <c r="C125">
        <f t="shared" si="8"/>
        <v>0.54627021061224479</v>
      </c>
      <c r="D125">
        <f t="shared" si="9"/>
        <v>1.8295997484373214</v>
      </c>
      <c r="E125">
        <f t="shared" si="10"/>
        <v>0.45739993710933036</v>
      </c>
      <c r="F125">
        <f t="shared" si="11"/>
        <v>57.898473181947885</v>
      </c>
      <c r="G125">
        <f t="shared" si="12"/>
        <v>231.59389272779154</v>
      </c>
      <c r="H125">
        <f t="shared" si="13"/>
        <v>4.7071929416217788</v>
      </c>
    </row>
    <row r="126" spans="1:8" x14ac:dyDescent="0.35">
      <c r="A126">
        <v>12.4</v>
      </c>
      <c r="B126">
        <f t="shared" si="7"/>
        <v>1.6599184163265317</v>
      </c>
      <c r="C126">
        <f t="shared" si="8"/>
        <v>0.55515041673469379</v>
      </c>
      <c r="D126">
        <f t="shared" si="9"/>
        <v>1.7502917282729429</v>
      </c>
      <c r="E126">
        <f t="shared" si="10"/>
        <v>0.43757293206823572</v>
      </c>
      <c r="F126">
        <f t="shared" si="11"/>
        <v>55.064832012635208</v>
      </c>
      <c r="G126">
        <f t="shared" si="12"/>
        <v>220.25932805054083</v>
      </c>
      <c r="H126">
        <f t="shared" si="13"/>
        <v>4.440712259083484</v>
      </c>
    </row>
    <row r="127" spans="1:8" x14ac:dyDescent="0.35">
      <c r="A127">
        <v>12.5</v>
      </c>
      <c r="B127">
        <f t="shared" si="7"/>
        <v>1.572976403061225</v>
      </c>
      <c r="C127">
        <f t="shared" si="8"/>
        <v>0.56410221938775507</v>
      </c>
      <c r="D127">
        <f t="shared" si="9"/>
        <v>1.6710673470885666</v>
      </c>
      <c r="E127">
        <f t="shared" si="10"/>
        <v>0.41776683677214166</v>
      </c>
      <c r="F127">
        <f t="shared" si="11"/>
        <v>52.263485902711366</v>
      </c>
      <c r="G127">
        <f t="shared" si="12"/>
        <v>209.05394361084547</v>
      </c>
      <c r="H127">
        <f t="shared" si="13"/>
        <v>4.1810788722169097</v>
      </c>
    </row>
    <row r="128" spans="1:8" x14ac:dyDescent="0.35">
      <c r="A128">
        <v>12.6</v>
      </c>
      <c r="B128">
        <f t="shared" si="7"/>
        <v>1.4853194571428583</v>
      </c>
      <c r="C128">
        <f t="shared" si="8"/>
        <v>0.57312561857142841</v>
      </c>
      <c r="D128">
        <f t="shared" si="9"/>
        <v>1.5920574312599522</v>
      </c>
      <c r="E128">
        <f t="shared" si="10"/>
        <v>0.39801435781498806</v>
      </c>
      <c r="F128">
        <f t="shared" si="11"/>
        <v>49.498895592754657</v>
      </c>
      <c r="G128">
        <f t="shared" si="12"/>
        <v>197.99558237101863</v>
      </c>
      <c r="H128">
        <f t="shared" si="13"/>
        <v>3.9284837772027505</v>
      </c>
    </row>
    <row r="129" spans="1:8" x14ac:dyDescent="0.35">
      <c r="A129">
        <v>12.7</v>
      </c>
      <c r="B129">
        <f t="shared" si="7"/>
        <v>1.3969475785714298</v>
      </c>
      <c r="C129">
        <f t="shared" si="8"/>
        <v>0.58222061428571414</v>
      </c>
      <c r="D129">
        <f t="shared" si="9"/>
        <v>1.5134210851497396</v>
      </c>
      <c r="E129">
        <f t="shared" si="10"/>
        <v>0.3783552712874349</v>
      </c>
      <c r="F129">
        <f t="shared" si="11"/>
        <v>46.77630319604441</v>
      </c>
      <c r="G129">
        <f t="shared" si="12"/>
        <v>187.10521278417764</v>
      </c>
      <c r="H129">
        <f t="shared" si="13"/>
        <v>3.683173480003497</v>
      </c>
    </row>
    <row r="130" spans="1:8" x14ac:dyDescent="0.35">
      <c r="A130">
        <v>12.8</v>
      </c>
      <c r="B130">
        <f t="shared" si="7"/>
        <v>1.3078607673469396</v>
      </c>
      <c r="C130">
        <f t="shared" si="8"/>
        <v>0.59138720653061216</v>
      </c>
      <c r="D130">
        <f t="shared" si="9"/>
        <v>1.4353531324428168</v>
      </c>
      <c r="E130">
        <f t="shared" si="10"/>
        <v>0.3588382831107042</v>
      </c>
      <c r="F130">
        <f t="shared" si="11"/>
        <v>44.101935914334604</v>
      </c>
      <c r="G130">
        <f t="shared" si="12"/>
        <v>176.40774365733841</v>
      </c>
      <c r="H130">
        <f t="shared" si="13"/>
        <v>3.4454637433073909</v>
      </c>
    </row>
    <row r="131" spans="1:8" x14ac:dyDescent="0.35">
      <c r="A131">
        <v>12.9</v>
      </c>
      <c r="B131">
        <f t="shared" ref="B131:B194" si="14">IF(6.9-(0.350317*A131*A131-0.202576*A131)/9.8&gt;0, 6.9-(0.350317*A131*A131-0.202576*A131)/9.8, 0)</f>
        <v>1.2180590234693884</v>
      </c>
      <c r="C131">
        <f t="shared" ref="C131:C194" si="15">(0.0350823*A131*A131+0.00372739*A131)/9.8</f>
        <v>0.60062539530612236</v>
      </c>
      <c r="D131">
        <f t="shared" ref="D131:D194" si="16">SQRT(C131*C131+B131*B131)</f>
        <v>1.3580937560204878</v>
      </c>
      <c r="E131">
        <f t="shared" ref="E131:E194" si="17">D131/4</f>
        <v>0.33952343900512194</v>
      </c>
      <c r="F131">
        <f t="shared" ref="F131:F194" si="18">1000000*0.0000373344395*E131*E131+ 1000*0.109504955*E131</f>
        <v>41.483269941350628</v>
      </c>
      <c r="G131">
        <f t="shared" ref="G131:G194" si="19">F131*4</f>
        <v>165.93307976540251</v>
      </c>
      <c r="H131">
        <f t="shared" ref="H131:H194" si="20">F131/A131</f>
        <v>3.2157573597946221</v>
      </c>
    </row>
    <row r="132" spans="1:8" x14ac:dyDescent="0.35">
      <c r="A132">
        <v>13</v>
      </c>
      <c r="B132">
        <f t="shared" si="14"/>
        <v>1.1275423469387755</v>
      </c>
      <c r="C132">
        <f t="shared" si="15"/>
        <v>0.60993518061224483</v>
      </c>
      <c r="D132">
        <f t="shared" si="16"/>
        <v>1.2819409770690278</v>
      </c>
      <c r="E132">
        <f t="shared" si="17"/>
        <v>0.32048524426725694</v>
      </c>
      <c r="F132">
        <f t="shared" si="18"/>
        <v>38.929372093844449</v>
      </c>
      <c r="G132">
        <f t="shared" si="19"/>
        <v>155.7174883753778</v>
      </c>
      <c r="H132">
        <f t="shared" si="20"/>
        <v>2.9945670841418806</v>
      </c>
    </row>
    <row r="133" spans="1:8" x14ac:dyDescent="0.35">
      <c r="A133">
        <v>13.1</v>
      </c>
      <c r="B133">
        <f t="shared" si="14"/>
        <v>1.0363107377551035</v>
      </c>
      <c r="C133">
        <f t="shared" si="15"/>
        <v>0.61931656244897948</v>
      </c>
      <c r="D133">
        <f t="shared" si="16"/>
        <v>1.2072667268297208</v>
      </c>
      <c r="E133">
        <f t="shared" si="17"/>
        <v>0.3018166817074302</v>
      </c>
      <c r="F133">
        <f t="shared" si="18"/>
        <v>36.451339795660843</v>
      </c>
      <c r="G133">
        <f t="shared" si="19"/>
        <v>145.80535918264337</v>
      </c>
      <c r="H133">
        <f t="shared" si="20"/>
        <v>2.7825450225695301</v>
      </c>
    </row>
    <row r="134" spans="1:8" x14ac:dyDescent="0.35">
      <c r="A134">
        <v>13.2</v>
      </c>
      <c r="B134">
        <f t="shared" si="14"/>
        <v>0.94436419591836884</v>
      </c>
      <c r="C134">
        <f t="shared" si="15"/>
        <v>0.6287695408163263</v>
      </c>
      <c r="D134">
        <f t="shared" si="16"/>
        <v>1.1345372933451421</v>
      </c>
      <c r="E134">
        <f t="shared" si="17"/>
        <v>0.28363432333628552</v>
      </c>
      <c r="F134">
        <f t="shared" si="18"/>
        <v>34.062860832745166</v>
      </c>
      <c r="G134">
        <f t="shared" si="19"/>
        <v>136.25144333098066</v>
      </c>
      <c r="H134">
        <f t="shared" si="20"/>
        <v>2.5805197600564522</v>
      </c>
    </row>
    <row r="135" spans="1:8" x14ac:dyDescent="0.35">
      <c r="A135">
        <v>13.3</v>
      </c>
      <c r="B135">
        <f t="shared" si="14"/>
        <v>0.8517027214285724</v>
      </c>
      <c r="C135">
        <f t="shared" si="15"/>
        <v>0.63829411571428574</v>
      </c>
      <c r="D135">
        <f t="shared" si="16"/>
        <v>1.0643387166895313</v>
      </c>
      <c r="E135">
        <f t="shared" si="17"/>
        <v>0.26608467917238282</v>
      </c>
      <c r="F135">
        <f t="shared" si="18"/>
        <v>31.78090857903328</v>
      </c>
      <c r="G135">
        <f t="shared" si="19"/>
        <v>127.12363431613312</v>
      </c>
      <c r="H135">
        <f t="shared" si="20"/>
        <v>2.3895419984235549</v>
      </c>
    </row>
    <row r="136" spans="1:8" x14ac:dyDescent="0.35">
      <c r="A136">
        <v>13.4</v>
      </c>
      <c r="B136">
        <f t="shared" si="14"/>
        <v>0.75832631428571418</v>
      </c>
      <c r="C136">
        <f t="shared" si="15"/>
        <v>0.64789028714285712</v>
      </c>
      <c r="D136">
        <f t="shared" si="16"/>
        <v>0.99740694960091869</v>
      </c>
      <c r="E136">
        <f t="shared" si="17"/>
        <v>0.24935173740022967</v>
      </c>
      <c r="F136">
        <f t="shared" si="18"/>
        <v>29.626567681117407</v>
      </c>
      <c r="G136">
        <f t="shared" si="19"/>
        <v>118.50627072446963</v>
      </c>
      <c r="H136">
        <f t="shared" si="20"/>
        <v>2.2109378866505529</v>
      </c>
    </row>
    <row r="137" spans="1:8" x14ac:dyDescent="0.35">
      <c r="A137">
        <v>13.5</v>
      </c>
      <c r="B137">
        <f t="shared" si="14"/>
        <v>0.66423497448979685</v>
      </c>
      <c r="C137">
        <f t="shared" si="15"/>
        <v>0.65755805510204079</v>
      </c>
      <c r="D137">
        <f t="shared" si="16"/>
        <v>0.93466073907329583</v>
      </c>
      <c r="E137">
        <f t="shared" si="17"/>
        <v>0.23366518476832396</v>
      </c>
      <c r="F137">
        <f t="shared" si="18"/>
        <v>27.625934232563935</v>
      </c>
      <c r="G137">
        <f t="shared" si="19"/>
        <v>110.50373693025574</v>
      </c>
      <c r="H137">
        <f t="shared" si="20"/>
        <v>2.0463654987084396</v>
      </c>
    </row>
    <row r="138" spans="1:8" x14ac:dyDescent="0.35">
      <c r="A138">
        <v>13.6</v>
      </c>
      <c r="B138">
        <f t="shared" si="14"/>
        <v>0.56942870204081775</v>
      </c>
      <c r="C138">
        <f t="shared" si="15"/>
        <v>0.66729741959183653</v>
      </c>
      <c r="D138">
        <f t="shared" si="16"/>
        <v>0.87723137934174122</v>
      </c>
      <c r="E138">
        <f t="shared" si="17"/>
        <v>0.21930784483543531</v>
      </c>
      <c r="F138">
        <f t="shared" si="18"/>
        <v>25.810930298737684</v>
      </c>
      <c r="G138">
        <f t="shared" si="19"/>
        <v>103.24372119495074</v>
      </c>
      <c r="H138">
        <f t="shared" si="20"/>
        <v>1.8978625219660064</v>
      </c>
    </row>
    <row r="139" spans="1:8" x14ac:dyDescent="0.35">
      <c r="A139">
        <v>13.7</v>
      </c>
      <c r="B139">
        <f t="shared" si="14"/>
        <v>0.47390749693877776</v>
      </c>
      <c r="C139">
        <f t="shared" si="15"/>
        <v>0.67710838061224465</v>
      </c>
      <c r="D139">
        <f t="shared" si="16"/>
        <v>0.82647690515229399</v>
      </c>
      <c r="E139">
        <f t="shared" si="17"/>
        <v>0.2066192262880735</v>
      </c>
      <c r="F139">
        <f t="shared" si="18"/>
        <v>24.219692475146655</v>
      </c>
      <c r="G139">
        <f t="shared" si="19"/>
        <v>96.878769900586619</v>
      </c>
      <c r="H139">
        <f t="shared" si="20"/>
        <v>1.767860764609245</v>
      </c>
    </row>
    <row r="140" spans="1:8" x14ac:dyDescent="0.35">
      <c r="A140">
        <v>13.8</v>
      </c>
      <c r="B140">
        <f t="shared" si="14"/>
        <v>0.37767135918367423</v>
      </c>
      <c r="C140">
        <f t="shared" si="15"/>
        <v>0.68699093816326529</v>
      </c>
      <c r="D140">
        <f t="shared" si="16"/>
        <v>0.78395931314455802</v>
      </c>
      <c r="E140">
        <f t="shared" si="17"/>
        <v>0.19598982828613951</v>
      </c>
      <c r="F140">
        <f t="shared" si="18"/>
        <v>22.895948294573785</v>
      </c>
      <c r="G140">
        <f t="shared" si="19"/>
        <v>91.583793178295139</v>
      </c>
      <c r="H140">
        <f t="shared" si="20"/>
        <v>1.659126688012593</v>
      </c>
    </row>
    <row r="141" spans="1:8" x14ac:dyDescent="0.35">
      <c r="A141">
        <v>13.9</v>
      </c>
      <c r="B141">
        <f t="shared" si="14"/>
        <v>0.2807202887755107</v>
      </c>
      <c r="C141">
        <f t="shared" si="15"/>
        <v>0.69694509224489787</v>
      </c>
      <c r="D141">
        <f t="shared" si="16"/>
        <v>0.75135633499322763</v>
      </c>
      <c r="E141">
        <f t="shared" si="17"/>
        <v>0.18783908374830691</v>
      </c>
      <c r="F141">
        <f t="shared" si="18"/>
        <v>21.886600907535211</v>
      </c>
      <c r="G141">
        <f t="shared" si="19"/>
        <v>87.546403630140844</v>
      </c>
      <c r="H141">
        <f t="shared" si="20"/>
        <v>1.5745756048586483</v>
      </c>
    </row>
    <row r="142" spans="1:8" x14ac:dyDescent="0.35">
      <c r="A142">
        <v>14</v>
      </c>
      <c r="B142">
        <f t="shared" si="14"/>
        <v>0.18305428571428628</v>
      </c>
      <c r="C142">
        <f t="shared" si="15"/>
        <v>0.70697084285714262</v>
      </c>
      <c r="D142">
        <f t="shared" si="16"/>
        <v>0.73028531696077947</v>
      </c>
      <c r="E142">
        <f t="shared" si="17"/>
        <v>0.18257132924019487</v>
      </c>
      <c r="F142">
        <f t="shared" si="18"/>
        <v>21.23690756686598</v>
      </c>
      <c r="G142">
        <f t="shared" si="19"/>
        <v>84.947630267463921</v>
      </c>
      <c r="H142">
        <f t="shared" si="20"/>
        <v>1.5169219690618558</v>
      </c>
    </row>
    <row r="143" spans="1:8" x14ac:dyDescent="0.35">
      <c r="A143">
        <v>14.1</v>
      </c>
      <c r="B143">
        <f t="shared" si="14"/>
        <v>8.4673350000000092E-2</v>
      </c>
      <c r="C143">
        <f t="shared" si="15"/>
        <v>0.71706818999999988</v>
      </c>
      <c r="D143">
        <f t="shared" si="16"/>
        <v>0.72205011274155928</v>
      </c>
      <c r="E143">
        <f t="shared" si="17"/>
        <v>0.18051252818538982</v>
      </c>
      <c r="F143">
        <f t="shared" si="18"/>
        <v>20.983550505790454</v>
      </c>
      <c r="G143">
        <f t="shared" si="19"/>
        <v>83.934202023161816</v>
      </c>
      <c r="H143">
        <f t="shared" si="20"/>
        <v>1.4881950713326564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IF(6.9-(0.350317*A195*A195-0.202576*A195)/9.8&gt;0, 6.9-(0.350317*A195*A195-0.202576*A195)/9.8,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IF(6.9-(0.350317*A259*A259-0.202576*A259)/9.8&gt;0, 6.9-(0.350317*A259*A259-0.202576*A259)/9.8,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D9D4-5BCC-49AE-83E3-4307C103F2F6}">
  <dimension ref="A1:H306"/>
  <sheetViews>
    <sheetView workbookViewId="0">
      <selection activeCell="E2" sqref="E2"/>
    </sheetView>
  </sheetViews>
  <sheetFormatPr defaultRowHeight="14.5" x14ac:dyDescent="0.35"/>
  <cols>
    <col min="2" max="2" width="14" customWidth="1"/>
    <col min="3" max="3" width="17.7265625" customWidth="1"/>
    <col min="4" max="4" width="15.6328125" customWidth="1"/>
    <col min="5" max="6" width="18.54296875" customWidth="1"/>
    <col min="7" max="7" width="13.6328125" customWidth="1"/>
    <col min="8" max="8" width="16.90625" customWidth="1"/>
    <col min="10" max="11" width="8.72656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0</v>
      </c>
      <c r="B2">
        <f>IF(3.5-(0.350317*A2*A2-0.202576*A2)/9.8&gt;0, 3.5-(0.350317*A2*A2-0.202576*A2)/9.8, 0)</f>
        <v>3.5</v>
      </c>
      <c r="C2">
        <f>(0.0350823*A2*A2+0.00372739*A2)/9.8</f>
        <v>0</v>
      </c>
      <c r="D2">
        <f>SQRT(C2*C2+B2*B2)</f>
        <v>3.5</v>
      </c>
      <c r="E2">
        <f>D2/4</f>
        <v>0.875</v>
      </c>
      <c r="F2">
        <f>1000000*0.0000373344395*E2*E2+ 1000*0.109504955*E2</f>
        <v>124.4010158671875</v>
      </c>
      <c r="G2">
        <f>F2*4</f>
        <v>497.60406346874998</v>
      </c>
      <c r="H2" t="e">
        <f>F2/A2</f>
        <v>#DIV/0!</v>
      </c>
    </row>
    <row r="3" spans="1:8" x14ac:dyDescent="0.35">
      <c r="A3">
        <v>0.1</v>
      </c>
      <c r="B3">
        <f t="shared" ref="B3:B66" si="0">IF(3.5-(0.350317*A3*A3-0.202576*A3)/9.8&gt;0, 3.5-(0.350317*A3*A3-0.202576*A3)/9.8, 0)</f>
        <v>3.5017096357142856</v>
      </c>
      <c r="C3">
        <f t="shared" ref="C3:C66" si="1">(0.0350823*A3*A3+0.00372739*A3)/9.8</f>
        <v>7.3832857142857146E-5</v>
      </c>
      <c r="D3">
        <f t="shared" ref="D3:D66" si="2">SQRT(C3*C3+B3*B3)</f>
        <v>3.5017096364926612</v>
      </c>
      <c r="E3">
        <f t="shared" ref="E3:E66" si="3">D3/4</f>
        <v>0.8754274091231653</v>
      </c>
      <c r="F3">
        <f t="shared" ref="F3:F66" si="4">1000000*0.0000373344395*E3*E3+ 1000*0.109504955*E3</f>
        <v>124.47575099427638</v>
      </c>
      <c r="G3">
        <f t="shared" ref="G3:G66" si="5">F3*4</f>
        <v>497.90300397710553</v>
      </c>
      <c r="H3">
        <f t="shared" ref="H3:H66" si="6">F3/A3</f>
        <v>1244.7575099427638</v>
      </c>
    </row>
    <row r="4" spans="1:8" x14ac:dyDescent="0.35">
      <c r="A4">
        <v>0.2</v>
      </c>
      <c r="B4">
        <f t="shared" si="0"/>
        <v>3.5027043387755104</v>
      </c>
      <c r="C4">
        <f t="shared" si="1"/>
        <v>2.1926224489795916E-4</v>
      </c>
      <c r="D4">
        <f t="shared" si="2"/>
        <v>3.5027043456381981</v>
      </c>
      <c r="E4">
        <f t="shared" si="3"/>
        <v>0.87567608640954953</v>
      </c>
      <c r="F4">
        <f t="shared" si="4"/>
        <v>124.51924003186573</v>
      </c>
      <c r="G4">
        <f t="shared" si="5"/>
        <v>498.07696012746294</v>
      </c>
      <c r="H4">
        <f t="shared" si="6"/>
        <v>622.59620015932865</v>
      </c>
    </row>
    <row r="5" spans="1:8" x14ac:dyDescent="0.35">
      <c r="A5">
        <v>0.3</v>
      </c>
      <c r="B5">
        <f t="shared" si="0"/>
        <v>3.5029841091836733</v>
      </c>
      <c r="C5">
        <f t="shared" si="1"/>
        <v>4.3628816326530596E-4</v>
      </c>
      <c r="D5">
        <f t="shared" si="2"/>
        <v>3.5029841363529886</v>
      </c>
      <c r="E5">
        <f t="shared" si="3"/>
        <v>0.87574603408824714</v>
      </c>
      <c r="F5">
        <f t="shared" si="4"/>
        <v>124.5314734134933</v>
      </c>
      <c r="G5">
        <f t="shared" si="5"/>
        <v>498.12589365397321</v>
      </c>
      <c r="H5">
        <f t="shared" si="6"/>
        <v>415.10491137831104</v>
      </c>
    </row>
    <row r="6" spans="1:8" x14ac:dyDescent="0.35">
      <c r="A6">
        <v>0.4</v>
      </c>
      <c r="B6">
        <f t="shared" si="0"/>
        <v>3.5025489469387754</v>
      </c>
      <c r="C6">
        <f t="shared" si="1"/>
        <v>7.2491061224489784E-4</v>
      </c>
      <c r="D6">
        <f t="shared" si="2"/>
        <v>3.5025490219549131</v>
      </c>
      <c r="E6">
        <f t="shared" si="3"/>
        <v>0.87563725548872828</v>
      </c>
      <c r="F6">
        <f t="shared" si="4"/>
        <v>124.51244892097435</v>
      </c>
      <c r="G6">
        <f t="shared" si="5"/>
        <v>498.0497956838974</v>
      </c>
      <c r="H6">
        <f t="shared" si="6"/>
        <v>311.28112230243585</v>
      </c>
    </row>
    <row r="7" spans="1:8" x14ac:dyDescent="0.35">
      <c r="A7">
        <v>0.5</v>
      </c>
      <c r="B7">
        <f t="shared" si="0"/>
        <v>3.5013988520408161</v>
      </c>
      <c r="C7">
        <f t="shared" si="1"/>
        <v>1.0851295918367346E-3</v>
      </c>
      <c r="D7">
        <f t="shared" si="2"/>
        <v>3.5013990201887841</v>
      </c>
      <c r="E7">
        <f t="shared" si="3"/>
        <v>0.87534975504719603</v>
      </c>
      <c r="F7">
        <f t="shared" si="4"/>
        <v>124.46217168509756</v>
      </c>
      <c r="G7">
        <f t="shared" si="5"/>
        <v>497.84868674039024</v>
      </c>
      <c r="H7">
        <f t="shared" si="6"/>
        <v>248.92434337019512</v>
      </c>
    </row>
    <row r="8" spans="1:8" x14ac:dyDescent="0.35">
      <c r="A8">
        <v>0.6</v>
      </c>
      <c r="B8">
        <f t="shared" si="0"/>
        <v>3.499533824489796</v>
      </c>
      <c r="C8">
        <f t="shared" si="1"/>
        <v>1.5169451020408157E-3</v>
      </c>
      <c r="D8">
        <f t="shared" si="2"/>
        <v>3.4995341532653486</v>
      </c>
      <c r="E8">
        <f t="shared" si="3"/>
        <v>0.87488353831633714</v>
      </c>
      <c r="F8">
        <f t="shared" si="4"/>
        <v>124.38065418669299</v>
      </c>
      <c r="G8">
        <f t="shared" si="5"/>
        <v>497.52261674677197</v>
      </c>
      <c r="H8">
        <f t="shared" si="6"/>
        <v>207.30109031115501</v>
      </c>
    </row>
    <row r="9" spans="1:8" x14ac:dyDescent="0.35">
      <c r="A9">
        <v>0.7</v>
      </c>
      <c r="B9">
        <f t="shared" si="0"/>
        <v>3.4969538642857141</v>
      </c>
      <c r="C9">
        <f t="shared" si="1"/>
        <v>2.0203571428571423E-3</v>
      </c>
      <c r="D9">
        <f t="shared" si="2"/>
        <v>3.496954447914038</v>
      </c>
      <c r="E9">
        <f t="shared" si="3"/>
        <v>0.87423861197850949</v>
      </c>
      <c r="F9">
        <f t="shared" si="4"/>
        <v>124.26791625807613</v>
      </c>
      <c r="G9">
        <f t="shared" si="5"/>
        <v>497.07166503230451</v>
      </c>
      <c r="H9">
        <f t="shared" si="6"/>
        <v>177.52559465439447</v>
      </c>
    </row>
    <row r="10" spans="1:8" x14ac:dyDescent="0.35">
      <c r="A10">
        <v>0.8</v>
      </c>
      <c r="B10">
        <f t="shared" si="0"/>
        <v>3.4936589714285713</v>
      </c>
      <c r="C10">
        <f t="shared" si="1"/>
        <v>2.595365714285714E-3</v>
      </c>
      <c r="D10">
        <f t="shared" si="2"/>
        <v>3.4936599354497186</v>
      </c>
      <c r="E10">
        <f t="shared" si="3"/>
        <v>0.87341498386242966</v>
      </c>
      <c r="F10">
        <f t="shared" si="4"/>
        <v>124.12398508487512</v>
      </c>
      <c r="G10">
        <f t="shared" si="5"/>
        <v>496.49594033950046</v>
      </c>
      <c r="H10">
        <f t="shared" si="6"/>
        <v>155.15498135609388</v>
      </c>
    </row>
    <row r="11" spans="1:8" x14ac:dyDescent="0.35">
      <c r="A11">
        <v>0.9</v>
      </c>
      <c r="B11">
        <f t="shared" si="0"/>
        <v>3.4896491459183672</v>
      </c>
      <c r="C11">
        <f t="shared" si="1"/>
        <v>3.2419708163265296E-3</v>
      </c>
      <c r="D11">
        <f t="shared" si="2"/>
        <v>3.4896506518537871</v>
      </c>
      <c r="E11">
        <f t="shared" si="3"/>
        <v>0.87241266296344677</v>
      </c>
      <c r="F11">
        <f t="shared" si="4"/>
        <v>123.94889520825109</v>
      </c>
      <c r="G11">
        <f t="shared" si="5"/>
        <v>495.79558083300435</v>
      </c>
      <c r="H11">
        <f t="shared" si="6"/>
        <v>137.72099467583453</v>
      </c>
    </row>
    <row r="12" spans="1:8" x14ac:dyDescent="0.35">
      <c r="A12">
        <v>1</v>
      </c>
      <c r="B12">
        <f t="shared" si="0"/>
        <v>3.4849243877551022</v>
      </c>
      <c r="C12">
        <f t="shared" si="1"/>
        <v>3.960172448979591E-3</v>
      </c>
      <c r="D12">
        <f t="shared" si="2"/>
        <v>3.4849266378700281</v>
      </c>
      <c r="E12">
        <f t="shared" si="3"/>
        <v>0.87123165946750702</v>
      </c>
      <c r="F12">
        <f t="shared" si="4"/>
        <v>123.74268852752219</v>
      </c>
      <c r="G12">
        <f t="shared" si="5"/>
        <v>494.97075411008876</v>
      </c>
      <c r="H12">
        <f t="shared" si="6"/>
        <v>123.74268852752219</v>
      </c>
    </row>
    <row r="13" spans="1:8" x14ac:dyDescent="0.35">
      <c r="A13">
        <v>1.1000000000000001</v>
      </c>
      <c r="B13">
        <f t="shared" si="0"/>
        <v>3.4794846969387754</v>
      </c>
      <c r="C13">
        <f t="shared" si="1"/>
        <v>4.7499706122448972E-3</v>
      </c>
      <c r="D13">
        <f t="shared" si="2"/>
        <v>3.4794879391157454</v>
      </c>
      <c r="E13">
        <f t="shared" si="3"/>
        <v>0.86987198477893635</v>
      </c>
      <c r="F13">
        <f t="shared" si="4"/>
        <v>123.50541430320601</v>
      </c>
      <c r="G13">
        <f t="shared" si="5"/>
        <v>494.02165721282404</v>
      </c>
      <c r="H13">
        <f t="shared" si="6"/>
        <v>112.2776493665509</v>
      </c>
    </row>
    <row r="14" spans="1:8" x14ac:dyDescent="0.35">
      <c r="A14">
        <v>1.2</v>
      </c>
      <c r="B14">
        <f t="shared" si="0"/>
        <v>3.4733300734693877</v>
      </c>
      <c r="C14">
        <f t="shared" si="1"/>
        <v>5.6113653061224469E-3</v>
      </c>
      <c r="D14">
        <f t="shared" si="2"/>
        <v>3.4733346062087742</v>
      </c>
      <c r="E14">
        <f t="shared" si="3"/>
        <v>0.86833365155219355</v>
      </c>
      <c r="F14">
        <f t="shared" si="4"/>
        <v>123.23712916049669</v>
      </c>
      <c r="G14">
        <f t="shared" si="5"/>
        <v>492.94851664198677</v>
      </c>
      <c r="H14">
        <f t="shared" si="6"/>
        <v>102.69760763374725</v>
      </c>
    </row>
    <row r="15" spans="1:8" x14ac:dyDescent="0.35">
      <c r="A15">
        <v>1.3</v>
      </c>
      <c r="B15">
        <f t="shared" si="0"/>
        <v>3.4664605173469387</v>
      </c>
      <c r="C15">
        <f t="shared" si="1"/>
        <v>6.5443565306122454E-3</v>
      </c>
      <c r="D15">
        <f t="shared" si="2"/>
        <v>3.4664666949110594</v>
      </c>
      <c r="E15">
        <f t="shared" si="3"/>
        <v>0.86661667372776485</v>
      </c>
      <c r="F15">
        <f t="shared" si="4"/>
        <v>122.93789709319557</v>
      </c>
      <c r="G15">
        <f t="shared" si="5"/>
        <v>491.75158837278229</v>
      </c>
      <c r="H15">
        <f t="shared" si="6"/>
        <v>94.567613148611983</v>
      </c>
    </row>
    <row r="16" spans="1:8" x14ac:dyDescent="0.35">
      <c r="A16">
        <v>1.4</v>
      </c>
      <c r="B16">
        <f t="shared" si="0"/>
        <v>3.4588760285714284</v>
      </c>
      <c r="C16">
        <f t="shared" si="1"/>
        <v>7.548944285714284E-3</v>
      </c>
      <c r="D16">
        <f t="shared" si="2"/>
        <v>3.4588842662896204</v>
      </c>
      <c r="E16">
        <f t="shared" si="3"/>
        <v>0.86472106657240511</v>
      </c>
      <c r="F16">
        <f t="shared" si="4"/>
        <v>122.60778946811779</v>
      </c>
      <c r="G16">
        <f t="shared" si="5"/>
        <v>490.43115787247115</v>
      </c>
      <c r="H16">
        <f t="shared" si="6"/>
        <v>87.576992477226995</v>
      </c>
    </row>
    <row r="17" spans="1:8" x14ac:dyDescent="0.35">
      <c r="A17">
        <v>1.5</v>
      </c>
      <c r="B17">
        <f t="shared" si="0"/>
        <v>3.4505766071428572</v>
      </c>
      <c r="C17">
        <f t="shared" si="1"/>
        <v>8.6251285714285704E-3</v>
      </c>
      <c r="D17">
        <f t="shared" si="2"/>
        <v>3.4505873868957999</v>
      </c>
      <c r="E17">
        <f t="shared" si="3"/>
        <v>0.86264684672394998</v>
      </c>
      <c r="F17">
        <f t="shared" si="4"/>
        <v>122.24688502999939</v>
      </c>
      <c r="G17">
        <f t="shared" si="5"/>
        <v>488.98754011999756</v>
      </c>
      <c r="H17">
        <f t="shared" si="6"/>
        <v>81.497923353332922</v>
      </c>
    </row>
    <row r="18" spans="1:8" x14ac:dyDescent="0.35">
      <c r="A18">
        <v>1.6</v>
      </c>
      <c r="B18">
        <f t="shared" si="0"/>
        <v>3.4415622530612247</v>
      </c>
      <c r="C18">
        <f t="shared" si="1"/>
        <v>9.7729093877551021E-3</v>
      </c>
      <c r="D18">
        <f t="shared" si="2"/>
        <v>3.4415761289638436</v>
      </c>
      <c r="E18">
        <f t="shared" si="3"/>
        <v>0.86039403224096089</v>
      </c>
      <c r="F18">
        <f t="shared" si="4"/>
        <v>121.85526990693384</v>
      </c>
      <c r="G18">
        <f t="shared" si="5"/>
        <v>487.42107962773537</v>
      </c>
      <c r="H18">
        <f t="shared" si="6"/>
        <v>76.159543691833647</v>
      </c>
    </row>
    <row r="19" spans="1:8" x14ac:dyDescent="0.35">
      <c r="A19">
        <v>1.7</v>
      </c>
      <c r="B19">
        <f t="shared" si="0"/>
        <v>3.4318329663265308</v>
      </c>
      <c r="C19">
        <f t="shared" si="1"/>
        <v>1.0992286734693874E-2</v>
      </c>
      <c r="D19">
        <f t="shared" si="2"/>
        <v>3.4318505706299645</v>
      </c>
      <c r="E19">
        <f t="shared" si="3"/>
        <v>0.85796264265749111</v>
      </c>
      <c r="F19">
        <f t="shared" si="4"/>
        <v>121.43303761636898</v>
      </c>
      <c r="G19">
        <f t="shared" si="5"/>
        <v>485.73215046547591</v>
      </c>
      <c r="H19">
        <f t="shared" si="6"/>
        <v>71.43119859786411</v>
      </c>
    </row>
    <row r="20" spans="1:8" x14ac:dyDescent="0.35">
      <c r="A20">
        <v>1.8</v>
      </c>
      <c r="B20">
        <f t="shared" si="0"/>
        <v>3.4213887469387756</v>
      </c>
      <c r="C20">
        <f t="shared" si="1"/>
        <v>1.2283260612244896E-2</v>
      </c>
      <c r="D20">
        <f t="shared" si="2"/>
        <v>3.4214107961732032</v>
      </c>
      <c r="E20">
        <f t="shared" si="3"/>
        <v>0.8553526990433008</v>
      </c>
      <c r="F20">
        <f t="shared" si="4"/>
        <v>120.98028907170104</v>
      </c>
      <c r="G20">
        <f t="shared" si="5"/>
        <v>483.92115628680415</v>
      </c>
      <c r="H20">
        <f t="shared" si="6"/>
        <v>67.211271706500568</v>
      </c>
    </row>
    <row r="21" spans="1:8" x14ac:dyDescent="0.35">
      <c r="A21">
        <v>1.9</v>
      </c>
      <c r="B21">
        <f t="shared" si="0"/>
        <v>3.4102295948979591</v>
      </c>
      <c r="C21">
        <f t="shared" si="1"/>
        <v>1.3645831020408162E-2</v>
      </c>
      <c r="D21">
        <f t="shared" si="2"/>
        <v>3.4102568962795363</v>
      </c>
      <c r="E21">
        <f t="shared" si="3"/>
        <v>0.85256422406988408</v>
      </c>
      <c r="F21">
        <f t="shared" si="4"/>
        <v>120.49713258950482</v>
      </c>
      <c r="G21">
        <f t="shared" si="5"/>
        <v>481.98853035801926</v>
      </c>
      <c r="H21">
        <f t="shared" si="6"/>
        <v>63.419543468160434</v>
      </c>
    </row>
    <row r="22" spans="1:8" x14ac:dyDescent="0.35">
      <c r="A22">
        <v>2</v>
      </c>
      <c r="B22">
        <f t="shared" si="0"/>
        <v>3.3983555102040817</v>
      </c>
      <c r="C22">
        <f t="shared" si="1"/>
        <v>1.5079997959183671E-2</v>
      </c>
      <c r="D22">
        <f t="shared" si="2"/>
        <v>3.398388968330861</v>
      </c>
      <c r="E22">
        <f t="shared" si="3"/>
        <v>0.84959724208271525</v>
      </c>
      <c r="F22">
        <f t="shared" si="4"/>
        <v>119.98368389744513</v>
      </c>
      <c r="G22">
        <f t="shared" si="5"/>
        <v>479.93473558978053</v>
      </c>
      <c r="H22">
        <f t="shared" si="6"/>
        <v>59.991841948722566</v>
      </c>
    </row>
    <row r="23" spans="1:8" x14ac:dyDescent="0.35">
      <c r="A23">
        <v>2.1</v>
      </c>
      <c r="B23">
        <f t="shared" si="0"/>
        <v>3.3857664928571429</v>
      </c>
      <c r="C23">
        <f t="shared" si="1"/>
        <v>1.6585761428571426E-2</v>
      </c>
      <c r="D23">
        <f t="shared" si="2"/>
        <v>3.385807116720668</v>
      </c>
      <c r="E23">
        <f t="shared" si="3"/>
        <v>0.84645177918016701</v>
      </c>
      <c r="F23">
        <f t="shared" si="4"/>
        <v>119.4400661429186</v>
      </c>
      <c r="G23">
        <f t="shared" si="5"/>
        <v>477.76026457167438</v>
      </c>
      <c r="H23">
        <f t="shared" si="6"/>
        <v>56.876221972818378</v>
      </c>
    </row>
    <row r="24" spans="1:8" x14ac:dyDescent="0.35">
      <c r="A24">
        <v>2.2000000000000002</v>
      </c>
      <c r="B24">
        <f t="shared" si="0"/>
        <v>3.3724625428571429</v>
      </c>
      <c r="C24">
        <f t="shared" si="1"/>
        <v>1.8163121428571426E-2</v>
      </c>
      <c r="D24">
        <f t="shared" si="2"/>
        <v>3.3725114531984164</v>
      </c>
      <c r="E24">
        <f t="shared" si="3"/>
        <v>0.8431278632996041</v>
      </c>
      <c r="F24">
        <f t="shared" si="4"/>
        <v>118.86640990248137</v>
      </c>
      <c r="G24">
        <f t="shared" si="5"/>
        <v>475.46563960992546</v>
      </c>
      <c r="H24">
        <f t="shared" si="6"/>
        <v>54.030186319309706</v>
      </c>
    </row>
    <row r="25" spans="1:8" x14ac:dyDescent="0.35">
      <c r="A25">
        <v>2.2999999999999998</v>
      </c>
      <c r="B25">
        <f t="shared" si="0"/>
        <v>3.3584436602040819</v>
      </c>
      <c r="C25">
        <f t="shared" si="1"/>
        <v>1.9812077959183667E-2</v>
      </c>
      <c r="D25">
        <f t="shared" si="2"/>
        <v>3.3585020972448496</v>
      </c>
      <c r="E25">
        <f t="shared" si="3"/>
        <v>0.8396255243112124</v>
      </c>
      <c r="F25">
        <f t="shared" si="4"/>
        <v>118.26285319212397</v>
      </c>
      <c r="G25">
        <f t="shared" si="5"/>
        <v>473.05141276849588</v>
      </c>
      <c r="H25">
        <f t="shared" si="6"/>
        <v>51.418631822662597</v>
      </c>
    </row>
    <row r="26" spans="1:8" x14ac:dyDescent="0.35">
      <c r="A26">
        <v>2.4</v>
      </c>
      <c r="B26">
        <f t="shared" si="0"/>
        <v>3.3437098448979592</v>
      </c>
      <c r="C26">
        <f t="shared" si="1"/>
        <v>2.1532631020408158E-2</v>
      </c>
      <c r="D26">
        <f t="shared" si="2"/>
        <v>3.3437791764807367</v>
      </c>
      <c r="E26">
        <f t="shared" si="3"/>
        <v>0.83594479412018419</v>
      </c>
      <c r="F26">
        <f t="shared" si="4"/>
        <v>117.62954147846099</v>
      </c>
      <c r="G26">
        <f t="shared" si="5"/>
        <v>470.51816591384397</v>
      </c>
      <c r="H26">
        <f t="shared" si="6"/>
        <v>49.012308949358747</v>
      </c>
    </row>
    <row r="27" spans="1:8" x14ac:dyDescent="0.35">
      <c r="A27">
        <v>2.5</v>
      </c>
      <c r="B27">
        <f t="shared" si="0"/>
        <v>3.3282610969387756</v>
      </c>
      <c r="C27">
        <f t="shared" si="1"/>
        <v>2.3324780612244897E-2</v>
      </c>
      <c r="D27">
        <f t="shared" si="2"/>
        <v>3.3283428271118214</v>
      </c>
      <c r="E27">
        <f t="shared" si="3"/>
        <v>0.83208570677795535</v>
      </c>
      <c r="F27">
        <f t="shared" si="4"/>
        <v>116.96662769091212</v>
      </c>
      <c r="G27">
        <f t="shared" si="5"/>
        <v>467.86651076364848</v>
      </c>
      <c r="H27">
        <f t="shared" si="6"/>
        <v>46.786651076364848</v>
      </c>
    </row>
    <row r="28" spans="1:8" x14ac:dyDescent="0.35">
      <c r="A28">
        <v>2.6</v>
      </c>
      <c r="B28">
        <f t="shared" si="0"/>
        <v>3.3120974163265307</v>
      </c>
      <c r="C28">
        <f t="shared" si="1"/>
        <v>2.5188526734693878E-2</v>
      </c>
      <c r="D28">
        <f t="shared" si="2"/>
        <v>3.3121931944130227</v>
      </c>
      <c r="E28">
        <f t="shared" si="3"/>
        <v>0.82804829860325568</v>
      </c>
      <c r="F28">
        <f t="shared" si="4"/>
        <v>116.27427223495781</v>
      </c>
      <c r="G28">
        <f t="shared" si="5"/>
        <v>465.09708893983122</v>
      </c>
      <c r="H28">
        <f t="shared" si="6"/>
        <v>44.720873936522231</v>
      </c>
    </row>
    <row r="29" spans="1:8" x14ac:dyDescent="0.35">
      <c r="A29">
        <v>2.7</v>
      </c>
      <c r="B29">
        <f t="shared" si="0"/>
        <v>3.2952188030612244</v>
      </c>
      <c r="C29">
        <f t="shared" si="1"/>
        <v>2.7123869387755104E-2</v>
      </c>
      <c r="D29">
        <f t="shared" si="2"/>
        <v>3.2953304332553377</v>
      </c>
      <c r="E29">
        <f t="shared" si="3"/>
        <v>0.82383260831383442</v>
      </c>
      <c r="F29">
        <f t="shared" si="4"/>
        <v>115.55264300656381</v>
      </c>
      <c r="G29">
        <f t="shared" si="5"/>
        <v>462.21057202625525</v>
      </c>
      <c r="H29">
        <f t="shared" si="6"/>
        <v>42.797275187616222</v>
      </c>
    </row>
    <row r="30" spans="1:8" x14ac:dyDescent="0.35">
      <c r="A30">
        <v>2.8</v>
      </c>
      <c r="B30">
        <f t="shared" si="0"/>
        <v>3.2776252571428572</v>
      </c>
      <c r="C30">
        <f t="shared" si="1"/>
        <v>2.9130808571428569E-2</v>
      </c>
      <c r="D30">
        <f t="shared" si="2"/>
        <v>3.2777547086792209</v>
      </c>
      <c r="E30">
        <f t="shared" si="3"/>
        <v>0.81943867716980523</v>
      </c>
      <c r="F30">
        <f t="shared" si="4"/>
        <v>114.80191540787823</v>
      </c>
      <c r="G30">
        <f t="shared" si="5"/>
        <v>459.20766163151291</v>
      </c>
      <c r="H30">
        <f t="shared" si="6"/>
        <v>41.00068407424223</v>
      </c>
    </row>
    <row r="31" spans="1:8" x14ac:dyDescent="0.35">
      <c r="A31">
        <v>2.9</v>
      </c>
      <c r="B31">
        <f t="shared" si="0"/>
        <v>3.2593167785714288</v>
      </c>
      <c r="C31">
        <f t="shared" si="1"/>
        <v>3.1209344285714279E-2</v>
      </c>
      <c r="D31">
        <f t="shared" si="2"/>
        <v>3.2594661965186846</v>
      </c>
      <c r="E31">
        <f t="shared" si="3"/>
        <v>0.81486654912967116</v>
      </c>
      <c r="F31">
        <f t="shared" si="4"/>
        <v>114.02227236431693</v>
      </c>
      <c r="G31">
        <f t="shared" si="5"/>
        <v>456.08908945726773</v>
      </c>
      <c r="H31">
        <f t="shared" si="6"/>
        <v>39.318024953212735</v>
      </c>
    </row>
    <row r="32" spans="1:8" x14ac:dyDescent="0.35">
      <c r="A32">
        <v>3</v>
      </c>
      <c r="B32">
        <f t="shared" si="0"/>
        <v>3.240293367346939</v>
      </c>
      <c r="C32">
        <f t="shared" si="1"/>
        <v>3.3359476530612241E-2</v>
      </c>
      <c r="D32">
        <f t="shared" si="2"/>
        <v>3.2404650840808271</v>
      </c>
      <c r="E32">
        <f t="shared" si="3"/>
        <v>0.81011627102020678</v>
      </c>
      <c r="F32">
        <f t="shared" si="4"/>
        <v>113.21390434316658</v>
      </c>
      <c r="G32">
        <f t="shared" si="5"/>
        <v>452.8556173726663</v>
      </c>
      <c r="H32">
        <f t="shared" si="6"/>
        <v>37.737968114388856</v>
      </c>
    </row>
    <row r="33" spans="1:8" x14ac:dyDescent="0.35">
      <c r="A33">
        <v>3.1</v>
      </c>
      <c r="B33">
        <f t="shared" si="0"/>
        <v>3.2205550234693878</v>
      </c>
      <c r="C33">
        <f t="shared" si="1"/>
        <v>3.5581205306122445E-2</v>
      </c>
      <c r="D33">
        <f t="shared" si="2"/>
        <v>3.2207515708860481</v>
      </c>
      <c r="E33">
        <f t="shared" si="3"/>
        <v>0.80518789272151203</v>
      </c>
      <c r="F33">
        <f t="shared" si="4"/>
        <v>112.37700937384889</v>
      </c>
      <c r="G33">
        <f t="shared" si="5"/>
        <v>449.50803749539557</v>
      </c>
      <c r="H33">
        <f t="shared" si="6"/>
        <v>36.250648185112546</v>
      </c>
    </row>
    <row r="34" spans="1:8" x14ac:dyDescent="0.35">
      <c r="A34">
        <v>3.2</v>
      </c>
      <c r="B34">
        <f t="shared" si="0"/>
        <v>3.2001017469387754</v>
      </c>
      <c r="C34">
        <f t="shared" si="1"/>
        <v>3.7874530612244897E-2</v>
      </c>
      <c r="D34">
        <f t="shared" si="2"/>
        <v>3.2003258694748102</v>
      </c>
      <c r="E34">
        <f t="shared" si="3"/>
        <v>0.80008146736870256</v>
      </c>
      <c r="F34">
        <f t="shared" si="4"/>
        <v>111.51179307000675</v>
      </c>
      <c r="G34">
        <f t="shared" si="5"/>
        <v>446.04717228002698</v>
      </c>
      <c r="H34">
        <f t="shared" si="6"/>
        <v>34.847435334377103</v>
      </c>
    </row>
    <row r="35" spans="1:8" x14ac:dyDescent="0.35">
      <c r="A35">
        <v>3.3</v>
      </c>
      <c r="B35">
        <f t="shared" si="0"/>
        <v>3.178933537755102</v>
      </c>
      <c r="C35">
        <f t="shared" si="1"/>
        <v>4.0239452448979578E-2</v>
      </c>
      <c r="D35">
        <f t="shared" si="2"/>
        <v>3.1791882062875048</v>
      </c>
      <c r="E35">
        <f t="shared" si="3"/>
        <v>0.79479705157187619</v>
      </c>
      <c r="F35">
        <f t="shared" si="4"/>
        <v>110.61846865359163</v>
      </c>
      <c r="G35">
        <f t="shared" si="5"/>
        <v>442.47387461436654</v>
      </c>
      <c r="H35">
        <f t="shared" si="6"/>
        <v>33.520748076845955</v>
      </c>
    </row>
    <row r="36" spans="1:8" x14ac:dyDescent="0.35">
      <c r="A36">
        <v>3.4</v>
      </c>
      <c r="B36">
        <f t="shared" si="0"/>
        <v>3.1570503959183673</v>
      </c>
      <c r="C36">
        <f t="shared" si="1"/>
        <v>4.2675970816326514E-2</v>
      </c>
      <c r="D36">
        <f t="shared" si="2"/>
        <v>3.157338822624749</v>
      </c>
      <c r="E36">
        <f t="shared" si="3"/>
        <v>0.78933470565618724</v>
      </c>
      <c r="F36">
        <f t="shared" si="4"/>
        <v>109.69725698115289</v>
      </c>
      <c r="G36">
        <f t="shared" si="5"/>
        <v>438.78902792461156</v>
      </c>
      <c r="H36">
        <f t="shared" si="6"/>
        <v>32.263899112103793</v>
      </c>
    </row>
    <row r="37" spans="1:8" x14ac:dyDescent="0.35">
      <c r="A37">
        <v>3.5</v>
      </c>
      <c r="B37">
        <f t="shared" si="0"/>
        <v>3.1344523214285713</v>
      </c>
      <c r="C37">
        <f t="shared" si="1"/>
        <v>4.5184085714285699E-2</v>
      </c>
      <c r="D37">
        <f t="shared" si="2"/>
        <v>3.1347779756963323</v>
      </c>
      <c r="E37">
        <f t="shared" si="3"/>
        <v>0.78369449392408308</v>
      </c>
      <c r="F37">
        <f t="shared" si="4"/>
        <v>108.748386572554</v>
      </c>
      <c r="G37">
        <f t="shared" si="5"/>
        <v>434.99354629021599</v>
      </c>
      <c r="H37">
        <f t="shared" si="6"/>
        <v>31.070967592158286</v>
      </c>
    </row>
    <row r="38" spans="1:8" x14ac:dyDescent="0.35">
      <c r="A38">
        <v>3.6</v>
      </c>
      <c r="B38">
        <f t="shared" si="0"/>
        <v>3.1111393142857144</v>
      </c>
      <c r="C38">
        <f t="shared" si="1"/>
        <v>4.776379714285714E-2</v>
      </c>
      <c r="D38">
        <f t="shared" si="2"/>
        <v>3.1115059397680231</v>
      </c>
      <c r="E38">
        <f t="shared" si="3"/>
        <v>0.77787648494200579</v>
      </c>
      <c r="F38">
        <f t="shared" si="4"/>
        <v>107.77209364236779</v>
      </c>
      <c r="G38">
        <f t="shared" si="5"/>
        <v>431.08837456947117</v>
      </c>
      <c r="H38">
        <f t="shared" si="6"/>
        <v>29.936692678435499</v>
      </c>
    </row>
    <row r="39" spans="1:8" x14ac:dyDescent="0.35">
      <c r="A39">
        <v>3.7</v>
      </c>
      <c r="B39">
        <f t="shared" si="0"/>
        <v>3.0871113744897958</v>
      </c>
      <c r="C39">
        <f t="shared" si="1"/>
        <v>5.0415105102040815E-2</v>
      </c>
      <c r="D39">
        <f t="shared" si="2"/>
        <v>3.0875230074165807</v>
      </c>
      <c r="E39">
        <f t="shared" si="3"/>
        <v>0.77188075185414518</v>
      </c>
      <c r="F39">
        <f t="shared" si="4"/>
        <v>106.76862213423396</v>
      </c>
      <c r="G39">
        <f t="shared" si="5"/>
        <v>427.07448853693586</v>
      </c>
      <c r="H39">
        <f t="shared" si="6"/>
        <v>28.856384360603773</v>
      </c>
    </row>
    <row r="40" spans="1:8" x14ac:dyDescent="0.35">
      <c r="A40">
        <v>3.8</v>
      </c>
      <c r="B40">
        <f t="shared" si="0"/>
        <v>3.0623685020408162</v>
      </c>
      <c r="C40">
        <f t="shared" si="1"/>
        <v>5.3138009591836718E-2</v>
      </c>
      <c r="D40">
        <f t="shared" si="2"/>
        <v>3.0628294909046265</v>
      </c>
      <c r="E40">
        <f t="shared" si="3"/>
        <v>0.76570737272615663</v>
      </c>
      <c r="F40">
        <f t="shared" si="4"/>
        <v>105.73822375849792</v>
      </c>
      <c r="G40">
        <f t="shared" si="5"/>
        <v>422.95289503399169</v>
      </c>
      <c r="H40">
        <f t="shared" si="6"/>
        <v>27.825848357499456</v>
      </c>
    </row>
    <row r="41" spans="1:8" x14ac:dyDescent="0.35">
      <c r="A41">
        <v>3.9</v>
      </c>
      <c r="B41">
        <f t="shared" si="0"/>
        <v>3.0369106969387754</v>
      </c>
      <c r="C41">
        <f t="shared" si="1"/>
        <v>5.5932510612244885E-2</v>
      </c>
      <c r="D41">
        <f t="shared" si="2"/>
        <v>3.0374257236884898</v>
      </c>
      <c r="E41">
        <f t="shared" si="3"/>
        <v>0.75935643092212246</v>
      </c>
      <c r="F41">
        <f t="shared" si="4"/>
        <v>104.68115803348982</v>
      </c>
      <c r="G41">
        <f t="shared" si="5"/>
        <v>418.72463213395929</v>
      </c>
      <c r="H41">
        <f t="shared" si="6"/>
        <v>26.841322572689698</v>
      </c>
    </row>
    <row r="42" spans="1:8" x14ac:dyDescent="0.35">
      <c r="A42">
        <v>4</v>
      </c>
      <c r="B42">
        <f t="shared" si="0"/>
        <v>3.0107379591836736</v>
      </c>
      <c r="C42">
        <f t="shared" si="1"/>
        <v>5.8798608163265292E-2</v>
      </c>
      <c r="D42">
        <f t="shared" si="2"/>
        <v>3.0113120620738409</v>
      </c>
      <c r="E42">
        <f t="shared" si="3"/>
        <v>0.75282801551846024</v>
      </c>
      <c r="F42">
        <f t="shared" si="4"/>
        <v>103.59769233084975</v>
      </c>
      <c r="G42">
        <f t="shared" si="5"/>
        <v>414.39076932339901</v>
      </c>
      <c r="H42">
        <f t="shared" si="6"/>
        <v>25.899423082712438</v>
      </c>
    </row>
    <row r="43" spans="1:8" x14ac:dyDescent="0.35">
      <c r="A43">
        <v>4.0999999999999996</v>
      </c>
      <c r="B43">
        <f t="shared" si="0"/>
        <v>2.9838502887755105</v>
      </c>
      <c r="C43">
        <f t="shared" si="1"/>
        <v>6.1736302244897942E-2</v>
      </c>
      <c r="D43">
        <f t="shared" si="2"/>
        <v>2.9844888870358641</v>
      </c>
      <c r="E43">
        <f t="shared" si="3"/>
        <v>0.74612222175896603</v>
      </c>
      <c r="F43">
        <f t="shared" si="4"/>
        <v>102.48810192535699</v>
      </c>
      <c r="G43">
        <f t="shared" si="5"/>
        <v>409.95240770142794</v>
      </c>
      <c r="H43">
        <f t="shared" si="6"/>
        <v>24.997098030574875</v>
      </c>
    </row>
    <row r="44" spans="1:8" x14ac:dyDescent="0.35">
      <c r="A44">
        <v>4.2</v>
      </c>
      <c r="B44">
        <f t="shared" si="0"/>
        <v>2.9562476857142856</v>
      </c>
      <c r="C44">
        <f t="shared" si="1"/>
        <v>6.4745592857142847E-2</v>
      </c>
      <c r="D44">
        <f t="shared" si="2"/>
        <v>2.9569566062229411</v>
      </c>
      <c r="E44">
        <f t="shared" si="3"/>
        <v>0.73923915155573527</v>
      </c>
      <c r="F44">
        <f t="shared" si="4"/>
        <v>101.35267004978353</v>
      </c>
      <c r="G44">
        <f t="shared" si="5"/>
        <v>405.41068019913411</v>
      </c>
      <c r="H44">
        <f t="shared" si="6"/>
        <v>24.131588107091314</v>
      </c>
    </row>
    <row r="45" spans="1:8" x14ac:dyDescent="0.35">
      <c r="A45">
        <v>4.3</v>
      </c>
      <c r="B45">
        <f t="shared" si="0"/>
        <v>2.9279301499999999</v>
      </c>
      <c r="C45">
        <f t="shared" si="1"/>
        <v>6.7826479999999995E-2</v>
      </c>
      <c r="D45">
        <f t="shared" si="2"/>
        <v>2.9287156561653802</v>
      </c>
      <c r="E45">
        <f t="shared" si="3"/>
        <v>0.73217891404134505</v>
      </c>
      <c r="F45">
        <f t="shared" si="4"/>
        <v>100.19168795536066</v>
      </c>
      <c r="G45">
        <f t="shared" si="5"/>
        <v>400.76675182144265</v>
      </c>
      <c r="H45">
        <f t="shared" si="6"/>
        <v>23.300392547758296</v>
      </c>
    </row>
    <row r="46" spans="1:8" x14ac:dyDescent="0.35">
      <c r="A46">
        <v>4.4000000000000004</v>
      </c>
      <c r="B46">
        <f t="shared" si="0"/>
        <v>2.8988976816326528</v>
      </c>
      <c r="C46">
        <f t="shared" si="1"/>
        <v>7.0978963673469384E-2</v>
      </c>
      <c r="D46">
        <f t="shared" si="2"/>
        <v>2.8997665047136691</v>
      </c>
      <c r="E46">
        <f t="shared" si="3"/>
        <v>0.72494162617841729</v>
      </c>
      <c r="F46">
        <f t="shared" si="4"/>
        <v>99.005454978529229</v>
      </c>
      <c r="G46">
        <f t="shared" si="5"/>
        <v>396.02181991411692</v>
      </c>
      <c r="H46">
        <f t="shared" si="6"/>
        <v>22.501239767847551</v>
      </c>
    </row>
    <row r="47" spans="1:8" x14ac:dyDescent="0.35">
      <c r="A47">
        <v>4.5</v>
      </c>
      <c r="B47">
        <f t="shared" si="0"/>
        <v>2.8691502806122449</v>
      </c>
      <c r="C47">
        <f t="shared" si="1"/>
        <v>7.4203043877551014E-2</v>
      </c>
      <c r="D47">
        <f t="shared" si="2"/>
        <v>2.8701096537341595</v>
      </c>
      <c r="E47">
        <f t="shared" si="3"/>
        <v>0.71752741343353987</v>
      </c>
      <c r="F47">
        <f t="shared" si="4"/>
        <v>97.79427861473728</v>
      </c>
      <c r="G47">
        <f t="shared" si="5"/>
        <v>391.17711445894912</v>
      </c>
      <c r="H47">
        <f t="shared" si="6"/>
        <v>21.732061914386062</v>
      </c>
    </row>
    <row r="48" spans="1:8" x14ac:dyDescent="0.35">
      <c r="A48">
        <v>4.5999999999999996</v>
      </c>
      <c r="B48">
        <f t="shared" si="0"/>
        <v>2.8386879469387756</v>
      </c>
      <c r="C48">
        <f t="shared" si="1"/>
        <v>7.7498720612244873E-2</v>
      </c>
      <c r="D48">
        <f t="shared" si="2"/>
        <v>2.8397456420940266</v>
      </c>
      <c r="E48">
        <f t="shared" si="3"/>
        <v>0.70993641052350664</v>
      </c>
      <c r="F48">
        <f t="shared" si="4"/>
        <v>96.558474600157041</v>
      </c>
      <c r="G48">
        <f t="shared" si="5"/>
        <v>386.23389840062816</v>
      </c>
      <c r="H48">
        <f t="shared" si="6"/>
        <v>20.990972739164576</v>
      </c>
    </row>
    <row r="49" spans="1:8" x14ac:dyDescent="0.35">
      <c r="A49">
        <v>4.7</v>
      </c>
      <c r="B49">
        <f t="shared" si="0"/>
        <v>2.807510680612245</v>
      </c>
      <c r="C49">
        <f t="shared" si="1"/>
        <v>8.0865993877551015E-2</v>
      </c>
      <c r="D49">
        <f t="shared" si="2"/>
        <v>2.808675048971959</v>
      </c>
      <c r="E49">
        <f t="shared" si="3"/>
        <v>0.70216876224298974</v>
      </c>
      <c r="F49">
        <f t="shared" si="4"/>
        <v>95.298367002319154</v>
      </c>
      <c r="G49">
        <f t="shared" si="5"/>
        <v>381.19346800927661</v>
      </c>
      <c r="H49">
        <f t="shared" si="6"/>
        <v>20.276248298365775</v>
      </c>
    </row>
    <row r="50" spans="1:8" x14ac:dyDescent="0.35">
      <c r="A50">
        <v>4.8</v>
      </c>
      <c r="B50">
        <f t="shared" si="0"/>
        <v>2.775618481632653</v>
      </c>
      <c r="C50">
        <f t="shared" si="1"/>
        <v>8.4304863673469357E-2</v>
      </c>
      <c r="D50">
        <f t="shared" si="2"/>
        <v>2.7768984975363713</v>
      </c>
      <c r="E50">
        <f t="shared" si="3"/>
        <v>0.69422462438409283</v>
      </c>
      <c r="F50">
        <f t="shared" si="4"/>
        <v>94.014288320808362</v>
      </c>
      <c r="G50">
        <f t="shared" si="5"/>
        <v>376.05715328323345</v>
      </c>
      <c r="H50">
        <f t="shared" si="6"/>
        <v>19.586310066835075</v>
      </c>
    </row>
    <row r="51" spans="1:8" x14ac:dyDescent="0.35">
      <c r="A51">
        <v>4.9000000000000004</v>
      </c>
      <c r="B51">
        <f t="shared" si="0"/>
        <v>2.7430113499999997</v>
      </c>
      <c r="C51">
        <f t="shared" si="1"/>
        <v>8.7815329999999997E-2</v>
      </c>
      <c r="D51">
        <f t="shared" si="2"/>
        <v>2.7444166590391901</v>
      </c>
      <c r="E51">
        <f t="shared" si="3"/>
        <v>0.68610416475979752</v>
      </c>
      <c r="F51">
        <f t="shared" si="4"/>
        <v>92.706579599335896</v>
      </c>
      <c r="G51">
        <f t="shared" si="5"/>
        <v>370.82631839734358</v>
      </c>
      <c r="H51">
        <f t="shared" si="6"/>
        <v>18.919710122313447</v>
      </c>
    </row>
    <row r="52" spans="1:8" x14ac:dyDescent="0.35">
      <c r="A52">
        <v>5</v>
      </c>
      <c r="B52">
        <f t="shared" si="0"/>
        <v>2.709689285714286</v>
      </c>
      <c r="C52">
        <f t="shared" si="1"/>
        <v>9.1397392857142851E-2</v>
      </c>
      <c r="D52">
        <f t="shared" si="2"/>
        <v>2.7112302573805644</v>
      </c>
      <c r="E52">
        <f t="shared" si="3"/>
        <v>0.67780756434514111</v>
      </c>
      <c r="F52">
        <f t="shared" si="4"/>
        <v>91.375590550704132</v>
      </c>
      <c r="G52">
        <f t="shared" si="5"/>
        <v>365.50236220281653</v>
      </c>
      <c r="H52">
        <f t="shared" si="6"/>
        <v>18.275118110140827</v>
      </c>
    </row>
    <row r="53" spans="1:8" x14ac:dyDescent="0.35">
      <c r="A53">
        <v>5.0999999999999996</v>
      </c>
      <c r="B53">
        <f t="shared" si="0"/>
        <v>2.6756522887755105</v>
      </c>
      <c r="C53">
        <f t="shared" si="1"/>
        <v>9.5051052244897932E-2</v>
      </c>
      <c r="D53">
        <f t="shared" si="2"/>
        <v>2.6773400742084466</v>
      </c>
      <c r="E53">
        <f t="shared" si="3"/>
        <v>0.66933501855211164</v>
      </c>
      <c r="F53">
        <f t="shared" si="4"/>
        <v>90.021679696413827</v>
      </c>
      <c r="G53">
        <f t="shared" si="5"/>
        <v>360.08671878565531</v>
      </c>
      <c r="H53">
        <f t="shared" si="6"/>
        <v>17.651309744394869</v>
      </c>
    </row>
    <row r="54" spans="1:8" x14ac:dyDescent="0.35">
      <c r="A54">
        <v>5.2</v>
      </c>
      <c r="B54">
        <f t="shared" si="0"/>
        <v>2.6409003591836737</v>
      </c>
      <c r="C54">
        <f t="shared" si="1"/>
        <v>9.8776308163265311E-2</v>
      </c>
      <c r="D54">
        <f t="shared" si="2"/>
        <v>2.6427469546271021</v>
      </c>
      <c r="E54">
        <f t="shared" si="3"/>
        <v>0.66068673865677552</v>
      </c>
      <c r="F54">
        <f t="shared" si="4"/>
        <v>88.645214522941799</v>
      </c>
      <c r="G54">
        <f t="shared" si="5"/>
        <v>354.5808580917672</v>
      </c>
      <c r="H54">
        <f t="shared" si="6"/>
        <v>17.047156639027268</v>
      </c>
    </row>
    <row r="55" spans="1:8" x14ac:dyDescent="0.35">
      <c r="A55">
        <v>5.3</v>
      </c>
      <c r="B55">
        <f t="shared" si="0"/>
        <v>2.6054334969387756</v>
      </c>
      <c r="C55">
        <f t="shared" si="1"/>
        <v>0.10257316061224488</v>
      </c>
      <c r="D55">
        <f t="shared" si="2"/>
        <v>2.6074518136005125</v>
      </c>
      <c r="E55">
        <f t="shared" si="3"/>
        <v>0.65186295340012812</v>
      </c>
      <c r="F55">
        <f t="shared" si="4"/>
        <v>87.246571657041954</v>
      </c>
      <c r="G55">
        <f t="shared" si="5"/>
        <v>348.98628662816782</v>
      </c>
      <c r="H55">
        <f t="shared" si="6"/>
        <v>16.461617293781501</v>
      </c>
    </row>
    <row r="56" spans="1:8" x14ac:dyDescent="0.35">
      <c r="A56">
        <v>5.4</v>
      </c>
      <c r="B56">
        <f t="shared" si="0"/>
        <v>2.5692517020408161</v>
      </c>
      <c r="C56">
        <f t="shared" si="1"/>
        <v>0.10644160959183672</v>
      </c>
      <c r="D56">
        <f t="shared" si="2"/>
        <v>2.5714556431508071</v>
      </c>
      <c r="E56">
        <f t="shared" si="3"/>
        <v>0.64286391078770178</v>
      </c>
      <c r="F56">
        <f t="shared" si="4"/>
        <v>85.826137062811213</v>
      </c>
      <c r="G56">
        <f t="shared" si="5"/>
        <v>343.30454825124485</v>
      </c>
      <c r="H56">
        <f t="shared" si="6"/>
        <v>15.893729085705779</v>
      </c>
    </row>
    <row r="57" spans="1:8" x14ac:dyDescent="0.35">
      <c r="A57">
        <v>5.5</v>
      </c>
      <c r="B57">
        <f t="shared" si="0"/>
        <v>2.5323549744897962</v>
      </c>
      <c r="C57">
        <f t="shared" si="1"/>
        <v>0.1103816551020408</v>
      </c>
      <c r="D57">
        <f t="shared" si="2"/>
        <v>2.5347595204686146</v>
      </c>
      <c r="E57">
        <f t="shared" si="3"/>
        <v>0.63368988011715366</v>
      </c>
      <c r="F57">
        <f t="shared" si="4"/>
        <v>84.384306263720532</v>
      </c>
      <c r="G57">
        <f t="shared" si="5"/>
        <v>337.53722505488213</v>
      </c>
      <c r="H57">
        <f t="shared" si="6"/>
        <v>15.342601138858278</v>
      </c>
    </row>
    <row r="58" spans="1:8" x14ac:dyDescent="0.35">
      <c r="A58">
        <v>5.6</v>
      </c>
      <c r="B58">
        <f t="shared" si="0"/>
        <v>2.4947433142857145</v>
      </c>
      <c r="C58">
        <f t="shared" si="1"/>
        <v>0.11439329714285712</v>
      </c>
      <c r="D58">
        <f t="shared" si="2"/>
        <v>2.4973646170722619</v>
      </c>
      <c r="E58">
        <f t="shared" si="3"/>
        <v>0.62434115426806547</v>
      </c>
      <c r="F58">
        <f t="shared" si="4"/>
        <v>82.921484593359196</v>
      </c>
      <c r="G58">
        <f t="shared" si="5"/>
        <v>331.68593837343678</v>
      </c>
      <c r="H58">
        <f t="shared" si="6"/>
        <v>14.807407963099857</v>
      </c>
    </row>
    <row r="59" spans="1:8" x14ac:dyDescent="0.35">
      <c r="A59">
        <v>5.7</v>
      </c>
      <c r="B59">
        <f t="shared" si="0"/>
        <v>2.4564167214285719</v>
      </c>
      <c r="C59">
        <f t="shared" si="1"/>
        <v>0.11847653571428571</v>
      </c>
      <c r="D59">
        <f t="shared" si="2"/>
        <v>2.4592722091766808</v>
      </c>
      <c r="E59">
        <f t="shared" si="3"/>
        <v>0.61481805229417019</v>
      </c>
      <c r="F59">
        <f t="shared" si="4"/>
        <v>81.438087479296641</v>
      </c>
      <c r="G59">
        <f t="shared" si="5"/>
        <v>325.75234991718656</v>
      </c>
      <c r="H59">
        <f t="shared" si="6"/>
        <v>14.287383768297655</v>
      </c>
    </row>
    <row r="60" spans="1:8" x14ac:dyDescent="0.35">
      <c r="A60">
        <v>5.8</v>
      </c>
      <c r="B60">
        <f t="shared" si="0"/>
        <v>2.4173751959183676</v>
      </c>
      <c r="C60">
        <f t="shared" si="1"/>
        <v>0.12263137081632651</v>
      </c>
      <c r="D60">
        <f t="shared" si="2"/>
        <v>2.4204836894616037</v>
      </c>
      <c r="E60">
        <f t="shared" si="3"/>
        <v>0.60512092236540094</v>
      </c>
      <c r="F60">
        <f t="shared" si="4"/>
        <v>79.934540765251214</v>
      </c>
      <c r="G60">
        <f t="shared" si="5"/>
        <v>319.73816306100485</v>
      </c>
      <c r="H60">
        <f t="shared" si="6"/>
        <v>13.781817373319175</v>
      </c>
    </row>
    <row r="61" spans="1:8" x14ac:dyDescent="0.35">
      <c r="A61">
        <v>5.9</v>
      </c>
      <c r="B61">
        <f t="shared" si="0"/>
        <v>2.3776187377551019</v>
      </c>
      <c r="C61">
        <f t="shared" si="1"/>
        <v>0.1268578024489796</v>
      </c>
      <c r="D61">
        <f t="shared" si="2"/>
        <v>2.3810005804632532</v>
      </c>
      <c r="E61">
        <f t="shared" si="3"/>
        <v>0.59525014511581331</v>
      </c>
      <c r="F61">
        <f t="shared" si="4"/>
        <v>78.411281077704402</v>
      </c>
      <c r="G61">
        <f t="shared" si="5"/>
        <v>313.64512431081761</v>
      </c>
      <c r="H61">
        <f t="shared" si="6"/>
        <v>13.290047640288881</v>
      </c>
    </row>
    <row r="62" spans="1:8" x14ac:dyDescent="0.35">
      <c r="A62">
        <v>6</v>
      </c>
      <c r="B62">
        <f t="shared" si="0"/>
        <v>2.3371473469387753</v>
      </c>
      <c r="C62">
        <f t="shared" si="1"/>
        <v>0.13115583061224487</v>
      </c>
      <c r="D62">
        <f t="shared" si="2"/>
        <v>2.3408245498555726</v>
      </c>
      <c r="E62">
        <f t="shared" si="3"/>
        <v>0.58520613746389316</v>
      </c>
      <c r="F62">
        <f t="shared" si="4"/>
        <v>76.8687562442434</v>
      </c>
      <c r="G62">
        <f t="shared" si="5"/>
        <v>307.4750249769736</v>
      </c>
      <c r="H62">
        <f t="shared" si="6"/>
        <v>12.811459374040567</v>
      </c>
    </row>
    <row r="63" spans="1:8" x14ac:dyDescent="0.35">
      <c r="A63">
        <v>6.1</v>
      </c>
      <c r="B63">
        <f t="shared" si="0"/>
        <v>2.2959610234693884</v>
      </c>
      <c r="C63">
        <f t="shared" si="1"/>
        <v>0.13552545530612242</v>
      </c>
      <c r="D63">
        <f t="shared" si="2"/>
        <v>2.299957427937859</v>
      </c>
      <c r="E63">
        <f t="shared" si="3"/>
        <v>0.57498935698446474</v>
      </c>
      <c r="F63">
        <f t="shared" si="4"/>
        <v>75.307425772306715</v>
      </c>
      <c r="G63">
        <f t="shared" si="5"/>
        <v>301.22970308922686</v>
      </c>
      <c r="H63">
        <f t="shared" si="6"/>
        <v>12.345479634804381</v>
      </c>
    </row>
    <row r="64" spans="1:8" x14ac:dyDescent="0.35">
      <c r="A64">
        <v>6.2</v>
      </c>
      <c r="B64">
        <f t="shared" si="0"/>
        <v>2.2540597673469387</v>
      </c>
      <c r="C64">
        <f t="shared" si="1"/>
        <v>0.13996667653061223</v>
      </c>
      <c r="D64">
        <f t="shared" si="2"/>
        <v>2.2584012277075924</v>
      </c>
      <c r="E64">
        <f t="shared" si="3"/>
        <v>0.56460030692689811</v>
      </c>
      <c r="F64">
        <f t="shared" si="4"/>
        <v>73.727761398702739</v>
      </c>
      <c r="G64">
        <f t="shared" si="5"/>
        <v>294.91104559481096</v>
      </c>
      <c r="H64">
        <f t="shared" si="6"/>
        <v>11.891574419145602</v>
      </c>
    </row>
    <row r="65" spans="1:8" x14ac:dyDescent="0.35">
      <c r="A65">
        <v>6.3</v>
      </c>
      <c r="B65">
        <f t="shared" si="0"/>
        <v>2.211443578571429</v>
      </c>
      <c r="C65">
        <f t="shared" si="1"/>
        <v>0.14447949428571424</v>
      </c>
      <c r="D65">
        <f t="shared" si="2"/>
        <v>2.2161581679730951</v>
      </c>
      <c r="E65">
        <f t="shared" si="3"/>
        <v>0.55403954199327377</v>
      </c>
      <c r="F65">
        <f t="shared" si="4"/>
        <v>72.13024772234742</v>
      </c>
      <c r="G65">
        <f t="shared" si="5"/>
        <v>288.52099088938968</v>
      </c>
      <c r="H65">
        <f t="shared" si="6"/>
        <v>11.449245670213877</v>
      </c>
    </row>
    <row r="66" spans="1:8" x14ac:dyDescent="0.35">
      <c r="A66">
        <v>6.4</v>
      </c>
      <c r="B66">
        <f t="shared" si="0"/>
        <v>2.1681124571428572</v>
      </c>
      <c r="C66">
        <f t="shared" si="1"/>
        <v>0.14906390857142857</v>
      </c>
      <c r="D66">
        <f t="shared" si="2"/>
        <v>2.1732307000538689</v>
      </c>
      <c r="E66">
        <f t="shared" si="3"/>
        <v>0.54330767501346722</v>
      </c>
      <c r="F66">
        <f t="shared" si="4"/>
        <v>70.515382935219094</v>
      </c>
      <c r="G66">
        <f t="shared" si="5"/>
        <v>282.06153174087638</v>
      </c>
      <c r="H66">
        <f t="shared" si="6"/>
        <v>11.018028583627983</v>
      </c>
    </row>
    <row r="67" spans="1:8" x14ac:dyDescent="0.35">
      <c r="A67">
        <v>6.5</v>
      </c>
      <c r="B67">
        <f t="shared" ref="B67:B130" si="7">IF(3.5-(0.350317*A67*A67-0.202576*A67)/9.8&gt;0, 3.5-(0.350317*A67*A67-0.202576*A67)/9.8, 0)</f>
        <v>2.1240664030612244</v>
      </c>
      <c r="C67">
        <f t="shared" ref="C67:C130" si="8">(0.0350823*A67*A67+0.00372739*A67)/9.8</f>
        <v>0.15371991938775509</v>
      </c>
      <c r="D67">
        <f t="shared" ref="D67:D130" si="9">SQRT(C67*C67+B67*B67)</f>
        <v>2.1296215387317123</v>
      </c>
      <c r="E67">
        <f t="shared" ref="E67:E130" si="10">D67/4</f>
        <v>0.53240538468292808</v>
      </c>
      <c r="F67">
        <f t="shared" ref="F67:F130" si="11">1000000*0.0000373344395*E67*E67+ 1000*0.109504955*E67</f>
        <v>68.883679669683673</v>
      </c>
      <c r="G67">
        <f t="shared" ref="G67:G130" si="12">F67*4</f>
        <v>275.53471867873469</v>
      </c>
      <c r="H67">
        <f t="shared" ref="H67:H130" si="13">F67/A67</f>
        <v>10.597489179951335</v>
      </c>
    </row>
    <row r="68" spans="1:8" x14ac:dyDescent="0.35">
      <c r="A68">
        <v>6.6</v>
      </c>
      <c r="B68">
        <f t="shared" si="7"/>
        <v>2.0793054163265312</v>
      </c>
      <c r="C68">
        <f t="shared" si="8"/>
        <v>0.15844752673469384</v>
      </c>
      <c r="D68">
        <f t="shared" si="9"/>
        <v>2.0853336982586721</v>
      </c>
      <c r="E68">
        <f t="shared" si="10"/>
        <v>0.52133342456466802</v>
      </c>
      <c r="F68">
        <f t="shared" si="11"/>
        <v>67.235665984256826</v>
      </c>
      <c r="G68">
        <f t="shared" si="12"/>
        <v>268.94266393702731</v>
      </c>
      <c r="H68">
        <f t="shared" si="13"/>
        <v>10.187222118826792</v>
      </c>
    </row>
    <row r="69" spans="1:8" x14ac:dyDescent="0.35">
      <c r="A69">
        <v>6.7</v>
      </c>
      <c r="B69">
        <f t="shared" si="7"/>
        <v>2.0338294969387753</v>
      </c>
      <c r="C69">
        <f t="shared" si="8"/>
        <v>0.16324673061224487</v>
      </c>
      <c r="D69">
        <f t="shared" si="9"/>
        <v>2.04037053440639</v>
      </c>
      <c r="E69">
        <f t="shared" si="10"/>
        <v>0.51009263360159751</v>
      </c>
      <c r="F69">
        <f t="shared" si="11"/>
        <v>65.571886514757054</v>
      </c>
      <c r="G69">
        <f t="shared" si="12"/>
        <v>262.28754605902822</v>
      </c>
      <c r="H69">
        <f t="shared" si="13"/>
        <v>9.7868487335458294</v>
      </c>
    </row>
    <row r="70" spans="1:8" x14ac:dyDescent="0.35">
      <c r="A70">
        <v>6.8</v>
      </c>
      <c r="B70">
        <f t="shared" si="7"/>
        <v>1.9876386448979595</v>
      </c>
      <c r="C70">
        <f t="shared" si="8"/>
        <v>0.16811753102040811</v>
      </c>
      <c r="D70">
        <f t="shared" si="9"/>
        <v>1.9947357937652281</v>
      </c>
      <c r="E70">
        <f t="shared" si="10"/>
        <v>0.49868394844130703</v>
      </c>
      <c r="F70">
        <f t="shared" si="11"/>
        <v>63.892903823930268</v>
      </c>
      <c r="G70">
        <f t="shared" si="12"/>
        <v>255.57161529572107</v>
      </c>
      <c r="H70">
        <f t="shared" si="13"/>
        <v>9.3960152682250389</v>
      </c>
    </row>
    <row r="71" spans="1:8" x14ac:dyDescent="0.35">
      <c r="A71">
        <v>6.9</v>
      </c>
      <c r="B71">
        <f t="shared" si="7"/>
        <v>1.9407328602040816</v>
      </c>
      <c r="C71">
        <f t="shared" si="8"/>
        <v>0.17305992795918365</v>
      </c>
      <c r="D71">
        <f t="shared" si="9"/>
        <v>1.9484336717838646</v>
      </c>
      <c r="E71">
        <f t="shared" si="10"/>
        <v>0.48710841794596615</v>
      </c>
      <c r="F71">
        <f t="shared" si="11"/>
        <v>62.199299990355584</v>
      </c>
      <c r="G71">
        <f t="shared" si="12"/>
        <v>248.79719996142234</v>
      </c>
      <c r="H71">
        <f t="shared" si="13"/>
        <v>9.0143913029500844</v>
      </c>
    </row>
    <row r="72" spans="1:8" x14ac:dyDescent="0.35">
      <c r="A72">
        <v>7</v>
      </c>
      <c r="B72">
        <f t="shared" si="7"/>
        <v>1.8931121428571429</v>
      </c>
      <c r="C72">
        <f t="shared" si="8"/>
        <v>0.1780739214285714</v>
      </c>
      <c r="D72">
        <f t="shared" si="9"/>
        <v>1.9014688813983027</v>
      </c>
      <c r="E72">
        <f t="shared" si="10"/>
        <v>0.47536722034957568</v>
      </c>
      <c r="F72">
        <f t="shared" si="11"/>
        <v>60.49167848724953</v>
      </c>
      <c r="G72">
        <f t="shared" si="12"/>
        <v>241.96671394899812</v>
      </c>
      <c r="H72">
        <f t="shared" si="13"/>
        <v>8.6416683553213609</v>
      </c>
    </row>
    <row r="73" spans="1:8" x14ac:dyDescent="0.35">
      <c r="A73">
        <v>7.1</v>
      </c>
      <c r="B73">
        <f t="shared" si="7"/>
        <v>1.8447764928571435</v>
      </c>
      <c r="C73">
        <f t="shared" si="8"/>
        <v>0.18315951142857137</v>
      </c>
      <c r="D73">
        <f t="shared" si="9"/>
        <v>1.8538467345562997</v>
      </c>
      <c r="E73">
        <f t="shared" si="10"/>
        <v>0.46346168363907492</v>
      </c>
      <c r="F73">
        <f t="shared" si="11"/>
        <v>58.770666414298198</v>
      </c>
      <c r="G73">
        <f t="shared" si="12"/>
        <v>235.08266565719279</v>
      </c>
      <c r="H73">
        <f t="shared" si="13"/>
        <v>8.2775586499011542</v>
      </c>
    </row>
    <row r="74" spans="1:8" x14ac:dyDescent="0.35">
      <c r="A74">
        <v>7.2</v>
      </c>
      <c r="B74">
        <f t="shared" si="7"/>
        <v>1.7957259102040819</v>
      </c>
      <c r="C74">
        <f t="shared" si="8"/>
        <v>0.18831669795918365</v>
      </c>
      <c r="D74">
        <f t="shared" si="9"/>
        <v>1.8055732395304624</v>
      </c>
      <c r="E74">
        <f t="shared" si="10"/>
        <v>0.45139330988261561</v>
      </c>
      <c r="F74">
        <f t="shared" si="11"/>
        <v>57.036917161723849</v>
      </c>
      <c r="G74">
        <f t="shared" si="12"/>
        <v>228.1476686468954</v>
      </c>
      <c r="H74">
        <f t="shared" si="13"/>
        <v>7.9217940502394235</v>
      </c>
    </row>
    <row r="75" spans="1:8" x14ac:dyDescent="0.35">
      <c r="A75">
        <v>7.3</v>
      </c>
      <c r="B75">
        <f t="shared" si="7"/>
        <v>1.7459603948979596</v>
      </c>
      <c r="C75">
        <f t="shared" si="8"/>
        <v>0.19354548102040811</v>
      </c>
      <c r="D75">
        <f t="shared" si="9"/>
        <v>1.7566552176723982</v>
      </c>
      <c r="E75">
        <f t="shared" si="10"/>
        <v>0.43916380441809955</v>
      </c>
      <c r="F75">
        <f t="shared" si="11"/>
        <v>55.291113606574378</v>
      </c>
      <c r="G75">
        <f t="shared" si="12"/>
        <v>221.16445442629751</v>
      </c>
      <c r="H75">
        <f t="shared" si="13"/>
        <v>7.5741251515855312</v>
      </c>
    </row>
    <row r="76" spans="1:8" x14ac:dyDescent="0.35">
      <c r="A76">
        <v>7.4</v>
      </c>
      <c r="B76">
        <f t="shared" si="7"/>
        <v>1.6954799469387756</v>
      </c>
      <c r="C76">
        <f t="shared" si="8"/>
        <v>0.19884586061224488</v>
      </c>
      <c r="D76">
        <f t="shared" si="9"/>
        <v>1.7071004442487083</v>
      </c>
      <c r="E76">
        <f t="shared" si="10"/>
        <v>0.42677511106217708</v>
      </c>
      <c r="F76">
        <f t="shared" si="11"/>
        <v>53.533971968283126</v>
      </c>
      <c r="G76">
        <f t="shared" si="12"/>
        <v>214.1358878731325</v>
      </c>
      <c r="H76">
        <f t="shared" si="13"/>
        <v>7.2343205362544758</v>
      </c>
    </row>
    <row r="77" spans="1:8" x14ac:dyDescent="0.35">
      <c r="A77">
        <v>7.5</v>
      </c>
      <c r="B77">
        <f t="shared" si="7"/>
        <v>1.6442845663265311</v>
      </c>
      <c r="C77">
        <f t="shared" si="8"/>
        <v>0.20421783673469382</v>
      </c>
      <c r="D77">
        <f t="shared" si="9"/>
        <v>1.6569178192958836</v>
      </c>
      <c r="E77">
        <f t="shared" si="10"/>
        <v>0.41422945482397089</v>
      </c>
      <c r="F77">
        <f t="shared" si="11"/>
        <v>51.766246486033275</v>
      </c>
      <c r="G77">
        <f t="shared" si="12"/>
        <v>207.0649859441331</v>
      </c>
      <c r="H77">
        <f t="shared" si="13"/>
        <v>6.9021661981377695</v>
      </c>
    </row>
    <row r="78" spans="1:8" x14ac:dyDescent="0.35">
      <c r="A78">
        <v>7.6</v>
      </c>
      <c r="B78">
        <f t="shared" si="7"/>
        <v>1.592374253061225</v>
      </c>
      <c r="C78">
        <f t="shared" si="8"/>
        <v>0.20966140938775504</v>
      </c>
      <c r="D78">
        <f t="shared" si="9"/>
        <v>1.6061175761440238</v>
      </c>
      <c r="E78">
        <f t="shared" si="10"/>
        <v>0.40152939403600596</v>
      </c>
      <c r="F78">
        <f t="shared" si="11"/>
        <v>49.988735127352996</v>
      </c>
      <c r="G78">
        <f t="shared" si="12"/>
        <v>199.95494050941198</v>
      </c>
      <c r="H78">
        <f t="shared" si="13"/>
        <v>6.5774651483359206</v>
      </c>
    </row>
    <row r="79" spans="1:8" x14ac:dyDescent="0.35">
      <c r="A79">
        <v>7.7</v>
      </c>
      <c r="B79">
        <f t="shared" si="7"/>
        <v>1.539749007142857</v>
      </c>
      <c r="C79">
        <f t="shared" si="8"/>
        <v>0.21517657857142852</v>
      </c>
      <c r="D79">
        <f t="shared" si="9"/>
        <v>1.5547115375410063</v>
      </c>
      <c r="E79">
        <f t="shared" si="10"/>
        <v>0.38867788438525158</v>
      </c>
      <c r="F79">
        <f t="shared" si="11"/>
        <v>48.202286599831787</v>
      </c>
      <c r="G79">
        <f t="shared" si="12"/>
        <v>192.80914639932715</v>
      </c>
      <c r="H79">
        <f t="shared" si="13"/>
        <v>6.2600372207573747</v>
      </c>
    </row>
    <row r="80" spans="1:8" x14ac:dyDescent="0.35">
      <c r="A80">
        <v>7.8</v>
      </c>
      <c r="B80">
        <f t="shared" si="7"/>
        <v>1.4864088285714288</v>
      </c>
      <c r="C80">
        <f t="shared" si="8"/>
        <v>0.22076334428571426</v>
      </c>
      <c r="D80">
        <f t="shared" si="9"/>
        <v>1.5027134323733518</v>
      </c>
      <c r="E80">
        <f t="shared" si="10"/>
        <v>0.37567835809333794</v>
      </c>
      <c r="F80">
        <f t="shared" si="11"/>
        <v>46.40780902174658</v>
      </c>
      <c r="G80">
        <f t="shared" si="12"/>
        <v>185.63123608698632</v>
      </c>
      <c r="H80">
        <f t="shared" si="13"/>
        <v>5.9497191053521261</v>
      </c>
    </row>
    <row r="81" spans="1:8" x14ac:dyDescent="0.35">
      <c r="A81">
        <v>7.9</v>
      </c>
      <c r="B81">
        <f t="shared" si="7"/>
        <v>1.4323537173469387</v>
      </c>
      <c r="C81">
        <f t="shared" si="8"/>
        <v>0.22642170653061225</v>
      </c>
      <c r="D81">
        <f t="shared" si="9"/>
        <v>1.4501392901324439</v>
      </c>
      <c r="E81">
        <f t="shared" si="10"/>
        <v>0.36253482253311098</v>
      </c>
      <c r="F81">
        <f t="shared" si="11"/>
        <v>44.606280721063101</v>
      </c>
      <c r="G81">
        <f t="shared" si="12"/>
        <v>178.4251228842524</v>
      </c>
      <c r="H81">
        <f t="shared" si="13"/>
        <v>5.6463646482358349</v>
      </c>
    </row>
    <row r="82" spans="1:8" x14ac:dyDescent="0.35">
      <c r="A82">
        <v>8</v>
      </c>
      <c r="B82">
        <f t="shared" si="7"/>
        <v>1.3775836734693883</v>
      </c>
      <c r="C82">
        <f t="shared" si="8"/>
        <v>0.23215166530612241</v>
      </c>
      <c r="D82">
        <f t="shared" si="9"/>
        <v>1.3970079359523409</v>
      </c>
      <c r="E82">
        <f t="shared" si="10"/>
        <v>0.34925198398808521</v>
      </c>
      <c r="F82">
        <f t="shared" si="11"/>
        <v>42.798763787709234</v>
      </c>
      <c r="G82">
        <f t="shared" si="12"/>
        <v>171.19505515083694</v>
      </c>
      <c r="H82">
        <f t="shared" si="13"/>
        <v>5.3498454734636542</v>
      </c>
    </row>
    <row r="83" spans="1:8" x14ac:dyDescent="0.35">
      <c r="A83">
        <v>8.1</v>
      </c>
      <c r="B83">
        <f t="shared" si="7"/>
        <v>1.322098696938776</v>
      </c>
      <c r="C83">
        <f t="shared" si="8"/>
        <v>0.23795322061224483</v>
      </c>
      <c r="D83">
        <f t="shared" si="9"/>
        <v>1.3433416168819268</v>
      </c>
      <c r="E83">
        <f t="shared" si="10"/>
        <v>0.33583540422048169</v>
      </c>
      <c r="F83">
        <f t="shared" si="11"/>
        <v>40.986421218550888</v>
      </c>
      <c r="G83">
        <f t="shared" si="12"/>
        <v>163.94568487420355</v>
      </c>
      <c r="H83">
        <f t="shared" si="13"/>
        <v>5.0600520022902336</v>
      </c>
    </row>
    <row r="84" spans="1:8" x14ac:dyDescent="0.35">
      <c r="A84">
        <v>8.1999999999999993</v>
      </c>
      <c r="B84">
        <f t="shared" si="7"/>
        <v>1.2658987877551029</v>
      </c>
      <c r="C84">
        <f t="shared" si="8"/>
        <v>0.24382637244897953</v>
      </c>
      <c r="D84">
        <f t="shared" si="9"/>
        <v>1.289166800977076</v>
      </c>
      <c r="E84">
        <f t="shared" si="10"/>
        <v>0.32229170024426901</v>
      </c>
      <c r="F84">
        <f t="shared" si="11"/>
        <v>39.170538793529943</v>
      </c>
      <c r="G84">
        <f t="shared" si="12"/>
        <v>156.68215517411977</v>
      </c>
      <c r="H84">
        <f t="shared" si="13"/>
        <v>4.776894974820725</v>
      </c>
    </row>
    <row r="85" spans="1:8" x14ac:dyDescent="0.35">
      <c r="A85">
        <v>8.3000000000000007</v>
      </c>
      <c r="B85">
        <f t="shared" si="7"/>
        <v>1.2089839459183671</v>
      </c>
      <c r="C85">
        <f t="shared" si="8"/>
        <v>0.24977112081632652</v>
      </c>
      <c r="D85">
        <f t="shared" si="9"/>
        <v>1.2345152061769791</v>
      </c>
      <c r="E85">
        <f t="shared" si="10"/>
        <v>0.30862880154424477</v>
      </c>
      <c r="F85">
        <f t="shared" si="11"/>
        <v>37.352553242428129</v>
      </c>
      <c r="G85">
        <f t="shared" si="12"/>
        <v>149.41021296971252</v>
      </c>
      <c r="H85">
        <f t="shared" si="13"/>
        <v>4.5003076195696536</v>
      </c>
    </row>
    <row r="86" spans="1:8" x14ac:dyDescent="0.35">
      <c r="A86">
        <v>8.4</v>
      </c>
      <c r="B86">
        <f t="shared" si="7"/>
        <v>1.1513541714285713</v>
      </c>
      <c r="C86">
        <f t="shared" si="8"/>
        <v>0.25578746571428568</v>
      </c>
      <c r="D86">
        <f t="shared" si="9"/>
        <v>1.1794251378033744</v>
      </c>
      <c r="E86">
        <f t="shared" si="10"/>
        <v>0.29485628445084361</v>
      </c>
      <c r="F86">
        <f t="shared" si="11"/>
        <v>35.534088860565419</v>
      </c>
      <c r="G86">
        <f t="shared" si="12"/>
        <v>142.13635544226167</v>
      </c>
      <c r="H86">
        <f t="shared" si="13"/>
        <v>4.2302486738768357</v>
      </c>
    </row>
    <row r="87" spans="1:8" x14ac:dyDescent="0.35">
      <c r="A87">
        <v>8.5</v>
      </c>
      <c r="B87">
        <f t="shared" si="7"/>
        <v>1.0930094642857147</v>
      </c>
      <c r="C87">
        <f t="shared" si="8"/>
        <v>0.26187540714285706</v>
      </c>
      <c r="D87">
        <f t="shared" si="9"/>
        <v>1.1239432449569604</v>
      </c>
      <c r="E87">
        <f t="shared" si="10"/>
        <v>0.2809858112392401</v>
      </c>
      <c r="F87">
        <f t="shared" si="11"/>
        <v>33.717005592327425</v>
      </c>
      <c r="G87">
        <f t="shared" si="12"/>
        <v>134.8680223693097</v>
      </c>
      <c r="H87">
        <f t="shared" si="13"/>
        <v>3.9667065402738149</v>
      </c>
    </row>
    <row r="88" spans="1:8" x14ac:dyDescent="0.35">
      <c r="A88">
        <v>8.6</v>
      </c>
      <c r="B88">
        <f t="shared" si="7"/>
        <v>1.0339498244897958</v>
      </c>
      <c r="C88">
        <f t="shared" si="8"/>
        <v>0.26803494510204079</v>
      </c>
      <c r="D88">
        <f t="shared" si="9"/>
        <v>1.0681268517167488</v>
      </c>
      <c r="E88">
        <f t="shared" si="10"/>
        <v>0.2670317129291872</v>
      </c>
      <c r="F88">
        <f t="shared" si="11"/>
        <v>31.90346285063556</v>
      </c>
      <c r="G88">
        <f t="shared" si="12"/>
        <v>127.61385140254224</v>
      </c>
      <c r="H88">
        <f t="shared" si="13"/>
        <v>3.7097049826320418</v>
      </c>
    </row>
    <row r="89" spans="1:8" x14ac:dyDescent="0.35">
      <c r="A89">
        <v>8.6999999999999993</v>
      </c>
      <c r="B89">
        <f t="shared" si="7"/>
        <v>0.9741752520408169</v>
      </c>
      <c r="C89">
        <f t="shared" si="8"/>
        <v>0.27426607959183663</v>
      </c>
      <c r="D89">
        <f t="shared" si="9"/>
        <v>1.0120470859122439</v>
      </c>
      <c r="E89">
        <f t="shared" si="10"/>
        <v>0.25301177147806098</v>
      </c>
      <c r="F89">
        <f t="shared" si="11"/>
        <v>30.096005170961156</v>
      </c>
      <c r="G89">
        <f t="shared" si="12"/>
        <v>120.38402068384462</v>
      </c>
      <c r="H89">
        <f t="shared" si="13"/>
        <v>3.4593109391909378</v>
      </c>
    </row>
    <row r="90" spans="1:8" x14ac:dyDescent="0.35">
      <c r="A90">
        <v>8.8000000000000007</v>
      </c>
      <c r="B90">
        <f t="shared" si="7"/>
        <v>0.91368574693877491</v>
      </c>
      <c r="C90">
        <f t="shared" si="8"/>
        <v>0.28056881061224487</v>
      </c>
      <c r="D90">
        <f t="shared" si="9"/>
        <v>0.95579312701412367</v>
      </c>
      <c r="E90">
        <f t="shared" si="10"/>
        <v>0.23894828175353092</v>
      </c>
      <c r="F90">
        <f t="shared" si="11"/>
        <v>28.297678502594966</v>
      </c>
      <c r="G90">
        <f t="shared" si="12"/>
        <v>113.19071401037986</v>
      </c>
      <c r="H90">
        <f t="shared" si="13"/>
        <v>3.2156452843857912</v>
      </c>
    </row>
    <row r="91" spans="1:8" x14ac:dyDescent="0.35">
      <c r="A91">
        <v>8.9</v>
      </c>
      <c r="B91">
        <f t="shared" si="7"/>
        <v>0.85248130918367337</v>
      </c>
      <c r="C91">
        <f t="shared" si="8"/>
        <v>0.28694313816326528</v>
      </c>
      <c r="D91">
        <f t="shared" si="9"/>
        <v>0.89947804144764565</v>
      </c>
      <c r="E91">
        <f t="shared" si="10"/>
        <v>0.22486951036191141</v>
      </c>
      <c r="F91">
        <f t="shared" si="11"/>
        <v>26.512189957580148</v>
      </c>
      <c r="G91">
        <f t="shared" si="12"/>
        <v>106.04875983032059</v>
      </c>
      <c r="H91">
        <f t="shared" si="13"/>
        <v>2.978897748042713</v>
      </c>
    </row>
    <row r="92" spans="1:8" x14ac:dyDescent="0.35">
      <c r="A92">
        <v>9</v>
      </c>
      <c r="B92">
        <f t="shared" si="7"/>
        <v>0.79056193877551051</v>
      </c>
      <c r="C92">
        <f t="shared" si="8"/>
        <v>0.29338906224489791</v>
      </c>
      <c r="D92">
        <f t="shared" si="9"/>
        <v>0.84324689201053948</v>
      </c>
      <c r="E92">
        <f t="shared" si="10"/>
        <v>0.21081172300263487</v>
      </c>
      <c r="F92">
        <f t="shared" si="11"/>
        <v>24.744129816072579</v>
      </c>
      <c r="G92">
        <f t="shared" si="12"/>
        <v>98.976519264290317</v>
      </c>
      <c r="H92">
        <f t="shared" si="13"/>
        <v>2.7493477573413978</v>
      </c>
    </row>
    <row r="93" spans="1:8" x14ac:dyDescent="0.35">
      <c r="A93">
        <v>9.1</v>
      </c>
      <c r="B93">
        <f t="shared" si="7"/>
        <v>0.72792763571428631</v>
      </c>
      <c r="C93">
        <f t="shared" si="8"/>
        <v>0.29990658285714283</v>
      </c>
      <c r="D93">
        <f t="shared" si="9"/>
        <v>0.78728813104075113</v>
      </c>
      <c r="E93">
        <f t="shared" si="10"/>
        <v>0.19682203276018778</v>
      </c>
      <c r="F93">
        <f t="shared" si="11"/>
        <v>22.99928342842118</v>
      </c>
      <c r="G93">
        <f t="shared" si="12"/>
        <v>91.997133713684718</v>
      </c>
      <c r="H93">
        <f t="shared" si="13"/>
        <v>2.5273937833429869</v>
      </c>
    </row>
    <row r="94" spans="1:8" x14ac:dyDescent="0.35">
      <c r="A94">
        <v>9.1999999999999993</v>
      </c>
      <c r="B94">
        <f t="shared" si="7"/>
        <v>0.66457840000000079</v>
      </c>
      <c r="C94">
        <f t="shared" si="8"/>
        <v>0.30649569999999993</v>
      </c>
      <c r="D94">
        <f t="shared" si="9"/>
        <v>0.73184975498052263</v>
      </c>
      <c r="E94">
        <f t="shared" si="10"/>
        <v>0.18296243874513066</v>
      </c>
      <c r="F94">
        <f t="shared" si="11"/>
        <v>21.285073466371031</v>
      </c>
      <c r="G94">
        <f t="shared" si="12"/>
        <v>85.140293865484125</v>
      </c>
      <c r="H94">
        <f t="shared" si="13"/>
        <v>2.3135949419968513</v>
      </c>
    </row>
    <row r="95" spans="1:8" x14ac:dyDescent="0.35">
      <c r="A95">
        <v>9.3000000000000007</v>
      </c>
      <c r="B95">
        <f t="shared" si="7"/>
        <v>0.60051423163265305</v>
      </c>
      <c r="C95">
        <f t="shared" si="8"/>
        <v>0.31315641367346941</v>
      </c>
      <c r="D95">
        <f t="shared" si="9"/>
        <v>0.67726234342253577</v>
      </c>
      <c r="E95">
        <f t="shared" si="10"/>
        <v>0.16931558585563394</v>
      </c>
      <c r="F95">
        <f t="shared" si="11"/>
        <v>19.611190645491202</v>
      </c>
      <c r="G95">
        <f t="shared" si="12"/>
        <v>78.44476258196481</v>
      </c>
      <c r="H95">
        <f t="shared" si="13"/>
        <v>2.1087301769345377</v>
      </c>
    </row>
    <row r="96" spans="1:8" x14ac:dyDescent="0.35">
      <c r="A96">
        <v>9.4</v>
      </c>
      <c r="B96">
        <f t="shared" si="7"/>
        <v>0.53573513061224531</v>
      </c>
      <c r="C96">
        <f t="shared" si="8"/>
        <v>0.31988872387755102</v>
      </c>
      <c r="D96">
        <f t="shared" si="9"/>
        <v>0.623971895069103</v>
      </c>
      <c r="E96">
        <f t="shared" si="10"/>
        <v>0.15599297376727575</v>
      </c>
      <c r="F96">
        <f t="shared" si="11"/>
        <v>17.990492650233143</v>
      </c>
      <c r="G96">
        <f t="shared" si="12"/>
        <v>71.961970600932574</v>
      </c>
      <c r="H96">
        <f t="shared" si="13"/>
        <v>1.9138821968333131</v>
      </c>
    </row>
    <row r="97" spans="1:8" x14ac:dyDescent="0.35">
      <c r="A97">
        <v>9.5</v>
      </c>
      <c r="B97">
        <f t="shared" si="7"/>
        <v>0.47024109693877625</v>
      </c>
      <c r="C97">
        <f t="shared" si="8"/>
        <v>0.32669263061224485</v>
      </c>
      <c r="D97">
        <f t="shared" si="9"/>
        <v>0.57258603209171299</v>
      </c>
      <c r="E97">
        <f t="shared" si="10"/>
        <v>0.14314650802292825</v>
      </c>
      <c r="F97">
        <f t="shared" si="11"/>
        <v>16.440269035508862</v>
      </c>
      <c r="G97">
        <f t="shared" si="12"/>
        <v>65.761076142035449</v>
      </c>
      <c r="H97">
        <f t="shared" si="13"/>
        <v>1.7305546353167223</v>
      </c>
    </row>
    <row r="98" spans="1:8" x14ac:dyDescent="0.35">
      <c r="A98">
        <v>9.6</v>
      </c>
      <c r="B98">
        <f t="shared" si="7"/>
        <v>0.40403213061224497</v>
      </c>
      <c r="C98">
        <f t="shared" si="8"/>
        <v>0.33356813387755091</v>
      </c>
      <c r="D98">
        <f t="shared" si="9"/>
        <v>0.52393669704041723</v>
      </c>
      <c r="E98">
        <f t="shared" si="10"/>
        <v>0.13098417426010431</v>
      </c>
      <c r="F98">
        <f t="shared" si="11"/>
        <v>14.983957632251226</v>
      </c>
      <c r="G98">
        <f t="shared" si="12"/>
        <v>59.935830529004903</v>
      </c>
      <c r="H98">
        <f t="shared" si="13"/>
        <v>1.5608289200261694</v>
      </c>
    </row>
    <row r="99" spans="1:8" x14ac:dyDescent="0.35">
      <c r="A99">
        <v>9.6999999999999993</v>
      </c>
      <c r="B99">
        <f t="shared" si="7"/>
        <v>0.33710823163265369</v>
      </c>
      <c r="C99">
        <f t="shared" si="8"/>
        <v>0.34051523367346925</v>
      </c>
      <c r="D99">
        <f t="shared" si="9"/>
        <v>0.47915820372627688</v>
      </c>
      <c r="E99">
        <f t="shared" si="10"/>
        <v>0.11978955093156922</v>
      </c>
      <c r="F99">
        <f t="shared" si="11"/>
        <v>13.65328128700645</v>
      </c>
      <c r="G99">
        <f t="shared" si="12"/>
        <v>54.613125148025802</v>
      </c>
      <c r="H99">
        <f t="shared" si="13"/>
        <v>1.4075547718563353</v>
      </c>
    </row>
    <row r="100" spans="1:8" x14ac:dyDescent="0.35">
      <c r="A100">
        <v>9.8000000000000007</v>
      </c>
      <c r="B100">
        <f t="shared" si="7"/>
        <v>0.26946939999999975</v>
      </c>
      <c r="C100">
        <f t="shared" si="8"/>
        <v>0.34753392999999999</v>
      </c>
      <c r="D100">
        <f t="shared" si="9"/>
        <v>0.43976538067201781</v>
      </c>
      <c r="E100">
        <f t="shared" si="10"/>
        <v>0.10994134516800445</v>
      </c>
      <c r="F100">
        <f t="shared" si="11"/>
        <v>12.490387135695967</v>
      </c>
      <c r="G100">
        <f t="shared" si="12"/>
        <v>49.961548542783866</v>
      </c>
      <c r="H100">
        <f t="shared" si="13"/>
        <v>1.2745292995608128</v>
      </c>
    </row>
    <row r="101" spans="1:8" x14ac:dyDescent="0.35">
      <c r="A101">
        <v>9.9</v>
      </c>
      <c r="B101">
        <f t="shared" si="7"/>
        <v>0.20111563571428537</v>
      </c>
      <c r="C101">
        <f t="shared" si="8"/>
        <v>0.35462422285714279</v>
      </c>
      <c r="D101">
        <f t="shared" si="9"/>
        <v>0.40768350269025311</v>
      </c>
      <c r="E101">
        <f t="shared" si="10"/>
        <v>0.10192087567256328</v>
      </c>
      <c r="F101">
        <f t="shared" si="11"/>
        <v>11.548666017648042</v>
      </c>
      <c r="G101">
        <f t="shared" si="12"/>
        <v>46.194664070592168</v>
      </c>
      <c r="H101">
        <f t="shared" si="13"/>
        <v>1.1665319209745497</v>
      </c>
    </row>
    <row r="102" spans="1:8" x14ac:dyDescent="0.35">
      <c r="A102">
        <v>10</v>
      </c>
      <c r="B102">
        <f t="shared" si="7"/>
        <v>0.1320469387755101</v>
      </c>
      <c r="C102">
        <f t="shared" si="8"/>
        <v>0.36178611224489798</v>
      </c>
      <c r="D102">
        <f t="shared" si="9"/>
        <v>0.38513060778554231</v>
      </c>
      <c r="E102">
        <f t="shared" si="10"/>
        <v>9.6282651946385578E-2</v>
      </c>
      <c r="F102">
        <f t="shared" si="11"/>
        <v>10.889530755011682</v>
      </c>
      <c r="G102">
        <f t="shared" si="12"/>
        <v>43.558123020046729</v>
      </c>
      <c r="H102">
        <f t="shared" si="13"/>
        <v>1.0889530755011683</v>
      </c>
    </row>
    <row r="103" spans="1:8" x14ac:dyDescent="0.35">
      <c r="A103">
        <v>10.1</v>
      </c>
      <c r="B103">
        <f t="shared" si="7"/>
        <v>6.2263309183673954E-2</v>
      </c>
      <c r="C103">
        <f t="shared" si="8"/>
        <v>0.36901959816326518</v>
      </c>
      <c r="D103">
        <f t="shared" si="9"/>
        <v>0.37423546531439195</v>
      </c>
      <c r="E103">
        <f t="shared" si="10"/>
        <v>9.3558866328597987E-2</v>
      </c>
      <c r="F103">
        <f t="shared" si="11"/>
        <v>10.571957557894718</v>
      </c>
      <c r="G103">
        <f t="shared" si="12"/>
        <v>42.287830231578873</v>
      </c>
      <c r="H103">
        <f t="shared" si="13"/>
        <v>1.0467284710786851</v>
      </c>
    </row>
    <row r="104" spans="1:8" x14ac:dyDescent="0.35">
      <c r="A104">
        <v>10.199999999999999</v>
      </c>
      <c r="B104">
        <f t="shared" si="7"/>
        <v>0</v>
      </c>
      <c r="C104">
        <f t="shared" si="8"/>
        <v>0.37632468061224478</v>
      </c>
      <c r="D104">
        <f t="shared" si="9"/>
        <v>0.37632468061224478</v>
      </c>
      <c r="E104">
        <f t="shared" si="10"/>
        <v>9.4081170153061194E-2</v>
      </c>
      <c r="F104">
        <f t="shared" si="11"/>
        <v>10.632811380489473</v>
      </c>
      <c r="G104">
        <f t="shared" si="12"/>
        <v>42.531245521957892</v>
      </c>
      <c r="H104">
        <f t="shared" si="13"/>
        <v>1.0424324882832818</v>
      </c>
    </row>
    <row r="105" spans="1:8" x14ac:dyDescent="0.35">
      <c r="A105">
        <v>10.3</v>
      </c>
      <c r="B105">
        <f t="shared" si="7"/>
        <v>0</v>
      </c>
      <c r="C105">
        <f t="shared" si="8"/>
        <v>0.38370135959183677</v>
      </c>
      <c r="D105">
        <f t="shared" si="9"/>
        <v>0.38370135959183677</v>
      </c>
      <c r="E105">
        <f t="shared" si="10"/>
        <v>9.5925339897959191E-2</v>
      </c>
      <c r="F105">
        <f t="shared" si="11"/>
        <v>10.847839251956735</v>
      </c>
      <c r="G105">
        <f t="shared" si="12"/>
        <v>43.39135700782694</v>
      </c>
      <c r="H105">
        <f t="shared" si="13"/>
        <v>1.0531882768890033</v>
      </c>
    </row>
    <row r="106" spans="1:8" x14ac:dyDescent="0.35">
      <c r="A106">
        <v>10.4</v>
      </c>
      <c r="B106">
        <f t="shared" si="7"/>
        <v>0</v>
      </c>
      <c r="C106">
        <f t="shared" si="8"/>
        <v>0.39114963510204082</v>
      </c>
      <c r="D106">
        <f t="shared" si="9"/>
        <v>0.39114963510204082</v>
      </c>
      <c r="E106">
        <f t="shared" si="10"/>
        <v>9.7787408775510204E-2</v>
      </c>
      <c r="F106">
        <f t="shared" si="11"/>
        <v>11.065211794872962</v>
      </c>
      <c r="G106">
        <f t="shared" si="12"/>
        <v>44.260847179491847</v>
      </c>
      <c r="H106">
        <f t="shared" si="13"/>
        <v>1.0639626725839386</v>
      </c>
    </row>
    <row r="107" spans="1:8" x14ac:dyDescent="0.35">
      <c r="A107">
        <v>10.5</v>
      </c>
      <c r="B107">
        <f t="shared" si="7"/>
        <v>0</v>
      </c>
      <c r="C107">
        <f t="shared" si="8"/>
        <v>0.39866950714285709</v>
      </c>
      <c r="D107">
        <f t="shared" si="9"/>
        <v>0.39866950714285709</v>
      </c>
      <c r="E107">
        <f t="shared" si="10"/>
        <v>9.9667376785714273E-2</v>
      </c>
      <c r="F107">
        <f t="shared" si="11"/>
        <v>11.28493647524896</v>
      </c>
      <c r="G107">
        <f t="shared" si="12"/>
        <v>45.139745900995841</v>
      </c>
      <c r="H107">
        <f t="shared" si="13"/>
        <v>1.0747558547856153</v>
      </c>
    </row>
    <row r="108" spans="1:8" x14ac:dyDescent="0.35">
      <c r="A108">
        <v>10.6</v>
      </c>
      <c r="B108">
        <f t="shared" si="7"/>
        <v>0</v>
      </c>
      <c r="C108">
        <f t="shared" si="8"/>
        <v>0.40626097571428565</v>
      </c>
      <c r="D108">
        <f t="shared" si="9"/>
        <v>0.40626097571428565</v>
      </c>
      <c r="E108">
        <f t="shared" si="10"/>
        <v>0.10156524392857141</v>
      </c>
      <c r="F108">
        <f t="shared" si="11"/>
        <v>11.507020830862549</v>
      </c>
      <c r="G108">
        <f t="shared" si="12"/>
        <v>46.028083323450197</v>
      </c>
      <c r="H108">
        <f t="shared" si="13"/>
        <v>1.0855680029115613</v>
      </c>
    </row>
    <row r="109" spans="1:8" x14ac:dyDescent="0.35">
      <c r="A109">
        <v>10.7</v>
      </c>
      <c r="B109">
        <f t="shared" si="7"/>
        <v>0</v>
      </c>
      <c r="C109">
        <f t="shared" si="8"/>
        <v>0.41392404081632644</v>
      </c>
      <c r="D109">
        <f t="shared" si="9"/>
        <v>0.41392404081632644</v>
      </c>
      <c r="E109">
        <f t="shared" si="10"/>
        <v>0.10348101020408161</v>
      </c>
      <c r="F109">
        <f t="shared" si="11"/>
        <v>11.731472471258558</v>
      </c>
      <c r="G109">
        <f t="shared" si="12"/>
        <v>46.925889885034231</v>
      </c>
      <c r="H109">
        <f t="shared" si="13"/>
        <v>1.0963992963793046</v>
      </c>
    </row>
    <row r="110" spans="1:8" x14ac:dyDescent="0.35">
      <c r="A110">
        <v>10.8</v>
      </c>
      <c r="B110">
        <f t="shared" si="7"/>
        <v>0</v>
      </c>
      <c r="C110">
        <f t="shared" si="8"/>
        <v>0.42165870244897957</v>
      </c>
      <c r="D110">
        <f t="shared" si="9"/>
        <v>0.42165870244897957</v>
      </c>
      <c r="E110">
        <f t="shared" si="10"/>
        <v>0.10541467561224489</v>
      </c>
      <c r="F110">
        <f t="shared" si="11"/>
        <v>11.958299077748825</v>
      </c>
      <c r="G110">
        <f t="shared" si="12"/>
        <v>47.833196310995298</v>
      </c>
      <c r="H110">
        <f t="shared" si="13"/>
        <v>1.1072499146063726</v>
      </c>
    </row>
    <row r="111" spans="1:8" x14ac:dyDescent="0.35">
      <c r="A111">
        <v>10.9</v>
      </c>
      <c r="B111">
        <f t="shared" si="7"/>
        <v>0</v>
      </c>
      <c r="C111">
        <f t="shared" si="8"/>
        <v>0.42946496061224482</v>
      </c>
      <c r="D111">
        <f t="shared" si="9"/>
        <v>0.42946496061224482</v>
      </c>
      <c r="E111">
        <f t="shared" si="10"/>
        <v>0.1073662401530612</v>
      </c>
      <c r="F111">
        <f t="shared" si="11"/>
        <v>12.187508403412192</v>
      </c>
      <c r="G111">
        <f t="shared" si="12"/>
        <v>48.750033613648768</v>
      </c>
      <c r="H111">
        <f t="shared" si="13"/>
        <v>1.1181200370102928</v>
      </c>
    </row>
    <row r="112" spans="1:8" x14ac:dyDescent="0.35">
      <c r="A112">
        <v>11</v>
      </c>
      <c r="B112">
        <f t="shared" si="7"/>
        <v>0</v>
      </c>
      <c r="C112">
        <f t="shared" si="8"/>
        <v>0.43734281530612235</v>
      </c>
      <c r="D112">
        <f t="shared" si="9"/>
        <v>0.43734281530612235</v>
      </c>
      <c r="E112">
        <f t="shared" si="10"/>
        <v>0.10933570382653059</v>
      </c>
      <c r="F112">
        <f t="shared" si="11"/>
        <v>12.419108273094528</v>
      </c>
      <c r="G112">
        <f t="shared" si="12"/>
        <v>49.676433092378112</v>
      </c>
      <c r="H112">
        <f t="shared" si="13"/>
        <v>1.1290098430085935</v>
      </c>
    </row>
    <row r="113" spans="1:8" x14ac:dyDescent="0.35">
      <c r="A113">
        <v>11.1</v>
      </c>
      <c r="B113">
        <f t="shared" si="7"/>
        <v>0</v>
      </c>
      <c r="C113">
        <f t="shared" si="8"/>
        <v>0.44529226653061216</v>
      </c>
      <c r="D113">
        <f t="shared" si="9"/>
        <v>0.44529226653061216</v>
      </c>
      <c r="E113">
        <f t="shared" si="10"/>
        <v>0.11132306663265304</v>
      </c>
      <c r="F113">
        <f t="shared" si="11"/>
        <v>12.653106583408704</v>
      </c>
      <c r="G113">
        <f t="shared" si="12"/>
        <v>50.612426333634815</v>
      </c>
      <c r="H113">
        <f t="shared" si="13"/>
        <v>1.1399195120188022</v>
      </c>
    </row>
    <row r="114" spans="1:8" x14ac:dyDescent="0.35">
      <c r="A114">
        <v>11.2</v>
      </c>
      <c r="B114">
        <f t="shared" si="7"/>
        <v>0</v>
      </c>
      <c r="C114">
        <f t="shared" si="8"/>
        <v>0.45331331428571425</v>
      </c>
      <c r="D114">
        <f t="shared" si="9"/>
        <v>0.45331331428571425</v>
      </c>
      <c r="E114">
        <f t="shared" si="10"/>
        <v>0.11332832857142856</v>
      </c>
      <c r="F114">
        <f t="shared" si="11"/>
        <v>12.889511302734604</v>
      </c>
      <c r="G114">
        <f t="shared" si="12"/>
        <v>51.558045210938417</v>
      </c>
      <c r="H114">
        <f t="shared" si="13"/>
        <v>1.1508492234584469</v>
      </c>
    </row>
    <row r="115" spans="1:8" x14ac:dyDescent="0.35">
      <c r="A115">
        <v>11.3</v>
      </c>
      <c r="B115">
        <f t="shared" si="7"/>
        <v>0</v>
      </c>
      <c r="C115">
        <f t="shared" si="8"/>
        <v>0.46140595857142852</v>
      </c>
      <c r="D115">
        <f t="shared" si="9"/>
        <v>0.46140595857142852</v>
      </c>
      <c r="E115">
        <f t="shared" si="10"/>
        <v>0.11535148964285713</v>
      </c>
      <c r="F115">
        <f t="shared" si="11"/>
        <v>13.128330471219115</v>
      </c>
      <c r="G115">
        <f t="shared" si="12"/>
        <v>52.513321884876461</v>
      </c>
      <c r="H115">
        <f t="shared" si="13"/>
        <v>1.1617991567450543</v>
      </c>
    </row>
    <row r="116" spans="1:8" x14ac:dyDescent="0.35">
      <c r="A116">
        <v>11.4</v>
      </c>
      <c r="B116">
        <f t="shared" si="7"/>
        <v>0</v>
      </c>
      <c r="C116">
        <f t="shared" si="8"/>
        <v>0.46957019938775502</v>
      </c>
      <c r="D116">
        <f t="shared" si="9"/>
        <v>0.46957019938775502</v>
      </c>
      <c r="E116">
        <f t="shared" si="10"/>
        <v>0.11739254984693875</v>
      </c>
      <c r="F116">
        <f t="shared" si="11"/>
        <v>13.369572200776151</v>
      </c>
      <c r="G116">
        <f t="shared" si="12"/>
        <v>53.478288803104604</v>
      </c>
      <c r="H116">
        <f t="shared" si="13"/>
        <v>1.1727694912961535</v>
      </c>
    </row>
    <row r="117" spans="1:8" x14ac:dyDescent="0.35">
      <c r="A117">
        <v>11.5</v>
      </c>
      <c r="B117">
        <f t="shared" si="7"/>
        <v>0</v>
      </c>
      <c r="C117">
        <f t="shared" si="8"/>
        <v>0.47780603673469374</v>
      </c>
      <c r="D117">
        <f t="shared" si="9"/>
        <v>0.47780603673469374</v>
      </c>
      <c r="E117">
        <f t="shared" si="10"/>
        <v>0.11945150918367343</v>
      </c>
      <c r="F117">
        <f t="shared" si="11"/>
        <v>13.613244675086621</v>
      </c>
      <c r="G117">
        <f t="shared" si="12"/>
        <v>54.452978700346485</v>
      </c>
      <c r="H117">
        <f t="shared" si="13"/>
        <v>1.1837604065292715</v>
      </c>
    </row>
    <row r="118" spans="1:8" x14ac:dyDescent="0.35">
      <c r="A118">
        <v>11.6</v>
      </c>
      <c r="B118">
        <f t="shared" si="7"/>
        <v>0</v>
      </c>
      <c r="C118">
        <f t="shared" si="8"/>
        <v>0.4861134706122448</v>
      </c>
      <c r="D118">
        <f t="shared" si="9"/>
        <v>0.4861134706122448</v>
      </c>
      <c r="E118">
        <f t="shared" si="10"/>
        <v>0.1215283676530612</v>
      </c>
      <c r="F118">
        <f t="shared" si="11"/>
        <v>13.859356149598462</v>
      </c>
      <c r="G118">
        <f t="shared" si="12"/>
        <v>55.437424598393847</v>
      </c>
      <c r="H118">
        <f t="shared" si="13"/>
        <v>1.1947720818619363</v>
      </c>
    </row>
    <row r="119" spans="1:8" x14ac:dyDescent="0.35">
      <c r="A119">
        <v>11.7</v>
      </c>
      <c r="B119">
        <f t="shared" si="7"/>
        <v>0</v>
      </c>
      <c r="C119">
        <f t="shared" si="8"/>
        <v>0.49449250102040809</v>
      </c>
      <c r="D119">
        <f t="shared" si="9"/>
        <v>0.49449250102040809</v>
      </c>
      <c r="E119">
        <f t="shared" si="10"/>
        <v>0.12362312525510202</v>
      </c>
      <c r="F119">
        <f t="shared" si="11"/>
        <v>14.107914951526602</v>
      </c>
      <c r="G119">
        <f t="shared" si="12"/>
        <v>56.43165980610641</v>
      </c>
      <c r="H119">
        <f t="shared" si="13"/>
        <v>1.2058046967116756</v>
      </c>
    </row>
    <row r="120" spans="1:8" x14ac:dyDescent="0.35">
      <c r="A120">
        <v>11.8</v>
      </c>
      <c r="B120">
        <f t="shared" si="7"/>
        <v>0</v>
      </c>
      <c r="C120">
        <f t="shared" si="8"/>
        <v>0.50294312795918361</v>
      </c>
      <c r="D120">
        <f t="shared" si="9"/>
        <v>0.50294312795918361</v>
      </c>
      <c r="E120">
        <f t="shared" si="10"/>
        <v>0.1257357819897959</v>
      </c>
      <c r="F120">
        <f t="shared" si="11"/>
        <v>14.358929479852998</v>
      </c>
      <c r="G120">
        <f t="shared" si="12"/>
        <v>57.435717919411992</v>
      </c>
      <c r="H120">
        <f t="shared" si="13"/>
        <v>1.2168584304960166</v>
      </c>
    </row>
    <row r="121" spans="1:8" x14ac:dyDescent="0.35">
      <c r="A121">
        <v>11.9</v>
      </c>
      <c r="B121">
        <f t="shared" si="7"/>
        <v>0</v>
      </c>
      <c r="C121">
        <f t="shared" si="8"/>
        <v>0.5114653514285713</v>
      </c>
      <c r="D121">
        <f t="shared" si="9"/>
        <v>0.5114653514285713</v>
      </c>
      <c r="E121">
        <f t="shared" si="10"/>
        <v>0.12786633785714283</v>
      </c>
      <c r="F121">
        <f t="shared" si="11"/>
        <v>14.612408205326604</v>
      </c>
      <c r="G121">
        <f t="shared" si="12"/>
        <v>58.449632821306416</v>
      </c>
      <c r="H121">
        <f t="shared" si="13"/>
        <v>1.2279334626324876</v>
      </c>
    </row>
    <row r="122" spans="1:8" x14ac:dyDescent="0.35">
      <c r="A122">
        <v>12</v>
      </c>
      <c r="B122">
        <f t="shared" si="7"/>
        <v>0</v>
      </c>
      <c r="C122">
        <f t="shared" si="8"/>
        <v>0.52005917142857139</v>
      </c>
      <c r="D122">
        <f t="shared" si="9"/>
        <v>0.52005917142857139</v>
      </c>
      <c r="E122">
        <f t="shared" si="10"/>
        <v>0.13001479285714285</v>
      </c>
      <c r="F122">
        <f t="shared" si="11"/>
        <v>14.8683596704634</v>
      </c>
      <c r="G122">
        <f t="shared" si="12"/>
        <v>59.473438681853601</v>
      </c>
      <c r="H122">
        <f t="shared" si="13"/>
        <v>1.2390299725386167</v>
      </c>
    </row>
    <row r="123" spans="1:8" x14ac:dyDescent="0.35">
      <c r="A123">
        <v>12.1</v>
      </c>
      <c r="B123">
        <f t="shared" si="7"/>
        <v>0</v>
      </c>
      <c r="C123">
        <f t="shared" si="8"/>
        <v>0.52872458795918353</v>
      </c>
      <c r="D123">
        <f t="shared" si="9"/>
        <v>0.52872458795918353</v>
      </c>
      <c r="E123">
        <f t="shared" si="10"/>
        <v>0.13218114698979588</v>
      </c>
      <c r="F123">
        <f t="shared" si="11"/>
        <v>15.126792489546361</v>
      </c>
      <c r="G123">
        <f t="shared" si="12"/>
        <v>60.507169958185443</v>
      </c>
      <c r="H123">
        <f t="shared" si="13"/>
        <v>1.2501481396319307</v>
      </c>
    </row>
    <row r="124" spans="1:8" x14ac:dyDescent="0.35">
      <c r="A124">
        <v>12.2</v>
      </c>
      <c r="B124">
        <f t="shared" si="7"/>
        <v>0</v>
      </c>
      <c r="C124">
        <f t="shared" si="8"/>
        <v>0.53746160102040808</v>
      </c>
      <c r="D124">
        <f t="shared" si="9"/>
        <v>0.53746160102040808</v>
      </c>
      <c r="E124">
        <f t="shared" si="10"/>
        <v>0.13436540025510202</v>
      </c>
      <c r="F124">
        <f t="shared" si="11"/>
        <v>15.387715348625488</v>
      </c>
      <c r="G124">
        <f t="shared" si="12"/>
        <v>61.55086139450195</v>
      </c>
      <c r="H124">
        <f t="shared" si="13"/>
        <v>1.2612881433299581</v>
      </c>
    </row>
    <row r="125" spans="1:8" x14ac:dyDescent="0.35">
      <c r="A125">
        <v>12.3</v>
      </c>
      <c r="B125">
        <f t="shared" si="7"/>
        <v>0</v>
      </c>
      <c r="C125">
        <f t="shared" si="8"/>
        <v>0.54627021061224479</v>
      </c>
      <c r="D125">
        <f t="shared" si="9"/>
        <v>0.54627021061224479</v>
      </c>
      <c r="E125">
        <f t="shared" si="10"/>
        <v>0.1365675526530612</v>
      </c>
      <c r="F125">
        <f t="shared" si="11"/>
        <v>15.651137005517782</v>
      </c>
      <c r="G125">
        <f t="shared" si="12"/>
        <v>62.604548022071128</v>
      </c>
      <c r="H125">
        <f t="shared" si="13"/>
        <v>1.2724501630502261</v>
      </c>
    </row>
    <row r="126" spans="1:8" x14ac:dyDescent="0.35">
      <c r="A126">
        <v>12.4</v>
      </c>
      <c r="B126">
        <f t="shared" si="7"/>
        <v>0</v>
      </c>
      <c r="C126">
        <f t="shared" si="8"/>
        <v>0.55515041673469379</v>
      </c>
      <c r="D126">
        <f t="shared" si="9"/>
        <v>0.55515041673469379</v>
      </c>
      <c r="E126">
        <f t="shared" si="10"/>
        <v>0.13878760418367345</v>
      </c>
      <c r="F126">
        <f t="shared" si="11"/>
        <v>15.917066289807259</v>
      </c>
      <c r="G126">
        <f t="shared" si="12"/>
        <v>63.668265159229037</v>
      </c>
      <c r="H126">
        <f t="shared" si="13"/>
        <v>1.2836343782102628</v>
      </c>
    </row>
    <row r="127" spans="1:8" x14ac:dyDescent="0.35">
      <c r="A127">
        <v>12.5</v>
      </c>
      <c r="B127">
        <f t="shared" si="7"/>
        <v>0</v>
      </c>
      <c r="C127">
        <f t="shared" si="8"/>
        <v>0.56410221938775507</v>
      </c>
      <c r="D127">
        <f t="shared" si="9"/>
        <v>0.56410221938775507</v>
      </c>
      <c r="E127">
        <f t="shared" si="10"/>
        <v>0.14102555484693877</v>
      </c>
      <c r="F127">
        <f t="shared" si="11"/>
        <v>16.18551210284495</v>
      </c>
      <c r="G127">
        <f t="shared" si="12"/>
        <v>64.742048411379798</v>
      </c>
      <c r="H127">
        <f t="shared" si="13"/>
        <v>1.2948409682275959</v>
      </c>
    </row>
    <row r="128" spans="1:8" x14ac:dyDescent="0.35">
      <c r="A128">
        <v>12.6</v>
      </c>
      <c r="B128">
        <f t="shared" si="7"/>
        <v>0</v>
      </c>
      <c r="C128">
        <f t="shared" si="8"/>
        <v>0.57312561857142841</v>
      </c>
      <c r="D128">
        <f t="shared" si="9"/>
        <v>0.57312561857142841</v>
      </c>
      <c r="E128">
        <f t="shared" si="10"/>
        <v>0.1432814046428571</v>
      </c>
      <c r="F128">
        <f t="shared" si="11"/>
        <v>16.456483417748881</v>
      </c>
      <c r="G128">
        <f t="shared" si="12"/>
        <v>65.825933670995525</v>
      </c>
      <c r="H128">
        <f t="shared" si="13"/>
        <v>1.3060701125197525</v>
      </c>
    </row>
    <row r="129" spans="1:8" x14ac:dyDescent="0.35">
      <c r="A129">
        <v>12.7</v>
      </c>
      <c r="B129">
        <f t="shared" si="7"/>
        <v>0</v>
      </c>
      <c r="C129">
        <f t="shared" si="8"/>
        <v>0.58222061428571414</v>
      </c>
      <c r="D129">
        <f t="shared" si="9"/>
        <v>0.58222061428571414</v>
      </c>
      <c r="E129">
        <f t="shared" si="10"/>
        <v>0.14555515357142854</v>
      </c>
      <c r="F129">
        <f t="shared" si="11"/>
        <v>16.729989279404123</v>
      </c>
      <c r="G129">
        <f t="shared" si="12"/>
        <v>66.919957117616491</v>
      </c>
      <c r="H129">
        <f t="shared" si="13"/>
        <v>1.3173219905042617</v>
      </c>
    </row>
    <row r="130" spans="1:8" x14ac:dyDescent="0.35">
      <c r="A130">
        <v>12.8</v>
      </c>
      <c r="B130">
        <f t="shared" si="7"/>
        <v>0</v>
      </c>
      <c r="C130">
        <f t="shared" si="8"/>
        <v>0.59138720653061216</v>
      </c>
      <c r="D130">
        <f t="shared" si="9"/>
        <v>0.59138720653061216</v>
      </c>
      <c r="E130">
        <f t="shared" si="10"/>
        <v>0.14784680163265304</v>
      </c>
      <c r="F130">
        <f t="shared" si="11"/>
        <v>17.006038804462719</v>
      </c>
      <c r="G130">
        <f t="shared" si="12"/>
        <v>68.024155217850875</v>
      </c>
      <c r="H130">
        <f t="shared" si="13"/>
        <v>1.3285967815986499</v>
      </c>
    </row>
    <row r="131" spans="1:8" x14ac:dyDescent="0.35">
      <c r="A131">
        <v>12.9</v>
      </c>
      <c r="B131">
        <f t="shared" ref="B131:B194" si="14">IF(3.5-(0.350317*A131*A131-0.202576*A131)/9.8&gt;0, 3.5-(0.350317*A131*A131-0.202576*A131)/9.8, 0)</f>
        <v>0</v>
      </c>
      <c r="C131">
        <f t="shared" ref="C131:C194" si="15">(0.0350823*A131*A131+0.00372739*A131)/9.8</f>
        <v>0.60062539530612236</v>
      </c>
      <c r="D131">
        <f t="shared" ref="D131:D194" si="16">SQRT(C131*C131+B131*B131)</f>
        <v>0.60062539530612236</v>
      </c>
      <c r="E131">
        <f t="shared" ref="E131:E194" si="17">D131/4</f>
        <v>0.15015634882653059</v>
      </c>
      <c r="F131">
        <f t="shared" ref="F131:F194" si="18">1000000*0.0000373344395*E131*E131+ 1000*0.109504955*E131</f>
        <v>17.284641181343748</v>
      </c>
      <c r="G131">
        <f t="shared" ref="G131:G194" si="19">F131*4</f>
        <v>69.138564725374991</v>
      </c>
      <c r="H131">
        <f t="shared" ref="H131:H194" si="20">F131/A131</f>
        <v>1.3398946652204455</v>
      </c>
    </row>
    <row r="132" spans="1:8" x14ac:dyDescent="0.35">
      <c r="A132">
        <v>13</v>
      </c>
      <c r="B132">
        <f t="shared" si="14"/>
        <v>0</v>
      </c>
      <c r="C132">
        <f t="shared" si="15"/>
        <v>0.60993518061224483</v>
      </c>
      <c r="D132">
        <f t="shared" si="16"/>
        <v>0.60993518061224483</v>
      </c>
      <c r="E132">
        <f t="shared" si="17"/>
        <v>0.15248379515306121</v>
      </c>
      <c r="F132">
        <f t="shared" si="18"/>
        <v>17.565805670233296</v>
      </c>
      <c r="G132">
        <f t="shared" si="19"/>
        <v>70.263222680933183</v>
      </c>
      <c r="H132">
        <f t="shared" si="20"/>
        <v>1.3512158207871765</v>
      </c>
    </row>
    <row r="133" spans="1:8" x14ac:dyDescent="0.35">
      <c r="A133">
        <v>13.1</v>
      </c>
      <c r="B133">
        <f t="shared" si="14"/>
        <v>0</v>
      </c>
      <c r="C133">
        <f t="shared" si="15"/>
        <v>0.61931656244897948</v>
      </c>
      <c r="D133">
        <f t="shared" si="16"/>
        <v>0.61931656244897948</v>
      </c>
      <c r="E133">
        <f t="shared" si="17"/>
        <v>0.15482914061224487</v>
      </c>
      <c r="F133">
        <f t="shared" si="18"/>
        <v>17.849541603084443</v>
      </c>
      <c r="G133">
        <f t="shared" si="19"/>
        <v>71.398166412337773</v>
      </c>
      <c r="H133">
        <f t="shared" si="20"/>
        <v>1.3625604277163696</v>
      </c>
    </row>
    <row r="134" spans="1:8" x14ac:dyDescent="0.35">
      <c r="A134">
        <v>13.2</v>
      </c>
      <c r="B134">
        <f t="shared" si="14"/>
        <v>0</v>
      </c>
      <c r="C134">
        <f t="shared" si="15"/>
        <v>0.6287695408163263</v>
      </c>
      <c r="D134">
        <f t="shared" si="16"/>
        <v>0.6287695408163263</v>
      </c>
      <c r="E134">
        <f t="shared" si="17"/>
        <v>0.15719238520408158</v>
      </c>
      <c r="F134">
        <f t="shared" si="18"/>
        <v>18.135858383617304</v>
      </c>
      <c r="G134">
        <f t="shared" si="19"/>
        <v>72.543433534469216</v>
      </c>
      <c r="H134">
        <f t="shared" si="20"/>
        <v>1.3739286654255534</v>
      </c>
    </row>
    <row r="135" spans="1:8" x14ac:dyDescent="0.35">
      <c r="A135">
        <v>13.3</v>
      </c>
      <c r="B135">
        <f t="shared" si="14"/>
        <v>0</v>
      </c>
      <c r="C135">
        <f t="shared" si="15"/>
        <v>0.63829411571428574</v>
      </c>
      <c r="D135">
        <f t="shared" si="16"/>
        <v>0.63829411571428574</v>
      </c>
      <c r="E135">
        <f t="shared" si="17"/>
        <v>0.15957352892857143</v>
      </c>
      <c r="F135">
        <f t="shared" si="18"/>
        <v>18.424765487319004</v>
      </c>
      <c r="G135">
        <f t="shared" si="19"/>
        <v>73.699061949276015</v>
      </c>
      <c r="H135">
        <f t="shared" si="20"/>
        <v>1.3853207133322558</v>
      </c>
    </row>
    <row r="136" spans="1:8" x14ac:dyDescent="0.35">
      <c r="A136">
        <v>13.4</v>
      </c>
      <c r="B136">
        <f t="shared" si="14"/>
        <v>0</v>
      </c>
      <c r="C136">
        <f t="shared" si="15"/>
        <v>0.64789028714285712</v>
      </c>
      <c r="D136">
        <f t="shared" si="16"/>
        <v>0.64789028714285712</v>
      </c>
      <c r="E136">
        <f t="shared" si="17"/>
        <v>0.16197257178571428</v>
      </c>
      <c r="F136">
        <f t="shared" si="18"/>
        <v>18.716272461443651</v>
      </c>
      <c r="G136">
        <f t="shared" si="19"/>
        <v>74.865089845774605</v>
      </c>
      <c r="H136">
        <f t="shared" si="20"/>
        <v>1.3967367508540038</v>
      </c>
    </row>
    <row r="137" spans="1:8" x14ac:dyDescent="0.35">
      <c r="A137">
        <v>13.5</v>
      </c>
      <c r="B137">
        <f t="shared" si="14"/>
        <v>0</v>
      </c>
      <c r="C137">
        <f t="shared" si="15"/>
        <v>0.65755805510204079</v>
      </c>
      <c r="D137">
        <f t="shared" si="16"/>
        <v>0.65755805510204079</v>
      </c>
      <c r="E137">
        <f t="shared" si="17"/>
        <v>0.1643895137755102</v>
      </c>
      <c r="F137">
        <f t="shared" si="18"/>
        <v>19.010388925012393</v>
      </c>
      <c r="G137">
        <f t="shared" si="19"/>
        <v>76.041555700049571</v>
      </c>
      <c r="H137">
        <f t="shared" si="20"/>
        <v>1.4081769574083254</v>
      </c>
    </row>
    <row r="138" spans="1:8" x14ac:dyDescent="0.35">
      <c r="A138">
        <v>13.6</v>
      </c>
      <c r="B138">
        <f t="shared" si="14"/>
        <v>0</v>
      </c>
      <c r="C138">
        <f t="shared" si="15"/>
        <v>0.66729741959183653</v>
      </c>
      <c r="D138">
        <f t="shared" si="16"/>
        <v>0.66729741959183653</v>
      </c>
      <c r="E138">
        <f t="shared" si="17"/>
        <v>0.16682435489795913</v>
      </c>
      <c r="F138">
        <f t="shared" si="18"/>
        <v>19.307124568813375</v>
      </c>
      <c r="G138">
        <f t="shared" si="19"/>
        <v>77.2284982752535</v>
      </c>
      <c r="H138">
        <f t="shared" si="20"/>
        <v>1.4196415124127482</v>
      </c>
    </row>
    <row r="139" spans="1:8" x14ac:dyDescent="0.35">
      <c r="A139">
        <v>13.7</v>
      </c>
      <c r="B139">
        <f t="shared" si="14"/>
        <v>0</v>
      </c>
      <c r="C139">
        <f t="shared" si="15"/>
        <v>0.67710838061224465</v>
      </c>
      <c r="D139">
        <f t="shared" si="16"/>
        <v>0.67710838061224465</v>
      </c>
      <c r="E139">
        <f t="shared" si="17"/>
        <v>0.16927709515306116</v>
      </c>
      <c r="F139">
        <f t="shared" si="18"/>
        <v>19.606489155401768</v>
      </c>
      <c r="G139">
        <f t="shared" si="19"/>
        <v>78.425956621607071</v>
      </c>
      <c r="H139">
        <f t="shared" si="20"/>
        <v>1.4311305952848006</v>
      </c>
    </row>
    <row r="140" spans="1:8" x14ac:dyDescent="0.35">
      <c r="A140">
        <v>13.8</v>
      </c>
      <c r="B140">
        <f t="shared" si="14"/>
        <v>0</v>
      </c>
      <c r="C140">
        <f t="shared" si="15"/>
        <v>0.68699093816326529</v>
      </c>
      <c r="D140">
        <f t="shared" si="16"/>
        <v>0.68699093816326529</v>
      </c>
      <c r="E140">
        <f t="shared" si="17"/>
        <v>0.17174773454081632</v>
      </c>
      <c r="F140">
        <f t="shared" si="18"/>
        <v>19.908492519099742</v>
      </c>
      <c r="G140">
        <f t="shared" si="19"/>
        <v>79.633970076398967</v>
      </c>
      <c r="H140">
        <f t="shared" si="20"/>
        <v>1.4426443854420101</v>
      </c>
    </row>
    <row r="141" spans="1:8" x14ac:dyDescent="0.35">
      <c r="A141">
        <v>13.9</v>
      </c>
      <c r="B141">
        <f t="shared" si="14"/>
        <v>0</v>
      </c>
      <c r="C141">
        <f t="shared" si="15"/>
        <v>0.69694509224489787</v>
      </c>
      <c r="D141">
        <f t="shared" si="16"/>
        <v>0.69694509224489787</v>
      </c>
      <c r="E141">
        <f t="shared" si="17"/>
        <v>0.17423627306122447</v>
      </c>
      <c r="F141">
        <f t="shared" si="18"/>
        <v>20.213144565996465</v>
      </c>
      <c r="G141">
        <f t="shared" si="19"/>
        <v>80.852578263985862</v>
      </c>
      <c r="H141">
        <f t="shared" si="20"/>
        <v>1.4541830623019039</v>
      </c>
    </row>
    <row r="142" spans="1:8" x14ac:dyDescent="0.35">
      <c r="A142">
        <v>14</v>
      </c>
      <c r="B142">
        <f t="shared" si="14"/>
        <v>0</v>
      </c>
      <c r="C142">
        <f t="shared" si="15"/>
        <v>0.70697084285714262</v>
      </c>
      <c r="D142">
        <f t="shared" si="16"/>
        <v>0.70697084285714262</v>
      </c>
      <c r="E142">
        <f t="shared" si="17"/>
        <v>0.17674271071428566</v>
      </c>
      <c r="F142">
        <f t="shared" si="18"/>
        <v>20.520455273948137</v>
      </c>
      <c r="G142">
        <f t="shared" si="19"/>
        <v>82.081821095792549</v>
      </c>
      <c r="H142">
        <f t="shared" si="20"/>
        <v>1.4657468052820097</v>
      </c>
    </row>
    <row r="143" spans="1:8" x14ac:dyDescent="0.35">
      <c r="A143">
        <v>14.1</v>
      </c>
      <c r="B143">
        <f t="shared" si="14"/>
        <v>0</v>
      </c>
      <c r="C143">
        <f t="shared" si="15"/>
        <v>0.71706818999999988</v>
      </c>
      <c r="D143">
        <f t="shared" si="16"/>
        <v>0.71706818999999988</v>
      </c>
      <c r="E143">
        <f t="shared" si="17"/>
        <v>0.17926704749999997</v>
      </c>
      <c r="F143">
        <f t="shared" si="18"/>
        <v>20.830434692577978</v>
      </c>
      <c r="G143">
        <f t="shared" si="19"/>
        <v>83.32173877031191</v>
      </c>
      <c r="H143">
        <f t="shared" si="20"/>
        <v>1.4773357937998566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IF(3.5-(0.350317*A195*A195-0.202576*A195)/9.8&gt;0, 3.5-(0.350317*A195*A195-0.202576*A195)/9.8,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IF(3.5-(0.350317*A259*A259-0.202576*A259)/9.8&gt;0, 3.5-(0.350317*A259*A259-0.202576*A259)/9.8,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DC9-523C-47B1-8967-17603EEDB938}">
  <dimension ref="A1:G6"/>
  <sheetViews>
    <sheetView tabSelected="1" workbookViewId="0">
      <selection activeCell="F7" sqref="F7"/>
    </sheetView>
  </sheetViews>
  <sheetFormatPr defaultRowHeight="14.5" x14ac:dyDescent="0.35"/>
  <cols>
    <col min="1" max="1" width="23.90625" customWidth="1"/>
    <col min="2" max="2" width="9.26953125" customWidth="1"/>
    <col min="3" max="3" width="24.81640625" customWidth="1"/>
    <col min="4" max="4" width="28.26953125" customWidth="1"/>
    <col min="5" max="5" width="24" customWidth="1"/>
    <col min="6" max="6" width="27.54296875" customWidth="1"/>
    <col min="7" max="7" width="28" customWidth="1"/>
  </cols>
  <sheetData>
    <row r="1" spans="1:7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35">
      <c r="A2" t="s">
        <v>34</v>
      </c>
      <c r="B2">
        <v>5</v>
      </c>
      <c r="C2">
        <v>8.4</v>
      </c>
      <c r="D2">
        <v>0</v>
      </c>
      <c r="E2">
        <f>SQRT(D2*D2+C2*C2)</f>
        <v>8.4</v>
      </c>
      <c r="F2">
        <v>1600</v>
      </c>
      <c r="G2">
        <f>B2*F2/3600</f>
        <v>2.2222222222222223</v>
      </c>
    </row>
    <row r="3" spans="1:7" x14ac:dyDescent="0.35">
      <c r="A3" t="s">
        <v>35</v>
      </c>
      <c r="B3">
        <v>134</v>
      </c>
      <c r="C3">
        <v>0</v>
      </c>
      <c r="D3">
        <v>3.23</v>
      </c>
      <c r="E3">
        <f>SQRT(D3*D3+C3*C3)</f>
        <v>3.23</v>
      </c>
      <c r="F3">
        <v>451</v>
      </c>
      <c r="G3">
        <f t="shared" ref="G3:G6" si="0">B3*F3/3600</f>
        <v>16.787222222222223</v>
      </c>
    </row>
    <row r="4" spans="1:7" x14ac:dyDescent="0.35">
      <c r="A4" t="s">
        <v>36</v>
      </c>
      <c r="E4">
        <f t="shared" ref="E4:E6" si="1">SQRT(D4*D4+C4*C4)</f>
        <v>0</v>
      </c>
      <c r="G4">
        <f t="shared" si="0"/>
        <v>0</v>
      </c>
    </row>
    <row r="5" spans="1:7" x14ac:dyDescent="0.35">
      <c r="A5" t="s">
        <v>37</v>
      </c>
      <c r="B5">
        <v>17</v>
      </c>
      <c r="C5">
        <v>0</v>
      </c>
      <c r="D5">
        <v>3.23</v>
      </c>
      <c r="E5">
        <f t="shared" si="1"/>
        <v>3.23</v>
      </c>
      <c r="F5">
        <v>451</v>
      </c>
      <c r="G5">
        <f t="shared" si="0"/>
        <v>2.1297222222222221</v>
      </c>
    </row>
    <row r="6" spans="1:7" x14ac:dyDescent="0.35">
      <c r="A6" t="s">
        <v>38</v>
      </c>
      <c r="B6">
        <v>5</v>
      </c>
      <c r="C6">
        <v>3.5</v>
      </c>
      <c r="D6">
        <v>0</v>
      </c>
      <c r="E6">
        <f t="shared" si="1"/>
        <v>3.5</v>
      </c>
      <c r="F6">
        <v>500</v>
      </c>
      <c r="G6">
        <f t="shared" si="0"/>
        <v>0.69444444444444442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 &amp; Thrust Data</vt:lpstr>
      <vt:lpstr>Drag &amp; Lift Data</vt:lpstr>
      <vt:lpstr>Cruise Speed (Loaded)</vt:lpstr>
      <vt:lpstr>Cruise Speed (Empty)</vt:lpstr>
      <vt:lpstr>Flight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2022-06-22T17:47:52Z</dcterms:modified>
</cp:coreProperties>
</file>