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D81F889C-1733-4342-94CA-E5B979AAC64F}" xr6:coauthVersionLast="47" xr6:coauthVersionMax="47" xr10:uidLastSave="{00000000-0000-0000-0000-000000000000}"/>
  <bookViews>
    <workbookView xWindow="-110" yWindow="-110" windowWidth="19420" windowHeight="10420" tabRatio="415" xr2:uid="{00000000-000D-0000-FFFF-FFFF00000000}"/>
  </bookViews>
  <sheets>
    <sheet name="Dark" sheetId="16" r:id="rId1"/>
  </sheets>
  <definedNames>
    <definedName name="_xlnm.Print_Titles" localSheetId="0">Dark!$6:$9</definedName>
    <definedName name="Project_Start" localSheetId="0">Dark!$C$6</definedName>
    <definedName name="Project_Start">#REF!</definedName>
    <definedName name="Scrolling_Increment" localSheetId="0">Dark!$C$7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6" l="1"/>
  <c r="I12" i="16" l="1"/>
  <c r="I6" i="16"/>
  <c r="I13" i="16"/>
  <c r="I15" i="16"/>
  <c r="I16" i="16"/>
  <c r="I17" i="16"/>
  <c r="I9" i="16"/>
  <c r="I20" i="16"/>
  <c r="J7" i="16"/>
  <c r="I11" i="16"/>
  <c r="I14" i="16"/>
  <c r="J14" i="16" l="1"/>
  <c r="J11" i="16"/>
  <c r="J12" i="16"/>
  <c r="J15" i="16"/>
  <c r="J17" i="16"/>
  <c r="J13" i="16"/>
  <c r="J20" i="16"/>
  <c r="J9" i="16"/>
  <c r="K7" i="16"/>
  <c r="J16" i="16"/>
  <c r="K14" i="16" l="1"/>
  <c r="K16" i="16"/>
  <c r="K9" i="16"/>
  <c r="L7" i="16"/>
  <c r="K17" i="16"/>
  <c r="K20" i="16"/>
  <c r="K13" i="16"/>
  <c r="K11" i="16"/>
  <c r="K12" i="16"/>
  <c r="K15" i="16"/>
  <c r="L17" i="16" l="1"/>
  <c r="L12" i="16"/>
  <c r="L16" i="16"/>
  <c r="L9" i="16"/>
  <c r="L20" i="16"/>
  <c r="L13" i="16"/>
  <c r="L11" i="16"/>
  <c r="M7" i="16"/>
  <c r="L14" i="16"/>
  <c r="L15" i="16"/>
  <c r="M9" i="16" l="1"/>
  <c r="M15" i="16"/>
  <c r="M13" i="16"/>
  <c r="N7" i="16"/>
  <c r="N20" i="16" s="1"/>
  <c r="M11" i="16"/>
  <c r="M12" i="16"/>
  <c r="M17" i="16"/>
  <c r="M16" i="16"/>
  <c r="M14" i="16"/>
  <c r="M20" i="16"/>
  <c r="N14" i="16" l="1"/>
  <c r="N11" i="16"/>
  <c r="N12" i="16"/>
  <c r="N9" i="16"/>
  <c r="O7" i="16"/>
  <c r="N17" i="16"/>
  <c r="N15" i="16"/>
  <c r="N16" i="16"/>
  <c r="N13" i="16"/>
  <c r="O20" i="16" l="1"/>
  <c r="O16" i="16"/>
  <c r="O9" i="16"/>
  <c r="P7" i="16"/>
  <c r="P20" i="16" s="1"/>
  <c r="O13" i="16"/>
  <c r="O15" i="16"/>
  <c r="O12" i="16"/>
  <c r="O11" i="16"/>
  <c r="O17" i="16"/>
  <c r="O14" i="16"/>
  <c r="P14" i="16" l="1"/>
  <c r="P6" i="16"/>
  <c r="P12" i="16"/>
  <c r="P13" i="16"/>
  <c r="P15" i="16"/>
  <c r="P16" i="16"/>
  <c r="Q7" i="16"/>
  <c r="P9" i="16"/>
  <c r="P17" i="16"/>
  <c r="P11" i="16"/>
  <c r="Q9" i="16" l="1"/>
  <c r="Q13" i="16"/>
  <c r="Q14" i="16"/>
  <c r="R7" i="16"/>
  <c r="Q17" i="16"/>
  <c r="Q15" i="16"/>
  <c r="Q12" i="16"/>
  <c r="Q20" i="16"/>
  <c r="Q16" i="16"/>
  <c r="Q11" i="16"/>
  <c r="R15" i="16" l="1"/>
  <c r="R20" i="16"/>
  <c r="R17" i="16"/>
  <c r="R14" i="16"/>
  <c r="R9" i="16"/>
  <c r="S7" i="16"/>
  <c r="R11" i="16"/>
  <c r="R12" i="16"/>
  <c r="R16" i="16"/>
  <c r="R13" i="16"/>
  <c r="S13" i="16" l="1"/>
  <c r="S14" i="16"/>
  <c r="S15" i="16"/>
  <c r="S9" i="16"/>
  <c r="T7" i="16"/>
  <c r="T20" i="16" s="1"/>
  <c r="S16" i="16"/>
  <c r="S20" i="16"/>
  <c r="S11" i="16"/>
  <c r="S12" i="16"/>
  <c r="S17" i="16"/>
  <c r="T11" i="16" l="1"/>
  <c r="T12" i="16"/>
  <c r="T13" i="16"/>
  <c r="T16" i="16"/>
  <c r="U7" i="16"/>
  <c r="T14" i="16"/>
  <c r="T15" i="16"/>
  <c r="T17" i="16"/>
  <c r="T9" i="16"/>
  <c r="U14" i="16" l="1"/>
  <c r="U17" i="16"/>
  <c r="U20" i="16"/>
  <c r="U9" i="16"/>
  <c r="U16" i="16"/>
  <c r="U12" i="16"/>
  <c r="U15" i="16"/>
  <c r="U11" i="16"/>
  <c r="V7" i="16"/>
  <c r="U13" i="16"/>
  <c r="V20" i="16" l="1"/>
  <c r="V15" i="16"/>
  <c r="V11" i="16"/>
  <c r="V14" i="16"/>
  <c r="V12" i="16"/>
  <c r="V9" i="16"/>
  <c r="V17" i="16"/>
  <c r="V16" i="16"/>
  <c r="W7" i="16"/>
  <c r="W20" i="16" s="1"/>
  <c r="V13" i="16"/>
  <c r="W13" i="16" l="1"/>
  <c r="W17" i="16"/>
  <c r="W15" i="16"/>
  <c r="W6" i="16"/>
  <c r="X7" i="16"/>
  <c r="W9" i="16"/>
  <c r="W12" i="16"/>
  <c r="W14" i="16"/>
  <c r="W11" i="16"/>
  <c r="W16" i="16"/>
  <c r="X12" i="16" l="1"/>
  <c r="X16" i="16"/>
  <c r="X11" i="16"/>
  <c r="X14" i="16"/>
  <c r="X17" i="16"/>
  <c r="X20" i="16"/>
  <c r="Y7" i="16"/>
  <c r="Y20" i="16" s="1"/>
  <c r="X13" i="16"/>
  <c r="X9" i="16"/>
  <c r="X15" i="16"/>
  <c r="Y16" i="16" l="1"/>
  <c r="Z7" i="16"/>
  <c r="Z20" i="16" s="1"/>
  <c r="Y11" i="16"/>
  <c r="Y12" i="16"/>
  <c r="Y15" i="16"/>
  <c r="Y17" i="16"/>
  <c r="Y13" i="16"/>
  <c r="Y9" i="16"/>
  <c r="Y14" i="16"/>
  <c r="Z9" i="16" l="1"/>
  <c r="Z12" i="16"/>
  <c r="Z14" i="16"/>
  <c r="Z11" i="16"/>
  <c r="Z13" i="16"/>
  <c r="Z15" i="16"/>
  <c r="Z17" i="16"/>
  <c r="Z16" i="16"/>
  <c r="AA7" i="16"/>
  <c r="AA14" i="16" l="1"/>
  <c r="AA9" i="16"/>
  <c r="AB7" i="16"/>
  <c r="AB20" i="16" s="1"/>
  <c r="AA17" i="16"/>
  <c r="AA15" i="16"/>
  <c r="AA12" i="16"/>
  <c r="AA16" i="16"/>
  <c r="AA20" i="16"/>
  <c r="AA13" i="16"/>
  <c r="AA11" i="16"/>
  <c r="AB17" i="16" l="1"/>
  <c r="AB15" i="16"/>
  <c r="AC7" i="16"/>
  <c r="AB13" i="16"/>
  <c r="AB12" i="16"/>
  <c r="AB9" i="16"/>
  <c r="AB16" i="16"/>
  <c r="AB14" i="16"/>
  <c r="AB11" i="16"/>
  <c r="AC20" i="16" l="1"/>
  <c r="AC17" i="16"/>
  <c r="AC15" i="16"/>
  <c r="AC12" i="16"/>
  <c r="AC11" i="16"/>
  <c r="AC9" i="16"/>
  <c r="AD7" i="16"/>
  <c r="AC13" i="16"/>
  <c r="AC14" i="16"/>
  <c r="AC16" i="16"/>
  <c r="AD20" i="16" l="1"/>
  <c r="AD12" i="16"/>
  <c r="AD13" i="16"/>
  <c r="AD9" i="16"/>
  <c r="AD15" i="16"/>
  <c r="AD11" i="16"/>
  <c r="AD16" i="16"/>
  <c r="AD14" i="16"/>
  <c r="AD17" i="16"/>
  <c r="AE7" i="16"/>
  <c r="AE20" i="16" s="1"/>
  <c r="AD6" i="16"/>
  <c r="AE12" i="16" l="1"/>
  <c r="AE17" i="16"/>
  <c r="AE13" i="16"/>
  <c r="AE9" i="16"/>
  <c r="AE15" i="16"/>
  <c r="AE11" i="16"/>
  <c r="AE14" i="16"/>
  <c r="AF7" i="16"/>
  <c r="AF20" i="16" s="1"/>
  <c r="AE16" i="16"/>
  <c r="AF12" i="16" l="1"/>
  <c r="AF15" i="16"/>
  <c r="AF9" i="16"/>
  <c r="AG7" i="16"/>
  <c r="AF13" i="16"/>
  <c r="AF17" i="16"/>
  <c r="AF11" i="16"/>
  <c r="AF14" i="16"/>
  <c r="AF16" i="16"/>
  <c r="AG12" i="16" l="1"/>
  <c r="AG13" i="16"/>
  <c r="AG9" i="16"/>
  <c r="AG16" i="16"/>
  <c r="AG14" i="16"/>
  <c r="AG15" i="16"/>
  <c r="AG17" i="16"/>
  <c r="AG20" i="16"/>
  <c r="AH7" i="16"/>
  <c r="AG11" i="16"/>
  <c r="AH12" i="16" l="1"/>
  <c r="AH14" i="16"/>
  <c r="AH17" i="16"/>
  <c r="AH9" i="16"/>
  <c r="AI7" i="16"/>
  <c r="AI20" i="16" s="1"/>
  <c r="AH11" i="16"/>
  <c r="AH15" i="16"/>
  <c r="AH20" i="16"/>
  <c r="AH16" i="16"/>
  <c r="AH13" i="16"/>
  <c r="AJ7" i="16" l="1"/>
  <c r="AI17" i="16"/>
  <c r="AI14" i="16"/>
  <c r="AI13" i="16"/>
  <c r="AI9" i="16"/>
  <c r="AI12" i="16"/>
  <c r="AI11" i="16"/>
  <c r="AI15" i="16"/>
  <c r="AI16" i="16"/>
  <c r="AK7" i="16" l="1"/>
  <c r="AJ11" i="16"/>
  <c r="AJ12" i="16"/>
  <c r="AJ16" i="16"/>
  <c r="AJ17" i="16"/>
  <c r="AJ20" i="16"/>
  <c r="AJ14" i="16"/>
  <c r="AJ13" i="16"/>
  <c r="AJ9" i="16"/>
  <c r="AJ15" i="16"/>
  <c r="AK13" i="16" l="1"/>
  <c r="AK20" i="16"/>
  <c r="AK15" i="16"/>
  <c r="AK11" i="16"/>
  <c r="AK12" i="16"/>
  <c r="AK16" i="16"/>
  <c r="AL7" i="16"/>
  <c r="AK14" i="16"/>
  <c r="AK6" i="16"/>
  <c r="AK17" i="16"/>
  <c r="AK9" i="16"/>
  <c r="AL14" i="16" l="1"/>
  <c r="AM7" i="16"/>
  <c r="AL17" i="16"/>
  <c r="AL11" i="16"/>
  <c r="AL15" i="16"/>
  <c r="AL20" i="16"/>
  <c r="AL9" i="16"/>
  <c r="AL12" i="16"/>
  <c r="AL16" i="16"/>
  <c r="AL13" i="16"/>
  <c r="AN7" i="16" l="1"/>
  <c r="AN20" i="16" s="1"/>
  <c r="AM16" i="16"/>
  <c r="AM13" i="16"/>
  <c r="AM9" i="16"/>
  <c r="AM12" i="16"/>
  <c r="AM20" i="16"/>
  <c r="AM11" i="16"/>
  <c r="AM14" i="16"/>
  <c r="AM15" i="16"/>
  <c r="AM17" i="16"/>
  <c r="AN16" i="16" l="1"/>
  <c r="AO7" i="16"/>
  <c r="AN13" i="16"/>
  <c r="AN17" i="16"/>
  <c r="AN14" i="16"/>
  <c r="AN9" i="16"/>
  <c r="AN12" i="16"/>
  <c r="AN11" i="16"/>
  <c r="AN15" i="16"/>
  <c r="AO17" i="16" l="1"/>
  <c r="AO16" i="16"/>
  <c r="AO20" i="16"/>
  <c r="AO11" i="16"/>
  <c r="AO14" i="16"/>
  <c r="AP7" i="16"/>
  <c r="AO12" i="16"/>
  <c r="AO9" i="16"/>
  <c r="AO13" i="16"/>
  <c r="AO15" i="16"/>
  <c r="AP11" i="16" l="1"/>
  <c r="AP14" i="16"/>
  <c r="AP13" i="16"/>
  <c r="AP15" i="16"/>
  <c r="AQ7" i="16"/>
  <c r="AP16" i="16"/>
  <c r="AP9" i="16"/>
  <c r="AP12" i="16"/>
  <c r="AP20" i="16"/>
  <c r="AP17" i="16"/>
  <c r="AQ15" i="16" l="1"/>
  <c r="AQ16" i="16"/>
  <c r="AR7" i="16"/>
  <c r="AR20" i="16" s="1"/>
  <c r="AQ17" i="16"/>
  <c r="AQ14" i="16"/>
  <c r="AQ20" i="16"/>
  <c r="AQ13" i="16"/>
  <c r="AQ9" i="16"/>
  <c r="AQ12" i="16"/>
  <c r="AQ11" i="16"/>
  <c r="AR13" i="16" l="1"/>
  <c r="AR14" i="16"/>
  <c r="AR16" i="16"/>
  <c r="AR9" i="16"/>
  <c r="AR12" i="16"/>
  <c r="AR17" i="16"/>
  <c r="AR15" i="16"/>
  <c r="AR6" i="16"/>
  <c r="AS7" i="16"/>
  <c r="AS20" i="16" s="1"/>
  <c r="AR11" i="16"/>
  <c r="AS13" i="16" l="1"/>
  <c r="AS17" i="16"/>
  <c r="AT7" i="16"/>
  <c r="AS15" i="16"/>
  <c r="AS12" i="16"/>
  <c r="AS11" i="16"/>
  <c r="AS9" i="16"/>
  <c r="AS14" i="16"/>
  <c r="AS16" i="16"/>
  <c r="AT13" i="16" l="1"/>
  <c r="AT20" i="16"/>
  <c r="AT14" i="16"/>
  <c r="AT12" i="16"/>
  <c r="AT9" i="16"/>
  <c r="AT17" i="16"/>
  <c r="AT11" i="16"/>
  <c r="AT16" i="16"/>
  <c r="AU7" i="16"/>
  <c r="AT15" i="16"/>
  <c r="AU20" i="16" l="1"/>
  <c r="AU9" i="16"/>
  <c r="AU15" i="16"/>
  <c r="AU11" i="16"/>
  <c r="AU16" i="16"/>
  <c r="AU14" i="16"/>
  <c r="AV7" i="16"/>
  <c r="AU17" i="16"/>
  <c r="AU13" i="16"/>
  <c r="AU12" i="16"/>
  <c r="AV9" i="16" l="1"/>
  <c r="AV11" i="16"/>
  <c r="AV17" i="16"/>
  <c r="AV20" i="16"/>
  <c r="AV14" i="16"/>
  <c r="AV12" i="16"/>
  <c r="AV16" i="16"/>
  <c r="AV13" i="16"/>
  <c r="AW7" i="16"/>
  <c r="AV15" i="16"/>
  <c r="AW12" i="16" l="1"/>
  <c r="AW13" i="16"/>
  <c r="AW17" i="16"/>
  <c r="AX7" i="16"/>
  <c r="AX17" i="16" s="1"/>
  <c r="AW14" i="16"/>
  <c r="AW16" i="16"/>
  <c r="AW15" i="16"/>
  <c r="AW20" i="16"/>
  <c r="AW11" i="16"/>
  <c r="AW9" i="16"/>
  <c r="AX11" i="16" l="1"/>
  <c r="AX16" i="16"/>
  <c r="AY7" i="16"/>
  <c r="AY20" i="16" s="1"/>
  <c r="AX9" i="16"/>
  <c r="AX15" i="16"/>
  <c r="AX12" i="16"/>
  <c r="AX20" i="16"/>
  <c r="AX14" i="16"/>
  <c r="AX13" i="16"/>
  <c r="AY16" i="16" l="1"/>
  <c r="AY11" i="16"/>
  <c r="AY15" i="16"/>
  <c r="AY17" i="16"/>
  <c r="AY13" i="16"/>
  <c r="AY6" i="16"/>
  <c r="AZ7" i="16"/>
  <c r="AY14" i="16"/>
  <c r="AY9" i="16"/>
  <c r="AY12" i="16"/>
  <c r="AZ20" i="16"/>
  <c r="AZ17" i="16" l="1"/>
  <c r="AZ16" i="16"/>
  <c r="AZ9" i="16"/>
  <c r="AZ15" i="16"/>
  <c r="AZ13" i="16"/>
  <c r="BA7" i="16"/>
  <c r="BA14" i="16" s="1"/>
  <c r="AZ11" i="16"/>
  <c r="AZ12" i="16"/>
  <c r="AZ14" i="16"/>
  <c r="BA9" i="16" l="1"/>
  <c r="BA20" i="16"/>
  <c r="BA16" i="16"/>
  <c r="BA13" i="16"/>
  <c r="BA15" i="16"/>
  <c r="BA12" i="16"/>
  <c r="BB7" i="16"/>
  <c r="BB20" i="16" s="1"/>
  <c r="BA17" i="16"/>
  <c r="BA11" i="16"/>
  <c r="BC7" i="16" l="1"/>
  <c r="BC20" i="16" s="1"/>
  <c r="BB12" i="16"/>
  <c r="BB9" i="16"/>
  <c r="BB14" i="16"/>
  <c r="BB11" i="16"/>
  <c r="BB17" i="16"/>
  <c r="BB16" i="16"/>
  <c r="BB15" i="16"/>
  <c r="BB13" i="16"/>
  <c r="BC17" i="16"/>
  <c r="BC12" i="16"/>
  <c r="BC15" i="16"/>
  <c r="BC9" i="16"/>
  <c r="BC11" i="16" l="1"/>
  <c r="BC16" i="16"/>
  <c r="BC13" i="16"/>
  <c r="BD7" i="16"/>
  <c r="BD11" i="16" s="1"/>
  <c r="BC14" i="16"/>
  <c r="BE7" i="16" l="1"/>
  <c r="BD15" i="16"/>
  <c r="BD12" i="16"/>
  <c r="BD13" i="16"/>
  <c r="BD9" i="16"/>
  <c r="BD20" i="16"/>
  <c r="BD17" i="16"/>
  <c r="BD14" i="16"/>
  <c r="BD16" i="16"/>
  <c r="BE20" i="16"/>
  <c r="BE15" i="16"/>
  <c r="BE14" i="16"/>
  <c r="BE11" i="16"/>
  <c r="BE9" i="16"/>
  <c r="BE16" i="16"/>
  <c r="BE13" i="16"/>
  <c r="BE12" i="16"/>
  <c r="BF7" i="16"/>
  <c r="BE17" i="16"/>
  <c r="BF20" i="16" l="1"/>
  <c r="BF16" i="16"/>
  <c r="BF13" i="16"/>
  <c r="BF6" i="16"/>
  <c r="BF12" i="16"/>
  <c r="BG7" i="16"/>
  <c r="BF17" i="16"/>
  <c r="BF11" i="16"/>
  <c r="BF9" i="16"/>
  <c r="BF15" i="16"/>
  <c r="BF14" i="16"/>
  <c r="BG20" i="16" l="1"/>
  <c r="BG17" i="16"/>
  <c r="BG16" i="16"/>
  <c r="BG12" i="16"/>
  <c r="BH7" i="16"/>
  <c r="BG11" i="16"/>
  <c r="BG9" i="16"/>
  <c r="BG15" i="16"/>
  <c r="BG14" i="16"/>
  <c r="BG13" i="16"/>
  <c r="BH20" i="16" l="1"/>
  <c r="BH15" i="16"/>
  <c r="BH11" i="16"/>
  <c r="BH9" i="16"/>
  <c r="BI7" i="16"/>
  <c r="BH17" i="16"/>
  <c r="BH14" i="16"/>
  <c r="BH13" i="16"/>
  <c r="BH16" i="16"/>
  <c r="BH12" i="16"/>
  <c r="BI20" i="16" l="1"/>
  <c r="BI17" i="16"/>
  <c r="BI14" i="16"/>
  <c r="BI11" i="16"/>
  <c r="BI15" i="16"/>
  <c r="BI13" i="16"/>
  <c r="BI16" i="16"/>
  <c r="BI12" i="16"/>
  <c r="BJ7" i="16"/>
  <c r="BI9" i="16"/>
  <c r="BJ20" i="16" l="1"/>
  <c r="BJ17" i="16"/>
  <c r="BJ15" i="16"/>
  <c r="BJ13" i="16"/>
  <c r="BJ16" i="16"/>
  <c r="BJ12" i="16"/>
  <c r="BK7" i="16"/>
  <c r="BJ11" i="16"/>
  <c r="BJ9" i="16"/>
  <c r="BJ14" i="16"/>
  <c r="BK20" i="16" l="1"/>
  <c r="BK17" i="16"/>
  <c r="BK16" i="16"/>
  <c r="BK12" i="16"/>
  <c r="BL7" i="16"/>
  <c r="BK11" i="16"/>
  <c r="BK9" i="16"/>
  <c r="BK14" i="16"/>
  <c r="BK15" i="16"/>
  <c r="BK13" i="16"/>
  <c r="BL20" i="16" l="1"/>
  <c r="BL15" i="16"/>
  <c r="BL16" i="16"/>
  <c r="BL11" i="16"/>
  <c r="BL9" i="16"/>
  <c r="BL14" i="16"/>
  <c r="BL13" i="16"/>
  <c r="BL17" i="16"/>
  <c r="BL12" i="16"/>
</calcChain>
</file>

<file path=xl/sharedStrings.xml><?xml version="1.0" encoding="utf-8"?>
<sst xmlns="http://schemas.openxmlformats.org/spreadsheetml/2006/main" count="37" uniqueCount="32">
  <si>
    <t>PROJECT TITLE</t>
  </si>
  <si>
    <t>Name</t>
  </si>
  <si>
    <t>Category</t>
  </si>
  <si>
    <t>Progress</t>
  </si>
  <si>
    <t>Start</t>
  </si>
  <si>
    <t>Scrolling Increment:</t>
  </si>
  <si>
    <t>Med Risk</t>
  </si>
  <si>
    <t>Low Risk</t>
  </si>
  <si>
    <t>High Risk</t>
  </si>
  <si>
    <t>On Track</t>
  </si>
  <si>
    <t>Project Start Date:</t>
  </si>
  <si>
    <t>Legend:</t>
  </si>
  <si>
    <t>Unassigned</t>
  </si>
  <si>
    <t>To add more data, Insert new rows ABOVE this one</t>
  </si>
  <si>
    <t>Milestone description</t>
  </si>
  <si>
    <t>Assigned to</t>
  </si>
  <si>
    <t>Days</t>
  </si>
  <si>
    <t>On track</t>
  </si>
  <si>
    <t>Low risk</t>
  </si>
  <si>
    <t>Med risk</t>
  </si>
  <si>
    <t>High risk</t>
  </si>
  <si>
    <t>TITLE 1</t>
  </si>
  <si>
    <t>Control &amp; Computing System Tracker</t>
  </si>
  <si>
    <t>Select Control Software</t>
  </si>
  <si>
    <t>Image Processing (helipad)</t>
  </si>
  <si>
    <t>Path Optimization</t>
  </si>
  <si>
    <t>Select Microcontroller</t>
  </si>
  <si>
    <t>Select MicroComputer</t>
  </si>
  <si>
    <t>Select GPS Tracking System</t>
  </si>
  <si>
    <t>Select Environment Sensors</t>
  </si>
  <si>
    <t>Optimize for Aerodynamic Design of Drone</t>
  </si>
  <si>
    <t>SITL Simulations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</si>
</sst>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s>
  <fills count="12">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2" borderId="0" applyNumberFormat="0" applyBorder="0" applyAlignment="0" applyProtection="0"/>
  </cellStyleXfs>
  <cellXfs count="8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1" fillId="8" borderId="0" xfId="0" applyNumberFormat="1" applyFont="1" applyFill="1" applyBorder="1" applyAlignment="1">
      <alignment horizontal="center" vertical="center"/>
    </xf>
    <xf numFmtId="164" fontId="11" fillId="8" borderId="2" xfId="0" applyNumberFormat="1" applyFont="1" applyFill="1" applyBorder="1" applyAlignment="1">
      <alignment horizontal="center" vertical="center"/>
    </xf>
    <xf numFmtId="0" fontId="3" fillId="9" borderId="0" xfId="0" applyNumberFormat="1" applyFont="1" applyFill="1" applyBorder="1" applyAlignment="1">
      <alignment horizontal="center" vertical="center"/>
    </xf>
    <xf numFmtId="0" fontId="0" fillId="8" borderId="0" xfId="0" applyFill="1"/>
    <xf numFmtId="0" fontId="9" fillId="0" borderId="0" xfId="0" applyFont="1" applyFill="1" applyBorder="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37" fontId="9" fillId="0" borderId="0" xfId="10" applyFont="1" applyFill="1" applyBorder="1">
      <alignment horizontal="center" vertical="center"/>
    </xf>
    <xf numFmtId="0" fontId="9" fillId="0" borderId="0" xfId="0" applyFont="1" applyFill="1" applyBorder="1" applyAlignment="1">
      <alignment horizontal="left" vertical="center" wrapText="1" indent="2"/>
    </xf>
    <xf numFmtId="0" fontId="0" fillId="9" borderId="3" xfId="0" applyFill="1" applyBorder="1" applyAlignment="1">
      <alignment horizontal="center" vertical="center"/>
    </xf>
    <xf numFmtId="0" fontId="0" fillId="9" borderId="0" xfId="0" applyFill="1" applyAlignment="1">
      <alignment vertical="center"/>
    </xf>
    <xf numFmtId="0" fontId="19" fillId="9" borderId="0" xfId="0" applyFont="1" applyFill="1"/>
    <xf numFmtId="0" fontId="19" fillId="9" borderId="0" xfId="0" applyFont="1" applyFill="1" applyBorder="1" applyAlignment="1">
      <alignment horizontal="center"/>
    </xf>
    <xf numFmtId="0" fontId="9" fillId="9" borderId="0" xfId="0" applyFont="1" applyFill="1" applyBorder="1" applyAlignment="1">
      <alignment horizontal="right" vertical="center"/>
    </xf>
    <xf numFmtId="0" fontId="0" fillId="9" borderId="0" xfId="0" applyFill="1"/>
    <xf numFmtId="0" fontId="0" fillId="9" borderId="0" xfId="0" applyFill="1" applyBorder="1" applyAlignment="1">
      <alignment horizontal="center"/>
    </xf>
    <xf numFmtId="0" fontId="0" fillId="9" borderId="0" xfId="0" applyFill="1" applyBorder="1"/>
    <xf numFmtId="0" fontId="19" fillId="9" borderId="0" xfId="0" applyFont="1" applyFill="1" applyBorder="1"/>
    <xf numFmtId="14" fontId="9" fillId="9" borderId="0" xfId="9" applyFont="1" applyFill="1" applyBorder="1" applyAlignment="1">
      <alignment horizontal="left" vertical="center"/>
    </xf>
    <xf numFmtId="0" fontId="0" fillId="9" borderId="0" xfId="0" applyFill="1" applyAlignment="1">
      <alignment horizontal="center"/>
    </xf>
    <xf numFmtId="0" fontId="9" fillId="9" borderId="0" xfId="0" applyNumberFormat="1" applyFont="1" applyFill="1" applyBorder="1" applyAlignment="1">
      <alignment horizontal="left" vertical="center"/>
    </xf>
    <xf numFmtId="0" fontId="0" fillId="0" borderId="5" xfId="0" applyBorder="1" applyAlignment="1">
      <alignment vertical="center"/>
    </xf>
    <xf numFmtId="0" fontId="11" fillId="8" borderId="4" xfId="0" applyFont="1" applyFill="1" applyBorder="1" applyAlignment="1">
      <alignment horizontal="center" vertical="center" shrinkToFit="1"/>
    </xf>
    <xf numFmtId="164" fontId="1" fillId="8" borderId="6" xfId="0" applyNumberFormat="1" applyFont="1" applyFill="1" applyBorder="1" applyAlignment="1">
      <alignment horizontal="center" vertical="center"/>
    </xf>
    <xf numFmtId="164" fontId="1" fillId="8" borderId="7" xfId="0" applyNumberFormat="1" applyFont="1" applyFill="1" applyBorder="1" applyAlignment="1">
      <alignment horizontal="center" vertical="center"/>
    </xf>
    <xf numFmtId="164" fontId="1" fillId="8" borderId="8" xfId="0" applyNumberFormat="1" applyFont="1" applyFill="1" applyBorder="1" applyAlignment="1">
      <alignment horizontal="center" vertical="center"/>
    </xf>
    <xf numFmtId="0" fontId="0" fillId="0" borderId="4" xfId="0" applyBorder="1" applyAlignment="1">
      <alignment vertical="center"/>
    </xf>
    <xf numFmtId="0" fontId="22" fillId="9" borderId="0" xfId="5" applyFont="1" applyFill="1" applyBorder="1" applyAlignment="1">
      <alignment horizontal="left" vertical="center"/>
    </xf>
    <xf numFmtId="0" fontId="21" fillId="9" borderId="0" xfId="0" applyFont="1" applyFill="1" applyBorder="1" applyAlignment="1">
      <alignment horizontal="left" vertical="center"/>
    </xf>
    <xf numFmtId="0" fontId="3" fillId="9" borderId="0" xfId="0" applyFont="1" applyFill="1" applyBorder="1" applyAlignment="1">
      <alignment vertical="center"/>
    </xf>
    <xf numFmtId="0" fontId="16" fillId="9" borderId="0" xfId="0" applyFont="1" applyFill="1" applyBorder="1" applyAlignment="1">
      <alignment horizontal="center" vertical="center"/>
    </xf>
    <xf numFmtId="0" fontId="0" fillId="9" borderId="0" xfId="0" applyFill="1" applyBorder="1" applyAlignment="1">
      <alignment vertical="center"/>
    </xf>
    <xf numFmtId="0" fontId="16" fillId="9" borderId="0" xfId="0" applyFont="1" applyFill="1" applyBorder="1" applyAlignment="1">
      <alignment vertical="center"/>
    </xf>
    <xf numFmtId="0" fontId="0" fillId="9" borderId="9" xfId="0" applyFill="1" applyBorder="1" applyAlignment="1">
      <alignment horizontal="center" vertical="center"/>
    </xf>
    <xf numFmtId="0" fontId="10" fillId="11" borderId="0" xfId="0" applyFont="1" applyFill="1" applyBorder="1" applyAlignment="1">
      <alignment horizontal="center" vertical="center" wrapText="1"/>
    </xf>
    <xf numFmtId="0" fontId="9" fillId="9" borderId="0" xfId="8" applyFont="1" applyFill="1" applyAlignment="1">
      <alignment horizontal="left" vertical="center" indent="2"/>
    </xf>
    <xf numFmtId="0" fontId="18" fillId="9" borderId="0" xfId="6" applyFont="1" applyFill="1" applyAlignment="1">
      <alignment horizontal="left" vertical="center" indent="2"/>
    </xf>
    <xf numFmtId="0" fontId="19" fillId="9" borderId="0" xfId="0" applyFont="1" applyFill="1" applyAlignment="1">
      <alignment horizontal="left" vertical="center" indent="2"/>
    </xf>
    <xf numFmtId="0" fontId="0" fillId="9" borderId="0" xfId="0" applyFill="1" applyAlignment="1">
      <alignment horizontal="left" vertical="center" indent="2"/>
    </xf>
    <xf numFmtId="14" fontId="19" fillId="9" borderId="0" xfId="9" applyFont="1" applyFill="1" applyBorder="1" applyAlignment="1">
      <alignment horizontal="left" vertical="center" indent="2"/>
    </xf>
    <xf numFmtId="0" fontId="19" fillId="9" borderId="0" xfId="0" applyFont="1" applyFill="1" applyBorder="1" applyAlignment="1">
      <alignment horizontal="left" vertical="center" indent="2"/>
    </xf>
    <xf numFmtId="0" fontId="25" fillId="9" borderId="0" xfId="6" applyFont="1" applyFill="1" applyAlignment="1">
      <alignment horizontal="left" vertical="center" indent="2"/>
    </xf>
    <xf numFmtId="0" fontId="25" fillId="9" borderId="0" xfId="0" applyFont="1"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37" fontId="0" fillId="9" borderId="0" xfId="10" applyFont="1" applyFill="1">
      <alignment horizontal="center" vertical="center"/>
    </xf>
    <xf numFmtId="164" fontId="11" fillId="8" borderId="10" xfId="0" applyNumberFormat="1" applyFont="1" applyFill="1" applyBorder="1" applyAlignment="1">
      <alignment horizontal="center" vertical="center"/>
    </xf>
    <xf numFmtId="0" fontId="14" fillId="0" borderId="0" xfId="0" applyFont="1" applyBorder="1"/>
    <xf numFmtId="0" fontId="0" fillId="9" borderId="0" xfId="0" applyFill="1" applyBorder="1" applyAlignment="1">
      <alignment horizontal="center" vertical="center"/>
    </xf>
    <xf numFmtId="0" fontId="0" fillId="9" borderId="11" xfId="0" applyFill="1" applyBorder="1" applyAlignment="1">
      <alignment vertical="center"/>
    </xf>
    <xf numFmtId="0" fontId="26" fillId="0" borderId="0" xfId="0" applyFont="1" applyBorder="1" applyAlignment="1">
      <alignment vertical="center"/>
    </xf>
    <xf numFmtId="0" fontId="17" fillId="0" borderId="0" xfId="0" applyFont="1" applyBorder="1" applyAlignment="1">
      <alignment vertical="center"/>
    </xf>
    <xf numFmtId="164" fontId="11" fillId="8" borderId="12" xfId="0" applyNumberFormat="1" applyFont="1" applyFill="1" applyBorder="1" applyAlignment="1">
      <alignment horizontal="center" vertical="center"/>
    </xf>
    <xf numFmtId="0" fontId="9" fillId="9" borderId="0" xfId="0" applyFont="1" applyFill="1" applyAlignment="1">
      <alignment horizontal="left" vertical="center" wrapText="1" indent="1"/>
    </xf>
    <xf numFmtId="0" fontId="15" fillId="10" borderId="0" xfId="0" applyFont="1" applyFill="1" applyBorder="1" applyAlignment="1">
      <alignment horizontal="left" vertical="center" indent="1"/>
    </xf>
    <xf numFmtId="0" fontId="15" fillId="10" borderId="0" xfId="0" applyFont="1" applyFill="1" applyBorder="1" applyAlignment="1">
      <alignment horizontal="center" vertical="center" wrapText="1"/>
    </xf>
    <xf numFmtId="0" fontId="20" fillId="0" borderId="0" xfId="0" applyFont="1" applyFill="1" applyBorder="1" applyAlignment="1">
      <alignment horizontal="left" vertical="center" wrapText="1" indent="1"/>
    </xf>
    <xf numFmtId="0" fontId="13" fillId="5" borderId="0" xfId="0" applyFont="1" applyFill="1" applyAlignment="1">
      <alignment horizontal="center" vertical="center"/>
    </xf>
    <xf numFmtId="0" fontId="12" fillId="3" borderId="0" xfId="0" applyFont="1" applyFill="1" applyAlignment="1">
      <alignment horizontal="center" vertical="center"/>
    </xf>
    <xf numFmtId="0" fontId="24" fillId="8" borderId="0" xfId="5" applyFont="1" applyFill="1" applyAlignment="1">
      <alignment horizontal="left" vertical="center" indent="1"/>
    </xf>
    <xf numFmtId="0" fontId="23" fillId="8" borderId="0" xfId="0" applyFont="1" applyFill="1" applyAlignment="1">
      <alignment horizontal="center" vertical="center"/>
    </xf>
    <xf numFmtId="0" fontId="9" fillId="8" borderId="0" xfId="0" applyFont="1" applyFill="1" applyAlignment="1">
      <alignment horizontal="center" vertical="center"/>
    </xf>
    <xf numFmtId="0" fontId="0" fillId="8" borderId="0" xfId="0" applyFill="1" applyAlignment="1">
      <alignment horizontal="center" vertical="center"/>
    </xf>
    <xf numFmtId="0" fontId="13" fillId="4" borderId="0" xfId="11" applyFont="1" applyFill="1" applyAlignment="1">
      <alignment horizontal="center" vertical="center"/>
    </xf>
    <xf numFmtId="0" fontId="13" fillId="6" borderId="0" xfId="0" applyFont="1" applyFill="1" applyAlignment="1">
      <alignment horizontal="center" vertical="center"/>
    </xf>
    <xf numFmtId="0" fontId="13" fillId="7" borderId="0" xfId="0" applyFont="1" applyFill="1" applyAlignment="1">
      <alignment horizontal="center" vertical="center"/>
    </xf>
    <xf numFmtId="0" fontId="9" fillId="0" borderId="0" xfId="0" applyFont="1" applyFill="1" applyBorder="1" applyAlignment="1">
      <alignment horizontal="left" vertical="center"/>
    </xf>
    <xf numFmtId="9" fontId="20" fillId="0" borderId="0" xfId="2" applyFont="1" applyFill="1" applyBorder="1" applyAlignment="1">
      <alignment horizontal="left" vertical="center"/>
    </xf>
    <xf numFmtId="37" fontId="9" fillId="0" borderId="0" xfId="10" applyFont="1" applyFill="1" applyBorder="1" applyAlignment="1">
      <alignment horizontal="lef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21" totalsRowShown="0" headerRowDxfId="17">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6"/>
    <tableColumn id="2" xr3:uid="{529EEF64-D037-4ACF-8CA4-0C10FE2D1FBB}" name="Category" dataDxfId="15"/>
    <tableColumn id="3" xr3:uid="{711D01BA-2785-403A-9636-CCC7E2ADA584}" name="Assigned to" dataDxfId="1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23"/>
  <sheetViews>
    <sheetView showGridLines="0" tabSelected="1" showRuler="0" topLeftCell="A8" zoomScale="55" zoomScaleNormal="55" zoomScalePageLayoutView="70" workbookViewId="0">
      <selection activeCell="E21" sqref="E21"/>
    </sheetView>
  </sheetViews>
  <sheetFormatPr defaultColWidth="8.90625" defaultRowHeight="30" customHeight="1" x14ac:dyDescent="0.35"/>
  <cols>
    <col min="1" max="1" width="4.81640625" style="6" customWidth="1"/>
    <col min="2" max="2" width="30.81640625" style="9" customWidth="1"/>
    <col min="3" max="3" width="13.36328125" style="9" bestFit="1" customWidth="1"/>
    <col min="4" max="4" width="20.54296875" style="9" customWidth="1"/>
    <col min="5" max="5" width="15.81640625" style="9" customWidth="1"/>
    <col min="6" max="6" width="10.453125" style="2" customWidth="1"/>
    <col min="7" max="7" width="10.453125" style="9" customWidth="1"/>
    <col min="8" max="8" width="2.6328125" style="9" customWidth="1"/>
    <col min="9" max="64" width="3.54296875" style="9" customWidth="1"/>
    <col min="65" max="65" width="2.6328125" style="9" customWidth="1"/>
    <col min="66" max="16384" width="8.90625" style="9"/>
  </cols>
  <sheetData>
    <row r="1" spans="1:68" ht="25" customHeight="1" x14ac:dyDescent="0.35"/>
    <row r="2" spans="1:68" ht="50" customHeight="1" x14ac:dyDescent="0.35">
      <c r="A2" s="7"/>
      <c r="B2" s="75" t="s">
        <v>0</v>
      </c>
      <c r="C2" s="75"/>
      <c r="D2" s="75"/>
      <c r="E2" s="75"/>
      <c r="F2" s="75"/>
      <c r="G2" s="75"/>
      <c r="H2" s="75"/>
      <c r="I2" s="76"/>
      <c r="J2" s="76"/>
      <c r="K2" s="76"/>
      <c r="L2" s="76"/>
      <c r="M2" s="76"/>
      <c r="N2" s="76"/>
      <c r="O2" s="77"/>
      <c r="P2" s="78"/>
      <c r="Q2" s="78"/>
      <c r="R2" s="78"/>
      <c r="S2" s="78"/>
      <c r="T2" s="78"/>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row>
    <row r="3" spans="1:68" ht="20" customHeight="1" x14ac:dyDescent="0.35">
      <c r="A3" s="7"/>
      <c r="B3" s="43"/>
      <c r="C3" s="44"/>
      <c r="D3" s="45"/>
      <c r="E3" s="45"/>
      <c r="F3" s="46"/>
      <c r="G3" s="47"/>
      <c r="H3" s="47"/>
      <c r="I3" s="48"/>
      <c r="J3" s="47"/>
      <c r="K3" s="47"/>
      <c r="L3" s="47"/>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0"/>
    </row>
    <row r="4" spans="1:68" ht="30" customHeight="1" x14ac:dyDescent="0.35">
      <c r="A4" s="7"/>
      <c r="B4" s="57" t="s">
        <v>22</v>
      </c>
      <c r="C4" s="52"/>
      <c r="D4" s="53"/>
      <c r="E4" s="27"/>
      <c r="F4" s="28"/>
      <c r="G4" s="29" t="s">
        <v>11</v>
      </c>
      <c r="H4" s="27"/>
      <c r="I4" s="79" t="s">
        <v>17</v>
      </c>
      <c r="J4" s="79"/>
      <c r="K4" s="79"/>
      <c r="L4" s="79"/>
      <c r="M4" s="30"/>
      <c r="N4" s="80" t="s">
        <v>18</v>
      </c>
      <c r="O4" s="80"/>
      <c r="P4" s="80"/>
      <c r="Q4" s="80"/>
      <c r="R4" s="30"/>
      <c r="S4" s="81" t="s">
        <v>19</v>
      </c>
      <c r="T4" s="81"/>
      <c r="U4" s="81"/>
      <c r="V4" s="81"/>
      <c r="W4" s="30"/>
      <c r="X4" s="73" t="s">
        <v>20</v>
      </c>
      <c r="Y4" s="73"/>
      <c r="Z4" s="73"/>
      <c r="AA4" s="73"/>
      <c r="AB4" s="30"/>
      <c r="AC4" s="74" t="s">
        <v>12</v>
      </c>
      <c r="AD4" s="74"/>
      <c r="AE4" s="74"/>
      <c r="AF4" s="74"/>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5">
      <c r="A5" s="7"/>
      <c r="B5" s="58"/>
      <c r="C5" s="54"/>
      <c r="D5" s="54"/>
      <c r="E5" s="30"/>
      <c r="F5" s="31"/>
      <c r="G5" s="32"/>
      <c r="H5" s="33"/>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0"/>
    </row>
    <row r="6" spans="1:68" ht="30" customHeight="1" x14ac:dyDescent="0.5">
      <c r="A6" s="7"/>
      <c r="B6" s="51" t="s">
        <v>10</v>
      </c>
      <c r="C6" s="34">
        <v>44696</v>
      </c>
      <c r="D6" s="55"/>
      <c r="E6" s="30"/>
      <c r="F6" s="35"/>
      <c r="G6" s="30"/>
      <c r="H6" s="27"/>
      <c r="I6" s="66" t="str">
        <f ca="1">TEXT(I7,"mmmm")</f>
        <v>May</v>
      </c>
      <c r="J6" s="66"/>
      <c r="K6" s="66"/>
      <c r="L6" s="66"/>
      <c r="M6" s="66"/>
      <c r="N6" s="66"/>
      <c r="O6" s="66"/>
      <c r="P6" s="66" t="str">
        <f ca="1">IF(TEXT(P7,"mmmm")=I6,"",TEXT(P7,"mmmm"))</f>
        <v/>
      </c>
      <c r="Q6" s="66"/>
      <c r="R6" s="66"/>
      <c r="S6" s="66"/>
      <c r="T6" s="66"/>
      <c r="U6" s="66"/>
      <c r="V6" s="66"/>
      <c r="W6" s="66" t="str">
        <f ca="1">IF(OR(TEXT(W7,"mmmm")=P6,TEXT(W7,"mmmm")=I6),"",TEXT(W7,"mmmm"))</f>
        <v/>
      </c>
      <c r="X6" s="66"/>
      <c r="Y6" s="66"/>
      <c r="Z6" s="66"/>
      <c r="AA6" s="66"/>
      <c r="AB6" s="66"/>
      <c r="AC6" s="66"/>
      <c r="AD6" s="66" t="str">
        <f ca="1">IF(OR(TEXT(AD7,"mmmm")=W6,TEXT(AD7,"mmmm")=P6,TEXT(AD7,"mmmm")=I6),"",TEXT(AD7,"mmmm"))</f>
        <v>June</v>
      </c>
      <c r="AE6" s="66"/>
      <c r="AF6" s="66"/>
      <c r="AG6" s="66"/>
      <c r="AH6" s="66"/>
      <c r="AI6" s="66"/>
      <c r="AJ6" s="66"/>
      <c r="AK6" s="66" t="str">
        <f ca="1">IF(OR(TEXT(AK7,"mmmm")=AD6,TEXT(AK7,"mmmm")=W6,TEXT(AK7,"mmmm")=P6,TEXT(AK7,"mmmm")=I6),"",TEXT(AK7,"mmmm"))</f>
        <v/>
      </c>
      <c r="AL6" s="66"/>
      <c r="AM6" s="66"/>
      <c r="AN6" s="66"/>
      <c r="AO6" s="66"/>
      <c r="AP6" s="66"/>
      <c r="AQ6" s="66"/>
      <c r="AR6" s="66" t="str">
        <f ca="1">IF(OR(TEXT(AR7,"mmmm")=AK6,TEXT(AR7,"mmmm")=AD6,TEXT(AR7,"mmmm")=W6,TEXT(AR7,"mmmm")=P6),"",TEXT(AR7,"mmmm"))</f>
        <v/>
      </c>
      <c r="AS6" s="66"/>
      <c r="AT6" s="66"/>
      <c r="AU6" s="66"/>
      <c r="AV6" s="66"/>
      <c r="AW6" s="66"/>
      <c r="AX6" s="66"/>
      <c r="AY6" s="66" t="str">
        <f ca="1">IF(OR(TEXT(AY7,"mmmm")=AR6,TEXT(AY7,"mmmm")=AK6,TEXT(AY7,"mmmm")=AD6,TEXT(AY7,"mmmm")=W6),"",TEXT(AY7,"mmmm"))</f>
        <v/>
      </c>
      <c r="AZ6" s="66"/>
      <c r="BA6" s="66"/>
      <c r="BB6" s="67"/>
      <c r="BC6" s="63"/>
      <c r="BD6" s="63"/>
      <c r="BE6" s="63"/>
      <c r="BF6" s="63" t="str">
        <f ca="1">IF(OR(TEXT(BF7,"mmmm")=AY6,TEXT(BF7,"mmmm")=AR6,TEXT(BF7,"mmmm")=AK6,TEXT(BF7,"mmmm")=AD6),"",TEXT(BF7,"mmmm"))</f>
        <v>July</v>
      </c>
      <c r="BG6" s="63"/>
      <c r="BH6" s="63"/>
      <c r="BI6" s="63"/>
      <c r="BJ6" s="63"/>
      <c r="BK6" s="63"/>
      <c r="BL6" s="63"/>
      <c r="BM6" s="30"/>
    </row>
    <row r="7" spans="1:68" ht="30" customHeight="1" x14ac:dyDescent="0.35">
      <c r="A7" s="7"/>
      <c r="B7" s="51" t="s">
        <v>5</v>
      </c>
      <c r="C7" s="36">
        <v>0</v>
      </c>
      <c r="D7" s="54"/>
      <c r="E7" s="27"/>
      <c r="F7" s="33"/>
      <c r="G7" s="33"/>
      <c r="H7" s="33"/>
      <c r="I7" s="68">
        <f ca="1">IFERROR(Project_Start+Scrolling_Increment,TODAY())</f>
        <v>44696</v>
      </c>
      <c r="J7" s="16">
        <f ca="1">I7+1</f>
        <v>44697</v>
      </c>
      <c r="K7" s="16">
        <f t="shared" ref="K7:AX7" ca="1" si="0">J7+1</f>
        <v>44698</v>
      </c>
      <c r="L7" s="16">
        <f t="shared" ca="1" si="0"/>
        <v>44699</v>
      </c>
      <c r="M7" s="16">
        <f t="shared" ca="1" si="0"/>
        <v>44700</v>
      </c>
      <c r="N7" s="16">
        <f t="shared" ca="1" si="0"/>
        <v>44701</v>
      </c>
      <c r="O7" s="62">
        <f t="shared" ca="1" si="0"/>
        <v>44702</v>
      </c>
      <c r="P7" s="16">
        <f ca="1">O7+1</f>
        <v>44703</v>
      </c>
      <c r="Q7" s="16">
        <f ca="1">P7+1</f>
        <v>44704</v>
      </c>
      <c r="R7" s="16">
        <f t="shared" ca="1" si="0"/>
        <v>44705</v>
      </c>
      <c r="S7" s="16">
        <f t="shared" ca="1" si="0"/>
        <v>44706</v>
      </c>
      <c r="T7" s="16">
        <f t="shared" ca="1" si="0"/>
        <v>44707</v>
      </c>
      <c r="U7" s="16">
        <f t="shared" ca="1" si="0"/>
        <v>44708</v>
      </c>
      <c r="V7" s="62">
        <f t="shared" ca="1" si="0"/>
        <v>44709</v>
      </c>
      <c r="W7" s="16">
        <f ca="1">V7+1</f>
        <v>44710</v>
      </c>
      <c r="X7" s="16">
        <f ca="1">W7+1</f>
        <v>44711</v>
      </c>
      <c r="Y7" s="16">
        <f t="shared" ca="1" si="0"/>
        <v>44712</v>
      </c>
      <c r="Z7" s="16">
        <f t="shared" ca="1" si="0"/>
        <v>44713</v>
      </c>
      <c r="AA7" s="16">
        <f t="shared" ca="1" si="0"/>
        <v>44714</v>
      </c>
      <c r="AB7" s="16">
        <f t="shared" ca="1" si="0"/>
        <v>44715</v>
      </c>
      <c r="AC7" s="62">
        <f t="shared" ca="1" si="0"/>
        <v>44716</v>
      </c>
      <c r="AD7" s="16">
        <f ca="1">AC7+1</f>
        <v>44717</v>
      </c>
      <c r="AE7" s="16">
        <f ca="1">AD7+1</f>
        <v>44718</v>
      </c>
      <c r="AF7" s="16">
        <f t="shared" ca="1" si="0"/>
        <v>44719</v>
      </c>
      <c r="AG7" s="16">
        <f t="shared" ca="1" si="0"/>
        <v>44720</v>
      </c>
      <c r="AH7" s="16">
        <f t="shared" ca="1" si="0"/>
        <v>44721</v>
      </c>
      <c r="AI7" s="16">
        <f t="shared" ca="1" si="0"/>
        <v>44722</v>
      </c>
      <c r="AJ7" s="62">
        <f t="shared" ca="1" si="0"/>
        <v>44723</v>
      </c>
      <c r="AK7" s="16">
        <f ca="1">AJ7+1</f>
        <v>44724</v>
      </c>
      <c r="AL7" s="16">
        <f ca="1">AK7+1</f>
        <v>44725</v>
      </c>
      <c r="AM7" s="16">
        <f t="shared" ca="1" si="0"/>
        <v>44726</v>
      </c>
      <c r="AN7" s="16">
        <f t="shared" ca="1" si="0"/>
        <v>44727</v>
      </c>
      <c r="AO7" s="16">
        <f t="shared" ca="1" si="0"/>
        <v>44728</v>
      </c>
      <c r="AP7" s="16">
        <f t="shared" ca="1" si="0"/>
        <v>44729</v>
      </c>
      <c r="AQ7" s="62">
        <f t="shared" ca="1" si="0"/>
        <v>44730</v>
      </c>
      <c r="AR7" s="16">
        <f ca="1">AQ7+1</f>
        <v>44731</v>
      </c>
      <c r="AS7" s="16">
        <f ca="1">AR7+1</f>
        <v>44732</v>
      </c>
      <c r="AT7" s="16">
        <f t="shared" ca="1" si="0"/>
        <v>44733</v>
      </c>
      <c r="AU7" s="16">
        <f t="shared" ca="1" si="0"/>
        <v>44734</v>
      </c>
      <c r="AV7" s="16">
        <f t="shared" ca="1" si="0"/>
        <v>44735</v>
      </c>
      <c r="AW7" s="16">
        <f t="shared" ca="1" si="0"/>
        <v>44736</v>
      </c>
      <c r="AX7" s="62">
        <f t="shared" ca="1" si="0"/>
        <v>44737</v>
      </c>
      <c r="AY7" s="16">
        <f ca="1">AX7+1</f>
        <v>44738</v>
      </c>
      <c r="AZ7" s="16">
        <f ca="1">AY7+1</f>
        <v>44739</v>
      </c>
      <c r="BA7" s="16">
        <f t="shared" ref="BA7:BE7" ca="1" si="1">AZ7+1</f>
        <v>44740</v>
      </c>
      <c r="BB7" s="16">
        <f t="shared" ca="1" si="1"/>
        <v>44741</v>
      </c>
      <c r="BC7" s="16">
        <f t="shared" ca="1" si="1"/>
        <v>44742</v>
      </c>
      <c r="BD7" s="16">
        <f t="shared" ca="1" si="1"/>
        <v>44743</v>
      </c>
      <c r="BE7" s="62">
        <f t="shared" ca="1" si="1"/>
        <v>44744</v>
      </c>
      <c r="BF7" s="16">
        <f ca="1">BE7+1</f>
        <v>44745</v>
      </c>
      <c r="BG7" s="16">
        <f ca="1">BF7+1</f>
        <v>44746</v>
      </c>
      <c r="BH7" s="16">
        <f t="shared" ref="BH7:BL7" ca="1" si="2">BG7+1</f>
        <v>44747</v>
      </c>
      <c r="BI7" s="16">
        <f t="shared" ca="1" si="2"/>
        <v>44748</v>
      </c>
      <c r="BJ7" s="16">
        <f t="shared" ca="1" si="2"/>
        <v>44749</v>
      </c>
      <c r="BK7" s="16">
        <f t="shared" ca="1" si="2"/>
        <v>44750</v>
      </c>
      <c r="BL7" s="17">
        <f t="shared" ca="1" si="2"/>
        <v>44751</v>
      </c>
      <c r="BM7" s="30"/>
    </row>
    <row r="8" spans="1:68" ht="20" customHeight="1" x14ac:dyDescent="0.35">
      <c r="A8" s="7"/>
      <c r="B8" s="56"/>
      <c r="C8" s="56"/>
      <c r="D8" s="56"/>
      <c r="E8" s="33"/>
      <c r="F8" s="33"/>
      <c r="G8" s="33"/>
      <c r="H8" s="33"/>
      <c r="I8" s="41"/>
      <c r="J8" s="39"/>
      <c r="K8" s="39"/>
      <c r="L8" s="39"/>
      <c r="M8" s="39"/>
      <c r="N8" s="39"/>
      <c r="O8" s="39"/>
      <c r="P8" s="41"/>
      <c r="Q8" s="39"/>
      <c r="R8" s="39"/>
      <c r="S8" s="39"/>
      <c r="T8" s="39"/>
      <c r="U8" s="39"/>
      <c r="V8" s="39"/>
      <c r="W8" s="41"/>
      <c r="X8" s="39"/>
      <c r="Y8" s="39"/>
      <c r="Z8" s="39"/>
      <c r="AA8" s="39"/>
      <c r="AB8" s="39"/>
      <c r="AC8" s="39"/>
      <c r="AD8" s="41"/>
      <c r="AE8" s="39"/>
      <c r="AF8" s="39"/>
      <c r="AG8" s="39"/>
      <c r="AH8" s="39"/>
      <c r="AI8" s="39"/>
      <c r="AJ8" s="39"/>
      <c r="AK8" s="41"/>
      <c r="AL8" s="39"/>
      <c r="AM8" s="39"/>
      <c r="AN8" s="39"/>
      <c r="AO8" s="39"/>
      <c r="AP8" s="39"/>
      <c r="AQ8" s="39"/>
      <c r="AR8" s="41"/>
      <c r="AS8" s="39"/>
      <c r="AT8" s="39"/>
      <c r="AU8" s="39"/>
      <c r="AV8" s="39"/>
      <c r="AW8" s="39"/>
      <c r="AX8" s="39"/>
      <c r="AY8" s="41"/>
      <c r="AZ8" s="39"/>
      <c r="BA8" s="39"/>
      <c r="BB8" s="39"/>
      <c r="BC8" s="39"/>
      <c r="BD8" s="39"/>
      <c r="BE8" s="39"/>
      <c r="BF8" s="41"/>
      <c r="BG8" s="39"/>
      <c r="BH8" s="39"/>
      <c r="BI8" s="39"/>
      <c r="BJ8" s="39"/>
      <c r="BK8" s="39"/>
      <c r="BL8" s="40"/>
      <c r="BM8" s="30"/>
    </row>
    <row r="9" spans="1:68" ht="40" customHeight="1" x14ac:dyDescent="0.35">
      <c r="A9" s="7"/>
      <c r="B9" s="70" t="s">
        <v>14</v>
      </c>
      <c r="C9" s="71" t="s">
        <v>2</v>
      </c>
      <c r="D9" s="71" t="s">
        <v>15</v>
      </c>
      <c r="E9" s="71" t="s">
        <v>3</v>
      </c>
      <c r="F9" s="71" t="s">
        <v>4</v>
      </c>
      <c r="G9" s="71" t="s">
        <v>16</v>
      </c>
      <c r="H9" s="50"/>
      <c r="I9" s="38" t="str">
        <f t="shared" ref="I9:BL9" ca="1" si="3">LEFT(TEXT(I7,"ddd"),1)</f>
        <v>S</v>
      </c>
      <c r="J9" s="38" t="str">
        <f t="shared" ca="1" si="3"/>
        <v>M</v>
      </c>
      <c r="K9" s="38" t="str">
        <f t="shared" ca="1" si="3"/>
        <v>T</v>
      </c>
      <c r="L9" s="38" t="str">
        <f t="shared" ca="1" si="3"/>
        <v>W</v>
      </c>
      <c r="M9" s="38" t="str">
        <f t="shared" ca="1" si="3"/>
        <v>T</v>
      </c>
      <c r="N9" s="38" t="str">
        <f t="shared" ca="1" si="3"/>
        <v>F</v>
      </c>
      <c r="O9" s="38" t="str">
        <f t="shared" ca="1" si="3"/>
        <v>S</v>
      </c>
      <c r="P9" s="38" t="str">
        <f t="shared" ca="1" si="3"/>
        <v>S</v>
      </c>
      <c r="Q9" s="38" t="str">
        <f t="shared" ca="1" si="3"/>
        <v>M</v>
      </c>
      <c r="R9" s="38" t="str">
        <f t="shared" ca="1" si="3"/>
        <v>T</v>
      </c>
      <c r="S9" s="38" t="str">
        <f t="shared" ca="1" si="3"/>
        <v>W</v>
      </c>
      <c r="T9" s="38" t="str">
        <f t="shared" ca="1" si="3"/>
        <v>T</v>
      </c>
      <c r="U9" s="38" t="str">
        <f t="shared" ca="1" si="3"/>
        <v>F</v>
      </c>
      <c r="V9" s="38" t="str">
        <f t="shared" ca="1" si="3"/>
        <v>S</v>
      </c>
      <c r="W9" s="38" t="str">
        <f t="shared" ca="1" si="3"/>
        <v>S</v>
      </c>
      <c r="X9" s="38" t="str">
        <f t="shared" ca="1" si="3"/>
        <v>M</v>
      </c>
      <c r="Y9" s="38" t="str">
        <f t="shared" ca="1" si="3"/>
        <v>T</v>
      </c>
      <c r="Z9" s="38" t="str">
        <f t="shared" ca="1" si="3"/>
        <v>W</v>
      </c>
      <c r="AA9" s="38" t="str">
        <f t="shared" ca="1" si="3"/>
        <v>T</v>
      </c>
      <c r="AB9" s="38" t="str">
        <f t="shared" ca="1" si="3"/>
        <v>F</v>
      </c>
      <c r="AC9" s="38" t="str">
        <f t="shared" ca="1" si="3"/>
        <v>S</v>
      </c>
      <c r="AD9" s="38" t="str">
        <f t="shared" ca="1" si="3"/>
        <v>S</v>
      </c>
      <c r="AE9" s="38" t="str">
        <f t="shared" ca="1" si="3"/>
        <v>M</v>
      </c>
      <c r="AF9" s="38" t="str">
        <f t="shared" ca="1" si="3"/>
        <v>T</v>
      </c>
      <c r="AG9" s="38" t="str">
        <f t="shared" ca="1" si="3"/>
        <v>W</v>
      </c>
      <c r="AH9" s="38" t="str">
        <f t="shared" ca="1" si="3"/>
        <v>T</v>
      </c>
      <c r="AI9" s="38" t="str">
        <f t="shared" ca="1" si="3"/>
        <v>F</v>
      </c>
      <c r="AJ9" s="38" t="str">
        <f t="shared" ca="1" si="3"/>
        <v>S</v>
      </c>
      <c r="AK9" s="38" t="str">
        <f t="shared" ca="1" si="3"/>
        <v>S</v>
      </c>
      <c r="AL9" s="38" t="str">
        <f t="shared" ca="1" si="3"/>
        <v>M</v>
      </c>
      <c r="AM9" s="38" t="str">
        <f t="shared" ca="1" si="3"/>
        <v>T</v>
      </c>
      <c r="AN9" s="38" t="str">
        <f t="shared" ca="1" si="3"/>
        <v>W</v>
      </c>
      <c r="AO9" s="38" t="str">
        <f t="shared" ca="1" si="3"/>
        <v>T</v>
      </c>
      <c r="AP9" s="38" t="str">
        <f t="shared" ca="1" si="3"/>
        <v>F</v>
      </c>
      <c r="AQ9" s="38" t="str">
        <f t="shared" ca="1" si="3"/>
        <v>S</v>
      </c>
      <c r="AR9" s="38" t="str">
        <f t="shared" ca="1" si="3"/>
        <v>S</v>
      </c>
      <c r="AS9" s="38" t="str">
        <f t="shared" ca="1" si="3"/>
        <v>M</v>
      </c>
      <c r="AT9" s="38" t="str">
        <f t="shared" ca="1" si="3"/>
        <v>T</v>
      </c>
      <c r="AU9" s="38" t="str">
        <f t="shared" ca="1" si="3"/>
        <v>W</v>
      </c>
      <c r="AV9" s="38" t="str">
        <f t="shared" ca="1" si="3"/>
        <v>T</v>
      </c>
      <c r="AW9" s="38" t="str">
        <f t="shared" ca="1" si="3"/>
        <v>F</v>
      </c>
      <c r="AX9" s="38" t="str">
        <f t="shared" ca="1" si="3"/>
        <v>S</v>
      </c>
      <c r="AY9" s="38" t="str">
        <f t="shared" ca="1" si="3"/>
        <v>S</v>
      </c>
      <c r="AZ9" s="38" t="str">
        <f t="shared" ca="1" si="3"/>
        <v>M</v>
      </c>
      <c r="BA9" s="38" t="str">
        <f t="shared" ca="1" si="3"/>
        <v>T</v>
      </c>
      <c r="BB9" s="38" t="str">
        <f t="shared" ca="1" si="3"/>
        <v>W</v>
      </c>
      <c r="BC9" s="38" t="str">
        <f t="shared" ca="1" si="3"/>
        <v>T</v>
      </c>
      <c r="BD9" s="38" t="str">
        <f t="shared" ca="1" si="3"/>
        <v>F</v>
      </c>
      <c r="BE9" s="38" t="str">
        <f t="shared" ca="1" si="3"/>
        <v>S</v>
      </c>
      <c r="BF9" s="38" t="str">
        <f t="shared" ca="1" si="3"/>
        <v>S</v>
      </c>
      <c r="BG9" s="38" t="str">
        <f t="shared" ca="1" si="3"/>
        <v>M</v>
      </c>
      <c r="BH9" s="38" t="str">
        <f t="shared" ca="1" si="3"/>
        <v>T</v>
      </c>
      <c r="BI9" s="38" t="str">
        <f t="shared" ca="1" si="3"/>
        <v>W</v>
      </c>
      <c r="BJ9" s="38" t="str">
        <f t="shared" ca="1" si="3"/>
        <v>T</v>
      </c>
      <c r="BK9" s="38" t="str">
        <f t="shared" ca="1" si="3"/>
        <v>F</v>
      </c>
      <c r="BL9" s="38" t="str">
        <f t="shared" ca="1" si="3"/>
        <v>S</v>
      </c>
      <c r="BM9" s="30"/>
    </row>
    <row r="10" spans="1:68" ht="30" hidden="1" customHeight="1" thickBot="1" x14ac:dyDescent="0.4">
      <c r="B10" s="15"/>
      <c r="C10" s="11"/>
      <c r="D10" s="10"/>
      <c r="E10" s="12"/>
      <c r="F10" s="13"/>
      <c r="G10" s="14"/>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0"/>
    </row>
    <row r="11" spans="1:68" s="1" customFormat="1" ht="40" customHeight="1" x14ac:dyDescent="0.35">
      <c r="A11" s="7"/>
      <c r="B11" s="72" t="s">
        <v>21</v>
      </c>
      <c r="C11" s="20"/>
      <c r="D11" s="20"/>
      <c r="E11" s="21"/>
      <c r="F11" s="22"/>
      <c r="G11" s="23"/>
      <c r="H11" s="18"/>
      <c r="I11" s="49" t="str">
        <f t="shared" ref="I11:X17" ca="1" si="4">IF(AND($C11="Goal",I$7&gt;=$F11,I$7&lt;=$F11+$G11-1),2,IF(AND($C11="Milestone",I$7&gt;=$F11,I$7&lt;=$F11+$G11-1),1,""))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17" ca="1" si="5">IF(AND($C11="Goal",Y$7&gt;=$F11,Y$7&lt;=$F11+$G11-1),2,IF(AND($C11="Milestone",Y$7&gt;=$F11,Y$7&lt;=$F11+$G11-1),1,""))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17" ca="1" si="6">IF(AND($C11="Goal",AO$7&gt;=$F11,AO$7&lt;=$F11+$G11-1),2,IF(AND($C11="Milestone",AO$7&gt;=$F11,AO$7&lt;=$F11+$G11-1),1,""))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17" ca="1" si="7">IF(AND($C11="Goal",BE$7&gt;=$F11,BE$7&lt;=$F11+$G11-1),2,IF(AND($C11="Milestone",BE$7&gt;=$F11,BE$7&lt;=$F11+$G11-1),1,""))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42"/>
    </row>
    <row r="12" spans="1:68" s="1" customFormat="1" ht="40" customHeight="1" x14ac:dyDescent="0.35">
      <c r="A12" s="7"/>
      <c r="B12" s="24" t="s">
        <v>23</v>
      </c>
      <c r="C12" s="20" t="s">
        <v>9</v>
      </c>
      <c r="D12" s="20" t="s">
        <v>1</v>
      </c>
      <c r="E12" s="21">
        <v>1</v>
      </c>
      <c r="F12" s="22">
        <v>44696</v>
      </c>
      <c r="G12" s="23">
        <v>45</v>
      </c>
      <c r="H12" s="18"/>
      <c r="I12" s="49" t="str">
        <f ca="1">IF(AND($C12="Goal",I$7&gt;=$F12,I$7&lt;=$F12+$G12-1),2,IF(AND($C12="Milestone",I$7&gt;=$F12,I$7&lt;=$F12+$G12-1),1,""))</f>
        <v/>
      </c>
      <c r="J12" s="25" t="str">
        <f t="shared" ca="1" si="4"/>
        <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 customHeight="1" x14ac:dyDescent="0.35">
      <c r="A13" s="7"/>
      <c r="B13" s="24" t="s">
        <v>24</v>
      </c>
      <c r="C13" s="20" t="s">
        <v>7</v>
      </c>
      <c r="D13" s="20"/>
      <c r="E13" s="21">
        <v>1</v>
      </c>
      <c r="F13" s="22">
        <v>44696</v>
      </c>
      <c r="G13" s="23">
        <v>45</v>
      </c>
      <c r="H13" s="18"/>
      <c r="I13" s="49" t="str">
        <f t="shared" ref="I13:I17" ca="1" si="8">IF(AND($C13="Goal",I$7&gt;=$F13,I$7&lt;=$F13+$G13-1),2,IF(AND($C13="Milestone",I$7&gt;=$F13,I$7&lt;=$F13+$G13-1),1,""))</f>
        <v/>
      </c>
      <c r="J13" s="25" t="str">
        <f t="shared" ca="1" si="4"/>
        <v/>
      </c>
      <c r="K13" s="25" t="str">
        <f t="shared" ca="1" si="4"/>
        <v/>
      </c>
      <c r="L13" s="25" t="str">
        <f t="shared" ca="1" si="4"/>
        <v/>
      </c>
      <c r="M13" s="25" t="str">
        <f t="shared" ca="1" si="4"/>
        <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 customHeight="1" x14ac:dyDescent="0.35">
      <c r="A14" s="6"/>
      <c r="B14" s="24" t="s">
        <v>25</v>
      </c>
      <c r="C14" s="20" t="s">
        <v>6</v>
      </c>
      <c r="D14" s="20"/>
      <c r="E14" s="21">
        <v>0.2</v>
      </c>
      <c r="F14" s="22">
        <v>44696</v>
      </c>
      <c r="G14" s="23">
        <v>45</v>
      </c>
      <c r="H14" s="18"/>
      <c r="I14" s="49"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 customHeight="1" x14ac:dyDescent="0.35">
      <c r="A15" s="6"/>
      <c r="B15" s="24" t="s">
        <v>26</v>
      </c>
      <c r="C15" s="20" t="s">
        <v>9</v>
      </c>
      <c r="D15" s="20"/>
      <c r="E15" s="21">
        <v>0.5</v>
      </c>
      <c r="F15" s="22">
        <v>44696</v>
      </c>
      <c r="G15" s="23">
        <v>45</v>
      </c>
      <c r="H15" s="18"/>
      <c r="I15" s="49"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t="str">
        <f t="shared" ca="1" si="5"/>
        <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 customHeight="1" x14ac:dyDescent="0.35">
      <c r="A16" s="6"/>
      <c r="B16" s="24" t="s">
        <v>27</v>
      </c>
      <c r="C16" s="20" t="s">
        <v>8</v>
      </c>
      <c r="D16" s="20"/>
      <c r="E16" s="21">
        <v>0.3</v>
      </c>
      <c r="F16" s="22">
        <v>44696</v>
      </c>
      <c r="G16" s="23">
        <v>45</v>
      </c>
      <c r="H16" s="18"/>
      <c r="I16" s="49"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 customHeight="1" x14ac:dyDescent="0.35">
      <c r="A17" s="7"/>
      <c r="B17" s="72" t="s">
        <v>28</v>
      </c>
      <c r="C17" s="20" t="s">
        <v>9</v>
      </c>
      <c r="D17" s="20"/>
      <c r="E17" s="21">
        <v>0.5</v>
      </c>
      <c r="F17" s="22">
        <v>44696</v>
      </c>
      <c r="G17" s="23">
        <v>45</v>
      </c>
      <c r="H17" s="18"/>
      <c r="I17" s="49"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 customHeight="1" x14ac:dyDescent="0.35">
      <c r="A18" s="7"/>
      <c r="B18" s="72" t="s">
        <v>29</v>
      </c>
      <c r="C18" s="82" t="s">
        <v>9</v>
      </c>
      <c r="D18" s="82"/>
      <c r="E18" s="83">
        <v>0.2</v>
      </c>
      <c r="F18" s="22">
        <v>44696</v>
      </c>
      <c r="G18" s="84">
        <v>45</v>
      </c>
      <c r="H18" s="18"/>
      <c r="I18" s="49"/>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6"/>
    </row>
    <row r="19" spans="1:65" s="1" customFormat="1" ht="40" customHeight="1" x14ac:dyDescent="0.35">
      <c r="A19" s="7"/>
      <c r="B19" s="72" t="s">
        <v>30</v>
      </c>
      <c r="C19" s="82" t="s">
        <v>6</v>
      </c>
      <c r="D19" s="82"/>
      <c r="E19" s="83">
        <v>0</v>
      </c>
      <c r="F19" s="22">
        <v>44696</v>
      </c>
      <c r="G19" s="84">
        <v>45</v>
      </c>
      <c r="H19" s="18"/>
      <c r="I19" s="49"/>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6"/>
    </row>
    <row r="20" spans="1:65" s="1" customFormat="1" ht="40" customHeight="1" x14ac:dyDescent="0.35">
      <c r="A20" s="6"/>
      <c r="B20" s="72" t="s">
        <v>31</v>
      </c>
      <c r="C20" s="82" t="s">
        <v>7</v>
      </c>
      <c r="D20" s="82"/>
      <c r="E20" s="83">
        <v>0.9</v>
      </c>
      <c r="F20" s="22">
        <v>44696</v>
      </c>
      <c r="G20" s="84">
        <v>45</v>
      </c>
      <c r="H20" s="18"/>
      <c r="I20" s="49" t="str">
        <f t="shared" ref="I20:X20" ca="1" si="9">IF(AND($C20="Goal",I$7&gt;=$F20,I$7&lt;=$F20+$G20-1),2,IF(AND($C20="Milestone",I$7&gt;=$F20,I$7&lt;=$F20+$G20-1),1,""))</f>
        <v/>
      </c>
      <c r="J20" s="25" t="str">
        <f t="shared" ca="1" si="9"/>
        <v/>
      </c>
      <c r="K20" s="25" t="str">
        <f t="shared" ca="1" si="9"/>
        <v/>
      </c>
      <c r="L20" s="25" t="str">
        <f t="shared" ca="1" si="9"/>
        <v/>
      </c>
      <c r="M20" s="25" t="str">
        <f t="shared" ca="1" si="9"/>
        <v/>
      </c>
      <c r="N20" s="25" t="str">
        <f t="shared" ca="1" si="9"/>
        <v/>
      </c>
      <c r="O20" s="25" t="str">
        <f t="shared" ca="1" si="9"/>
        <v/>
      </c>
      <c r="P20" s="25" t="str">
        <f t="shared" ca="1" si="9"/>
        <v/>
      </c>
      <c r="Q20" s="25" t="str">
        <f t="shared" ca="1" si="9"/>
        <v/>
      </c>
      <c r="R20" s="25" t="str">
        <f t="shared" ca="1" si="9"/>
        <v/>
      </c>
      <c r="S20" s="25" t="str">
        <f t="shared" ca="1" si="9"/>
        <v/>
      </c>
      <c r="T20" s="25" t="str">
        <f t="shared" ca="1" si="9"/>
        <v/>
      </c>
      <c r="U20" s="25" t="str">
        <f t="shared" ca="1" si="9"/>
        <v/>
      </c>
      <c r="V20" s="25" t="str">
        <f t="shared" ca="1" si="9"/>
        <v/>
      </c>
      <c r="W20" s="25" t="str">
        <f t="shared" ca="1" si="9"/>
        <v/>
      </c>
      <c r="X20" s="25" t="str">
        <f t="shared" ca="1" si="9"/>
        <v/>
      </c>
      <c r="Y20" s="25" t="str">
        <f t="shared" ref="Y20:AM20" ca="1" si="10">IF(AND($C20="Goal",Y$7&gt;=$F20,Y$7&lt;=$F20+$G20-1),2,IF(AND($C20="Milestone",Y$7&gt;=$F20,Y$7&lt;=$F20+$G20-1),1,""))</f>
        <v/>
      </c>
      <c r="Z20" s="25" t="str">
        <f t="shared" ca="1" si="10"/>
        <v/>
      </c>
      <c r="AA20" s="25" t="str">
        <f t="shared" ca="1" si="10"/>
        <v/>
      </c>
      <c r="AB20" s="25" t="str">
        <f t="shared" ca="1" si="10"/>
        <v/>
      </c>
      <c r="AC20" s="25" t="str">
        <f t="shared" ca="1" si="10"/>
        <v/>
      </c>
      <c r="AD20" s="25" t="str">
        <f t="shared" ca="1" si="10"/>
        <v/>
      </c>
      <c r="AE20" s="25" t="str">
        <f t="shared" ca="1" si="10"/>
        <v/>
      </c>
      <c r="AF20" s="25" t="str">
        <f t="shared" ca="1" si="10"/>
        <v/>
      </c>
      <c r="AG20" s="25" t="str">
        <f t="shared" ca="1" si="10"/>
        <v/>
      </c>
      <c r="AH20" s="25" t="str">
        <f t="shared" ca="1" si="10"/>
        <v/>
      </c>
      <c r="AI20" s="25" t="str">
        <f t="shared" ca="1" si="10"/>
        <v/>
      </c>
      <c r="AJ20" s="25" t="str">
        <f t="shared" ca="1" si="10"/>
        <v/>
      </c>
      <c r="AK20" s="25" t="str">
        <f t="shared" ca="1" si="10"/>
        <v/>
      </c>
      <c r="AL20" s="25" t="str">
        <f t="shared" ca="1" si="10"/>
        <v/>
      </c>
      <c r="AM20" s="25" t="str">
        <f t="shared" ca="1" si="10"/>
        <v/>
      </c>
      <c r="AN20" s="25" t="str">
        <f t="shared" ref="AN20:BC20" ca="1" si="11">IF(AND($C20="Goal",AN$7&gt;=$F20,AN$7&lt;=$F20+$G20-1),2,IF(AND($C20="Milestone",AN$7&gt;=$F20,AN$7&lt;=$F20+$G20-1),1,""))</f>
        <v/>
      </c>
      <c r="AO20" s="25" t="str">
        <f t="shared" ca="1" si="11"/>
        <v/>
      </c>
      <c r="AP20" s="25" t="str">
        <f t="shared" ca="1" si="11"/>
        <v/>
      </c>
      <c r="AQ20" s="25" t="str">
        <f t="shared" ca="1" si="11"/>
        <v/>
      </c>
      <c r="AR20" s="25" t="str">
        <f t="shared" ca="1" si="11"/>
        <v/>
      </c>
      <c r="AS20" s="25" t="str">
        <f t="shared" ca="1" si="11"/>
        <v/>
      </c>
      <c r="AT20" s="25" t="str">
        <f t="shared" ca="1" si="11"/>
        <v/>
      </c>
      <c r="AU20" s="25" t="str">
        <f t="shared" ca="1" si="11"/>
        <v/>
      </c>
      <c r="AV20" s="25" t="str">
        <f t="shared" ca="1" si="11"/>
        <v/>
      </c>
      <c r="AW20" s="25" t="str">
        <f t="shared" ca="1" si="11"/>
        <v/>
      </c>
      <c r="AX20" s="25" t="str">
        <f t="shared" ca="1" si="11"/>
        <v/>
      </c>
      <c r="AY20" s="25" t="str">
        <f t="shared" ca="1" si="11"/>
        <v/>
      </c>
      <c r="AZ20" s="25" t="str">
        <f t="shared" ca="1" si="11"/>
        <v/>
      </c>
      <c r="BA20" s="25" t="str">
        <f t="shared" ca="1" si="11"/>
        <v/>
      </c>
      <c r="BB20" s="25" t="str">
        <f t="shared" ca="1" si="11"/>
        <v/>
      </c>
      <c r="BC20" s="25" t="str">
        <f t="shared" ca="1" si="11"/>
        <v/>
      </c>
      <c r="BD20" s="25" t="str">
        <f t="shared" ref="BD20:BL20" ca="1" si="12">IF(AND($C20="Goal",BD$7&gt;=$F20,BD$7&lt;=$F20+$G20-1),2,IF(AND($C20="Milestone",BD$7&gt;=$F20,BD$7&lt;=$F20+$G20-1),1,""))</f>
        <v/>
      </c>
      <c r="BE20" s="25" t="str">
        <f t="shared" ca="1" si="12"/>
        <v/>
      </c>
      <c r="BF20" s="25" t="str">
        <f t="shared" ca="1" si="12"/>
        <v/>
      </c>
      <c r="BG20" s="25" t="str">
        <f t="shared" ca="1" si="12"/>
        <v/>
      </c>
      <c r="BH20" s="25" t="str">
        <f t="shared" ca="1" si="12"/>
        <v/>
      </c>
      <c r="BI20" s="25" t="str">
        <f t="shared" ca="1" si="12"/>
        <v/>
      </c>
      <c r="BJ20" s="25" t="str">
        <f t="shared" ca="1" si="12"/>
        <v/>
      </c>
      <c r="BK20" s="25" t="str">
        <f t="shared" ca="1" si="12"/>
        <v/>
      </c>
      <c r="BL20" s="25" t="str">
        <f t="shared" ca="1" si="12"/>
        <v/>
      </c>
      <c r="BM20" s="65"/>
    </row>
    <row r="21" spans="1:65" s="1" customFormat="1" ht="40" customHeight="1" x14ac:dyDescent="0.35">
      <c r="A21" s="7"/>
      <c r="B21" s="69" t="s">
        <v>13</v>
      </c>
      <c r="C21" s="59"/>
      <c r="D21" s="59"/>
      <c r="E21" s="30"/>
      <c r="F21" s="60"/>
      <c r="G21" s="61"/>
      <c r="H21" s="18"/>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47"/>
    </row>
    <row r="22" spans="1:65" ht="30" customHeight="1" x14ac:dyDescent="0.35">
      <c r="D22" s="4"/>
      <c r="G22" s="8"/>
      <c r="H22" s="3"/>
    </row>
    <row r="23" spans="1:65" ht="30" customHeight="1" x14ac:dyDescent="0.35">
      <c r="D23" s="5"/>
    </row>
  </sheetData>
  <mergeCells count="8">
    <mergeCell ref="X4:AA4"/>
    <mergeCell ref="AC4:AF4"/>
    <mergeCell ref="B2:H2"/>
    <mergeCell ref="I2:N2"/>
    <mergeCell ref="O2:T2"/>
    <mergeCell ref="I4:L4"/>
    <mergeCell ref="N4:Q4"/>
    <mergeCell ref="S4:V4"/>
  </mergeCells>
  <conditionalFormatting sqref="E9:E21">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21">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20">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21:BL21">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20"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20" xr:uid="{16EF2781-8358-4BE0-BED4-7AAF228778DA}"/>
    <dataValidation allowBlank="1" showInputMessage="1" showErrorMessage="1" prompt="This row marks the end of the Gantt milestone data. DO NOT enter anything in this row. _x000a_To add more items, insert new rows above this one._x000a_" sqref="A21"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E9:E21</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32"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I10:BL20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Dark</vt:lpstr>
      <vt:lpstr>Dark!Print_Titles</vt:lpstr>
      <vt:lpstr>Dark!Project_Start</vt:lpstr>
      <vt:lpstr>Dark!Scrolling_Increment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2022-06-19T05:38:32Z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