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emester 1\SIF 12 - Pengantar Teknologi Informasi\Tugas Praktikum\Pertemuan 10\"/>
    </mc:Choice>
  </mc:AlternateContent>
  <xr:revisionPtr revIDLastSave="0" documentId="13_ncr:1_{BA83E8C2-DE00-43CD-9B09-F4C1B4A939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4" sheetId="4" r:id="rId2"/>
    <sheet name="Wholesale customers data" sheetId="2" r:id="rId3"/>
  </sheets>
  <definedNames>
    <definedName name="ExternalData_1" localSheetId="2" hidden="1">'Wholesale customers data'!$A$1:$H$441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1" i="2" l="1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R432" i="2"/>
  <c r="J432" i="2"/>
  <c r="I432" i="2"/>
  <c r="R431" i="2"/>
  <c r="J431" i="2"/>
  <c r="I431" i="2"/>
  <c r="R430" i="2"/>
  <c r="J430" i="2"/>
  <c r="I430" i="2"/>
  <c r="R429" i="2"/>
  <c r="J429" i="2"/>
  <c r="I429" i="2"/>
  <c r="R428" i="2"/>
  <c r="J428" i="2"/>
  <c r="I428" i="2"/>
  <c r="R427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Q18" i="2"/>
  <c r="J18" i="2"/>
  <c r="I18" i="2"/>
  <c r="Q17" i="2"/>
  <c r="J17" i="2"/>
  <c r="I17" i="2"/>
  <c r="Q16" i="2"/>
  <c r="J16" i="2"/>
  <c r="I16" i="2"/>
  <c r="Q15" i="2"/>
  <c r="J15" i="2"/>
  <c r="I15" i="2"/>
  <c r="Q14" i="2"/>
  <c r="J14" i="2"/>
  <c r="I14" i="2"/>
  <c r="Q13" i="2"/>
  <c r="J13" i="2"/>
  <c r="I13" i="2"/>
  <c r="J12" i="2"/>
  <c r="I12" i="2"/>
  <c r="J11" i="2"/>
  <c r="I11" i="2"/>
  <c r="Q10" i="2"/>
  <c r="J10" i="2"/>
  <c r="I10" i="2"/>
  <c r="Q9" i="2"/>
  <c r="J9" i="2"/>
  <c r="I9" i="2"/>
  <c r="Q8" i="2"/>
  <c r="J8" i="2"/>
  <c r="I8" i="2"/>
  <c r="Q7" i="2"/>
  <c r="J7" i="2"/>
  <c r="I7" i="2"/>
  <c r="Q6" i="2"/>
  <c r="J6" i="2"/>
  <c r="I6" i="2"/>
  <c r="Q5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<sst xmlns="http://schemas.openxmlformats.org/spreadsheetml/2006/main" count="47" uniqueCount="30">
  <si>
    <t>Row Labels</t>
  </si>
  <si>
    <t>Sum of Region</t>
  </si>
  <si>
    <t>Sum of Fresh</t>
  </si>
  <si>
    <t>Sum of Frozen</t>
  </si>
  <si>
    <t>Sum of Milk</t>
  </si>
  <si>
    <t>Sum of Delicassen</t>
  </si>
  <si>
    <t>Sum of Detergents_Paper</t>
  </si>
  <si>
    <t>Sum of Grocery</t>
  </si>
  <si>
    <t>Horeca</t>
  </si>
  <si>
    <t>Retail</t>
  </si>
  <si>
    <t>Grand Total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</si>
  <si>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</si>
  <si>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</si>
  <si>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</si>
  <si>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</si>
  <si>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</si>
  <si>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</si>
  <si>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</si>
  <si>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</si>
  <si>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Pengeluarann tertinggi</t>
  </si>
  <si>
    <t>jenis channel</t>
  </si>
  <si>
    <t>Average</t>
  </si>
  <si>
    <t>fresh</t>
  </si>
  <si>
    <t>milk</t>
  </si>
  <si>
    <t>grocery</t>
  </si>
  <si>
    <t>frozen</t>
  </si>
  <si>
    <t>detergents paper</t>
  </si>
  <si>
    <t>delicassen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</si>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</sst>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9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double">
        <color theme="9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00"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Terakhir 1.xlsx]Sheet2!PivotTable4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3CC-989C-3CB0E8900FD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0-43CC-989C-3CB0E8900FD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0-43CC-989C-3CB0E8900FD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0-43CC-989C-3CB0E8900FD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0-43CC-989C-3CB0E8900FD6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A0-43CC-989C-3CB0E8900FD6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A0-43CC-989C-3CB0E890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7724495"/>
        <c:axId val="1487716335"/>
      </c:barChart>
      <c:catAx>
        <c:axId val="148772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16335"/>
        <c:crosses val="autoZero"/>
        <c:auto val="1"/>
        <c:lblAlgn val="ctr"/>
        <c:lblOffset val="100"/>
        <c:noMultiLvlLbl val="0"/>
      </c:catAx>
      <c:valAx>
        <c:axId val="14877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Terakhir 1.xlsx]Sheet4!PivotTable2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C-43BA-B401-5B314582200E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C-43BA-B401-5B314582200E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C-43BA-B401-5B314582200E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C-43BA-B401-5B314582200E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C-43BA-B401-5B314582200E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C-43BA-B401-5B314582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0209"/>
        <c:axId val="525349186"/>
      </c:barChart>
      <c:catAx>
        <c:axId val="761350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Kategori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9186"/>
        <c:crosses val="autoZero"/>
        <c:auto val="1"/>
        <c:lblAlgn val="ctr"/>
        <c:lblOffset val="100"/>
        <c:noMultiLvlLbl val="0"/>
      </c:catAx>
      <c:valAx>
        <c:axId val="52534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Pengeluaran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0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235273</xdr:colOff>
      <xdr:row>8</xdr:row>
      <xdr:rowOff>155589</xdr:rowOff>
    </xdr:from>
    <xdr:to>
      <xdr:col>7</xdr:col>
      <xdr:colOff>269129</xdr:colOff>
      <xdr:row>23</xdr:row>
      <xdr:rowOff>162027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510CC-4118-233A-4B8F-0DDF51EB2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16066</xdr:colOff>
      <xdr:row>6</xdr:row>
      <xdr:rowOff>98155</xdr:rowOff>
    </xdr:from>
    <xdr:to>
      <xdr:col>3</xdr:col>
      <xdr:colOff>1128766</xdr:colOff>
      <xdr:row>20</xdr:row>
      <xdr:rowOff>174355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493997800899" createdVersion="8" refreshedVersion="8" minRefreshableVersion="3" recordCount="440" xr:uid="{00000000-000A-0000-FFFF-FFFF00000000}">
  <cacheSource type="worksheet">
    <worksheetSource name="Wholesale_customers_data"/>
  </cacheSource>
  <cacheFields count="10">
    <cacheField name="Channel" numFmtId="0">
      <sharedItems containsSemiMixedTypes="0" containsNonDate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NonDate="0" containsString="0" containsNumber="1" containsInteger="1" minValue="3" maxValue="112151"/>
    </cacheField>
    <cacheField name="Milk" numFmtId="0">
      <sharedItems containsSemiMixedTypes="0" containsNonDate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>
      <sharedItems containsSemiMixedTypes="0" containsNonDate="0" containsString="0" containsNumber="1" containsInteger="1" minValue="3" maxValue="47943"/>
    </cacheField>
    <cacheField name="Pengeluarann tertinggi" numFmtId="0">
      <sharedItems containsNonDate="0" count="6">
        <s v="fresh"/>
        <s v="milk"/>
        <s v="grocery"/>
        <s v="frozen"/>
        <s v="delicassen"/>
        <s v="detergent_paper"/>
      </sharedItems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n v="12669"/>
    <n v="9656"/>
    <x v="0"/>
    <x v="0"/>
    <x v="0"/>
    <n v="1338"/>
    <x v="0"/>
    <x v="0"/>
  </r>
  <r>
    <n v="2"/>
    <x v="0"/>
    <n v="7057"/>
    <n v="9810"/>
    <x v="1"/>
    <x v="1"/>
    <x v="1"/>
    <n v="1776"/>
    <x v="1"/>
    <x v="0"/>
  </r>
  <r>
    <n v="2"/>
    <x v="0"/>
    <n v="6353"/>
    <n v="8808"/>
    <x v="2"/>
    <x v="2"/>
    <x v="2"/>
    <n v="7844"/>
    <x v="1"/>
    <x v="0"/>
  </r>
  <r>
    <n v="1"/>
    <x v="0"/>
    <n v="13265"/>
    <n v="1196"/>
    <x v="3"/>
    <x v="3"/>
    <x v="3"/>
    <n v="1788"/>
    <x v="0"/>
    <x v="1"/>
  </r>
  <r>
    <n v="2"/>
    <x v="0"/>
    <n v="22615"/>
    <n v="5410"/>
    <x v="4"/>
    <x v="4"/>
    <x v="4"/>
    <n v="5185"/>
    <x v="0"/>
    <x v="0"/>
  </r>
  <r>
    <n v="2"/>
    <x v="0"/>
    <n v="9413"/>
    <n v="8259"/>
    <x v="5"/>
    <x v="5"/>
    <x v="5"/>
    <n v="1451"/>
    <x v="0"/>
    <x v="0"/>
  </r>
  <r>
    <n v="2"/>
    <x v="0"/>
    <n v="12126"/>
    <n v="3199"/>
    <x v="6"/>
    <x v="6"/>
    <x v="6"/>
    <n v="545"/>
    <x v="0"/>
    <x v="0"/>
  </r>
  <r>
    <n v="2"/>
    <x v="0"/>
    <n v="7579"/>
    <n v="4956"/>
    <x v="7"/>
    <x v="7"/>
    <x v="7"/>
    <n v="2566"/>
    <x v="2"/>
    <x v="0"/>
  </r>
  <r>
    <n v="1"/>
    <x v="0"/>
    <n v="5963"/>
    <n v="3648"/>
    <x v="8"/>
    <x v="8"/>
    <x v="8"/>
    <n v="750"/>
    <x v="2"/>
    <x v="1"/>
  </r>
  <r>
    <n v="2"/>
    <x v="0"/>
    <n v="6006"/>
    <n v="11093"/>
    <x v="9"/>
    <x v="9"/>
    <x v="9"/>
    <n v="2098"/>
    <x v="2"/>
    <x v="0"/>
  </r>
  <r>
    <n v="2"/>
    <x v="0"/>
    <n v="3366"/>
    <n v="5403"/>
    <x v="10"/>
    <x v="10"/>
    <x v="10"/>
    <n v="1744"/>
    <x v="2"/>
    <x v="0"/>
  </r>
  <r>
    <n v="2"/>
    <x v="0"/>
    <n v="13146"/>
    <n v="1124"/>
    <x v="11"/>
    <x v="11"/>
    <x v="11"/>
    <n v="497"/>
    <x v="0"/>
    <x v="0"/>
  </r>
  <r>
    <n v="2"/>
    <x v="0"/>
    <n v="31714"/>
    <n v="12319"/>
    <x v="12"/>
    <x v="12"/>
    <x v="12"/>
    <n v="2931"/>
    <x v="0"/>
    <x v="0"/>
  </r>
  <r>
    <n v="2"/>
    <x v="0"/>
    <n v="21217"/>
    <n v="6208"/>
    <x v="13"/>
    <x v="13"/>
    <x v="13"/>
    <n v="602"/>
    <x v="0"/>
    <x v="0"/>
  </r>
  <r>
    <n v="2"/>
    <x v="0"/>
    <n v="24653"/>
    <n v="9465"/>
    <x v="14"/>
    <x v="14"/>
    <x v="14"/>
    <n v="2168"/>
    <x v="0"/>
    <x v="0"/>
  </r>
  <r>
    <n v="1"/>
    <x v="0"/>
    <n v="10253"/>
    <n v="1114"/>
    <x v="15"/>
    <x v="15"/>
    <x v="15"/>
    <n v="412"/>
    <x v="0"/>
    <x v="1"/>
  </r>
  <r>
    <n v="2"/>
    <x v="0"/>
    <n v="1020"/>
    <n v="8816"/>
    <x v="16"/>
    <x v="16"/>
    <x v="16"/>
    <n v="1080"/>
    <x v="2"/>
    <x v="0"/>
  </r>
  <r>
    <n v="1"/>
    <x v="0"/>
    <n v="5876"/>
    <n v="6157"/>
    <x v="17"/>
    <x v="17"/>
    <x v="17"/>
    <n v="4478"/>
    <x v="1"/>
    <x v="1"/>
  </r>
  <r>
    <n v="2"/>
    <x v="0"/>
    <n v="18601"/>
    <n v="6327"/>
    <x v="18"/>
    <x v="18"/>
    <x v="18"/>
    <n v="3181"/>
    <x v="0"/>
    <x v="0"/>
  </r>
  <r>
    <n v="1"/>
    <x v="0"/>
    <n v="7780"/>
    <n v="2495"/>
    <x v="19"/>
    <x v="19"/>
    <x v="19"/>
    <n v="501"/>
    <x v="2"/>
    <x v="1"/>
  </r>
  <r>
    <n v="2"/>
    <x v="0"/>
    <n v="17546"/>
    <n v="4519"/>
    <x v="20"/>
    <x v="20"/>
    <x v="20"/>
    <n v="2124"/>
    <x v="0"/>
    <x v="0"/>
  </r>
  <r>
    <n v="1"/>
    <x v="0"/>
    <n v="5567"/>
    <n v="871"/>
    <x v="21"/>
    <x v="21"/>
    <x v="21"/>
    <n v="569"/>
    <x v="0"/>
    <x v="1"/>
  </r>
  <r>
    <n v="1"/>
    <x v="0"/>
    <n v="31276"/>
    <n v="1917"/>
    <x v="22"/>
    <x v="22"/>
    <x v="22"/>
    <n v="4334"/>
    <x v="0"/>
    <x v="1"/>
  </r>
  <r>
    <n v="2"/>
    <x v="0"/>
    <n v="26373"/>
    <n v="36423"/>
    <x v="23"/>
    <x v="23"/>
    <x v="23"/>
    <n v="16523"/>
    <x v="1"/>
    <x v="0"/>
  </r>
  <r>
    <n v="2"/>
    <x v="0"/>
    <n v="22647"/>
    <n v="9776"/>
    <x v="24"/>
    <x v="24"/>
    <x v="24"/>
    <n v="5778"/>
    <x v="0"/>
    <x v="0"/>
  </r>
  <r>
    <n v="2"/>
    <x v="0"/>
    <n v="16165"/>
    <n v="4230"/>
    <x v="25"/>
    <x v="25"/>
    <x v="25"/>
    <n v="57"/>
    <x v="0"/>
    <x v="0"/>
  </r>
  <r>
    <n v="1"/>
    <x v="0"/>
    <n v="9898"/>
    <n v="961"/>
    <x v="26"/>
    <x v="26"/>
    <x v="26"/>
    <n v="833"/>
    <x v="0"/>
    <x v="1"/>
  </r>
  <r>
    <n v="1"/>
    <x v="0"/>
    <n v="14276"/>
    <n v="803"/>
    <x v="27"/>
    <x v="27"/>
    <x v="27"/>
    <n v="518"/>
    <x v="0"/>
    <x v="1"/>
  </r>
  <r>
    <n v="2"/>
    <x v="0"/>
    <n v="4113"/>
    <n v="20484"/>
    <x v="28"/>
    <x v="28"/>
    <x v="28"/>
    <n v="5206"/>
    <x v="2"/>
    <x v="0"/>
  </r>
  <r>
    <n v="1"/>
    <x v="0"/>
    <n v="43088"/>
    <n v="2100"/>
    <x v="29"/>
    <x v="29"/>
    <x v="29"/>
    <n v="823"/>
    <x v="0"/>
    <x v="1"/>
  </r>
  <r>
    <n v="1"/>
    <x v="0"/>
    <n v="18815"/>
    <n v="3610"/>
    <x v="30"/>
    <x v="30"/>
    <x v="30"/>
    <n v="2963"/>
    <x v="0"/>
    <x v="1"/>
  </r>
  <r>
    <n v="1"/>
    <x v="0"/>
    <n v="2612"/>
    <n v="4339"/>
    <x v="31"/>
    <x v="31"/>
    <x v="31"/>
    <n v="985"/>
    <x v="1"/>
    <x v="1"/>
  </r>
  <r>
    <n v="1"/>
    <x v="0"/>
    <n v="21632"/>
    <n v="1318"/>
    <x v="32"/>
    <x v="32"/>
    <x v="32"/>
    <n v="405"/>
    <x v="0"/>
    <x v="1"/>
  </r>
  <r>
    <n v="1"/>
    <x v="0"/>
    <n v="29729"/>
    <n v="4786"/>
    <x v="33"/>
    <x v="33"/>
    <x v="33"/>
    <n v="1083"/>
    <x v="0"/>
    <x v="1"/>
  </r>
  <r>
    <n v="1"/>
    <x v="0"/>
    <n v="1502"/>
    <n v="1979"/>
    <x v="34"/>
    <x v="8"/>
    <x v="34"/>
    <n v="395"/>
    <x v="2"/>
    <x v="1"/>
  </r>
  <r>
    <n v="2"/>
    <x v="0"/>
    <n v="688"/>
    <n v="5491"/>
    <x v="35"/>
    <x v="34"/>
    <x v="35"/>
    <n v="436"/>
    <x v="2"/>
    <x v="0"/>
  </r>
  <r>
    <n v="1"/>
    <x v="0"/>
    <n v="29955"/>
    <n v="4362"/>
    <x v="36"/>
    <x v="35"/>
    <x v="36"/>
    <n v="4626"/>
    <x v="0"/>
    <x v="1"/>
  </r>
  <r>
    <n v="2"/>
    <x v="0"/>
    <n v="15168"/>
    <n v="10556"/>
    <x v="37"/>
    <x v="36"/>
    <x v="37"/>
    <n v="714"/>
    <x v="0"/>
    <x v="0"/>
  </r>
  <r>
    <n v="2"/>
    <x v="0"/>
    <n v="4591"/>
    <n v="15729"/>
    <x v="38"/>
    <x v="37"/>
    <x v="38"/>
    <n v="433"/>
    <x v="2"/>
    <x v="0"/>
  </r>
  <r>
    <n v="1"/>
    <x v="0"/>
    <n v="56159"/>
    <n v="555"/>
    <x v="39"/>
    <x v="38"/>
    <x v="39"/>
    <n v="2916"/>
    <x v="0"/>
    <x v="1"/>
  </r>
  <r>
    <n v="1"/>
    <x v="0"/>
    <n v="24025"/>
    <n v="4332"/>
    <x v="40"/>
    <x v="39"/>
    <x v="40"/>
    <n v="5864"/>
    <x v="0"/>
    <x v="1"/>
  </r>
  <r>
    <n v="1"/>
    <x v="0"/>
    <n v="19176"/>
    <n v="3065"/>
    <x v="41"/>
    <x v="40"/>
    <x v="41"/>
    <n v="2802"/>
    <x v="0"/>
    <x v="1"/>
  </r>
  <r>
    <n v="2"/>
    <x v="0"/>
    <n v="10850"/>
    <n v="7555"/>
    <x v="42"/>
    <x v="41"/>
    <x v="42"/>
    <n v="46"/>
    <x v="2"/>
    <x v="0"/>
  </r>
  <r>
    <n v="2"/>
    <x v="0"/>
    <n v="630"/>
    <n v="11095"/>
    <x v="43"/>
    <x v="42"/>
    <x v="43"/>
    <n v="72"/>
    <x v="2"/>
    <x v="0"/>
  </r>
  <r>
    <n v="2"/>
    <x v="0"/>
    <n v="9670"/>
    <n v="7027"/>
    <x v="44"/>
    <x v="43"/>
    <x v="44"/>
    <n v="65"/>
    <x v="2"/>
    <x v="0"/>
  </r>
  <r>
    <n v="2"/>
    <x v="0"/>
    <n v="5181"/>
    <n v="22044"/>
    <x v="45"/>
    <x v="44"/>
    <x v="45"/>
    <n v="4985"/>
    <x v="1"/>
    <x v="0"/>
  </r>
  <r>
    <n v="2"/>
    <x v="0"/>
    <n v="3103"/>
    <n v="14069"/>
    <x v="46"/>
    <x v="45"/>
    <x v="46"/>
    <n v="1452"/>
    <x v="2"/>
    <x v="0"/>
  </r>
  <r>
    <n v="2"/>
    <x v="0"/>
    <n v="44466"/>
    <n v="54259"/>
    <x v="47"/>
    <x v="46"/>
    <x v="47"/>
    <n v="6465"/>
    <x v="2"/>
    <x v="0"/>
  </r>
  <r>
    <n v="2"/>
    <x v="0"/>
    <n v="11519"/>
    <n v="6152"/>
    <x v="48"/>
    <x v="47"/>
    <x v="48"/>
    <n v="1476"/>
    <x v="0"/>
    <x v="0"/>
  </r>
  <r>
    <n v="2"/>
    <x v="0"/>
    <n v="4967"/>
    <n v="21412"/>
    <x v="49"/>
    <x v="48"/>
    <x v="49"/>
    <n v="1163"/>
    <x v="2"/>
    <x v="0"/>
  </r>
  <r>
    <n v="1"/>
    <x v="0"/>
    <n v="6269"/>
    <n v="1095"/>
    <x v="50"/>
    <x v="49"/>
    <x v="50"/>
    <n v="2162"/>
    <x v="0"/>
    <x v="1"/>
  </r>
  <r>
    <n v="1"/>
    <x v="0"/>
    <n v="3347"/>
    <n v="4051"/>
    <x v="51"/>
    <x v="50"/>
    <x v="51"/>
    <n v="301"/>
    <x v="2"/>
    <x v="1"/>
  </r>
  <r>
    <n v="2"/>
    <x v="0"/>
    <n v="40721"/>
    <n v="3916"/>
    <x v="52"/>
    <x v="51"/>
    <x v="52"/>
    <n v="1278"/>
    <x v="0"/>
    <x v="0"/>
  </r>
  <r>
    <n v="2"/>
    <x v="0"/>
    <n v="491"/>
    <n v="10473"/>
    <x v="53"/>
    <x v="52"/>
    <x v="53"/>
    <n v="224"/>
    <x v="2"/>
    <x v="0"/>
  </r>
  <r>
    <n v="1"/>
    <x v="0"/>
    <n v="27329"/>
    <n v="1449"/>
    <x v="54"/>
    <x v="53"/>
    <x v="54"/>
    <n v="1333"/>
    <x v="0"/>
    <x v="1"/>
  </r>
  <r>
    <n v="1"/>
    <x v="0"/>
    <n v="5264"/>
    <n v="3683"/>
    <x v="55"/>
    <x v="54"/>
    <x v="55"/>
    <n v="1130"/>
    <x v="0"/>
    <x v="1"/>
  </r>
  <r>
    <n v="2"/>
    <x v="0"/>
    <n v="4098"/>
    <n v="29892"/>
    <x v="56"/>
    <x v="55"/>
    <x v="56"/>
    <n v="1340"/>
    <x v="1"/>
    <x v="0"/>
  </r>
  <r>
    <n v="2"/>
    <x v="0"/>
    <n v="5417"/>
    <n v="9933"/>
    <x v="57"/>
    <x v="56"/>
    <x v="57"/>
    <n v="1282"/>
    <x v="2"/>
    <x v="0"/>
  </r>
  <r>
    <n v="1"/>
    <x v="0"/>
    <n v="13779"/>
    <n v="1970"/>
    <x v="58"/>
    <x v="57"/>
    <x v="58"/>
    <n v="436"/>
    <x v="0"/>
    <x v="1"/>
  </r>
  <r>
    <n v="1"/>
    <x v="0"/>
    <n v="6137"/>
    <n v="5360"/>
    <x v="59"/>
    <x v="58"/>
    <x v="59"/>
    <n v="1603"/>
    <x v="2"/>
    <x v="1"/>
  </r>
  <r>
    <n v="2"/>
    <x v="0"/>
    <n v="8590"/>
    <n v="3045"/>
    <x v="60"/>
    <x v="59"/>
    <x v="60"/>
    <n v="225"/>
    <x v="0"/>
    <x v="0"/>
  </r>
  <r>
    <n v="2"/>
    <x v="0"/>
    <n v="35942"/>
    <n v="38369"/>
    <x v="61"/>
    <x v="60"/>
    <x v="61"/>
    <n v="2017"/>
    <x v="2"/>
    <x v="0"/>
  </r>
  <r>
    <n v="2"/>
    <x v="0"/>
    <n v="7823"/>
    <n v="6245"/>
    <x v="62"/>
    <x v="61"/>
    <x v="62"/>
    <n v="964"/>
    <x v="0"/>
    <x v="0"/>
  </r>
  <r>
    <n v="2"/>
    <x v="0"/>
    <n v="9396"/>
    <n v="11601"/>
    <x v="63"/>
    <x v="62"/>
    <x v="63"/>
    <n v="1295"/>
    <x v="2"/>
    <x v="0"/>
  </r>
  <r>
    <n v="1"/>
    <x v="0"/>
    <n v="4760"/>
    <n v="1227"/>
    <x v="64"/>
    <x v="63"/>
    <x v="64"/>
    <n v="1145"/>
    <x v="0"/>
    <x v="1"/>
  </r>
  <r>
    <n v="2"/>
    <x v="0"/>
    <n v="85"/>
    <n v="20959"/>
    <x v="65"/>
    <x v="64"/>
    <x v="65"/>
    <n v="1423"/>
    <x v="2"/>
    <x v="0"/>
  </r>
  <r>
    <n v="1"/>
    <x v="0"/>
    <n v="9"/>
    <n v="1534"/>
    <x v="66"/>
    <x v="65"/>
    <x v="66"/>
    <n v="27"/>
    <x v="2"/>
    <x v="1"/>
  </r>
  <r>
    <n v="2"/>
    <x v="0"/>
    <n v="19913"/>
    <n v="6759"/>
    <x v="67"/>
    <x v="66"/>
    <x v="67"/>
    <n v="834"/>
    <x v="0"/>
    <x v="0"/>
  </r>
  <r>
    <n v="1"/>
    <x v="0"/>
    <n v="2446"/>
    <n v="7260"/>
    <x v="68"/>
    <x v="67"/>
    <x v="68"/>
    <n v="3095"/>
    <x v="1"/>
    <x v="1"/>
  </r>
  <r>
    <n v="1"/>
    <x v="0"/>
    <n v="8352"/>
    <n v="2820"/>
    <x v="69"/>
    <x v="68"/>
    <x v="69"/>
    <n v="144"/>
    <x v="0"/>
    <x v="1"/>
  </r>
  <r>
    <n v="1"/>
    <x v="0"/>
    <n v="16705"/>
    <n v="2037"/>
    <x v="70"/>
    <x v="69"/>
    <x v="70"/>
    <n v="1365"/>
    <x v="0"/>
    <x v="1"/>
  </r>
  <r>
    <n v="1"/>
    <x v="0"/>
    <n v="18291"/>
    <n v="1266"/>
    <x v="71"/>
    <x v="70"/>
    <x v="71"/>
    <n v="14472"/>
    <x v="2"/>
    <x v="1"/>
  </r>
  <r>
    <n v="1"/>
    <x v="0"/>
    <n v="4420"/>
    <n v="5139"/>
    <x v="72"/>
    <x v="71"/>
    <x v="72"/>
    <n v="181"/>
    <x v="3"/>
    <x v="1"/>
  </r>
  <r>
    <n v="2"/>
    <x v="0"/>
    <n v="19899"/>
    <n v="5332"/>
    <x v="73"/>
    <x v="72"/>
    <x v="73"/>
    <n v="648"/>
    <x v="0"/>
    <x v="0"/>
  </r>
  <r>
    <n v="2"/>
    <x v="0"/>
    <n v="8190"/>
    <n v="6343"/>
    <x v="74"/>
    <x v="73"/>
    <x v="74"/>
    <n v="1780"/>
    <x v="2"/>
    <x v="0"/>
  </r>
  <r>
    <n v="1"/>
    <x v="0"/>
    <n v="20398"/>
    <n v="1137"/>
    <x v="75"/>
    <x v="74"/>
    <x v="75"/>
    <n v="975"/>
    <x v="0"/>
    <x v="1"/>
  </r>
  <r>
    <n v="1"/>
    <x v="0"/>
    <n v="717"/>
    <n v="3587"/>
    <x v="76"/>
    <x v="75"/>
    <x v="76"/>
    <n v="894"/>
    <x v="3"/>
    <x v="1"/>
  </r>
  <r>
    <n v="2"/>
    <x v="0"/>
    <n v="12205"/>
    <n v="12697"/>
    <x v="77"/>
    <x v="76"/>
    <x v="77"/>
    <n v="1009"/>
    <x v="2"/>
    <x v="0"/>
  </r>
  <r>
    <n v="1"/>
    <x v="0"/>
    <n v="10766"/>
    <n v="1175"/>
    <x v="78"/>
    <x v="77"/>
    <x v="78"/>
    <n v="167"/>
    <x v="0"/>
    <x v="1"/>
  </r>
  <r>
    <n v="1"/>
    <x v="0"/>
    <n v="1640"/>
    <n v="3259"/>
    <x v="79"/>
    <x v="78"/>
    <x v="79"/>
    <n v="1653"/>
    <x v="2"/>
    <x v="1"/>
  </r>
  <r>
    <n v="1"/>
    <x v="0"/>
    <n v="7005"/>
    <n v="829"/>
    <x v="80"/>
    <x v="79"/>
    <x v="80"/>
    <n v="529"/>
    <x v="0"/>
    <x v="1"/>
  </r>
  <r>
    <n v="2"/>
    <x v="0"/>
    <n v="219"/>
    <n v="9540"/>
    <x v="81"/>
    <x v="80"/>
    <x v="81"/>
    <n v="156"/>
    <x v="2"/>
    <x v="0"/>
  </r>
  <r>
    <n v="2"/>
    <x v="0"/>
    <n v="10362"/>
    <n v="9232"/>
    <x v="82"/>
    <x v="81"/>
    <x v="82"/>
    <n v="2342"/>
    <x v="2"/>
    <x v="0"/>
  </r>
  <r>
    <n v="1"/>
    <x v="0"/>
    <n v="20874"/>
    <n v="1563"/>
    <x v="83"/>
    <x v="82"/>
    <x v="83"/>
    <n v="772"/>
    <x v="0"/>
    <x v="1"/>
  </r>
  <r>
    <n v="2"/>
    <x v="0"/>
    <n v="11867"/>
    <n v="3327"/>
    <x v="84"/>
    <x v="83"/>
    <x v="84"/>
    <n v="120"/>
    <x v="0"/>
    <x v="0"/>
  </r>
  <r>
    <n v="2"/>
    <x v="0"/>
    <n v="16117"/>
    <n v="46197"/>
    <x v="85"/>
    <x v="84"/>
    <x v="85"/>
    <n v="2944"/>
    <x v="2"/>
    <x v="0"/>
  </r>
  <r>
    <n v="2"/>
    <x v="0"/>
    <n v="22925"/>
    <n v="73498"/>
    <x v="86"/>
    <x v="85"/>
    <x v="86"/>
    <n v="903"/>
    <x v="1"/>
    <x v="0"/>
  </r>
  <r>
    <n v="1"/>
    <x v="0"/>
    <n v="43265"/>
    <n v="5025"/>
    <x v="87"/>
    <x v="86"/>
    <x v="87"/>
    <n v="14351"/>
    <x v="0"/>
    <x v="1"/>
  </r>
  <r>
    <n v="1"/>
    <x v="0"/>
    <n v="7864"/>
    <n v="542"/>
    <x v="88"/>
    <x v="87"/>
    <x v="88"/>
    <n v="46"/>
    <x v="3"/>
    <x v="1"/>
  </r>
  <r>
    <n v="1"/>
    <x v="0"/>
    <n v="24904"/>
    <n v="3836"/>
    <x v="89"/>
    <x v="88"/>
    <x v="89"/>
    <n v="3178"/>
    <x v="0"/>
    <x v="1"/>
  </r>
  <r>
    <n v="1"/>
    <x v="0"/>
    <n v="11405"/>
    <n v="596"/>
    <x v="90"/>
    <x v="89"/>
    <x v="90"/>
    <n v="360"/>
    <x v="0"/>
    <x v="1"/>
  </r>
  <r>
    <n v="1"/>
    <x v="0"/>
    <n v="12754"/>
    <n v="2762"/>
    <x v="91"/>
    <x v="90"/>
    <x v="91"/>
    <n v="1117"/>
    <x v="0"/>
    <x v="1"/>
  </r>
  <r>
    <n v="2"/>
    <x v="0"/>
    <n v="9198"/>
    <n v="27472"/>
    <x v="92"/>
    <x v="91"/>
    <x v="92"/>
    <n v="5130"/>
    <x v="2"/>
    <x v="0"/>
  </r>
  <r>
    <n v="1"/>
    <x v="0"/>
    <n v="11314"/>
    <n v="3090"/>
    <x v="93"/>
    <x v="92"/>
    <x v="93"/>
    <n v="2698"/>
    <x v="3"/>
    <x v="1"/>
  </r>
  <r>
    <n v="2"/>
    <x v="0"/>
    <n v="5626"/>
    <n v="12220"/>
    <x v="94"/>
    <x v="93"/>
    <x v="94"/>
    <n v="244"/>
    <x v="1"/>
    <x v="0"/>
  </r>
  <r>
    <n v="1"/>
    <x v="0"/>
    <n v="3"/>
    <n v="2920"/>
    <x v="95"/>
    <x v="94"/>
    <x v="95"/>
    <n v="709"/>
    <x v="2"/>
    <x v="1"/>
  </r>
  <r>
    <n v="2"/>
    <x v="0"/>
    <n v="23"/>
    <n v="2616"/>
    <x v="96"/>
    <x v="95"/>
    <x v="96"/>
    <n v="217"/>
    <x v="2"/>
    <x v="0"/>
  </r>
  <r>
    <n v="1"/>
    <x v="0"/>
    <n v="403"/>
    <n v="254"/>
    <x v="97"/>
    <x v="96"/>
    <x v="97"/>
    <n v="63"/>
    <x v="3"/>
    <x v="1"/>
  </r>
  <r>
    <n v="1"/>
    <x v="0"/>
    <n v="503"/>
    <n v="112"/>
    <x v="98"/>
    <x v="97"/>
    <x v="98"/>
    <n v="132"/>
    <x v="3"/>
    <x v="1"/>
  </r>
  <r>
    <n v="1"/>
    <x v="0"/>
    <n v="9658"/>
    <n v="2182"/>
    <x v="99"/>
    <x v="98"/>
    <x v="99"/>
    <n v="323"/>
    <x v="0"/>
    <x v="1"/>
  </r>
  <r>
    <n v="2"/>
    <x v="0"/>
    <n v="11594"/>
    <n v="7779"/>
    <x v="100"/>
    <x v="99"/>
    <x v="100"/>
    <n v="3029"/>
    <x v="2"/>
    <x v="0"/>
  </r>
  <r>
    <n v="2"/>
    <x v="0"/>
    <n v="1420"/>
    <n v="10810"/>
    <x v="101"/>
    <x v="100"/>
    <x v="101"/>
    <n v="1838"/>
    <x v="2"/>
    <x v="0"/>
  </r>
  <r>
    <n v="2"/>
    <x v="0"/>
    <n v="2932"/>
    <n v="6459"/>
    <x v="102"/>
    <x v="101"/>
    <x v="102"/>
    <n v="1386"/>
    <x v="2"/>
    <x v="0"/>
  </r>
  <r>
    <n v="1"/>
    <x v="0"/>
    <n v="56082"/>
    <n v="3504"/>
    <x v="103"/>
    <x v="102"/>
    <x v="103"/>
    <n v="2498"/>
    <x v="0"/>
    <x v="1"/>
  </r>
  <r>
    <n v="1"/>
    <x v="0"/>
    <n v="14100"/>
    <n v="2132"/>
    <x v="104"/>
    <x v="103"/>
    <x v="104"/>
    <n v="548"/>
    <x v="0"/>
    <x v="1"/>
  </r>
  <r>
    <n v="1"/>
    <x v="0"/>
    <n v="15587"/>
    <n v="1014"/>
    <x v="105"/>
    <x v="104"/>
    <x v="105"/>
    <n v="1378"/>
    <x v="0"/>
    <x v="1"/>
  </r>
  <r>
    <n v="2"/>
    <x v="0"/>
    <n v="1454"/>
    <n v="6337"/>
    <x v="106"/>
    <x v="105"/>
    <x v="106"/>
    <n v="1831"/>
    <x v="2"/>
    <x v="0"/>
  </r>
  <r>
    <n v="2"/>
    <x v="0"/>
    <n v="8797"/>
    <n v="10646"/>
    <x v="107"/>
    <x v="106"/>
    <x v="107"/>
    <n v="1438"/>
    <x v="2"/>
    <x v="0"/>
  </r>
  <r>
    <n v="2"/>
    <x v="0"/>
    <n v="1531"/>
    <n v="8397"/>
    <x v="108"/>
    <x v="107"/>
    <x v="108"/>
    <n v="1236"/>
    <x v="1"/>
    <x v="0"/>
  </r>
  <r>
    <n v="2"/>
    <x v="0"/>
    <n v="1406"/>
    <n v="16729"/>
    <x v="109"/>
    <x v="108"/>
    <x v="109"/>
    <n v="3"/>
    <x v="2"/>
    <x v="0"/>
  </r>
  <r>
    <n v="1"/>
    <x v="0"/>
    <n v="11818"/>
    <n v="1648"/>
    <x v="110"/>
    <x v="109"/>
    <x v="110"/>
    <n v="1647"/>
    <x v="0"/>
    <x v="1"/>
  </r>
  <r>
    <n v="2"/>
    <x v="0"/>
    <n v="12579"/>
    <n v="11114"/>
    <x v="111"/>
    <x v="110"/>
    <x v="111"/>
    <n v="1519"/>
    <x v="2"/>
    <x v="0"/>
  </r>
  <r>
    <n v="1"/>
    <x v="0"/>
    <n v="19046"/>
    <n v="2770"/>
    <x v="112"/>
    <x v="111"/>
    <x v="34"/>
    <n v="2708"/>
    <x v="0"/>
    <x v="1"/>
  </r>
  <r>
    <n v="1"/>
    <x v="0"/>
    <n v="14438"/>
    <n v="2295"/>
    <x v="113"/>
    <x v="112"/>
    <x v="112"/>
    <n v="1561"/>
    <x v="0"/>
    <x v="1"/>
  </r>
  <r>
    <n v="1"/>
    <x v="0"/>
    <n v="18044"/>
    <n v="1080"/>
    <x v="114"/>
    <x v="113"/>
    <x v="113"/>
    <n v="1266"/>
    <x v="0"/>
    <x v="1"/>
  </r>
  <r>
    <n v="1"/>
    <x v="0"/>
    <n v="11134"/>
    <n v="793"/>
    <x v="115"/>
    <x v="114"/>
    <x v="114"/>
    <n v="610"/>
    <x v="0"/>
    <x v="1"/>
  </r>
  <r>
    <n v="1"/>
    <x v="0"/>
    <n v="11173"/>
    <n v="2521"/>
    <x v="116"/>
    <x v="115"/>
    <x v="115"/>
    <n v="222"/>
    <x v="0"/>
    <x v="1"/>
  </r>
  <r>
    <n v="1"/>
    <x v="0"/>
    <n v="6990"/>
    <n v="3880"/>
    <x v="117"/>
    <x v="116"/>
    <x v="116"/>
    <n v="1160"/>
    <x v="0"/>
    <x v="1"/>
  </r>
  <r>
    <n v="1"/>
    <x v="0"/>
    <n v="20049"/>
    <n v="1891"/>
    <x v="118"/>
    <x v="117"/>
    <x v="117"/>
    <n v="933"/>
    <x v="0"/>
    <x v="1"/>
  </r>
  <r>
    <n v="1"/>
    <x v="0"/>
    <n v="8258"/>
    <n v="2344"/>
    <x v="119"/>
    <x v="118"/>
    <x v="118"/>
    <n v="635"/>
    <x v="0"/>
    <x v="1"/>
  </r>
  <r>
    <n v="1"/>
    <x v="0"/>
    <n v="17160"/>
    <n v="1200"/>
    <x v="120"/>
    <x v="119"/>
    <x v="119"/>
    <n v="1136"/>
    <x v="0"/>
    <x v="1"/>
  </r>
  <r>
    <n v="1"/>
    <x v="0"/>
    <n v="4020"/>
    <n v="3234"/>
    <x v="121"/>
    <x v="120"/>
    <x v="120"/>
    <n v="255"/>
    <x v="0"/>
    <x v="1"/>
  </r>
  <r>
    <n v="1"/>
    <x v="0"/>
    <n v="12212"/>
    <n v="201"/>
    <x v="122"/>
    <x v="121"/>
    <x v="121"/>
    <n v="860"/>
    <x v="0"/>
    <x v="1"/>
  </r>
  <r>
    <n v="2"/>
    <x v="0"/>
    <n v="11170"/>
    <n v="10769"/>
    <x v="123"/>
    <x v="122"/>
    <x v="122"/>
    <n v="143"/>
    <x v="0"/>
    <x v="0"/>
  </r>
  <r>
    <n v="1"/>
    <x v="0"/>
    <n v="36050"/>
    <n v="1642"/>
    <x v="124"/>
    <x v="123"/>
    <x v="123"/>
    <n v="1621"/>
    <x v="0"/>
    <x v="1"/>
  </r>
  <r>
    <n v="1"/>
    <x v="0"/>
    <n v="76237"/>
    <n v="3473"/>
    <x v="125"/>
    <x v="124"/>
    <x v="124"/>
    <n v="918"/>
    <x v="0"/>
    <x v="1"/>
  </r>
  <r>
    <n v="1"/>
    <x v="0"/>
    <n v="19219"/>
    <n v="1840"/>
    <x v="126"/>
    <x v="125"/>
    <x v="125"/>
    <n v="483"/>
    <x v="0"/>
    <x v="1"/>
  </r>
  <r>
    <n v="2"/>
    <x v="0"/>
    <n v="21465"/>
    <n v="7243"/>
    <x v="127"/>
    <x v="126"/>
    <x v="126"/>
    <n v="2749"/>
    <x v="0"/>
    <x v="0"/>
  </r>
  <r>
    <n v="1"/>
    <x v="0"/>
    <n v="140"/>
    <n v="8847"/>
    <x v="128"/>
    <x v="127"/>
    <x v="127"/>
    <n v="3"/>
    <x v="1"/>
    <x v="1"/>
  </r>
  <r>
    <n v="1"/>
    <x v="0"/>
    <n v="42312"/>
    <n v="926"/>
    <x v="129"/>
    <x v="128"/>
    <x v="128"/>
    <n v="1819"/>
    <x v="0"/>
    <x v="1"/>
  </r>
  <r>
    <n v="1"/>
    <x v="0"/>
    <n v="7149"/>
    <n v="2428"/>
    <x v="130"/>
    <x v="129"/>
    <x v="129"/>
    <n v="911"/>
    <x v="0"/>
    <x v="1"/>
  </r>
  <r>
    <n v="1"/>
    <x v="0"/>
    <n v="2101"/>
    <n v="589"/>
    <x v="131"/>
    <x v="130"/>
    <x v="130"/>
    <n v="310"/>
    <x v="0"/>
    <x v="1"/>
  </r>
  <r>
    <n v="1"/>
    <x v="0"/>
    <n v="14903"/>
    <n v="2032"/>
    <x v="132"/>
    <x v="131"/>
    <x v="131"/>
    <n v="328"/>
    <x v="0"/>
    <x v="1"/>
  </r>
  <r>
    <n v="1"/>
    <x v="0"/>
    <n v="9434"/>
    <n v="1042"/>
    <x v="133"/>
    <x v="132"/>
    <x v="132"/>
    <n v="396"/>
    <x v="0"/>
    <x v="1"/>
  </r>
  <r>
    <n v="1"/>
    <x v="0"/>
    <n v="7388"/>
    <n v="1882"/>
    <x v="134"/>
    <x v="133"/>
    <x v="133"/>
    <n v="537"/>
    <x v="0"/>
    <x v="1"/>
  </r>
  <r>
    <n v="1"/>
    <x v="0"/>
    <n v="6300"/>
    <n v="1289"/>
    <x v="135"/>
    <x v="134"/>
    <x v="134"/>
    <n v="326"/>
    <x v="0"/>
    <x v="1"/>
  </r>
  <r>
    <n v="1"/>
    <x v="0"/>
    <n v="4625"/>
    <n v="8579"/>
    <x v="136"/>
    <x v="135"/>
    <x v="135"/>
    <n v="1542"/>
    <x v="1"/>
    <x v="1"/>
  </r>
  <r>
    <n v="1"/>
    <x v="0"/>
    <n v="3087"/>
    <n v="8080"/>
    <x v="137"/>
    <x v="136"/>
    <x v="136"/>
    <n v="36"/>
    <x v="2"/>
    <x v="1"/>
  </r>
  <r>
    <n v="1"/>
    <x v="0"/>
    <n v="13537"/>
    <n v="4257"/>
    <x v="138"/>
    <x v="137"/>
    <x v="137"/>
    <n v="3271"/>
    <x v="0"/>
    <x v="1"/>
  </r>
  <r>
    <n v="1"/>
    <x v="0"/>
    <n v="5387"/>
    <n v="4979"/>
    <x v="139"/>
    <x v="138"/>
    <x v="138"/>
    <n v="929"/>
    <x v="0"/>
    <x v="1"/>
  </r>
  <r>
    <n v="1"/>
    <x v="0"/>
    <n v="17623"/>
    <n v="4280"/>
    <x v="140"/>
    <x v="139"/>
    <x v="139"/>
    <n v="2616"/>
    <x v="0"/>
    <x v="1"/>
  </r>
  <r>
    <n v="1"/>
    <x v="0"/>
    <n v="30379"/>
    <n v="13252"/>
    <x v="141"/>
    <x v="140"/>
    <x v="140"/>
    <n v="1450"/>
    <x v="0"/>
    <x v="1"/>
  </r>
  <r>
    <n v="1"/>
    <x v="0"/>
    <n v="37036"/>
    <n v="7152"/>
    <x v="142"/>
    <x v="141"/>
    <x v="141"/>
    <n v="3"/>
    <x v="0"/>
    <x v="1"/>
  </r>
  <r>
    <n v="1"/>
    <x v="0"/>
    <n v="10405"/>
    <n v="1596"/>
    <x v="143"/>
    <x v="142"/>
    <x v="142"/>
    <n v="318"/>
    <x v="0"/>
    <x v="1"/>
  </r>
  <r>
    <n v="1"/>
    <x v="0"/>
    <n v="18827"/>
    <n v="3677"/>
    <x v="144"/>
    <x v="143"/>
    <x v="143"/>
    <n v="201"/>
    <x v="0"/>
    <x v="1"/>
  </r>
  <r>
    <n v="2"/>
    <x v="0"/>
    <n v="22039"/>
    <n v="8384"/>
    <x v="145"/>
    <x v="144"/>
    <x v="144"/>
    <n v="4430"/>
    <x v="2"/>
    <x v="0"/>
  </r>
  <r>
    <n v="1"/>
    <x v="0"/>
    <n v="7769"/>
    <n v="1936"/>
    <x v="146"/>
    <x v="145"/>
    <x v="145"/>
    <n v="520"/>
    <x v="0"/>
    <x v="1"/>
  </r>
  <r>
    <n v="1"/>
    <x v="0"/>
    <n v="9203"/>
    <n v="3373"/>
    <x v="147"/>
    <x v="146"/>
    <x v="146"/>
    <n v="526"/>
    <x v="0"/>
    <x v="1"/>
  </r>
  <r>
    <n v="1"/>
    <x v="0"/>
    <n v="5924"/>
    <n v="584"/>
    <x v="148"/>
    <x v="147"/>
    <x v="147"/>
    <n v="434"/>
    <x v="0"/>
    <x v="1"/>
  </r>
  <r>
    <n v="1"/>
    <x v="0"/>
    <n v="31812"/>
    <n v="1433"/>
    <x v="149"/>
    <x v="148"/>
    <x v="148"/>
    <n v="1440"/>
    <x v="0"/>
    <x v="1"/>
  </r>
  <r>
    <n v="1"/>
    <x v="0"/>
    <n v="16225"/>
    <n v="1825"/>
    <x v="150"/>
    <x v="149"/>
    <x v="149"/>
    <n v="1067"/>
    <x v="0"/>
    <x v="1"/>
  </r>
  <r>
    <n v="1"/>
    <x v="0"/>
    <n v="1289"/>
    <n v="3328"/>
    <x v="151"/>
    <x v="150"/>
    <x v="150"/>
    <n v="1774"/>
    <x v="1"/>
    <x v="1"/>
  </r>
  <r>
    <n v="1"/>
    <x v="0"/>
    <n v="18840"/>
    <n v="1371"/>
    <x v="152"/>
    <x v="151"/>
    <x v="151"/>
    <n v="184"/>
    <x v="0"/>
    <x v="1"/>
  </r>
  <r>
    <n v="1"/>
    <x v="0"/>
    <n v="3463"/>
    <n v="9250"/>
    <x v="153"/>
    <x v="68"/>
    <x v="152"/>
    <n v="1627"/>
    <x v="1"/>
    <x v="1"/>
  </r>
  <r>
    <n v="1"/>
    <x v="0"/>
    <n v="622"/>
    <n v="55"/>
    <x v="154"/>
    <x v="152"/>
    <x v="153"/>
    <n v="8"/>
    <x v="0"/>
    <x v="1"/>
  </r>
  <r>
    <n v="2"/>
    <x v="0"/>
    <n v="1989"/>
    <n v="10690"/>
    <x v="155"/>
    <x v="153"/>
    <x v="154"/>
    <n v="2153"/>
    <x v="2"/>
    <x v="0"/>
  </r>
  <r>
    <n v="2"/>
    <x v="0"/>
    <n v="3830"/>
    <n v="5291"/>
    <x v="156"/>
    <x v="154"/>
    <x v="155"/>
    <n v="3182"/>
    <x v="2"/>
    <x v="0"/>
  </r>
  <r>
    <n v="1"/>
    <x v="0"/>
    <n v="17773"/>
    <n v="1366"/>
    <x v="157"/>
    <x v="155"/>
    <x v="156"/>
    <n v="418"/>
    <x v="0"/>
    <x v="1"/>
  </r>
  <r>
    <n v="2"/>
    <x v="0"/>
    <n v="2861"/>
    <n v="6570"/>
    <x v="158"/>
    <x v="156"/>
    <x v="157"/>
    <n v="1682"/>
    <x v="2"/>
    <x v="0"/>
  </r>
  <r>
    <n v="2"/>
    <x v="0"/>
    <n v="355"/>
    <n v="7704"/>
    <x v="159"/>
    <x v="157"/>
    <x v="158"/>
    <n v="303"/>
    <x v="2"/>
    <x v="0"/>
  </r>
  <r>
    <n v="2"/>
    <x v="0"/>
    <n v="1725"/>
    <n v="3651"/>
    <x v="160"/>
    <x v="158"/>
    <x v="159"/>
    <n v="2157"/>
    <x v="2"/>
    <x v="0"/>
  </r>
  <r>
    <n v="1"/>
    <x v="0"/>
    <n v="12434"/>
    <n v="540"/>
    <x v="161"/>
    <x v="159"/>
    <x v="75"/>
    <n v="2233"/>
    <x v="0"/>
    <x v="1"/>
  </r>
  <r>
    <n v="1"/>
    <x v="0"/>
    <n v="15177"/>
    <n v="2024"/>
    <x v="162"/>
    <x v="160"/>
    <x v="160"/>
    <n v="610"/>
    <x v="0"/>
    <x v="1"/>
  </r>
  <r>
    <n v="2"/>
    <x v="0"/>
    <n v="5531"/>
    <n v="15726"/>
    <x v="163"/>
    <x v="161"/>
    <x v="161"/>
    <n v="446"/>
    <x v="2"/>
    <x v="0"/>
  </r>
  <r>
    <n v="2"/>
    <x v="0"/>
    <n v="5224"/>
    <n v="7603"/>
    <x v="164"/>
    <x v="162"/>
    <x v="162"/>
    <n v="238"/>
    <x v="2"/>
    <x v="0"/>
  </r>
  <r>
    <n v="2"/>
    <x v="0"/>
    <n v="15615"/>
    <n v="12653"/>
    <x v="165"/>
    <x v="163"/>
    <x v="163"/>
    <n v="2379"/>
    <x v="2"/>
    <x v="0"/>
  </r>
  <r>
    <n v="2"/>
    <x v="0"/>
    <n v="4822"/>
    <n v="6721"/>
    <x v="166"/>
    <x v="164"/>
    <x v="164"/>
    <n v="3637"/>
    <x v="2"/>
    <x v="0"/>
  </r>
  <r>
    <n v="1"/>
    <x v="0"/>
    <n v="2926"/>
    <n v="3195"/>
    <x v="167"/>
    <x v="165"/>
    <x v="165"/>
    <n v="693"/>
    <x v="2"/>
    <x v="1"/>
  </r>
  <r>
    <n v="1"/>
    <x v="0"/>
    <n v="5809"/>
    <n v="735"/>
    <x v="168"/>
    <x v="166"/>
    <x v="166"/>
    <n v="429"/>
    <x v="0"/>
    <x v="1"/>
  </r>
  <r>
    <n v="1"/>
    <x v="0"/>
    <n v="5414"/>
    <n v="717"/>
    <x v="169"/>
    <x v="167"/>
    <x v="90"/>
    <n v="750"/>
    <x v="0"/>
    <x v="1"/>
  </r>
  <r>
    <n v="2"/>
    <x v="0"/>
    <n v="260"/>
    <n v="8675"/>
    <x v="170"/>
    <x v="168"/>
    <x v="167"/>
    <n v="323"/>
    <x v="2"/>
    <x v="0"/>
  </r>
  <r>
    <n v="2"/>
    <x v="0"/>
    <n v="200"/>
    <n v="25862"/>
    <x v="171"/>
    <x v="169"/>
    <x v="168"/>
    <n v="6250"/>
    <x v="1"/>
    <x v="0"/>
  </r>
  <r>
    <n v="1"/>
    <x v="0"/>
    <n v="955"/>
    <n v="5479"/>
    <x v="172"/>
    <x v="170"/>
    <x v="169"/>
    <n v="707"/>
    <x v="2"/>
    <x v="1"/>
  </r>
  <r>
    <n v="2"/>
    <x v="0"/>
    <n v="514"/>
    <n v="7677"/>
    <x v="173"/>
    <x v="171"/>
    <x v="170"/>
    <n v="716"/>
    <x v="2"/>
    <x v="0"/>
  </r>
  <r>
    <n v="1"/>
    <x v="0"/>
    <n v="286"/>
    <n v="1208"/>
    <x v="174"/>
    <x v="172"/>
    <x v="171"/>
    <n v="1442"/>
    <x v="2"/>
    <x v="1"/>
  </r>
  <r>
    <n v="2"/>
    <x v="0"/>
    <n v="2343"/>
    <n v="7845"/>
    <x v="175"/>
    <x v="173"/>
    <x v="172"/>
    <n v="1697"/>
    <x v="2"/>
    <x v="0"/>
  </r>
  <r>
    <n v="1"/>
    <x v="0"/>
    <n v="45640"/>
    <n v="6958"/>
    <x v="172"/>
    <x v="174"/>
    <x v="173"/>
    <n v="230"/>
    <x v="0"/>
    <x v="1"/>
  </r>
  <r>
    <n v="1"/>
    <x v="0"/>
    <n v="12759"/>
    <n v="7330"/>
    <x v="176"/>
    <x v="175"/>
    <x v="141"/>
    <n v="2631"/>
    <x v="0"/>
    <x v="1"/>
  </r>
  <r>
    <n v="1"/>
    <x v="0"/>
    <n v="11002"/>
    <n v="7075"/>
    <x v="177"/>
    <x v="176"/>
    <x v="174"/>
    <n v="395"/>
    <x v="0"/>
    <x v="1"/>
  </r>
  <r>
    <n v="1"/>
    <x v="0"/>
    <n v="3157"/>
    <n v="4888"/>
    <x v="178"/>
    <x v="177"/>
    <x v="175"/>
    <n v="2165"/>
    <x v="1"/>
    <x v="1"/>
  </r>
  <r>
    <n v="1"/>
    <x v="0"/>
    <n v="12356"/>
    <n v="6036"/>
    <x v="179"/>
    <x v="178"/>
    <x v="176"/>
    <n v="2794"/>
    <x v="0"/>
    <x v="1"/>
  </r>
  <r>
    <n v="1"/>
    <x v="0"/>
    <n v="112151"/>
    <n v="29627"/>
    <x v="180"/>
    <x v="179"/>
    <x v="177"/>
    <n v="8550"/>
    <x v="0"/>
    <x v="1"/>
  </r>
  <r>
    <n v="1"/>
    <x v="0"/>
    <n v="694"/>
    <n v="8533"/>
    <x v="181"/>
    <x v="180"/>
    <x v="178"/>
    <n v="156"/>
    <x v="2"/>
    <x v="1"/>
  </r>
  <r>
    <n v="1"/>
    <x v="0"/>
    <n v="36847"/>
    <n v="43950"/>
    <x v="182"/>
    <x v="181"/>
    <x v="179"/>
    <n v="47943"/>
    <x v="4"/>
    <x v="1"/>
  </r>
  <r>
    <n v="1"/>
    <x v="0"/>
    <n v="327"/>
    <n v="918"/>
    <x v="183"/>
    <x v="182"/>
    <x v="180"/>
    <n v="11"/>
    <x v="2"/>
    <x v="1"/>
  </r>
  <r>
    <n v="1"/>
    <x v="0"/>
    <n v="8170"/>
    <n v="6448"/>
    <x v="184"/>
    <x v="183"/>
    <x v="181"/>
    <n v="247"/>
    <x v="0"/>
    <x v="1"/>
  </r>
  <r>
    <n v="1"/>
    <x v="0"/>
    <n v="3009"/>
    <n v="521"/>
    <x v="185"/>
    <x v="184"/>
    <x v="182"/>
    <n v="727"/>
    <x v="3"/>
    <x v="1"/>
  </r>
  <r>
    <n v="1"/>
    <x v="0"/>
    <n v="2438"/>
    <n v="8002"/>
    <x v="186"/>
    <x v="185"/>
    <x v="183"/>
    <n v="3"/>
    <x v="2"/>
    <x v="1"/>
  </r>
  <r>
    <n v="2"/>
    <x v="0"/>
    <n v="8040"/>
    <n v="7639"/>
    <x v="187"/>
    <x v="186"/>
    <x v="184"/>
    <n v="404"/>
    <x v="2"/>
    <x v="0"/>
  </r>
  <r>
    <n v="2"/>
    <x v="0"/>
    <n v="834"/>
    <n v="11577"/>
    <x v="188"/>
    <x v="187"/>
    <x v="185"/>
    <n v="1856"/>
    <x v="1"/>
    <x v="0"/>
  </r>
  <r>
    <n v="1"/>
    <x v="0"/>
    <n v="16936"/>
    <n v="6250"/>
    <x v="189"/>
    <x v="188"/>
    <x v="113"/>
    <n v="64"/>
    <x v="0"/>
    <x v="1"/>
  </r>
  <r>
    <n v="1"/>
    <x v="0"/>
    <n v="13624"/>
    <n v="295"/>
    <x v="190"/>
    <x v="189"/>
    <x v="186"/>
    <n v="84"/>
    <x v="0"/>
    <x v="1"/>
  </r>
  <r>
    <n v="1"/>
    <x v="0"/>
    <n v="5509"/>
    <n v="1461"/>
    <x v="191"/>
    <x v="190"/>
    <x v="187"/>
    <n v="409"/>
    <x v="0"/>
    <x v="1"/>
  </r>
  <r>
    <n v="2"/>
    <x v="0"/>
    <n v="180"/>
    <n v="3485"/>
    <x v="192"/>
    <x v="191"/>
    <x v="188"/>
    <n v="666"/>
    <x v="2"/>
    <x v="0"/>
  </r>
  <r>
    <n v="1"/>
    <x v="0"/>
    <n v="7107"/>
    <n v="1012"/>
    <x v="193"/>
    <x v="192"/>
    <x v="189"/>
    <n v="1142"/>
    <x v="0"/>
    <x v="1"/>
  </r>
  <r>
    <n v="1"/>
    <x v="0"/>
    <n v="17023"/>
    <n v="5139"/>
    <x v="194"/>
    <x v="193"/>
    <x v="190"/>
    <n v="1755"/>
    <x v="0"/>
    <x v="1"/>
  </r>
  <r>
    <n v="1"/>
    <x v="1"/>
    <n v="30624"/>
    <n v="7209"/>
    <x v="195"/>
    <x v="194"/>
    <x v="191"/>
    <n v="2876"/>
    <x v="0"/>
    <x v="1"/>
  </r>
  <r>
    <n v="2"/>
    <x v="1"/>
    <n v="2427"/>
    <n v="7097"/>
    <x v="196"/>
    <x v="195"/>
    <x v="192"/>
    <n v="1468"/>
    <x v="2"/>
    <x v="0"/>
  </r>
  <r>
    <n v="1"/>
    <x v="1"/>
    <n v="11686"/>
    <n v="2154"/>
    <x v="197"/>
    <x v="196"/>
    <x v="193"/>
    <n v="697"/>
    <x v="0"/>
    <x v="1"/>
  </r>
  <r>
    <n v="1"/>
    <x v="1"/>
    <n v="9670"/>
    <n v="2280"/>
    <x v="198"/>
    <x v="197"/>
    <x v="194"/>
    <n v="347"/>
    <x v="0"/>
    <x v="1"/>
  </r>
  <r>
    <n v="2"/>
    <x v="1"/>
    <n v="3067"/>
    <n v="13240"/>
    <x v="199"/>
    <x v="198"/>
    <x v="195"/>
    <n v="731"/>
    <x v="2"/>
    <x v="0"/>
  </r>
  <r>
    <n v="2"/>
    <x v="1"/>
    <n v="4484"/>
    <n v="14399"/>
    <x v="200"/>
    <x v="199"/>
    <x v="196"/>
    <n v="1681"/>
    <x v="2"/>
    <x v="0"/>
  </r>
  <r>
    <n v="1"/>
    <x v="1"/>
    <n v="25203"/>
    <n v="11487"/>
    <x v="201"/>
    <x v="200"/>
    <x v="197"/>
    <n v="6854"/>
    <x v="0"/>
    <x v="1"/>
  </r>
  <r>
    <n v="1"/>
    <x v="1"/>
    <n v="583"/>
    <n v="685"/>
    <x v="202"/>
    <x v="201"/>
    <x v="198"/>
    <n v="18"/>
    <x v="2"/>
    <x v="1"/>
  </r>
  <r>
    <n v="1"/>
    <x v="1"/>
    <n v="1956"/>
    <n v="891"/>
    <x v="203"/>
    <x v="202"/>
    <x v="199"/>
    <n v="1328"/>
    <x v="2"/>
    <x v="1"/>
  </r>
  <r>
    <n v="2"/>
    <x v="1"/>
    <n v="1107"/>
    <n v="11711"/>
    <x v="204"/>
    <x v="203"/>
    <x v="200"/>
    <n v="710"/>
    <x v="2"/>
    <x v="0"/>
  </r>
  <r>
    <n v="1"/>
    <x v="1"/>
    <n v="6373"/>
    <n v="780"/>
    <x v="205"/>
    <x v="204"/>
    <x v="201"/>
    <n v="285"/>
    <x v="0"/>
    <x v="1"/>
  </r>
  <r>
    <n v="2"/>
    <x v="1"/>
    <n v="2541"/>
    <n v="4737"/>
    <x v="206"/>
    <x v="205"/>
    <x v="202"/>
    <n v="120"/>
    <x v="2"/>
    <x v="0"/>
  </r>
  <r>
    <n v="1"/>
    <x v="1"/>
    <n v="1537"/>
    <n v="3748"/>
    <x v="207"/>
    <x v="206"/>
    <x v="203"/>
    <n v="806"/>
    <x v="2"/>
    <x v="1"/>
  </r>
  <r>
    <n v="2"/>
    <x v="1"/>
    <n v="5550"/>
    <n v="12729"/>
    <x v="208"/>
    <x v="207"/>
    <x v="204"/>
    <n v="797"/>
    <x v="2"/>
    <x v="0"/>
  </r>
  <r>
    <n v="1"/>
    <x v="1"/>
    <n v="18567"/>
    <n v="1895"/>
    <x v="209"/>
    <x v="208"/>
    <x v="205"/>
    <n v="2100"/>
    <x v="0"/>
    <x v="1"/>
  </r>
  <r>
    <n v="2"/>
    <x v="1"/>
    <n v="12119"/>
    <n v="28326"/>
    <x v="210"/>
    <x v="209"/>
    <x v="206"/>
    <n v="2870"/>
    <x v="2"/>
    <x v="0"/>
  </r>
  <r>
    <n v="1"/>
    <x v="1"/>
    <n v="7291"/>
    <n v="1012"/>
    <x v="93"/>
    <x v="210"/>
    <x v="207"/>
    <n v="1775"/>
    <x v="0"/>
    <x v="1"/>
  </r>
  <r>
    <n v="1"/>
    <x v="1"/>
    <n v="3317"/>
    <n v="6602"/>
    <x v="211"/>
    <x v="211"/>
    <x v="208"/>
    <n v="1215"/>
    <x v="2"/>
    <x v="1"/>
  </r>
  <r>
    <n v="2"/>
    <x v="1"/>
    <n v="2362"/>
    <n v="6551"/>
    <x v="212"/>
    <x v="212"/>
    <x v="209"/>
    <n v="791"/>
    <x v="2"/>
    <x v="0"/>
  </r>
  <r>
    <n v="1"/>
    <x v="1"/>
    <n v="2806"/>
    <n v="10765"/>
    <x v="213"/>
    <x v="213"/>
    <x v="210"/>
    <n v="2388"/>
    <x v="2"/>
    <x v="1"/>
  </r>
  <r>
    <n v="2"/>
    <x v="1"/>
    <n v="2532"/>
    <n v="16599"/>
    <x v="214"/>
    <x v="214"/>
    <x v="211"/>
    <n v="674"/>
    <x v="2"/>
    <x v="0"/>
  </r>
  <r>
    <n v="1"/>
    <x v="1"/>
    <n v="18044"/>
    <n v="1475"/>
    <x v="215"/>
    <x v="215"/>
    <x v="212"/>
    <n v="1158"/>
    <x v="0"/>
    <x v="1"/>
  </r>
  <r>
    <n v="2"/>
    <x v="1"/>
    <n v="18"/>
    <n v="7504"/>
    <x v="216"/>
    <x v="73"/>
    <x v="213"/>
    <n v="6372"/>
    <x v="2"/>
    <x v="0"/>
  </r>
  <r>
    <n v="1"/>
    <x v="1"/>
    <n v="4155"/>
    <n v="367"/>
    <x v="217"/>
    <x v="216"/>
    <x v="214"/>
    <n v="130"/>
    <x v="0"/>
    <x v="1"/>
  </r>
  <r>
    <n v="1"/>
    <x v="1"/>
    <n v="14755"/>
    <n v="899"/>
    <x v="218"/>
    <x v="217"/>
    <x v="98"/>
    <n v="749"/>
    <x v="0"/>
    <x v="1"/>
  </r>
  <r>
    <n v="1"/>
    <x v="1"/>
    <n v="5396"/>
    <n v="7503"/>
    <x v="219"/>
    <x v="218"/>
    <x v="215"/>
    <n v="239"/>
    <x v="2"/>
    <x v="1"/>
  </r>
  <r>
    <n v="1"/>
    <x v="1"/>
    <n v="5041"/>
    <n v="1115"/>
    <x v="220"/>
    <x v="219"/>
    <x v="132"/>
    <n v="375"/>
    <x v="3"/>
    <x v="1"/>
  </r>
  <r>
    <n v="2"/>
    <x v="1"/>
    <n v="2790"/>
    <n v="2527"/>
    <x v="221"/>
    <x v="220"/>
    <x v="68"/>
    <n v="1360"/>
    <x v="3"/>
    <x v="0"/>
  </r>
  <r>
    <n v="1"/>
    <x v="1"/>
    <n v="7274"/>
    <n v="659"/>
    <x v="222"/>
    <x v="221"/>
    <x v="130"/>
    <n v="659"/>
    <x v="0"/>
    <x v="1"/>
  </r>
  <r>
    <n v="1"/>
    <x v="1"/>
    <n v="12680"/>
    <n v="3243"/>
    <x v="223"/>
    <x v="222"/>
    <x v="216"/>
    <n v="786"/>
    <x v="0"/>
    <x v="1"/>
  </r>
  <r>
    <n v="2"/>
    <x v="1"/>
    <n v="20782"/>
    <n v="5921"/>
    <x v="224"/>
    <x v="223"/>
    <x v="217"/>
    <n v="1553"/>
    <x v="0"/>
    <x v="0"/>
  </r>
  <r>
    <n v="1"/>
    <x v="1"/>
    <n v="4042"/>
    <n v="2204"/>
    <x v="225"/>
    <x v="224"/>
    <x v="218"/>
    <n v="689"/>
    <x v="0"/>
    <x v="1"/>
  </r>
  <r>
    <n v="1"/>
    <x v="1"/>
    <n v="1869"/>
    <n v="577"/>
    <x v="226"/>
    <x v="225"/>
    <x v="219"/>
    <n v="203"/>
    <x v="5"/>
    <x v="1"/>
  </r>
  <r>
    <n v="1"/>
    <x v="1"/>
    <n v="8656"/>
    <n v="2746"/>
    <x v="227"/>
    <x v="226"/>
    <x v="220"/>
    <n v="980"/>
    <x v="0"/>
    <x v="1"/>
  </r>
  <r>
    <n v="2"/>
    <x v="1"/>
    <n v="11072"/>
    <n v="5989"/>
    <x v="228"/>
    <x v="227"/>
    <x v="131"/>
    <n v="2137"/>
    <x v="0"/>
    <x v="0"/>
  </r>
  <r>
    <n v="1"/>
    <x v="1"/>
    <n v="2344"/>
    <n v="10678"/>
    <x v="229"/>
    <x v="228"/>
    <x v="221"/>
    <n v="490"/>
    <x v="1"/>
    <x v="1"/>
  </r>
  <r>
    <n v="1"/>
    <x v="1"/>
    <n v="25962"/>
    <n v="1780"/>
    <x v="230"/>
    <x v="229"/>
    <x v="197"/>
    <n v="834"/>
    <x v="0"/>
    <x v="1"/>
  </r>
  <r>
    <n v="1"/>
    <x v="1"/>
    <n v="964"/>
    <n v="4984"/>
    <x v="231"/>
    <x v="171"/>
    <x v="222"/>
    <n v="7"/>
    <x v="1"/>
    <x v="1"/>
  </r>
  <r>
    <n v="1"/>
    <x v="1"/>
    <n v="15603"/>
    <n v="2703"/>
    <x v="232"/>
    <x v="230"/>
    <x v="223"/>
    <n v="2563"/>
    <x v="0"/>
    <x v="1"/>
  </r>
  <r>
    <n v="1"/>
    <x v="1"/>
    <n v="1838"/>
    <n v="6380"/>
    <x v="233"/>
    <x v="231"/>
    <x v="224"/>
    <n v="295"/>
    <x v="1"/>
    <x v="1"/>
  </r>
  <r>
    <n v="1"/>
    <x v="1"/>
    <n v="8635"/>
    <n v="820"/>
    <x v="234"/>
    <x v="232"/>
    <x v="225"/>
    <n v="225"/>
    <x v="0"/>
    <x v="1"/>
  </r>
  <r>
    <n v="1"/>
    <x v="1"/>
    <n v="18692"/>
    <n v="3838"/>
    <x v="235"/>
    <x v="233"/>
    <x v="226"/>
    <n v="1215"/>
    <x v="0"/>
    <x v="1"/>
  </r>
  <r>
    <n v="1"/>
    <x v="1"/>
    <n v="7363"/>
    <n v="475"/>
    <x v="236"/>
    <x v="234"/>
    <x v="227"/>
    <n v="216"/>
    <x v="0"/>
    <x v="1"/>
  </r>
  <r>
    <n v="1"/>
    <x v="1"/>
    <n v="47493"/>
    <n v="2567"/>
    <x v="237"/>
    <x v="235"/>
    <x v="228"/>
    <n v="2253"/>
    <x v="0"/>
    <x v="1"/>
  </r>
  <r>
    <n v="1"/>
    <x v="1"/>
    <n v="22096"/>
    <n v="3575"/>
    <x v="238"/>
    <x v="236"/>
    <x v="229"/>
    <n v="2564"/>
    <x v="0"/>
    <x v="1"/>
  </r>
  <r>
    <n v="1"/>
    <x v="1"/>
    <n v="24929"/>
    <n v="1801"/>
    <x v="239"/>
    <x v="237"/>
    <x v="230"/>
    <n v="1047"/>
    <x v="0"/>
    <x v="1"/>
  </r>
  <r>
    <n v="1"/>
    <x v="1"/>
    <n v="18226"/>
    <n v="659"/>
    <x v="240"/>
    <x v="238"/>
    <x v="231"/>
    <n v="578"/>
    <x v="0"/>
    <x v="1"/>
  </r>
  <r>
    <n v="1"/>
    <x v="1"/>
    <n v="11210"/>
    <n v="3576"/>
    <x v="241"/>
    <x v="239"/>
    <x v="232"/>
    <n v="2398"/>
    <x v="0"/>
    <x v="1"/>
  </r>
  <r>
    <n v="1"/>
    <x v="1"/>
    <n v="6202"/>
    <n v="7775"/>
    <x v="242"/>
    <x v="240"/>
    <x v="233"/>
    <n v="1970"/>
    <x v="2"/>
    <x v="1"/>
  </r>
  <r>
    <n v="2"/>
    <x v="1"/>
    <n v="3062"/>
    <n v="6154"/>
    <x v="243"/>
    <x v="241"/>
    <x v="234"/>
    <n v="2784"/>
    <x v="2"/>
    <x v="0"/>
  </r>
  <r>
    <n v="1"/>
    <x v="1"/>
    <n v="8885"/>
    <n v="2428"/>
    <x v="244"/>
    <x v="242"/>
    <x v="235"/>
    <n v="610"/>
    <x v="0"/>
    <x v="1"/>
  </r>
  <r>
    <n v="1"/>
    <x v="1"/>
    <n v="13569"/>
    <n v="346"/>
    <x v="245"/>
    <x v="243"/>
    <x v="236"/>
    <n v="659"/>
    <x v="0"/>
    <x v="1"/>
  </r>
  <r>
    <n v="1"/>
    <x v="1"/>
    <n v="15671"/>
    <n v="5279"/>
    <x v="246"/>
    <x v="244"/>
    <x v="237"/>
    <n v="572"/>
    <x v="0"/>
    <x v="1"/>
  </r>
  <r>
    <n v="1"/>
    <x v="1"/>
    <n v="8040"/>
    <n v="3795"/>
    <x v="247"/>
    <x v="245"/>
    <x v="32"/>
    <n v="291"/>
    <x v="0"/>
    <x v="1"/>
  </r>
  <r>
    <n v="1"/>
    <x v="1"/>
    <n v="3191"/>
    <n v="1993"/>
    <x v="248"/>
    <x v="246"/>
    <x v="238"/>
    <n v="710"/>
    <x v="0"/>
    <x v="1"/>
  </r>
  <r>
    <n v="2"/>
    <x v="1"/>
    <n v="6134"/>
    <n v="23133"/>
    <x v="249"/>
    <x v="247"/>
    <x v="239"/>
    <n v="5121"/>
    <x v="2"/>
    <x v="0"/>
  </r>
  <r>
    <n v="1"/>
    <x v="1"/>
    <n v="6623"/>
    <n v="1860"/>
    <x v="250"/>
    <x v="248"/>
    <x v="240"/>
    <n v="1693"/>
    <x v="3"/>
    <x v="1"/>
  </r>
  <r>
    <n v="1"/>
    <x v="1"/>
    <n v="29526"/>
    <n v="7961"/>
    <x v="251"/>
    <x v="249"/>
    <x v="241"/>
    <n v="1391"/>
    <x v="0"/>
    <x v="1"/>
  </r>
  <r>
    <n v="1"/>
    <x v="1"/>
    <n v="10379"/>
    <n v="17972"/>
    <x v="252"/>
    <x v="250"/>
    <x v="242"/>
    <n v="3265"/>
    <x v="1"/>
    <x v="1"/>
  </r>
  <r>
    <n v="1"/>
    <x v="1"/>
    <n v="31614"/>
    <n v="489"/>
    <x v="253"/>
    <x v="251"/>
    <x v="243"/>
    <n v="615"/>
    <x v="0"/>
    <x v="1"/>
  </r>
  <r>
    <n v="1"/>
    <x v="1"/>
    <n v="11092"/>
    <n v="5008"/>
    <x v="254"/>
    <x v="252"/>
    <x v="244"/>
    <n v="373"/>
    <x v="0"/>
    <x v="1"/>
  </r>
  <r>
    <n v="1"/>
    <x v="1"/>
    <n v="8475"/>
    <n v="1931"/>
    <x v="255"/>
    <x v="253"/>
    <x v="245"/>
    <n v="987"/>
    <x v="0"/>
    <x v="1"/>
  </r>
  <r>
    <n v="1"/>
    <x v="1"/>
    <n v="56083"/>
    <n v="4563"/>
    <x v="256"/>
    <x v="254"/>
    <x v="246"/>
    <n v="3321"/>
    <x v="0"/>
    <x v="1"/>
  </r>
  <r>
    <n v="1"/>
    <x v="1"/>
    <n v="53205"/>
    <n v="4959"/>
    <x v="257"/>
    <x v="255"/>
    <x v="247"/>
    <n v="818"/>
    <x v="0"/>
    <x v="1"/>
  </r>
  <r>
    <n v="1"/>
    <x v="1"/>
    <n v="9193"/>
    <n v="4885"/>
    <x v="258"/>
    <x v="256"/>
    <x v="248"/>
    <n v="548"/>
    <x v="0"/>
    <x v="1"/>
  </r>
  <r>
    <n v="1"/>
    <x v="1"/>
    <n v="7858"/>
    <n v="1110"/>
    <x v="259"/>
    <x v="257"/>
    <x v="249"/>
    <n v="287"/>
    <x v="0"/>
    <x v="1"/>
  </r>
  <r>
    <n v="1"/>
    <x v="1"/>
    <n v="23257"/>
    <n v="1372"/>
    <x v="260"/>
    <x v="258"/>
    <x v="250"/>
    <n v="655"/>
    <x v="0"/>
    <x v="1"/>
  </r>
  <r>
    <n v="1"/>
    <x v="1"/>
    <n v="2153"/>
    <n v="1115"/>
    <x v="261"/>
    <x v="259"/>
    <x v="251"/>
    <n v="411"/>
    <x v="2"/>
    <x v="1"/>
  </r>
  <r>
    <n v="2"/>
    <x v="1"/>
    <n v="1073"/>
    <n v="9679"/>
    <x v="262"/>
    <x v="260"/>
    <x v="252"/>
    <n v="1265"/>
    <x v="2"/>
    <x v="0"/>
  </r>
  <r>
    <n v="1"/>
    <x v="1"/>
    <n v="5909"/>
    <n v="23527"/>
    <x v="263"/>
    <x v="261"/>
    <x v="253"/>
    <n v="3636"/>
    <x v="1"/>
    <x v="1"/>
  </r>
  <r>
    <n v="2"/>
    <x v="1"/>
    <n v="572"/>
    <n v="9763"/>
    <x v="264"/>
    <x v="262"/>
    <x v="254"/>
    <n v="2563"/>
    <x v="2"/>
    <x v="0"/>
  </r>
  <r>
    <n v="1"/>
    <x v="1"/>
    <n v="20893"/>
    <n v="1222"/>
    <x v="265"/>
    <x v="263"/>
    <x v="255"/>
    <n v="3628"/>
    <x v="0"/>
    <x v="1"/>
  </r>
  <r>
    <n v="2"/>
    <x v="1"/>
    <n v="11908"/>
    <n v="8053"/>
    <x v="266"/>
    <x v="264"/>
    <x v="256"/>
    <n v="698"/>
    <x v="2"/>
    <x v="0"/>
  </r>
  <r>
    <n v="1"/>
    <x v="1"/>
    <n v="15218"/>
    <n v="258"/>
    <x v="267"/>
    <x v="265"/>
    <x v="257"/>
    <n v="204"/>
    <x v="0"/>
    <x v="1"/>
  </r>
  <r>
    <n v="1"/>
    <x v="1"/>
    <n v="4720"/>
    <n v="1032"/>
    <x v="268"/>
    <x v="266"/>
    <x v="258"/>
    <n v="56"/>
    <x v="3"/>
    <x v="1"/>
  </r>
  <r>
    <n v="1"/>
    <x v="1"/>
    <n v="2083"/>
    <n v="5007"/>
    <x v="225"/>
    <x v="267"/>
    <x v="259"/>
    <n v="1550"/>
    <x v="1"/>
    <x v="1"/>
  </r>
  <r>
    <n v="1"/>
    <x v="1"/>
    <n v="514"/>
    <n v="8323"/>
    <x v="269"/>
    <x v="268"/>
    <x v="260"/>
    <n v="1040"/>
    <x v="1"/>
    <x v="1"/>
  </r>
  <r>
    <n v="1"/>
    <x v="0"/>
    <n v="36817"/>
    <n v="3045"/>
    <x v="270"/>
    <x v="269"/>
    <x v="261"/>
    <n v="1824"/>
    <x v="0"/>
    <x v="1"/>
  </r>
  <r>
    <n v="1"/>
    <x v="0"/>
    <n v="894"/>
    <n v="1703"/>
    <x v="271"/>
    <x v="52"/>
    <x v="262"/>
    <n v="1153"/>
    <x v="2"/>
    <x v="1"/>
  </r>
  <r>
    <n v="1"/>
    <x v="0"/>
    <n v="680"/>
    <n v="1610"/>
    <x v="272"/>
    <x v="270"/>
    <x v="263"/>
    <n v="379"/>
    <x v="1"/>
    <x v="1"/>
  </r>
  <r>
    <n v="1"/>
    <x v="0"/>
    <n v="27901"/>
    <n v="3749"/>
    <x v="273"/>
    <x v="271"/>
    <x v="264"/>
    <n v="2503"/>
    <x v="0"/>
    <x v="1"/>
  </r>
  <r>
    <n v="1"/>
    <x v="0"/>
    <n v="9061"/>
    <n v="829"/>
    <x v="274"/>
    <x v="272"/>
    <x v="265"/>
    <n v="139"/>
    <x v="3"/>
    <x v="1"/>
  </r>
  <r>
    <n v="1"/>
    <x v="0"/>
    <n v="11693"/>
    <n v="2317"/>
    <x v="275"/>
    <x v="273"/>
    <x v="266"/>
    <n v="1409"/>
    <x v="0"/>
    <x v="1"/>
  </r>
  <r>
    <n v="2"/>
    <x v="0"/>
    <n v="17360"/>
    <n v="6200"/>
    <x v="276"/>
    <x v="274"/>
    <x v="267"/>
    <n v="1721"/>
    <x v="0"/>
    <x v="0"/>
  </r>
  <r>
    <n v="1"/>
    <x v="0"/>
    <n v="3366"/>
    <n v="2884"/>
    <x v="277"/>
    <x v="275"/>
    <x v="268"/>
    <n v="1104"/>
    <x v="0"/>
    <x v="1"/>
  </r>
  <r>
    <n v="2"/>
    <x v="0"/>
    <n v="12238"/>
    <n v="7108"/>
    <x v="278"/>
    <x v="276"/>
    <x v="269"/>
    <n v="2079"/>
    <x v="0"/>
    <x v="0"/>
  </r>
  <r>
    <n v="1"/>
    <x v="0"/>
    <n v="49063"/>
    <n v="3965"/>
    <x v="279"/>
    <x v="277"/>
    <x v="270"/>
    <n v="1404"/>
    <x v="0"/>
    <x v="1"/>
  </r>
  <r>
    <n v="1"/>
    <x v="0"/>
    <n v="25767"/>
    <n v="3613"/>
    <x v="280"/>
    <x v="278"/>
    <x v="271"/>
    <n v="1384"/>
    <x v="0"/>
    <x v="1"/>
  </r>
  <r>
    <n v="1"/>
    <x v="0"/>
    <n v="68951"/>
    <n v="4411"/>
    <x v="281"/>
    <x v="279"/>
    <x v="272"/>
    <n v="2406"/>
    <x v="0"/>
    <x v="1"/>
  </r>
  <r>
    <n v="1"/>
    <x v="0"/>
    <n v="40254"/>
    <n v="640"/>
    <x v="282"/>
    <x v="280"/>
    <x v="273"/>
    <n v="18"/>
    <x v="0"/>
    <x v="1"/>
  </r>
  <r>
    <n v="1"/>
    <x v="0"/>
    <n v="7149"/>
    <n v="2247"/>
    <x v="283"/>
    <x v="281"/>
    <x v="274"/>
    <n v="128"/>
    <x v="0"/>
    <x v="1"/>
  </r>
  <r>
    <n v="1"/>
    <x v="0"/>
    <n v="15354"/>
    <n v="2102"/>
    <x v="284"/>
    <x v="282"/>
    <x v="275"/>
    <n v="1027"/>
    <x v="0"/>
    <x v="1"/>
  </r>
  <r>
    <n v="1"/>
    <x v="0"/>
    <n v="16260"/>
    <n v="594"/>
    <x v="285"/>
    <x v="283"/>
    <x v="276"/>
    <n v="258"/>
    <x v="0"/>
    <x v="1"/>
  </r>
  <r>
    <n v="1"/>
    <x v="0"/>
    <n v="42786"/>
    <n v="286"/>
    <x v="286"/>
    <x v="284"/>
    <x v="277"/>
    <n v="22"/>
    <x v="0"/>
    <x v="1"/>
  </r>
  <r>
    <n v="1"/>
    <x v="0"/>
    <n v="2708"/>
    <n v="2160"/>
    <x v="287"/>
    <x v="285"/>
    <x v="278"/>
    <n v="1522"/>
    <x v="0"/>
    <x v="1"/>
  </r>
  <r>
    <n v="1"/>
    <x v="0"/>
    <n v="6022"/>
    <n v="3354"/>
    <x v="288"/>
    <x v="286"/>
    <x v="39"/>
    <n v="686"/>
    <x v="0"/>
    <x v="1"/>
  </r>
  <r>
    <n v="1"/>
    <x v="0"/>
    <n v="2838"/>
    <n v="3086"/>
    <x v="289"/>
    <x v="287"/>
    <x v="279"/>
    <n v="1060"/>
    <x v="2"/>
    <x v="1"/>
  </r>
  <r>
    <n v="2"/>
    <x v="2"/>
    <n v="3996"/>
    <n v="11103"/>
    <x v="290"/>
    <x v="288"/>
    <x v="280"/>
    <n v="741"/>
    <x v="2"/>
    <x v="0"/>
  </r>
  <r>
    <n v="1"/>
    <x v="2"/>
    <n v="21273"/>
    <n v="2013"/>
    <x v="291"/>
    <x v="289"/>
    <x v="156"/>
    <n v="1854"/>
    <x v="0"/>
    <x v="1"/>
  </r>
  <r>
    <n v="2"/>
    <x v="2"/>
    <n v="7588"/>
    <n v="1897"/>
    <x v="292"/>
    <x v="290"/>
    <x v="281"/>
    <n v="254"/>
    <x v="0"/>
    <x v="0"/>
  </r>
  <r>
    <n v="1"/>
    <x v="2"/>
    <n v="19087"/>
    <n v="1304"/>
    <x v="293"/>
    <x v="291"/>
    <x v="282"/>
    <n v="898"/>
    <x v="0"/>
    <x v="1"/>
  </r>
  <r>
    <n v="2"/>
    <x v="2"/>
    <n v="8090"/>
    <n v="3199"/>
    <x v="294"/>
    <x v="292"/>
    <x v="283"/>
    <n v="531"/>
    <x v="0"/>
    <x v="0"/>
  </r>
  <r>
    <n v="2"/>
    <x v="2"/>
    <n v="6758"/>
    <n v="4560"/>
    <x v="295"/>
    <x v="293"/>
    <x v="284"/>
    <n v="1037"/>
    <x v="2"/>
    <x v="0"/>
  </r>
  <r>
    <n v="1"/>
    <x v="2"/>
    <n v="444"/>
    <n v="879"/>
    <x v="296"/>
    <x v="294"/>
    <x v="285"/>
    <n v="259"/>
    <x v="2"/>
    <x v="1"/>
  </r>
  <r>
    <n v="2"/>
    <x v="2"/>
    <n v="16448"/>
    <n v="6243"/>
    <x v="297"/>
    <x v="158"/>
    <x v="286"/>
    <n v="2005"/>
    <x v="0"/>
    <x v="0"/>
  </r>
  <r>
    <n v="2"/>
    <x v="2"/>
    <n v="5283"/>
    <n v="13316"/>
    <x v="298"/>
    <x v="295"/>
    <x v="287"/>
    <n v="172"/>
    <x v="2"/>
    <x v="0"/>
  </r>
  <r>
    <n v="2"/>
    <x v="2"/>
    <n v="2886"/>
    <n v="5302"/>
    <x v="299"/>
    <x v="296"/>
    <x v="288"/>
    <n v="555"/>
    <x v="2"/>
    <x v="0"/>
  </r>
  <r>
    <n v="2"/>
    <x v="2"/>
    <n v="2599"/>
    <n v="3688"/>
    <x v="300"/>
    <x v="297"/>
    <x v="289"/>
    <n v="59"/>
    <x v="2"/>
    <x v="0"/>
  </r>
  <r>
    <n v="2"/>
    <x v="2"/>
    <n v="161"/>
    <n v="7460"/>
    <x v="301"/>
    <x v="298"/>
    <x v="290"/>
    <n v="2410"/>
    <x v="2"/>
    <x v="0"/>
  </r>
  <r>
    <n v="2"/>
    <x v="2"/>
    <n v="243"/>
    <n v="12939"/>
    <x v="302"/>
    <x v="299"/>
    <x v="291"/>
    <n v="211"/>
    <x v="1"/>
    <x v="0"/>
  </r>
  <r>
    <n v="2"/>
    <x v="2"/>
    <n v="6468"/>
    <n v="12867"/>
    <x v="303"/>
    <x v="300"/>
    <x v="292"/>
    <n v="1543"/>
    <x v="2"/>
    <x v="0"/>
  </r>
  <r>
    <n v="1"/>
    <x v="2"/>
    <n v="17327"/>
    <n v="2374"/>
    <x v="304"/>
    <x v="301"/>
    <x v="293"/>
    <n v="925"/>
    <x v="0"/>
    <x v="1"/>
  </r>
  <r>
    <n v="1"/>
    <x v="2"/>
    <n v="6987"/>
    <n v="1020"/>
    <x v="305"/>
    <x v="302"/>
    <x v="294"/>
    <n v="656"/>
    <x v="0"/>
    <x v="1"/>
  </r>
  <r>
    <n v="2"/>
    <x v="2"/>
    <n v="918"/>
    <n v="20655"/>
    <x v="306"/>
    <x v="303"/>
    <x v="295"/>
    <n v="806"/>
    <x v="1"/>
    <x v="0"/>
  </r>
  <r>
    <n v="1"/>
    <x v="2"/>
    <n v="7034"/>
    <n v="1492"/>
    <x v="307"/>
    <x v="304"/>
    <x v="296"/>
    <n v="1117"/>
    <x v="3"/>
    <x v="1"/>
  </r>
  <r>
    <n v="1"/>
    <x v="2"/>
    <n v="29635"/>
    <n v="2335"/>
    <x v="308"/>
    <x v="305"/>
    <x v="297"/>
    <n v="117"/>
    <x v="0"/>
    <x v="1"/>
  </r>
  <r>
    <n v="2"/>
    <x v="2"/>
    <n v="2137"/>
    <n v="3737"/>
    <x v="309"/>
    <x v="306"/>
    <x v="298"/>
    <n v="142"/>
    <x v="2"/>
    <x v="0"/>
  </r>
  <r>
    <n v="1"/>
    <x v="2"/>
    <n v="9784"/>
    <n v="925"/>
    <x v="307"/>
    <x v="307"/>
    <x v="299"/>
    <n v="297"/>
    <x v="0"/>
    <x v="1"/>
  </r>
  <r>
    <n v="1"/>
    <x v="2"/>
    <n v="10617"/>
    <n v="1795"/>
    <x v="310"/>
    <x v="308"/>
    <x v="300"/>
    <n v="1233"/>
    <x v="0"/>
    <x v="1"/>
  </r>
  <r>
    <n v="2"/>
    <x v="2"/>
    <n v="1479"/>
    <n v="14982"/>
    <x v="311"/>
    <x v="309"/>
    <x v="301"/>
    <n v="3508"/>
    <x v="1"/>
    <x v="0"/>
  </r>
  <r>
    <n v="1"/>
    <x v="2"/>
    <n v="7127"/>
    <n v="1375"/>
    <x v="312"/>
    <x v="310"/>
    <x v="302"/>
    <n v="1059"/>
    <x v="0"/>
    <x v="1"/>
  </r>
  <r>
    <n v="1"/>
    <x v="2"/>
    <n v="1182"/>
    <n v="3088"/>
    <x v="313"/>
    <x v="311"/>
    <x v="303"/>
    <n v="1637"/>
    <x v="2"/>
    <x v="1"/>
  </r>
  <r>
    <n v="1"/>
    <x v="2"/>
    <n v="11800"/>
    <n v="2713"/>
    <x v="314"/>
    <x v="312"/>
    <x v="304"/>
    <n v="51"/>
    <x v="0"/>
    <x v="1"/>
  </r>
  <r>
    <n v="2"/>
    <x v="2"/>
    <n v="9759"/>
    <n v="25071"/>
    <x v="315"/>
    <x v="313"/>
    <x v="305"/>
    <n v="1625"/>
    <x v="1"/>
    <x v="0"/>
  </r>
  <r>
    <n v="1"/>
    <x v="2"/>
    <n v="1774"/>
    <n v="3696"/>
    <x v="316"/>
    <x v="314"/>
    <x v="306"/>
    <n v="834"/>
    <x v="1"/>
    <x v="1"/>
  </r>
  <r>
    <n v="1"/>
    <x v="2"/>
    <n v="9155"/>
    <n v="1897"/>
    <x v="317"/>
    <x v="315"/>
    <x v="307"/>
    <n v="1113"/>
    <x v="0"/>
    <x v="1"/>
  </r>
  <r>
    <n v="1"/>
    <x v="2"/>
    <n v="15881"/>
    <n v="713"/>
    <x v="318"/>
    <x v="316"/>
    <x v="308"/>
    <n v="229"/>
    <x v="0"/>
    <x v="1"/>
  </r>
  <r>
    <n v="1"/>
    <x v="2"/>
    <n v="13360"/>
    <n v="944"/>
    <x v="319"/>
    <x v="317"/>
    <x v="309"/>
    <n v="573"/>
    <x v="0"/>
    <x v="1"/>
  </r>
  <r>
    <n v="1"/>
    <x v="2"/>
    <n v="25977"/>
    <n v="3587"/>
    <x v="320"/>
    <x v="318"/>
    <x v="310"/>
    <n v="1092"/>
    <x v="0"/>
    <x v="1"/>
  </r>
  <r>
    <n v="1"/>
    <x v="2"/>
    <n v="32717"/>
    <n v="16784"/>
    <x v="321"/>
    <x v="319"/>
    <x v="311"/>
    <n v="5609"/>
    <x v="3"/>
    <x v="1"/>
  </r>
  <r>
    <n v="1"/>
    <x v="2"/>
    <n v="4414"/>
    <n v="1610"/>
    <x v="322"/>
    <x v="320"/>
    <x v="312"/>
    <n v="834"/>
    <x v="0"/>
    <x v="1"/>
  </r>
  <r>
    <n v="1"/>
    <x v="2"/>
    <n v="542"/>
    <n v="899"/>
    <x v="323"/>
    <x v="321"/>
    <x v="313"/>
    <n v="522"/>
    <x v="2"/>
    <x v="1"/>
  </r>
  <r>
    <n v="1"/>
    <x v="2"/>
    <n v="16933"/>
    <n v="2209"/>
    <x v="324"/>
    <x v="322"/>
    <x v="261"/>
    <n v="1534"/>
    <x v="0"/>
    <x v="1"/>
  </r>
  <r>
    <n v="1"/>
    <x v="2"/>
    <n v="5113"/>
    <n v="1486"/>
    <x v="325"/>
    <x v="323"/>
    <x v="314"/>
    <n v="739"/>
    <x v="3"/>
    <x v="1"/>
  </r>
  <r>
    <n v="1"/>
    <x v="2"/>
    <n v="9790"/>
    <n v="1786"/>
    <x v="326"/>
    <x v="324"/>
    <x v="315"/>
    <n v="1043"/>
    <x v="0"/>
    <x v="1"/>
  </r>
  <r>
    <n v="2"/>
    <x v="2"/>
    <n v="11223"/>
    <n v="14881"/>
    <x v="327"/>
    <x v="325"/>
    <x v="316"/>
    <n v="1102"/>
    <x v="2"/>
    <x v="0"/>
  </r>
  <r>
    <n v="1"/>
    <x v="2"/>
    <n v="22321"/>
    <n v="3216"/>
    <x v="328"/>
    <x v="326"/>
    <x v="317"/>
    <n v="2602"/>
    <x v="0"/>
    <x v="1"/>
  </r>
  <r>
    <n v="2"/>
    <x v="2"/>
    <n v="8565"/>
    <n v="4980"/>
    <x v="329"/>
    <x v="327"/>
    <x v="318"/>
    <n v="1215"/>
    <x v="2"/>
    <x v="0"/>
  </r>
  <r>
    <n v="2"/>
    <x v="2"/>
    <n v="16823"/>
    <n v="928"/>
    <x v="330"/>
    <x v="328"/>
    <x v="319"/>
    <n v="3486"/>
    <x v="0"/>
    <x v="0"/>
  </r>
  <r>
    <n v="2"/>
    <x v="2"/>
    <n v="27082"/>
    <n v="6817"/>
    <x v="331"/>
    <x v="329"/>
    <x v="320"/>
    <n v="2139"/>
    <x v="0"/>
    <x v="0"/>
  </r>
  <r>
    <n v="1"/>
    <x v="2"/>
    <n v="13970"/>
    <n v="1511"/>
    <x v="332"/>
    <x v="330"/>
    <x v="321"/>
    <n v="778"/>
    <x v="0"/>
    <x v="1"/>
  </r>
  <r>
    <n v="1"/>
    <x v="2"/>
    <n v="9351"/>
    <n v="1347"/>
    <x v="333"/>
    <x v="331"/>
    <x v="322"/>
    <n v="868"/>
    <x v="0"/>
    <x v="1"/>
  </r>
  <r>
    <n v="1"/>
    <x v="2"/>
    <n v="3"/>
    <n v="333"/>
    <x v="334"/>
    <x v="332"/>
    <x v="323"/>
    <n v="550"/>
    <x v="3"/>
    <x v="1"/>
  </r>
  <r>
    <n v="1"/>
    <x v="2"/>
    <n v="2617"/>
    <n v="1188"/>
    <x v="335"/>
    <x v="333"/>
    <x v="324"/>
    <n v="1942"/>
    <x v="3"/>
    <x v="1"/>
  </r>
  <r>
    <n v="2"/>
    <x v="0"/>
    <n v="381"/>
    <n v="4025"/>
    <x v="336"/>
    <x v="334"/>
    <x v="325"/>
    <n v="1371"/>
    <x v="2"/>
    <x v="0"/>
  </r>
  <r>
    <n v="2"/>
    <x v="0"/>
    <n v="2320"/>
    <n v="5763"/>
    <x v="337"/>
    <x v="335"/>
    <x v="326"/>
    <n v="2158"/>
    <x v="2"/>
    <x v="0"/>
  </r>
  <r>
    <n v="1"/>
    <x v="0"/>
    <n v="255"/>
    <n v="5758"/>
    <x v="338"/>
    <x v="336"/>
    <x v="327"/>
    <n v="1328"/>
    <x v="2"/>
    <x v="1"/>
  </r>
  <r>
    <n v="2"/>
    <x v="0"/>
    <n v="1689"/>
    <n v="6964"/>
    <x v="339"/>
    <x v="337"/>
    <x v="328"/>
    <n v="37"/>
    <x v="2"/>
    <x v="0"/>
  </r>
  <r>
    <n v="1"/>
    <x v="0"/>
    <n v="3043"/>
    <n v="1172"/>
    <x v="340"/>
    <x v="338"/>
    <x v="329"/>
    <n v="379"/>
    <x v="0"/>
    <x v="1"/>
  </r>
  <r>
    <n v="1"/>
    <x v="0"/>
    <n v="1198"/>
    <n v="2602"/>
    <x v="341"/>
    <x v="178"/>
    <x v="330"/>
    <n v="303"/>
    <x v="2"/>
    <x v="1"/>
  </r>
  <r>
    <n v="2"/>
    <x v="0"/>
    <n v="2771"/>
    <n v="6939"/>
    <x v="342"/>
    <x v="339"/>
    <x v="331"/>
    <n v="1115"/>
    <x v="2"/>
    <x v="0"/>
  </r>
  <r>
    <n v="2"/>
    <x v="0"/>
    <n v="27380"/>
    <n v="7184"/>
    <x v="343"/>
    <x v="340"/>
    <x v="332"/>
    <n v="1022"/>
    <x v="0"/>
    <x v="0"/>
  </r>
  <r>
    <n v="1"/>
    <x v="0"/>
    <n v="3428"/>
    <n v="2380"/>
    <x v="344"/>
    <x v="341"/>
    <x v="333"/>
    <n v="665"/>
    <x v="0"/>
    <x v="1"/>
  </r>
  <r>
    <n v="2"/>
    <x v="0"/>
    <n v="5981"/>
    <n v="14641"/>
    <x v="345"/>
    <x v="342"/>
    <x v="334"/>
    <n v="445"/>
    <x v="2"/>
    <x v="0"/>
  </r>
  <r>
    <n v="1"/>
    <x v="0"/>
    <n v="3521"/>
    <n v="1099"/>
    <x v="346"/>
    <x v="343"/>
    <x v="335"/>
    <n v="995"/>
    <x v="0"/>
    <x v="1"/>
  </r>
  <r>
    <n v="2"/>
    <x v="0"/>
    <n v="1210"/>
    <n v="10044"/>
    <x v="347"/>
    <x v="344"/>
    <x v="336"/>
    <n v="3137"/>
    <x v="2"/>
    <x v="0"/>
  </r>
  <r>
    <n v="1"/>
    <x v="0"/>
    <n v="608"/>
    <n v="1106"/>
    <x v="348"/>
    <x v="345"/>
    <x v="337"/>
    <n v="195"/>
    <x v="2"/>
    <x v="1"/>
  </r>
  <r>
    <n v="2"/>
    <x v="0"/>
    <n v="117"/>
    <n v="6264"/>
    <x v="349"/>
    <x v="346"/>
    <x v="338"/>
    <n v="1111"/>
    <x v="2"/>
    <x v="0"/>
  </r>
  <r>
    <n v="1"/>
    <x v="0"/>
    <n v="14039"/>
    <n v="7393"/>
    <x v="350"/>
    <x v="347"/>
    <x v="339"/>
    <n v="2341"/>
    <x v="0"/>
    <x v="1"/>
  </r>
  <r>
    <n v="1"/>
    <x v="0"/>
    <n v="190"/>
    <n v="727"/>
    <x v="351"/>
    <x v="348"/>
    <x v="340"/>
    <n v="127"/>
    <x v="2"/>
    <x v="1"/>
  </r>
  <r>
    <n v="1"/>
    <x v="0"/>
    <n v="22686"/>
    <n v="134"/>
    <x v="352"/>
    <x v="349"/>
    <x v="341"/>
    <n v="548"/>
    <x v="0"/>
    <x v="1"/>
  </r>
  <r>
    <n v="2"/>
    <x v="0"/>
    <n v="37"/>
    <n v="1275"/>
    <x v="353"/>
    <x v="350"/>
    <x v="342"/>
    <n v="110"/>
    <x v="2"/>
    <x v="0"/>
  </r>
  <r>
    <n v="1"/>
    <x v="0"/>
    <n v="759"/>
    <n v="18664"/>
    <x v="354"/>
    <x v="351"/>
    <x v="343"/>
    <n v="4100"/>
    <x v="1"/>
    <x v="1"/>
  </r>
  <r>
    <n v="1"/>
    <x v="0"/>
    <n v="796"/>
    <n v="5878"/>
    <x v="355"/>
    <x v="352"/>
    <x v="160"/>
    <n v="776"/>
    <x v="1"/>
    <x v="1"/>
  </r>
  <r>
    <n v="1"/>
    <x v="0"/>
    <n v="19746"/>
    <n v="2872"/>
    <x v="356"/>
    <x v="353"/>
    <x v="344"/>
    <n v="503"/>
    <x v="0"/>
    <x v="1"/>
  </r>
  <r>
    <n v="1"/>
    <x v="0"/>
    <n v="4734"/>
    <n v="607"/>
    <x v="357"/>
    <x v="354"/>
    <x v="345"/>
    <n v="405"/>
    <x v="0"/>
    <x v="1"/>
  </r>
  <r>
    <n v="1"/>
    <x v="0"/>
    <n v="2121"/>
    <n v="1601"/>
    <x v="358"/>
    <x v="355"/>
    <x v="346"/>
    <n v="712"/>
    <x v="2"/>
    <x v="1"/>
  </r>
  <r>
    <n v="1"/>
    <x v="0"/>
    <n v="4627"/>
    <n v="997"/>
    <x v="359"/>
    <x v="356"/>
    <x v="347"/>
    <n v="314"/>
    <x v="0"/>
    <x v="1"/>
  </r>
  <r>
    <n v="1"/>
    <x v="0"/>
    <n v="2615"/>
    <n v="873"/>
    <x v="360"/>
    <x v="357"/>
    <x v="348"/>
    <n v="468"/>
    <x v="0"/>
    <x v="1"/>
  </r>
  <r>
    <n v="2"/>
    <x v="0"/>
    <n v="4692"/>
    <n v="6128"/>
    <x v="361"/>
    <x v="281"/>
    <x v="349"/>
    <n v="3105"/>
    <x v="2"/>
    <x v="0"/>
  </r>
  <r>
    <n v="1"/>
    <x v="0"/>
    <n v="9561"/>
    <n v="2217"/>
    <x v="323"/>
    <x v="358"/>
    <x v="350"/>
    <n v="447"/>
    <x v="0"/>
    <x v="1"/>
  </r>
  <r>
    <n v="1"/>
    <x v="0"/>
    <n v="3477"/>
    <n v="894"/>
    <x v="362"/>
    <x v="359"/>
    <x v="351"/>
    <n v="342"/>
    <x v="0"/>
    <x v="1"/>
  </r>
  <r>
    <n v="1"/>
    <x v="0"/>
    <n v="22335"/>
    <n v="1196"/>
    <x v="246"/>
    <x v="360"/>
    <x v="352"/>
    <n v="558"/>
    <x v="0"/>
    <x v="1"/>
  </r>
  <r>
    <n v="1"/>
    <x v="0"/>
    <n v="6211"/>
    <n v="337"/>
    <x v="274"/>
    <x v="361"/>
    <x v="353"/>
    <n v="296"/>
    <x v="0"/>
    <x v="1"/>
  </r>
  <r>
    <n v="2"/>
    <x v="0"/>
    <n v="39679"/>
    <n v="3944"/>
    <x v="363"/>
    <x v="362"/>
    <x v="354"/>
    <n v="2235"/>
    <x v="0"/>
    <x v="0"/>
  </r>
  <r>
    <n v="1"/>
    <x v="0"/>
    <n v="20105"/>
    <n v="1887"/>
    <x v="364"/>
    <x v="363"/>
    <x v="355"/>
    <n v="790"/>
    <x v="0"/>
    <x v="1"/>
  </r>
  <r>
    <n v="1"/>
    <x v="0"/>
    <n v="3884"/>
    <n v="3801"/>
    <x v="365"/>
    <x v="364"/>
    <x v="356"/>
    <n v="4829"/>
    <x v="4"/>
    <x v="1"/>
  </r>
  <r>
    <n v="2"/>
    <x v="0"/>
    <n v="15076"/>
    <n v="6257"/>
    <x v="366"/>
    <x v="365"/>
    <x v="357"/>
    <n v="3113"/>
    <x v="0"/>
    <x v="0"/>
  </r>
  <r>
    <n v="1"/>
    <x v="0"/>
    <n v="6338"/>
    <n v="2256"/>
    <x v="367"/>
    <x v="366"/>
    <x v="358"/>
    <n v="686"/>
    <x v="0"/>
    <x v="1"/>
  </r>
  <r>
    <n v="1"/>
    <x v="0"/>
    <n v="5841"/>
    <n v="1450"/>
    <x v="368"/>
    <x v="367"/>
    <x v="359"/>
    <n v="70"/>
    <x v="0"/>
    <x v="1"/>
  </r>
  <r>
    <n v="2"/>
    <x v="0"/>
    <n v="3136"/>
    <n v="8630"/>
    <x v="369"/>
    <x v="368"/>
    <x v="360"/>
    <n v="1426"/>
    <x v="2"/>
    <x v="0"/>
  </r>
  <r>
    <n v="1"/>
    <x v="0"/>
    <n v="38793"/>
    <n v="3154"/>
    <x v="370"/>
    <x v="369"/>
    <x v="263"/>
    <n v="1242"/>
    <x v="0"/>
    <x v="1"/>
  </r>
  <r>
    <n v="1"/>
    <x v="0"/>
    <n v="3225"/>
    <n v="3294"/>
    <x v="371"/>
    <x v="370"/>
    <x v="361"/>
    <n v="1114"/>
    <x v="1"/>
    <x v="1"/>
  </r>
  <r>
    <n v="2"/>
    <x v="0"/>
    <n v="4048"/>
    <n v="5164"/>
    <x v="196"/>
    <x v="371"/>
    <x v="362"/>
    <n v="179"/>
    <x v="2"/>
    <x v="0"/>
  </r>
  <r>
    <n v="1"/>
    <x v="0"/>
    <n v="28257"/>
    <n v="944"/>
    <x v="372"/>
    <x v="372"/>
    <x v="363"/>
    <n v="270"/>
    <x v="0"/>
    <x v="1"/>
  </r>
  <r>
    <n v="1"/>
    <x v="0"/>
    <n v="17770"/>
    <n v="4591"/>
    <x v="373"/>
    <x v="373"/>
    <x v="364"/>
    <n v="532"/>
    <x v="0"/>
    <x v="1"/>
  </r>
  <r>
    <n v="1"/>
    <x v="0"/>
    <n v="34454"/>
    <n v="7435"/>
    <x v="374"/>
    <x v="162"/>
    <x v="365"/>
    <n v="2893"/>
    <x v="0"/>
    <x v="1"/>
  </r>
  <r>
    <n v="1"/>
    <x v="0"/>
    <n v="1821"/>
    <n v="1364"/>
    <x v="375"/>
    <x v="374"/>
    <x v="356"/>
    <n v="361"/>
    <x v="3"/>
    <x v="1"/>
  </r>
  <r>
    <n v="1"/>
    <x v="0"/>
    <n v="10683"/>
    <n v="21858"/>
    <x v="376"/>
    <x v="375"/>
    <x v="366"/>
    <n v="5120"/>
    <x v="1"/>
    <x v="1"/>
  </r>
  <r>
    <n v="1"/>
    <x v="0"/>
    <n v="11635"/>
    <n v="922"/>
    <x v="377"/>
    <x v="376"/>
    <x v="367"/>
    <n v="1068"/>
    <x v="0"/>
    <x v="1"/>
  </r>
  <r>
    <n v="1"/>
    <x v="0"/>
    <n v="1206"/>
    <n v="3620"/>
    <x v="378"/>
    <x v="377"/>
    <x v="368"/>
    <n v="967"/>
    <x v="1"/>
    <x v="1"/>
  </r>
  <r>
    <n v="1"/>
    <x v="0"/>
    <n v="20918"/>
    <n v="1916"/>
    <x v="379"/>
    <x v="378"/>
    <x v="369"/>
    <n v="961"/>
    <x v="0"/>
    <x v="1"/>
  </r>
  <r>
    <n v="1"/>
    <x v="0"/>
    <n v="9785"/>
    <n v="848"/>
    <x v="380"/>
    <x v="379"/>
    <x v="370"/>
    <n v="406"/>
    <x v="0"/>
    <x v="1"/>
  </r>
  <r>
    <n v="1"/>
    <x v="0"/>
    <n v="9385"/>
    <n v="1530"/>
    <x v="381"/>
    <x v="380"/>
    <x v="58"/>
    <n v="684"/>
    <x v="0"/>
    <x v="1"/>
  </r>
  <r>
    <n v="1"/>
    <x v="0"/>
    <n v="3352"/>
    <n v="1181"/>
    <x v="382"/>
    <x v="381"/>
    <x v="358"/>
    <n v="1000"/>
    <x v="3"/>
    <x v="1"/>
  </r>
  <r>
    <n v="1"/>
    <x v="0"/>
    <n v="2647"/>
    <n v="2761"/>
    <x v="383"/>
    <x v="382"/>
    <x v="371"/>
    <n v="1827"/>
    <x v="1"/>
    <x v="1"/>
  </r>
  <r>
    <n v="1"/>
    <x v="0"/>
    <n v="518"/>
    <n v="4180"/>
    <x v="282"/>
    <x v="383"/>
    <x v="372"/>
    <n v="654"/>
    <x v="1"/>
    <x v="1"/>
  </r>
  <r>
    <n v="1"/>
    <x v="0"/>
    <n v="23632"/>
    <n v="6730"/>
    <x v="384"/>
    <x v="384"/>
    <x v="373"/>
    <n v="819"/>
    <x v="0"/>
    <x v="1"/>
  </r>
  <r>
    <n v="1"/>
    <x v="0"/>
    <n v="12377"/>
    <n v="865"/>
    <x v="385"/>
    <x v="385"/>
    <x v="374"/>
    <n v="452"/>
    <x v="0"/>
    <x v="1"/>
  </r>
  <r>
    <n v="1"/>
    <x v="0"/>
    <n v="9602"/>
    <n v="1316"/>
    <x v="386"/>
    <x v="386"/>
    <x v="375"/>
    <n v="290"/>
    <x v="0"/>
    <x v="1"/>
  </r>
  <r>
    <n v="2"/>
    <x v="0"/>
    <n v="4515"/>
    <n v="11991"/>
    <x v="387"/>
    <x v="387"/>
    <x v="376"/>
    <n v="2213"/>
    <x v="1"/>
    <x v="0"/>
  </r>
  <r>
    <n v="1"/>
    <x v="0"/>
    <n v="11535"/>
    <n v="1666"/>
    <x v="388"/>
    <x v="388"/>
    <x v="377"/>
    <n v="743"/>
    <x v="0"/>
    <x v="1"/>
  </r>
  <r>
    <n v="1"/>
    <x v="0"/>
    <n v="11442"/>
    <n v="1032"/>
    <x v="389"/>
    <x v="389"/>
    <x v="378"/>
    <n v="247"/>
    <x v="0"/>
    <x v="1"/>
  </r>
  <r>
    <n v="1"/>
    <x v="0"/>
    <n v="9612"/>
    <n v="577"/>
    <x v="390"/>
    <x v="390"/>
    <x v="379"/>
    <n v="375"/>
    <x v="0"/>
    <x v="1"/>
  </r>
  <r>
    <n v="1"/>
    <x v="0"/>
    <n v="4446"/>
    <n v="906"/>
    <x v="391"/>
    <x v="391"/>
    <x v="171"/>
    <n v="1014"/>
    <x v="0"/>
    <x v="1"/>
  </r>
  <r>
    <n v="1"/>
    <x v="0"/>
    <n v="27167"/>
    <n v="2801"/>
    <x v="392"/>
    <x v="392"/>
    <x v="380"/>
    <n v="1902"/>
    <x v="0"/>
    <x v="1"/>
  </r>
  <r>
    <n v="1"/>
    <x v="0"/>
    <n v="26539"/>
    <n v="4753"/>
    <x v="393"/>
    <x v="393"/>
    <x v="381"/>
    <n v="340"/>
    <x v="0"/>
    <x v="1"/>
  </r>
  <r>
    <n v="1"/>
    <x v="0"/>
    <n v="25606"/>
    <n v="11006"/>
    <x v="394"/>
    <x v="394"/>
    <x v="382"/>
    <n v="288"/>
    <x v="0"/>
    <x v="1"/>
  </r>
  <r>
    <n v="1"/>
    <x v="0"/>
    <n v="18073"/>
    <n v="4613"/>
    <x v="395"/>
    <x v="259"/>
    <x v="383"/>
    <n v="715"/>
    <x v="0"/>
    <x v="1"/>
  </r>
  <r>
    <n v="1"/>
    <x v="0"/>
    <n v="6884"/>
    <n v="1046"/>
    <x v="396"/>
    <x v="395"/>
    <x v="384"/>
    <n v="378"/>
    <x v="0"/>
    <x v="1"/>
  </r>
  <r>
    <n v="1"/>
    <x v="0"/>
    <n v="25066"/>
    <n v="5010"/>
    <x v="397"/>
    <x v="396"/>
    <x v="385"/>
    <n v="960"/>
    <x v="0"/>
    <x v="1"/>
  </r>
  <r>
    <n v="2"/>
    <x v="0"/>
    <n v="7362"/>
    <n v="12844"/>
    <x v="398"/>
    <x v="397"/>
    <x v="386"/>
    <n v="553"/>
    <x v="2"/>
    <x v="0"/>
  </r>
  <r>
    <n v="2"/>
    <x v="0"/>
    <n v="8257"/>
    <n v="3880"/>
    <x v="399"/>
    <x v="398"/>
    <x v="387"/>
    <n v="344"/>
    <x v="0"/>
    <x v="0"/>
  </r>
  <r>
    <n v="1"/>
    <x v="0"/>
    <n v="8708"/>
    <n v="3634"/>
    <x v="400"/>
    <x v="399"/>
    <x v="388"/>
    <n v="5137"/>
    <x v="0"/>
    <x v="1"/>
  </r>
  <r>
    <n v="1"/>
    <x v="0"/>
    <n v="6633"/>
    <n v="2096"/>
    <x v="401"/>
    <x v="400"/>
    <x v="389"/>
    <n v="1892"/>
    <x v="0"/>
    <x v="1"/>
  </r>
  <r>
    <n v="1"/>
    <x v="0"/>
    <n v="2126"/>
    <n v="3289"/>
    <x v="402"/>
    <x v="401"/>
    <x v="390"/>
    <n v="4365"/>
    <x v="4"/>
    <x v="1"/>
  </r>
  <r>
    <n v="1"/>
    <x v="0"/>
    <n v="97"/>
    <n v="3605"/>
    <x v="403"/>
    <x v="402"/>
    <x v="391"/>
    <n v="62"/>
    <x v="2"/>
    <x v="1"/>
  </r>
  <r>
    <n v="1"/>
    <x v="0"/>
    <n v="4983"/>
    <n v="4859"/>
    <x v="404"/>
    <x v="403"/>
    <x v="392"/>
    <n v="2435"/>
    <x v="3"/>
    <x v="1"/>
  </r>
  <r>
    <n v="1"/>
    <x v="0"/>
    <n v="5969"/>
    <n v="1990"/>
    <x v="405"/>
    <x v="404"/>
    <x v="393"/>
    <n v="290"/>
    <x v="0"/>
    <x v="1"/>
  </r>
  <r>
    <n v="2"/>
    <x v="0"/>
    <n v="7842"/>
    <n v="6046"/>
    <x v="406"/>
    <x v="405"/>
    <x v="394"/>
    <n v="1874"/>
    <x v="2"/>
    <x v="0"/>
  </r>
  <r>
    <n v="2"/>
    <x v="0"/>
    <n v="4389"/>
    <n v="10940"/>
    <x v="407"/>
    <x v="283"/>
    <x v="395"/>
    <n v="993"/>
    <x v="1"/>
    <x v="0"/>
  </r>
  <r>
    <n v="1"/>
    <x v="0"/>
    <n v="5065"/>
    <n v="5499"/>
    <x v="408"/>
    <x v="296"/>
    <x v="396"/>
    <n v="1063"/>
    <x v="2"/>
    <x v="1"/>
  </r>
  <r>
    <n v="2"/>
    <x v="0"/>
    <n v="660"/>
    <n v="8494"/>
    <x v="409"/>
    <x v="105"/>
    <x v="397"/>
    <n v="776"/>
    <x v="2"/>
    <x v="0"/>
  </r>
  <r>
    <n v="1"/>
    <x v="0"/>
    <n v="8861"/>
    <n v="3783"/>
    <x v="410"/>
    <x v="406"/>
    <x v="398"/>
    <n v="1521"/>
    <x v="0"/>
    <x v="1"/>
  </r>
  <r>
    <n v="1"/>
    <x v="0"/>
    <n v="4456"/>
    <n v="5266"/>
    <x v="411"/>
    <x v="407"/>
    <x v="399"/>
    <n v="1393"/>
    <x v="2"/>
    <x v="1"/>
  </r>
  <r>
    <n v="2"/>
    <x v="0"/>
    <n v="17063"/>
    <n v="4847"/>
    <x v="412"/>
    <x v="408"/>
    <x v="400"/>
    <n v="1784"/>
    <x v="0"/>
    <x v="0"/>
  </r>
  <r>
    <n v="1"/>
    <x v="0"/>
    <n v="26400"/>
    <n v="1377"/>
    <x v="413"/>
    <x v="345"/>
    <x v="401"/>
    <n v="1218"/>
    <x v="0"/>
    <x v="1"/>
  </r>
  <r>
    <n v="2"/>
    <x v="0"/>
    <n v="17565"/>
    <n v="3686"/>
    <x v="414"/>
    <x v="409"/>
    <x v="402"/>
    <n v="668"/>
    <x v="0"/>
    <x v="0"/>
  </r>
  <r>
    <n v="2"/>
    <x v="0"/>
    <n v="16980"/>
    <n v="2884"/>
    <x v="415"/>
    <x v="410"/>
    <x v="403"/>
    <n v="249"/>
    <x v="0"/>
    <x v="0"/>
  </r>
  <r>
    <n v="1"/>
    <x v="0"/>
    <n v="11243"/>
    <n v="2408"/>
    <x v="416"/>
    <x v="411"/>
    <x v="404"/>
    <n v="1886"/>
    <x v="3"/>
    <x v="1"/>
  </r>
  <r>
    <n v="1"/>
    <x v="0"/>
    <n v="13134"/>
    <n v="9347"/>
    <x v="417"/>
    <x v="412"/>
    <x v="405"/>
    <n v="1894"/>
    <x v="2"/>
    <x v="1"/>
  </r>
  <r>
    <n v="1"/>
    <x v="0"/>
    <n v="31012"/>
    <n v="16687"/>
    <x v="418"/>
    <x v="413"/>
    <x v="406"/>
    <n v="1163"/>
    <x v="0"/>
    <x v="1"/>
  </r>
  <r>
    <n v="1"/>
    <x v="0"/>
    <n v="3047"/>
    <n v="5970"/>
    <x v="419"/>
    <x v="414"/>
    <x v="407"/>
    <n v="317"/>
    <x v="1"/>
    <x v="1"/>
  </r>
  <r>
    <n v="1"/>
    <x v="0"/>
    <n v="8607"/>
    <n v="1750"/>
    <x v="420"/>
    <x v="415"/>
    <x v="408"/>
    <n v="2501"/>
    <x v="0"/>
    <x v="1"/>
  </r>
  <r>
    <n v="1"/>
    <x v="0"/>
    <n v="3097"/>
    <n v="4230"/>
    <x v="421"/>
    <x v="416"/>
    <x v="409"/>
    <n v="2080"/>
    <x v="2"/>
    <x v="1"/>
  </r>
  <r>
    <n v="1"/>
    <x v="0"/>
    <n v="8533"/>
    <n v="5506"/>
    <x v="422"/>
    <x v="417"/>
    <x v="410"/>
    <n v="1498"/>
    <x v="3"/>
    <x v="1"/>
  </r>
  <r>
    <n v="1"/>
    <x v="0"/>
    <n v="21117"/>
    <n v="1162"/>
    <x v="423"/>
    <x v="418"/>
    <x v="411"/>
    <n v="395"/>
    <x v="0"/>
    <x v="1"/>
  </r>
  <r>
    <n v="1"/>
    <x v="0"/>
    <n v="1982"/>
    <n v="3218"/>
    <x v="270"/>
    <x v="419"/>
    <x v="412"/>
    <n v="1449"/>
    <x v="1"/>
    <x v="1"/>
  </r>
  <r>
    <n v="1"/>
    <x v="0"/>
    <n v="16731"/>
    <n v="3922"/>
    <x v="424"/>
    <x v="420"/>
    <x v="413"/>
    <n v="838"/>
    <x v="0"/>
    <x v="1"/>
  </r>
  <r>
    <n v="1"/>
    <x v="0"/>
    <n v="29703"/>
    <n v="12051"/>
    <x v="425"/>
    <x v="421"/>
    <x v="315"/>
    <n v="2204"/>
    <x v="0"/>
    <x v="1"/>
  </r>
  <r>
    <n v="1"/>
    <x v="0"/>
    <n v="39228"/>
    <n v="1431"/>
    <x v="426"/>
    <x v="422"/>
    <x v="260"/>
    <n v="2346"/>
    <x v="0"/>
    <x v="1"/>
  </r>
  <r>
    <n v="2"/>
    <x v="0"/>
    <n v="14531"/>
    <n v="15488"/>
    <x v="427"/>
    <x v="423"/>
    <x v="414"/>
    <n v="1867"/>
    <x v="2"/>
    <x v="0"/>
  </r>
  <r>
    <n v="1"/>
    <x v="0"/>
    <n v="10290"/>
    <n v="1981"/>
    <x v="428"/>
    <x v="424"/>
    <x v="415"/>
    <n v="2125"/>
    <x v="0"/>
    <x v="1"/>
  </r>
  <r>
    <n v="1"/>
    <x v="0"/>
    <n v="2787"/>
    <n v="1698"/>
    <x v="429"/>
    <x v="425"/>
    <x v="416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0">
  <location ref="A3:H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Frozen" fld="5" baseField="0" baseItem="0"/>
    <dataField name="Sum of Milk" fld="3" baseField="0" baseItem="0"/>
    <dataField name="Sum of Delicassen" fld="7" baseField="0" baseItem="0"/>
    <dataField name="Sum of Detergents_Paper" fld="6" baseField="0" baseItem="0"/>
    <dataField name="Sum of Grocery" fld="4" baseField="0" baseItem="0"/>
  </dataFields>
  <formats count="16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9" type="button" dataOnly="0" labelOnly="1" outline="0" axis="axisRow" fieldPosition="0"/>
    </format>
    <format dxfId="31">
      <pivotArea dataOnly="0" labelOnly="1" fieldPosition="0">
        <references count="1">
          <reference field="9" count="0"/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9" type="button" dataOnly="0" labelOnly="1" outline="0" axis="axisRow" fieldPosition="0"/>
    </format>
    <format dxfId="37">
      <pivotArea dataOnly="0" labelOnly="1" fieldPosition="0">
        <references count="1">
          <reference field="9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0">
      <pivotArea field="9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2">
      <pivotArea grandRow="1" outline="0" collapsedLevelsAreSubtotals="1" fieldPosition="0"/>
    </format>
    <format dxfId="43">
      <pivotArea dataOnly="0" labelOnly="1" grandRow="1" outline="0" fieldPosition="0"/>
    </format>
  </format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 chartFormat="6">
  <location ref="A3:F4" firstHeaderRow="0" firstDataRow="1" firstDataCol="0"/>
  <pivotFields count="10"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3"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holesale_customers_data" displayName="Wholesale_customers_data" ref="A1:J442" totalsRowCount="1" headerRowDxfId="82" dataDxfId="81" totalsRowDxfId="80">
  <autoFilter ref="A1:J441" xr:uid="{00000000-0009-0000-0100-000001000000}"/>
  <tableColumns count="10">
    <tableColumn id="1" xr3:uid="{00000000-0010-0000-0000-000001000000}" name="Channel" dataDxfId="79" totalsRowDxfId="78"/>
    <tableColumn id="2" xr3:uid="{00000000-0010-0000-0000-000002000000}" name="Region" dataDxfId="77" totalsRowDxfId="76"/>
    <tableColumn id="3" xr3:uid="{00000000-0010-0000-0000-000003000000}" name="Fresh" dataDxfId="75" totalsRowDxfId="74"/>
    <tableColumn id="4" xr3:uid="{00000000-0010-0000-0000-000004000000}" name="Milk" dataDxfId="73" totalsRowDxfId="72"/>
    <tableColumn id="5" xr3:uid="{00000000-0010-0000-0000-000005000000}" name="Grocery" dataDxfId="71" totalsRowDxfId="70"/>
    <tableColumn id="6" xr3:uid="{00000000-0010-0000-0000-000006000000}" name="Frozen" dataDxfId="69" totalsRowDxfId="68"/>
    <tableColumn id="7" xr3:uid="{00000000-0010-0000-0000-000007000000}" name="Detergents_Paper" dataDxfId="67" totalsRowDxfId="66"/>
    <tableColumn id="8" xr3:uid="{00000000-0010-0000-0000-000008000000}" name="Delicassen" dataDxfId="65" totalsRowDxfId="64"/>
    <tableColumn id="9" xr3:uid="{00000000-0010-0000-0000-000009000000}" name="Pengeluarann tertinggi" dataDxfId="63" totalsRowDxfId="62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00000000-0010-0000-0000-00000A000000}" name="jenis channel" dataDxfId="61" totalsRowDxfId="60">
      <calculatedColumnFormula>IF(A2=1,"Horeca","Retail")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0"/>
  <sheetViews>
    <sheetView tabSelected="1" zoomScale="49" zoomScaleNormal="76" workbookViewId="0">
      <selection activeCell="A3" sqref="A3"/>
    </sheetView>
  </sheetViews>
  <sheetFormatPr defaultColWidth="9" defaultRowHeight="14.4" x14ac:dyDescent="0.25"/>
  <cols>
    <col min="1" max="1" width="24.109375" bestFit="1" customWidth="1"/>
    <col min="2" max="2" width="19.109375" bestFit="1" customWidth="1"/>
    <col min="3" max="3" width="17.5546875" bestFit="1" customWidth="1"/>
    <col min="4" max="4" width="18.88671875" bestFit="1" customWidth="1"/>
    <col min="5" max="5" width="16" bestFit="1" customWidth="1"/>
    <col min="6" max="6" width="23.88671875" bestFit="1" customWidth="1"/>
    <col min="7" max="7" width="32.5546875" bestFit="1" customWidth="1"/>
    <col min="8" max="8" width="20.33203125" bestFit="1" customWidth="1"/>
    <col min="9" max="9" width="18.5546875" customWidth="1"/>
  </cols>
  <sheetData>
    <row r="3" spans="1:8" ht="1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5" x14ac:dyDescent="0.3">
      <c r="A4" s="2" t="s">
        <v>8</v>
      </c>
      <c r="B4" s="12">
        <v>748</v>
      </c>
      <c r="C4" s="12">
        <v>4015717</v>
      </c>
      <c r="D4" s="12">
        <v>1116979</v>
      </c>
      <c r="E4" s="12">
        <v>1028614</v>
      </c>
      <c r="F4" s="12">
        <v>421955</v>
      </c>
      <c r="G4" s="12">
        <v>235587</v>
      </c>
      <c r="H4" s="12">
        <v>1180717</v>
      </c>
    </row>
    <row r="5" spans="1:8" ht="15" x14ac:dyDescent="0.3">
      <c r="A5" s="2" t="s">
        <v>9</v>
      </c>
      <c r="B5" s="12">
        <v>371</v>
      </c>
      <c r="C5" s="12">
        <v>1264414</v>
      </c>
      <c r="D5" s="12">
        <v>234671</v>
      </c>
      <c r="E5" s="12">
        <v>1521743</v>
      </c>
      <c r="F5" s="12">
        <v>248988</v>
      </c>
      <c r="G5" s="12">
        <v>1032270</v>
      </c>
      <c r="H5" s="12">
        <v>2317845</v>
      </c>
    </row>
    <row r="6" spans="1:8" ht="15" x14ac:dyDescent="0.3">
      <c r="A6" s="3" t="s">
        <v>10</v>
      </c>
      <c r="B6" s="13">
        <v>1119</v>
      </c>
      <c r="C6" s="13">
        <v>5280131</v>
      </c>
      <c r="D6" s="13">
        <v>1351650</v>
      </c>
      <c r="E6" s="13">
        <v>2550357</v>
      </c>
      <c r="F6" s="13">
        <v>670943</v>
      </c>
      <c r="G6" s="13">
        <v>1267857</v>
      </c>
      <c r="H6" s="13">
        <v>3498562</v>
      </c>
    </row>
    <row r="30" spans="8:8" x14ac:dyDescent="0.25">
      <c r="H30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"/>
  <sheetViews>
    <sheetView zoomScale="113" zoomScaleNormal="44" workbookViewId="0">
      <selection activeCell="E8" sqref="E8"/>
    </sheetView>
  </sheetViews>
  <sheetFormatPr defaultColWidth="9" defaultRowHeight="14.4" x14ac:dyDescent="0.25"/>
  <cols>
    <col min="1" max="6" width="21.6640625"/>
  </cols>
  <sheetData>
    <row r="3" spans="1:6" ht="15" x14ac:dyDescent="0.3">
      <c r="A3" s="1" t="s">
        <v>2</v>
      </c>
      <c r="B3" s="1" t="s">
        <v>4</v>
      </c>
      <c r="C3" s="1" t="s">
        <v>7</v>
      </c>
      <c r="D3" s="1" t="s">
        <v>3</v>
      </c>
      <c r="E3" s="1" t="s">
        <v>6</v>
      </c>
      <c r="F3" s="1" t="s">
        <v>5</v>
      </c>
    </row>
    <row r="4" spans="1:6" ht="15" x14ac:dyDescent="0.3">
      <c r="A4" s="1">
        <v>5280131</v>
      </c>
      <c r="B4" s="1">
        <v>2550357</v>
      </c>
      <c r="C4" s="1">
        <v>3498562</v>
      </c>
      <c r="D4" s="1">
        <v>1351650</v>
      </c>
      <c r="E4" s="1">
        <v>1267857</v>
      </c>
      <c r="F4" s="1">
        <v>670943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1"/>
  <sheetViews>
    <sheetView topLeftCell="G1" zoomScale="80" zoomScaleNormal="93" workbookViewId="0">
      <selection activeCell="P32" sqref="P32"/>
    </sheetView>
  </sheetViews>
  <sheetFormatPr defaultColWidth="9" defaultRowHeight="14.4" x14ac:dyDescent="0.3"/>
  <cols>
    <col min="1" max="1" width="14.21875" style="1" customWidth="1"/>
    <col min="2" max="2" width="15.21875" style="1" customWidth="1"/>
    <col min="3" max="3" width="13.109375" style="1" customWidth="1"/>
    <col min="4" max="4" width="13.77734375" style="1" customWidth="1"/>
    <col min="5" max="5" width="16" style="1" customWidth="1"/>
    <col min="6" max="6" width="14.109375" style="1" customWidth="1"/>
    <col min="7" max="7" width="22.77734375" style="1" customWidth="1"/>
    <col min="8" max="8" width="17.5546875" style="1" customWidth="1"/>
    <col min="9" max="9" width="27.21875" style="1" customWidth="1"/>
    <col min="10" max="10" width="19.6640625" style="1" customWidth="1"/>
    <col min="11" max="14" width="9" style="1"/>
    <col min="15" max="15" width="2.5546875" style="1" customWidth="1"/>
    <col min="16" max="16" width="17.33203125" style="1" customWidth="1"/>
    <col min="17" max="17" width="11.77734375" style="1" customWidth="1"/>
    <col min="18" max="16384" width="9" style="1"/>
  </cols>
  <sheetData>
    <row r="1" spans="1:17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</row>
    <row r="2" spans="1:17" x14ac:dyDescent="0.3">
      <c r="A2" s="2">
        <v>2</v>
      </c>
      <c r="B2" s="2">
        <v>3</v>
      </c>
      <c r="C2" s="2">
        <v>12669</v>
      </c>
      <c r="D2" s="2">
        <v>9656</v>
      </c>
      <c r="E2" s="2">
        <v>7561</v>
      </c>
      <c r="F2" s="2">
        <v>214</v>
      </c>
      <c r="G2" s="2">
        <v>2674</v>
      </c>
      <c r="H2" s="2">
        <v>1338</v>
      </c>
      <c r="I2" s="2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2" t="str">
        <f t="shared" ref="J2:J65" si="1">IF(A2=1,"Horeca","Retail")</f>
        <v>Retail</v>
      </c>
    </row>
    <row r="3" spans="1:17" x14ac:dyDescent="0.3">
      <c r="A3" s="2">
        <v>2</v>
      </c>
      <c r="B3" s="2">
        <v>3</v>
      </c>
      <c r="C3" s="2">
        <v>7057</v>
      </c>
      <c r="D3" s="2">
        <v>9810</v>
      </c>
      <c r="E3" s="2">
        <v>9568</v>
      </c>
      <c r="F3" s="2">
        <v>1762</v>
      </c>
      <c r="G3" s="2">
        <v>3293</v>
      </c>
      <c r="H3" s="2">
        <v>1776</v>
      </c>
      <c r="I3" s="2" t="str">
        <f t="shared" si="0"/>
        <v>milk</v>
      </c>
      <c r="J3" s="2" t="str">
        <f t="shared" si="1"/>
        <v>Retail</v>
      </c>
    </row>
    <row r="4" spans="1:17" x14ac:dyDescent="0.3">
      <c r="A4" s="2">
        <v>2</v>
      </c>
      <c r="B4" s="2">
        <v>3</v>
      </c>
      <c r="C4" s="2">
        <v>6353</v>
      </c>
      <c r="D4" s="2">
        <v>8808</v>
      </c>
      <c r="E4" s="2">
        <v>7684</v>
      </c>
      <c r="F4" s="2">
        <v>2405</v>
      </c>
      <c r="G4" s="2">
        <v>3516</v>
      </c>
      <c r="H4" s="2">
        <v>7844</v>
      </c>
      <c r="I4" s="2" t="str">
        <f t="shared" si="0"/>
        <v>milk</v>
      </c>
      <c r="J4" s="2" t="str">
        <f t="shared" si="1"/>
        <v>Retail</v>
      </c>
      <c r="P4" s="10" t="s">
        <v>21</v>
      </c>
      <c r="Q4" s="10"/>
    </row>
    <row r="5" spans="1:17" x14ac:dyDescent="0.3">
      <c r="A5" s="2">
        <v>1</v>
      </c>
      <c r="B5" s="2">
        <v>3</v>
      </c>
      <c r="C5" s="2">
        <v>13265</v>
      </c>
      <c r="D5" s="2">
        <v>1196</v>
      </c>
      <c r="E5" s="2">
        <v>4221</v>
      </c>
      <c r="F5" s="2">
        <v>6404</v>
      </c>
      <c r="G5" s="2">
        <v>507</v>
      </c>
      <c r="H5" s="2">
        <v>1788</v>
      </c>
      <c r="I5" s="2" t="str">
        <f t="shared" si="0"/>
        <v>fresh</v>
      </c>
      <c r="J5" s="2" t="str">
        <f t="shared" si="1"/>
        <v>Horeca</v>
      </c>
      <c r="P5" s="8" t="s">
        <v>22</v>
      </c>
      <c r="Q5" s="4">
        <f>SUBTOTAL(101,Wholesale_customers_data[Fresh])</f>
        <v>12000.297727272728</v>
      </c>
    </row>
    <row r="6" spans="1:17" x14ac:dyDescent="0.3">
      <c r="A6" s="2">
        <v>2</v>
      </c>
      <c r="B6" s="2">
        <v>3</v>
      </c>
      <c r="C6" s="2">
        <v>22615</v>
      </c>
      <c r="D6" s="2">
        <v>5410</v>
      </c>
      <c r="E6" s="2">
        <v>7198</v>
      </c>
      <c r="F6" s="2">
        <v>3915</v>
      </c>
      <c r="G6" s="2">
        <v>1777</v>
      </c>
      <c r="H6" s="2">
        <v>5185</v>
      </c>
      <c r="I6" s="2" t="str">
        <f t="shared" si="0"/>
        <v>fresh</v>
      </c>
      <c r="J6" s="2" t="str">
        <f t="shared" si="1"/>
        <v>Retail</v>
      </c>
      <c r="P6" s="8" t="s">
        <v>23</v>
      </c>
      <c r="Q6" s="4">
        <f>SUBTOTAL(101,Wholesale_customers_data[Milk])</f>
        <v>5796.2659090909092</v>
      </c>
    </row>
    <row r="7" spans="1:17" x14ac:dyDescent="0.3">
      <c r="A7" s="2">
        <v>2</v>
      </c>
      <c r="B7" s="2">
        <v>3</v>
      </c>
      <c r="C7" s="2">
        <v>9413</v>
      </c>
      <c r="D7" s="2">
        <v>8259</v>
      </c>
      <c r="E7" s="2">
        <v>5126</v>
      </c>
      <c r="F7" s="2">
        <v>666</v>
      </c>
      <c r="G7" s="2">
        <v>1795</v>
      </c>
      <c r="H7" s="2">
        <v>1451</v>
      </c>
      <c r="I7" s="2" t="str">
        <f t="shared" si="0"/>
        <v>fresh</v>
      </c>
      <c r="J7" s="2" t="str">
        <f t="shared" si="1"/>
        <v>Retail</v>
      </c>
      <c r="P7" s="8" t="s">
        <v>24</v>
      </c>
      <c r="Q7" s="4">
        <f>SUBTOTAL(101,Wholesale_customers_data[Grocery])</f>
        <v>7951.2772727272732</v>
      </c>
    </row>
    <row r="8" spans="1:17" x14ac:dyDescent="0.3">
      <c r="A8" s="2">
        <v>2</v>
      </c>
      <c r="B8" s="2">
        <v>3</v>
      </c>
      <c r="C8" s="2">
        <v>12126</v>
      </c>
      <c r="D8" s="2">
        <v>3199</v>
      </c>
      <c r="E8" s="2">
        <v>6975</v>
      </c>
      <c r="F8" s="2">
        <v>480</v>
      </c>
      <c r="G8" s="2">
        <v>3140</v>
      </c>
      <c r="H8" s="2">
        <v>545</v>
      </c>
      <c r="I8" s="2" t="str">
        <f t="shared" si="0"/>
        <v>fresh</v>
      </c>
      <c r="J8" s="2" t="str">
        <f t="shared" si="1"/>
        <v>Retail</v>
      </c>
      <c r="P8" s="8" t="s">
        <v>25</v>
      </c>
      <c r="Q8" s="4">
        <f>SUBTOTAL(101,Wholesale_customers_data[Frozen])</f>
        <v>3071.931818181818</v>
      </c>
    </row>
    <row r="9" spans="1:17" x14ac:dyDescent="0.3">
      <c r="A9" s="2">
        <v>2</v>
      </c>
      <c r="B9" s="2">
        <v>3</v>
      </c>
      <c r="C9" s="2">
        <v>7579</v>
      </c>
      <c r="D9" s="2">
        <v>4956</v>
      </c>
      <c r="E9" s="2">
        <v>9426</v>
      </c>
      <c r="F9" s="2">
        <v>1669</v>
      </c>
      <c r="G9" s="2">
        <v>3321</v>
      </c>
      <c r="H9" s="2">
        <v>2566</v>
      </c>
      <c r="I9" s="2" t="str">
        <f t="shared" si="0"/>
        <v>grocery</v>
      </c>
      <c r="J9" s="2" t="str">
        <f t="shared" si="1"/>
        <v>Retail</v>
      </c>
      <c r="P9" s="8" t="s">
        <v>26</v>
      </c>
      <c r="Q9" s="4">
        <f>SUBTOTAL(101,Wholesale_customers_data[Detergents_Paper])</f>
        <v>2881.4931818181817</v>
      </c>
    </row>
    <row r="10" spans="1:17" x14ac:dyDescent="0.3">
      <c r="A10" s="2">
        <v>1</v>
      </c>
      <c r="B10" s="2">
        <v>3</v>
      </c>
      <c r="C10" s="2">
        <v>5963</v>
      </c>
      <c r="D10" s="2">
        <v>3648</v>
      </c>
      <c r="E10" s="2">
        <v>6192</v>
      </c>
      <c r="F10" s="2">
        <v>425</v>
      </c>
      <c r="G10" s="2">
        <v>1716</v>
      </c>
      <c r="H10" s="2">
        <v>750</v>
      </c>
      <c r="I10" s="2" t="str">
        <f t="shared" si="0"/>
        <v>grocery</v>
      </c>
      <c r="J10" s="2" t="str">
        <f t="shared" si="1"/>
        <v>Horeca</v>
      </c>
      <c r="P10" s="8" t="s">
        <v>27</v>
      </c>
      <c r="Q10" s="4">
        <f>SUBTOTAL(101,Wholesale_customers_data[Delicassen])</f>
        <v>1524.8704545454545</v>
      </c>
    </row>
    <row r="11" spans="1:17" x14ac:dyDescent="0.3">
      <c r="A11" s="2">
        <v>2</v>
      </c>
      <c r="B11" s="2">
        <v>3</v>
      </c>
      <c r="C11" s="2">
        <v>6006</v>
      </c>
      <c r="D11" s="2">
        <v>11093</v>
      </c>
      <c r="E11" s="2">
        <v>18881</v>
      </c>
      <c r="F11" s="2">
        <v>1159</v>
      </c>
      <c r="G11" s="2">
        <v>7425</v>
      </c>
      <c r="H11" s="2">
        <v>2098</v>
      </c>
      <c r="I11" s="2" t="str">
        <f t="shared" si="0"/>
        <v>grocery</v>
      </c>
      <c r="J11" s="2" t="str">
        <f t="shared" si="1"/>
        <v>Retail</v>
      </c>
    </row>
    <row r="12" spans="1:17" x14ac:dyDescent="0.3">
      <c r="A12" s="2">
        <v>2</v>
      </c>
      <c r="B12" s="2">
        <v>3</v>
      </c>
      <c r="C12" s="2">
        <v>3366</v>
      </c>
      <c r="D12" s="2">
        <v>5403</v>
      </c>
      <c r="E12" s="2">
        <v>12974</v>
      </c>
      <c r="F12" s="2">
        <v>4400</v>
      </c>
      <c r="G12" s="2">
        <v>5977</v>
      </c>
      <c r="H12" s="2">
        <v>1744</v>
      </c>
      <c r="I12" s="2" t="str">
        <f t="shared" si="0"/>
        <v>grocery</v>
      </c>
      <c r="J12" s="2" t="str">
        <f t="shared" si="1"/>
        <v>Retail</v>
      </c>
      <c r="P12" s="11" t="s">
        <v>28</v>
      </c>
      <c r="Q12" s="11"/>
    </row>
    <row r="13" spans="1:17" x14ac:dyDescent="0.3">
      <c r="A13" s="2">
        <v>2</v>
      </c>
      <c r="B13" s="2">
        <v>3</v>
      </c>
      <c r="C13" s="2">
        <v>13146</v>
      </c>
      <c r="D13" s="2">
        <v>1124</v>
      </c>
      <c r="E13" s="2">
        <v>4523</v>
      </c>
      <c r="F13" s="2">
        <v>1420</v>
      </c>
      <c r="G13" s="2">
        <v>549</v>
      </c>
      <c r="H13" s="2">
        <v>497</v>
      </c>
      <c r="I13" s="2" t="str">
        <f t="shared" si="0"/>
        <v>fresh</v>
      </c>
      <c r="J13" s="2" t="str">
        <f t="shared" si="1"/>
        <v>Retail</v>
      </c>
      <c r="P13" s="9" t="s">
        <v>22</v>
      </c>
      <c r="Q13" s="5">
        <f>MAX(Wholesale_customers_data[Fresh])</f>
        <v>112151</v>
      </c>
    </row>
    <row r="14" spans="1:17" x14ac:dyDescent="0.3">
      <c r="A14" s="2">
        <v>2</v>
      </c>
      <c r="B14" s="2">
        <v>3</v>
      </c>
      <c r="C14" s="2">
        <v>31714</v>
      </c>
      <c r="D14" s="2">
        <v>12319</v>
      </c>
      <c r="E14" s="2">
        <v>11757</v>
      </c>
      <c r="F14" s="2">
        <v>287</v>
      </c>
      <c r="G14" s="2">
        <v>3881</v>
      </c>
      <c r="H14" s="2">
        <v>2931</v>
      </c>
      <c r="I14" s="2" t="str">
        <f t="shared" si="0"/>
        <v>fresh</v>
      </c>
      <c r="J14" s="2" t="str">
        <f t="shared" si="1"/>
        <v>Retail</v>
      </c>
      <c r="P14" s="9" t="s">
        <v>23</v>
      </c>
      <c r="Q14" s="5">
        <f>MAX(Wholesale_customers_data[Milk])</f>
        <v>73498</v>
      </c>
    </row>
    <row r="15" spans="1:17" x14ac:dyDescent="0.3">
      <c r="A15" s="2">
        <v>2</v>
      </c>
      <c r="B15" s="2">
        <v>3</v>
      </c>
      <c r="C15" s="2">
        <v>21217</v>
      </c>
      <c r="D15" s="2">
        <v>6208</v>
      </c>
      <c r="E15" s="2">
        <v>14982</v>
      </c>
      <c r="F15" s="2">
        <v>3095</v>
      </c>
      <c r="G15" s="2">
        <v>6707</v>
      </c>
      <c r="H15" s="2">
        <v>602</v>
      </c>
      <c r="I15" s="2" t="str">
        <f t="shared" si="0"/>
        <v>fresh</v>
      </c>
      <c r="J15" s="2" t="str">
        <f t="shared" si="1"/>
        <v>Retail</v>
      </c>
      <c r="P15" s="9" t="s">
        <v>24</v>
      </c>
      <c r="Q15" s="5">
        <f>MAX(Wholesale_customers_data[Grocery])</f>
        <v>92780</v>
      </c>
    </row>
    <row r="16" spans="1:17" x14ac:dyDescent="0.3">
      <c r="A16" s="2">
        <v>2</v>
      </c>
      <c r="B16" s="2">
        <v>3</v>
      </c>
      <c r="C16" s="2">
        <v>24653</v>
      </c>
      <c r="D16" s="2">
        <v>9465</v>
      </c>
      <c r="E16" s="2">
        <v>12091</v>
      </c>
      <c r="F16" s="2">
        <v>294</v>
      </c>
      <c r="G16" s="2">
        <v>5058</v>
      </c>
      <c r="H16" s="2">
        <v>2168</v>
      </c>
      <c r="I16" s="2" t="str">
        <f t="shared" si="0"/>
        <v>fresh</v>
      </c>
      <c r="J16" s="2" t="str">
        <f t="shared" si="1"/>
        <v>Retail</v>
      </c>
      <c r="P16" s="9" t="s">
        <v>25</v>
      </c>
      <c r="Q16" s="5">
        <f>MAX(Wholesale_customers_data[Frozen])</f>
        <v>60869</v>
      </c>
    </row>
    <row r="17" spans="1:17" x14ac:dyDescent="0.3">
      <c r="A17" s="2">
        <v>1</v>
      </c>
      <c r="B17" s="2">
        <v>3</v>
      </c>
      <c r="C17" s="2">
        <v>10253</v>
      </c>
      <c r="D17" s="2">
        <v>1114</v>
      </c>
      <c r="E17" s="2">
        <v>3821</v>
      </c>
      <c r="F17" s="2">
        <v>397</v>
      </c>
      <c r="G17" s="2">
        <v>964</v>
      </c>
      <c r="H17" s="2">
        <v>412</v>
      </c>
      <c r="I17" s="2" t="str">
        <f t="shared" si="0"/>
        <v>fresh</v>
      </c>
      <c r="J17" s="2" t="str">
        <f t="shared" si="1"/>
        <v>Horeca</v>
      </c>
      <c r="P17" s="9" t="s">
        <v>26</v>
      </c>
      <c r="Q17" s="5">
        <f>MAX(Wholesale_customers_data[Detergents_Paper])</f>
        <v>40827</v>
      </c>
    </row>
    <row r="18" spans="1:17" x14ac:dyDescent="0.3">
      <c r="A18" s="2">
        <v>2</v>
      </c>
      <c r="B18" s="2">
        <v>3</v>
      </c>
      <c r="C18" s="2">
        <v>1020</v>
      </c>
      <c r="D18" s="2">
        <v>8816</v>
      </c>
      <c r="E18" s="2">
        <v>12121</v>
      </c>
      <c r="F18" s="2">
        <v>134</v>
      </c>
      <c r="G18" s="2">
        <v>4508</v>
      </c>
      <c r="H18" s="2">
        <v>1080</v>
      </c>
      <c r="I18" s="2" t="str">
        <f t="shared" si="0"/>
        <v>grocery</v>
      </c>
      <c r="J18" s="2" t="str">
        <f t="shared" si="1"/>
        <v>Retail</v>
      </c>
      <c r="P18" s="9" t="s">
        <v>27</v>
      </c>
      <c r="Q18" s="5">
        <f>MAX(Wholesale_customers_data[Delicassen])</f>
        <v>47943</v>
      </c>
    </row>
    <row r="19" spans="1:17" x14ac:dyDescent="0.3">
      <c r="A19" s="2">
        <v>1</v>
      </c>
      <c r="B19" s="2">
        <v>3</v>
      </c>
      <c r="C19" s="2">
        <v>5876</v>
      </c>
      <c r="D19" s="2">
        <v>6157</v>
      </c>
      <c r="E19" s="2">
        <v>2933</v>
      </c>
      <c r="F19" s="2">
        <v>839</v>
      </c>
      <c r="G19" s="2">
        <v>370</v>
      </c>
      <c r="H19" s="2">
        <v>4478</v>
      </c>
      <c r="I19" s="2" t="str">
        <f t="shared" si="0"/>
        <v>milk</v>
      </c>
      <c r="J19" s="2" t="str">
        <f t="shared" si="1"/>
        <v>Horeca</v>
      </c>
    </row>
    <row r="20" spans="1:17" x14ac:dyDescent="0.3">
      <c r="A20" s="2">
        <v>2</v>
      </c>
      <c r="B20" s="2">
        <v>3</v>
      </c>
      <c r="C20" s="2">
        <v>18601</v>
      </c>
      <c r="D20" s="2">
        <v>6327</v>
      </c>
      <c r="E20" s="2">
        <v>10099</v>
      </c>
      <c r="F20" s="2">
        <v>2205</v>
      </c>
      <c r="G20" s="2">
        <v>2767</v>
      </c>
      <c r="H20" s="2">
        <v>3181</v>
      </c>
      <c r="I20" s="2" t="str">
        <f t="shared" si="0"/>
        <v>fresh</v>
      </c>
      <c r="J20" s="2" t="str">
        <f t="shared" si="1"/>
        <v>Retail</v>
      </c>
    </row>
    <row r="21" spans="1:17" x14ac:dyDescent="0.3">
      <c r="A21" s="2">
        <v>1</v>
      </c>
      <c r="B21" s="2">
        <v>3</v>
      </c>
      <c r="C21" s="2">
        <v>7780</v>
      </c>
      <c r="D21" s="2">
        <v>2495</v>
      </c>
      <c r="E21" s="2">
        <v>9464</v>
      </c>
      <c r="F21" s="2">
        <v>669</v>
      </c>
      <c r="G21" s="2">
        <v>2518</v>
      </c>
      <c r="H21" s="2">
        <v>501</v>
      </c>
      <c r="I21" s="2" t="str">
        <f t="shared" si="0"/>
        <v>grocery</v>
      </c>
      <c r="J21" s="2" t="str">
        <f t="shared" si="1"/>
        <v>Horeca</v>
      </c>
    </row>
    <row r="22" spans="1:17" x14ac:dyDescent="0.3">
      <c r="A22" s="2">
        <v>2</v>
      </c>
      <c r="B22" s="2">
        <v>3</v>
      </c>
      <c r="C22" s="2">
        <v>17546</v>
      </c>
      <c r="D22" s="2">
        <v>4519</v>
      </c>
      <c r="E22" s="2">
        <v>4602</v>
      </c>
      <c r="F22" s="2">
        <v>1066</v>
      </c>
      <c r="G22" s="2">
        <v>2259</v>
      </c>
      <c r="H22" s="2">
        <v>2124</v>
      </c>
      <c r="I22" s="2" t="str">
        <f t="shared" si="0"/>
        <v>fresh</v>
      </c>
      <c r="J22" s="2" t="str">
        <f t="shared" si="1"/>
        <v>Retail</v>
      </c>
    </row>
    <row r="23" spans="1:17" x14ac:dyDescent="0.3">
      <c r="A23" s="2">
        <v>1</v>
      </c>
      <c r="B23" s="2">
        <v>3</v>
      </c>
      <c r="C23" s="2">
        <v>5567</v>
      </c>
      <c r="D23" s="2">
        <v>871</v>
      </c>
      <c r="E23" s="2">
        <v>2010</v>
      </c>
      <c r="F23" s="2">
        <v>3383</v>
      </c>
      <c r="G23" s="2">
        <v>375</v>
      </c>
      <c r="H23" s="2">
        <v>569</v>
      </c>
      <c r="I23" s="2" t="str">
        <f t="shared" si="0"/>
        <v>fresh</v>
      </c>
      <c r="J23" s="2" t="str">
        <f t="shared" si="1"/>
        <v>Horeca</v>
      </c>
    </row>
    <row r="24" spans="1:17" x14ac:dyDescent="0.3">
      <c r="A24" s="2">
        <v>1</v>
      </c>
      <c r="B24" s="2">
        <v>3</v>
      </c>
      <c r="C24" s="2">
        <v>31276</v>
      </c>
      <c r="D24" s="2">
        <v>1917</v>
      </c>
      <c r="E24" s="2">
        <v>4469</v>
      </c>
      <c r="F24" s="2">
        <v>9408</v>
      </c>
      <c r="G24" s="2">
        <v>2381</v>
      </c>
      <c r="H24" s="2">
        <v>4334</v>
      </c>
      <c r="I24" s="2" t="str">
        <f t="shared" si="0"/>
        <v>fresh</v>
      </c>
      <c r="J24" s="2" t="str">
        <f t="shared" si="1"/>
        <v>Horeca</v>
      </c>
    </row>
    <row r="25" spans="1:17" x14ac:dyDescent="0.3">
      <c r="A25" s="2">
        <v>2</v>
      </c>
      <c r="B25" s="2">
        <v>3</v>
      </c>
      <c r="C25" s="2">
        <v>26373</v>
      </c>
      <c r="D25" s="2">
        <v>36423</v>
      </c>
      <c r="E25" s="2">
        <v>22019</v>
      </c>
      <c r="F25" s="2">
        <v>5154</v>
      </c>
      <c r="G25" s="2">
        <v>4337</v>
      </c>
      <c r="H25" s="2">
        <v>16523</v>
      </c>
      <c r="I25" s="2" t="str">
        <f t="shared" si="0"/>
        <v>milk</v>
      </c>
      <c r="J25" s="2" t="str">
        <f t="shared" si="1"/>
        <v>Retail</v>
      </c>
    </row>
    <row r="26" spans="1:17" x14ac:dyDescent="0.3">
      <c r="A26" s="2">
        <v>2</v>
      </c>
      <c r="B26" s="2">
        <v>3</v>
      </c>
      <c r="C26" s="2">
        <v>22647</v>
      </c>
      <c r="D26" s="2">
        <v>9776</v>
      </c>
      <c r="E26" s="2">
        <v>13792</v>
      </c>
      <c r="F26" s="2">
        <v>2915</v>
      </c>
      <c r="G26" s="2">
        <v>4482</v>
      </c>
      <c r="H26" s="2">
        <v>5778</v>
      </c>
      <c r="I26" s="2" t="str">
        <f t="shared" si="0"/>
        <v>fresh</v>
      </c>
      <c r="J26" s="2" t="str">
        <f t="shared" si="1"/>
        <v>Retail</v>
      </c>
    </row>
    <row r="27" spans="1:17" x14ac:dyDescent="0.3">
      <c r="A27" s="2">
        <v>2</v>
      </c>
      <c r="B27" s="2">
        <v>3</v>
      </c>
      <c r="C27" s="2">
        <v>16165</v>
      </c>
      <c r="D27" s="2">
        <v>4230</v>
      </c>
      <c r="E27" s="2">
        <v>7595</v>
      </c>
      <c r="F27" s="2">
        <v>201</v>
      </c>
      <c r="G27" s="2">
        <v>4003</v>
      </c>
      <c r="H27" s="2">
        <v>57</v>
      </c>
      <c r="I27" s="2" t="str">
        <f t="shared" si="0"/>
        <v>fresh</v>
      </c>
      <c r="J27" s="2" t="str">
        <f t="shared" si="1"/>
        <v>Retail</v>
      </c>
    </row>
    <row r="28" spans="1:17" x14ac:dyDescent="0.3">
      <c r="A28" s="2">
        <v>1</v>
      </c>
      <c r="B28" s="2">
        <v>3</v>
      </c>
      <c r="C28" s="2">
        <v>9898</v>
      </c>
      <c r="D28" s="2">
        <v>961</v>
      </c>
      <c r="E28" s="2">
        <v>2861</v>
      </c>
      <c r="F28" s="2">
        <v>3151</v>
      </c>
      <c r="G28" s="2">
        <v>242</v>
      </c>
      <c r="H28" s="2">
        <v>833</v>
      </c>
      <c r="I28" s="2" t="str">
        <f t="shared" si="0"/>
        <v>fresh</v>
      </c>
      <c r="J28" s="2" t="str">
        <f t="shared" si="1"/>
        <v>Horeca</v>
      </c>
    </row>
    <row r="29" spans="1:17" x14ac:dyDescent="0.3">
      <c r="A29" s="2">
        <v>1</v>
      </c>
      <c r="B29" s="2">
        <v>3</v>
      </c>
      <c r="C29" s="2">
        <v>14276</v>
      </c>
      <c r="D29" s="2">
        <v>803</v>
      </c>
      <c r="E29" s="2">
        <v>3045</v>
      </c>
      <c r="F29" s="2">
        <v>485</v>
      </c>
      <c r="G29" s="2">
        <v>100</v>
      </c>
      <c r="H29" s="2">
        <v>518</v>
      </c>
      <c r="I29" s="2" t="str">
        <f t="shared" si="0"/>
        <v>fresh</v>
      </c>
      <c r="J29" s="2" t="str">
        <f t="shared" si="1"/>
        <v>Horeca</v>
      </c>
    </row>
    <row r="30" spans="1:17" x14ac:dyDescent="0.3">
      <c r="A30" s="2">
        <v>2</v>
      </c>
      <c r="B30" s="2">
        <v>3</v>
      </c>
      <c r="C30" s="2">
        <v>4113</v>
      </c>
      <c r="D30" s="2">
        <v>20484</v>
      </c>
      <c r="E30" s="2">
        <v>25957</v>
      </c>
      <c r="F30" s="2">
        <v>1158</v>
      </c>
      <c r="G30" s="2">
        <v>8604</v>
      </c>
      <c r="H30" s="2">
        <v>5206</v>
      </c>
      <c r="I30" s="2" t="str">
        <f t="shared" si="0"/>
        <v>grocery</v>
      </c>
      <c r="J30" s="2" t="str">
        <f t="shared" si="1"/>
        <v>Retail</v>
      </c>
    </row>
    <row r="31" spans="1:17" x14ac:dyDescent="0.3">
      <c r="A31" s="2">
        <v>1</v>
      </c>
      <c r="B31" s="2">
        <v>3</v>
      </c>
      <c r="C31" s="2">
        <v>43088</v>
      </c>
      <c r="D31" s="2">
        <v>2100</v>
      </c>
      <c r="E31" s="2">
        <v>2609</v>
      </c>
      <c r="F31" s="2">
        <v>1200</v>
      </c>
      <c r="G31" s="2">
        <v>1107</v>
      </c>
      <c r="H31" s="2">
        <v>823</v>
      </c>
      <c r="I31" s="2" t="str">
        <f t="shared" si="0"/>
        <v>fresh</v>
      </c>
      <c r="J31" s="2" t="str">
        <f t="shared" si="1"/>
        <v>Horeca</v>
      </c>
    </row>
    <row r="32" spans="1:17" x14ac:dyDescent="0.3">
      <c r="A32" s="2">
        <v>1</v>
      </c>
      <c r="B32" s="2">
        <v>3</v>
      </c>
      <c r="C32" s="2">
        <v>18815</v>
      </c>
      <c r="D32" s="2">
        <v>3610</v>
      </c>
      <c r="E32" s="2">
        <v>11107</v>
      </c>
      <c r="F32" s="2">
        <v>1148</v>
      </c>
      <c r="G32" s="2">
        <v>2134</v>
      </c>
      <c r="H32" s="2">
        <v>2963</v>
      </c>
      <c r="I32" s="2" t="str">
        <f t="shared" si="0"/>
        <v>fresh</v>
      </c>
      <c r="J32" s="2" t="str">
        <f t="shared" si="1"/>
        <v>Horeca</v>
      </c>
    </row>
    <row r="33" spans="1:10" x14ac:dyDescent="0.3">
      <c r="A33" s="2">
        <v>1</v>
      </c>
      <c r="B33" s="2">
        <v>3</v>
      </c>
      <c r="C33" s="2">
        <v>2612</v>
      </c>
      <c r="D33" s="2">
        <v>4339</v>
      </c>
      <c r="E33" s="2">
        <v>3133</v>
      </c>
      <c r="F33" s="2">
        <v>2088</v>
      </c>
      <c r="G33" s="2">
        <v>820</v>
      </c>
      <c r="H33" s="2">
        <v>985</v>
      </c>
      <c r="I33" s="2" t="str">
        <f t="shared" si="0"/>
        <v>milk</v>
      </c>
      <c r="J33" s="2" t="str">
        <f t="shared" si="1"/>
        <v>Horeca</v>
      </c>
    </row>
    <row r="34" spans="1:10" x14ac:dyDescent="0.3">
      <c r="A34" s="2">
        <v>1</v>
      </c>
      <c r="B34" s="2">
        <v>3</v>
      </c>
      <c r="C34" s="2">
        <v>21632</v>
      </c>
      <c r="D34" s="2">
        <v>1318</v>
      </c>
      <c r="E34" s="2">
        <v>2886</v>
      </c>
      <c r="F34" s="2">
        <v>266</v>
      </c>
      <c r="G34" s="2">
        <v>918</v>
      </c>
      <c r="H34" s="2">
        <v>405</v>
      </c>
      <c r="I34" s="2" t="str">
        <f t="shared" si="0"/>
        <v>fresh</v>
      </c>
      <c r="J34" s="2" t="str">
        <f t="shared" si="1"/>
        <v>Horeca</v>
      </c>
    </row>
    <row r="35" spans="1:10" x14ac:dyDescent="0.3">
      <c r="A35" s="2">
        <v>1</v>
      </c>
      <c r="B35" s="2">
        <v>3</v>
      </c>
      <c r="C35" s="2">
        <v>29729</v>
      </c>
      <c r="D35" s="2">
        <v>4786</v>
      </c>
      <c r="E35" s="2">
        <v>7326</v>
      </c>
      <c r="F35" s="2">
        <v>6130</v>
      </c>
      <c r="G35" s="2">
        <v>361</v>
      </c>
      <c r="H35" s="2">
        <v>1083</v>
      </c>
      <c r="I35" s="2" t="str">
        <f t="shared" si="0"/>
        <v>fresh</v>
      </c>
      <c r="J35" s="2" t="str">
        <f t="shared" si="1"/>
        <v>Horeca</v>
      </c>
    </row>
    <row r="36" spans="1:10" x14ac:dyDescent="0.3">
      <c r="A36" s="2">
        <v>1</v>
      </c>
      <c r="B36" s="2">
        <v>3</v>
      </c>
      <c r="C36" s="2">
        <v>1502</v>
      </c>
      <c r="D36" s="2">
        <v>1979</v>
      </c>
      <c r="E36" s="2">
        <v>2262</v>
      </c>
      <c r="F36" s="2">
        <v>425</v>
      </c>
      <c r="G36" s="2">
        <v>483</v>
      </c>
      <c r="H36" s="2">
        <v>395</v>
      </c>
      <c r="I36" s="2" t="str">
        <f t="shared" si="0"/>
        <v>grocery</v>
      </c>
      <c r="J36" s="2" t="str">
        <f t="shared" si="1"/>
        <v>Horeca</v>
      </c>
    </row>
    <row r="37" spans="1:10" x14ac:dyDescent="0.3">
      <c r="A37" s="2">
        <v>2</v>
      </c>
      <c r="B37" s="2">
        <v>3</v>
      </c>
      <c r="C37" s="2">
        <v>688</v>
      </c>
      <c r="D37" s="2">
        <v>5491</v>
      </c>
      <c r="E37" s="2">
        <v>11091</v>
      </c>
      <c r="F37" s="2">
        <v>833</v>
      </c>
      <c r="G37" s="2">
        <v>4239</v>
      </c>
      <c r="H37" s="2">
        <v>436</v>
      </c>
      <c r="I37" s="2" t="str">
        <f t="shared" si="0"/>
        <v>grocery</v>
      </c>
      <c r="J37" s="2" t="str">
        <f t="shared" si="1"/>
        <v>Retail</v>
      </c>
    </row>
    <row r="38" spans="1:10" x14ac:dyDescent="0.3">
      <c r="A38" s="2">
        <v>1</v>
      </c>
      <c r="B38" s="2">
        <v>3</v>
      </c>
      <c r="C38" s="2">
        <v>29955</v>
      </c>
      <c r="D38" s="2">
        <v>4362</v>
      </c>
      <c r="E38" s="2">
        <v>5428</v>
      </c>
      <c r="F38" s="2">
        <v>1729</v>
      </c>
      <c r="G38" s="2">
        <v>862</v>
      </c>
      <c r="H38" s="2">
        <v>4626</v>
      </c>
      <c r="I38" s="2" t="str">
        <f t="shared" si="0"/>
        <v>fresh</v>
      </c>
      <c r="J38" s="2" t="str">
        <f t="shared" si="1"/>
        <v>Horeca</v>
      </c>
    </row>
    <row r="39" spans="1:10" x14ac:dyDescent="0.3">
      <c r="A39" s="2">
        <v>2</v>
      </c>
      <c r="B39" s="2">
        <v>3</v>
      </c>
      <c r="C39" s="2">
        <v>15168</v>
      </c>
      <c r="D39" s="2">
        <v>10556</v>
      </c>
      <c r="E39" s="2">
        <v>12477</v>
      </c>
      <c r="F39" s="2">
        <v>1920</v>
      </c>
      <c r="G39" s="2">
        <v>6506</v>
      </c>
      <c r="H39" s="2">
        <v>714</v>
      </c>
      <c r="I39" s="2" t="str">
        <f t="shared" si="0"/>
        <v>fresh</v>
      </c>
      <c r="J39" s="2" t="str">
        <f t="shared" si="1"/>
        <v>Retail</v>
      </c>
    </row>
    <row r="40" spans="1:10" x14ac:dyDescent="0.3">
      <c r="A40" s="2">
        <v>2</v>
      </c>
      <c r="B40" s="2">
        <v>3</v>
      </c>
      <c r="C40" s="2">
        <v>4591</v>
      </c>
      <c r="D40" s="2">
        <v>15729</v>
      </c>
      <c r="E40" s="2">
        <v>16709</v>
      </c>
      <c r="F40" s="2">
        <v>33</v>
      </c>
      <c r="G40" s="2">
        <v>6956</v>
      </c>
      <c r="H40" s="2">
        <v>433</v>
      </c>
      <c r="I40" s="2" t="str">
        <f t="shared" si="0"/>
        <v>grocery</v>
      </c>
      <c r="J40" s="2" t="str">
        <f t="shared" si="1"/>
        <v>Retail</v>
      </c>
    </row>
    <row r="41" spans="1:10" x14ac:dyDescent="0.3">
      <c r="A41" s="2">
        <v>1</v>
      </c>
      <c r="B41" s="2">
        <v>3</v>
      </c>
      <c r="C41" s="2">
        <v>56159</v>
      </c>
      <c r="D41" s="2">
        <v>555</v>
      </c>
      <c r="E41" s="2">
        <v>902</v>
      </c>
      <c r="F41" s="2">
        <v>10002</v>
      </c>
      <c r="G41" s="2">
        <v>212</v>
      </c>
      <c r="H41" s="2">
        <v>2916</v>
      </c>
      <c r="I41" s="2" t="str">
        <f t="shared" si="0"/>
        <v>fresh</v>
      </c>
      <c r="J41" s="2" t="str">
        <f t="shared" si="1"/>
        <v>Horeca</v>
      </c>
    </row>
    <row r="42" spans="1:10" x14ac:dyDescent="0.3">
      <c r="A42" s="2">
        <v>1</v>
      </c>
      <c r="B42" s="2">
        <v>3</v>
      </c>
      <c r="C42" s="2">
        <v>24025</v>
      </c>
      <c r="D42" s="2">
        <v>4332</v>
      </c>
      <c r="E42" s="2">
        <v>4757</v>
      </c>
      <c r="F42" s="2">
        <v>9510</v>
      </c>
      <c r="G42" s="2">
        <v>1145</v>
      </c>
      <c r="H42" s="2">
        <v>5864</v>
      </c>
      <c r="I42" s="2" t="str">
        <f t="shared" si="0"/>
        <v>fresh</v>
      </c>
      <c r="J42" s="2" t="str">
        <f t="shared" si="1"/>
        <v>Horeca</v>
      </c>
    </row>
    <row r="43" spans="1:10" x14ac:dyDescent="0.3">
      <c r="A43" s="2">
        <v>1</v>
      </c>
      <c r="B43" s="2">
        <v>3</v>
      </c>
      <c r="C43" s="2">
        <v>19176</v>
      </c>
      <c r="D43" s="2">
        <v>3065</v>
      </c>
      <c r="E43" s="2">
        <v>5956</v>
      </c>
      <c r="F43" s="2">
        <v>2033</v>
      </c>
      <c r="G43" s="2">
        <v>2575</v>
      </c>
      <c r="H43" s="2">
        <v>2802</v>
      </c>
      <c r="I43" s="2" t="str">
        <f t="shared" si="0"/>
        <v>fresh</v>
      </c>
      <c r="J43" s="2" t="str">
        <f t="shared" si="1"/>
        <v>Horeca</v>
      </c>
    </row>
    <row r="44" spans="1:10" x14ac:dyDescent="0.3">
      <c r="A44" s="2">
        <v>2</v>
      </c>
      <c r="B44" s="2">
        <v>3</v>
      </c>
      <c r="C44" s="2">
        <v>10850</v>
      </c>
      <c r="D44" s="2">
        <v>7555</v>
      </c>
      <c r="E44" s="2">
        <v>14961</v>
      </c>
      <c r="F44" s="2">
        <v>188</v>
      </c>
      <c r="G44" s="2">
        <v>6899</v>
      </c>
      <c r="H44" s="2">
        <v>46</v>
      </c>
      <c r="I44" s="2" t="str">
        <f t="shared" si="0"/>
        <v>grocery</v>
      </c>
      <c r="J44" s="2" t="str">
        <f t="shared" si="1"/>
        <v>Retail</v>
      </c>
    </row>
    <row r="45" spans="1:10" x14ac:dyDescent="0.3">
      <c r="A45" s="2">
        <v>2</v>
      </c>
      <c r="B45" s="2">
        <v>3</v>
      </c>
      <c r="C45" s="2">
        <v>630</v>
      </c>
      <c r="D45" s="2">
        <v>11095</v>
      </c>
      <c r="E45" s="2">
        <v>23998</v>
      </c>
      <c r="F45" s="2">
        <v>787</v>
      </c>
      <c r="G45" s="2">
        <v>9529</v>
      </c>
      <c r="H45" s="2">
        <v>72</v>
      </c>
      <c r="I45" s="2" t="str">
        <f t="shared" si="0"/>
        <v>grocery</v>
      </c>
      <c r="J45" s="2" t="str">
        <f t="shared" si="1"/>
        <v>Retail</v>
      </c>
    </row>
    <row r="46" spans="1:10" x14ac:dyDescent="0.3">
      <c r="A46" s="2">
        <v>2</v>
      </c>
      <c r="B46" s="2">
        <v>3</v>
      </c>
      <c r="C46" s="2">
        <v>9670</v>
      </c>
      <c r="D46" s="2">
        <v>7027</v>
      </c>
      <c r="E46" s="2">
        <v>10471</v>
      </c>
      <c r="F46" s="2">
        <v>541</v>
      </c>
      <c r="G46" s="2">
        <v>4618</v>
      </c>
      <c r="H46" s="2">
        <v>65</v>
      </c>
      <c r="I46" s="2" t="str">
        <f t="shared" si="0"/>
        <v>grocery</v>
      </c>
      <c r="J46" s="2" t="str">
        <f t="shared" si="1"/>
        <v>Retail</v>
      </c>
    </row>
    <row r="47" spans="1:10" x14ac:dyDescent="0.3">
      <c r="A47" s="2">
        <v>2</v>
      </c>
      <c r="B47" s="2">
        <v>3</v>
      </c>
      <c r="C47" s="2">
        <v>5181</v>
      </c>
      <c r="D47" s="2">
        <v>22044</v>
      </c>
      <c r="E47" s="2">
        <v>21531</v>
      </c>
      <c r="F47" s="2">
        <v>1740</v>
      </c>
      <c r="G47" s="2">
        <v>7353</v>
      </c>
      <c r="H47" s="2">
        <v>4985</v>
      </c>
      <c r="I47" s="2" t="str">
        <f t="shared" si="0"/>
        <v>milk</v>
      </c>
      <c r="J47" s="2" t="str">
        <f t="shared" si="1"/>
        <v>Retail</v>
      </c>
    </row>
    <row r="48" spans="1:10" x14ac:dyDescent="0.3">
      <c r="A48" s="2">
        <v>2</v>
      </c>
      <c r="B48" s="2">
        <v>3</v>
      </c>
      <c r="C48" s="2">
        <v>3103</v>
      </c>
      <c r="D48" s="2">
        <v>14069</v>
      </c>
      <c r="E48" s="2">
        <v>21955</v>
      </c>
      <c r="F48" s="2">
        <v>1668</v>
      </c>
      <c r="G48" s="2">
        <v>6792</v>
      </c>
      <c r="H48" s="2">
        <v>1452</v>
      </c>
      <c r="I48" s="2" t="str">
        <f t="shared" si="0"/>
        <v>grocery</v>
      </c>
      <c r="J48" s="2" t="str">
        <f t="shared" si="1"/>
        <v>Retail</v>
      </c>
    </row>
    <row r="49" spans="1:10" x14ac:dyDescent="0.3">
      <c r="A49" s="2">
        <v>2</v>
      </c>
      <c r="B49" s="2">
        <v>3</v>
      </c>
      <c r="C49" s="2">
        <v>44466</v>
      </c>
      <c r="D49" s="2">
        <v>54259</v>
      </c>
      <c r="E49" s="2">
        <v>55571</v>
      </c>
      <c r="F49" s="2">
        <v>7782</v>
      </c>
      <c r="G49" s="2">
        <v>24171</v>
      </c>
      <c r="H49" s="2">
        <v>6465</v>
      </c>
      <c r="I49" s="2" t="str">
        <f t="shared" si="0"/>
        <v>grocery</v>
      </c>
      <c r="J49" s="2" t="str">
        <f t="shared" si="1"/>
        <v>Retail</v>
      </c>
    </row>
    <row r="50" spans="1:10" x14ac:dyDescent="0.3">
      <c r="A50" s="2">
        <v>2</v>
      </c>
      <c r="B50" s="2">
        <v>3</v>
      </c>
      <c r="C50" s="2">
        <v>11519</v>
      </c>
      <c r="D50" s="2">
        <v>6152</v>
      </c>
      <c r="E50" s="2">
        <v>10868</v>
      </c>
      <c r="F50" s="2">
        <v>584</v>
      </c>
      <c r="G50" s="2">
        <v>5121</v>
      </c>
      <c r="H50" s="2">
        <v>1476</v>
      </c>
      <c r="I50" s="2" t="str">
        <f t="shared" si="0"/>
        <v>fresh</v>
      </c>
      <c r="J50" s="2" t="str">
        <f t="shared" si="1"/>
        <v>Retail</v>
      </c>
    </row>
    <row r="51" spans="1:10" x14ac:dyDescent="0.3">
      <c r="A51" s="2">
        <v>2</v>
      </c>
      <c r="B51" s="2">
        <v>3</v>
      </c>
      <c r="C51" s="2">
        <v>4967</v>
      </c>
      <c r="D51" s="2">
        <v>21412</v>
      </c>
      <c r="E51" s="2">
        <v>28921</v>
      </c>
      <c r="F51" s="2">
        <v>1798</v>
      </c>
      <c r="G51" s="2">
        <v>13583</v>
      </c>
      <c r="H51" s="2">
        <v>1163</v>
      </c>
      <c r="I51" s="2" t="str">
        <f t="shared" si="0"/>
        <v>grocery</v>
      </c>
      <c r="J51" s="2" t="str">
        <f t="shared" si="1"/>
        <v>Retail</v>
      </c>
    </row>
    <row r="52" spans="1:10" x14ac:dyDescent="0.3">
      <c r="A52" s="2">
        <v>1</v>
      </c>
      <c r="B52" s="2">
        <v>3</v>
      </c>
      <c r="C52" s="2">
        <v>6269</v>
      </c>
      <c r="D52" s="2">
        <v>1095</v>
      </c>
      <c r="E52" s="2">
        <v>1980</v>
      </c>
      <c r="F52" s="2">
        <v>3860</v>
      </c>
      <c r="G52" s="2">
        <v>609</v>
      </c>
      <c r="H52" s="2">
        <v>2162</v>
      </c>
      <c r="I52" s="2" t="str">
        <f t="shared" si="0"/>
        <v>fresh</v>
      </c>
      <c r="J52" s="2" t="str">
        <f t="shared" si="1"/>
        <v>Horeca</v>
      </c>
    </row>
    <row r="53" spans="1:10" x14ac:dyDescent="0.3">
      <c r="A53" s="2">
        <v>1</v>
      </c>
      <c r="B53" s="2">
        <v>3</v>
      </c>
      <c r="C53" s="2">
        <v>3347</v>
      </c>
      <c r="D53" s="2">
        <v>4051</v>
      </c>
      <c r="E53" s="2">
        <v>6996</v>
      </c>
      <c r="F53" s="2">
        <v>239</v>
      </c>
      <c r="G53" s="2">
        <v>1538</v>
      </c>
      <c r="H53" s="2">
        <v>301</v>
      </c>
      <c r="I53" s="2" t="str">
        <f t="shared" si="0"/>
        <v>grocery</v>
      </c>
      <c r="J53" s="2" t="str">
        <f t="shared" si="1"/>
        <v>Horeca</v>
      </c>
    </row>
    <row r="54" spans="1:10" x14ac:dyDescent="0.3">
      <c r="A54" s="2">
        <v>2</v>
      </c>
      <c r="B54" s="2">
        <v>3</v>
      </c>
      <c r="C54" s="2">
        <v>40721</v>
      </c>
      <c r="D54" s="2">
        <v>3916</v>
      </c>
      <c r="E54" s="2">
        <v>5876</v>
      </c>
      <c r="F54" s="2">
        <v>532</v>
      </c>
      <c r="G54" s="2">
        <v>2587</v>
      </c>
      <c r="H54" s="2">
        <v>1278</v>
      </c>
      <c r="I54" s="2" t="str">
        <f t="shared" si="0"/>
        <v>fresh</v>
      </c>
      <c r="J54" s="2" t="str">
        <f t="shared" si="1"/>
        <v>Retail</v>
      </c>
    </row>
    <row r="55" spans="1:10" x14ac:dyDescent="0.3">
      <c r="A55" s="2">
        <v>2</v>
      </c>
      <c r="B55" s="2">
        <v>3</v>
      </c>
      <c r="C55" s="2">
        <v>491</v>
      </c>
      <c r="D55" s="2">
        <v>10473</v>
      </c>
      <c r="E55" s="2">
        <v>11532</v>
      </c>
      <c r="F55" s="2">
        <v>744</v>
      </c>
      <c r="G55" s="2">
        <v>5611</v>
      </c>
      <c r="H55" s="2">
        <v>224</v>
      </c>
      <c r="I55" s="2" t="str">
        <f t="shared" si="0"/>
        <v>grocery</v>
      </c>
      <c r="J55" s="2" t="str">
        <f t="shared" si="1"/>
        <v>Retail</v>
      </c>
    </row>
    <row r="56" spans="1:10" x14ac:dyDescent="0.3">
      <c r="A56" s="2">
        <v>1</v>
      </c>
      <c r="B56" s="2">
        <v>3</v>
      </c>
      <c r="C56" s="2">
        <v>27329</v>
      </c>
      <c r="D56" s="2">
        <v>1449</v>
      </c>
      <c r="E56" s="2">
        <v>1947</v>
      </c>
      <c r="F56" s="2">
        <v>2436</v>
      </c>
      <c r="G56" s="2">
        <v>204</v>
      </c>
      <c r="H56" s="2">
        <v>1333</v>
      </c>
      <c r="I56" s="2" t="str">
        <f t="shared" si="0"/>
        <v>fresh</v>
      </c>
      <c r="J56" s="2" t="str">
        <f t="shared" si="1"/>
        <v>Horeca</v>
      </c>
    </row>
    <row r="57" spans="1:10" x14ac:dyDescent="0.3">
      <c r="A57" s="2">
        <v>1</v>
      </c>
      <c r="B57" s="2">
        <v>3</v>
      </c>
      <c r="C57" s="2">
        <v>5264</v>
      </c>
      <c r="D57" s="2">
        <v>3683</v>
      </c>
      <c r="E57" s="2">
        <v>5005</v>
      </c>
      <c r="F57" s="2">
        <v>1057</v>
      </c>
      <c r="G57" s="2">
        <v>2024</v>
      </c>
      <c r="H57" s="2">
        <v>1130</v>
      </c>
      <c r="I57" s="2" t="str">
        <f t="shared" si="0"/>
        <v>fresh</v>
      </c>
      <c r="J57" s="2" t="str">
        <f t="shared" si="1"/>
        <v>Horeca</v>
      </c>
    </row>
    <row r="58" spans="1:10" x14ac:dyDescent="0.3">
      <c r="A58" s="2">
        <v>2</v>
      </c>
      <c r="B58" s="2">
        <v>3</v>
      </c>
      <c r="C58" s="2">
        <v>4098</v>
      </c>
      <c r="D58" s="2">
        <v>29892</v>
      </c>
      <c r="E58" s="2">
        <v>26866</v>
      </c>
      <c r="F58" s="2">
        <v>2616</v>
      </c>
      <c r="G58" s="2">
        <v>17740</v>
      </c>
      <c r="H58" s="2">
        <v>1340</v>
      </c>
      <c r="I58" s="2" t="str">
        <f t="shared" si="0"/>
        <v>milk</v>
      </c>
      <c r="J58" s="2" t="str">
        <f t="shared" si="1"/>
        <v>Retail</v>
      </c>
    </row>
    <row r="59" spans="1:10" x14ac:dyDescent="0.3">
      <c r="A59" s="2">
        <v>2</v>
      </c>
      <c r="B59" s="2">
        <v>3</v>
      </c>
      <c r="C59" s="2">
        <v>5417</v>
      </c>
      <c r="D59" s="2">
        <v>9933</v>
      </c>
      <c r="E59" s="2">
        <v>10487</v>
      </c>
      <c r="F59" s="2">
        <v>38</v>
      </c>
      <c r="G59" s="2">
        <v>7572</v>
      </c>
      <c r="H59" s="2">
        <v>1282</v>
      </c>
      <c r="I59" s="2" t="str">
        <f t="shared" si="0"/>
        <v>grocery</v>
      </c>
      <c r="J59" s="2" t="str">
        <f t="shared" si="1"/>
        <v>Retail</v>
      </c>
    </row>
    <row r="60" spans="1:10" x14ac:dyDescent="0.3">
      <c r="A60" s="2">
        <v>1</v>
      </c>
      <c r="B60" s="2">
        <v>3</v>
      </c>
      <c r="C60" s="2">
        <v>13779</v>
      </c>
      <c r="D60" s="2">
        <v>1970</v>
      </c>
      <c r="E60" s="2">
        <v>1648</v>
      </c>
      <c r="F60" s="2">
        <v>596</v>
      </c>
      <c r="G60" s="2">
        <v>227</v>
      </c>
      <c r="H60" s="2">
        <v>436</v>
      </c>
      <c r="I60" s="2" t="str">
        <f t="shared" si="0"/>
        <v>fresh</v>
      </c>
      <c r="J60" s="2" t="str">
        <f t="shared" si="1"/>
        <v>Horeca</v>
      </c>
    </row>
    <row r="61" spans="1:10" x14ac:dyDescent="0.3">
      <c r="A61" s="2">
        <v>1</v>
      </c>
      <c r="B61" s="2">
        <v>3</v>
      </c>
      <c r="C61" s="2">
        <v>6137</v>
      </c>
      <c r="D61" s="2">
        <v>5360</v>
      </c>
      <c r="E61" s="2">
        <v>8040</v>
      </c>
      <c r="F61" s="2">
        <v>129</v>
      </c>
      <c r="G61" s="2">
        <v>3084</v>
      </c>
      <c r="H61" s="2">
        <v>1603</v>
      </c>
      <c r="I61" s="2" t="str">
        <f t="shared" si="0"/>
        <v>grocery</v>
      </c>
      <c r="J61" s="2" t="str">
        <f t="shared" si="1"/>
        <v>Horeca</v>
      </c>
    </row>
    <row r="62" spans="1:10" x14ac:dyDescent="0.3">
      <c r="A62" s="2">
        <v>2</v>
      </c>
      <c r="B62" s="2">
        <v>3</v>
      </c>
      <c r="C62" s="2">
        <v>8590</v>
      </c>
      <c r="D62" s="2">
        <v>3045</v>
      </c>
      <c r="E62" s="2">
        <v>7854</v>
      </c>
      <c r="F62" s="2">
        <v>96</v>
      </c>
      <c r="G62" s="2">
        <v>4095</v>
      </c>
      <c r="H62" s="2">
        <v>225</v>
      </c>
      <c r="I62" s="2" t="str">
        <f t="shared" si="0"/>
        <v>fresh</v>
      </c>
      <c r="J62" s="2" t="str">
        <f t="shared" si="1"/>
        <v>Retail</v>
      </c>
    </row>
    <row r="63" spans="1:10" x14ac:dyDescent="0.3">
      <c r="A63" s="2">
        <v>2</v>
      </c>
      <c r="B63" s="2">
        <v>3</v>
      </c>
      <c r="C63" s="2">
        <v>35942</v>
      </c>
      <c r="D63" s="2">
        <v>38369</v>
      </c>
      <c r="E63" s="2">
        <v>59598</v>
      </c>
      <c r="F63" s="2">
        <v>3254</v>
      </c>
      <c r="G63" s="2">
        <v>26701</v>
      </c>
      <c r="H63" s="2">
        <v>2017</v>
      </c>
      <c r="I63" s="2" t="str">
        <f t="shared" si="0"/>
        <v>grocery</v>
      </c>
      <c r="J63" s="2" t="str">
        <f t="shared" si="1"/>
        <v>Retail</v>
      </c>
    </row>
    <row r="64" spans="1:10" x14ac:dyDescent="0.3">
      <c r="A64" s="2">
        <v>2</v>
      </c>
      <c r="B64" s="2">
        <v>3</v>
      </c>
      <c r="C64" s="2">
        <v>7823</v>
      </c>
      <c r="D64" s="2">
        <v>6245</v>
      </c>
      <c r="E64" s="2">
        <v>6544</v>
      </c>
      <c r="F64" s="2">
        <v>4154</v>
      </c>
      <c r="G64" s="2">
        <v>4074</v>
      </c>
      <c r="H64" s="2">
        <v>964</v>
      </c>
      <c r="I64" s="2" t="str">
        <f t="shared" si="0"/>
        <v>fresh</v>
      </c>
      <c r="J64" s="2" t="str">
        <f t="shared" si="1"/>
        <v>Retail</v>
      </c>
    </row>
    <row r="65" spans="1:10" x14ac:dyDescent="0.3">
      <c r="A65" s="2">
        <v>2</v>
      </c>
      <c r="B65" s="2">
        <v>3</v>
      </c>
      <c r="C65" s="2">
        <v>9396</v>
      </c>
      <c r="D65" s="2">
        <v>11601</v>
      </c>
      <c r="E65" s="2">
        <v>15775</v>
      </c>
      <c r="F65" s="2">
        <v>2896</v>
      </c>
      <c r="G65" s="2">
        <v>7677</v>
      </c>
      <c r="H65" s="2">
        <v>1295</v>
      </c>
      <c r="I65" s="2" t="str">
        <f t="shared" si="0"/>
        <v>grocery</v>
      </c>
      <c r="J65" s="2" t="str">
        <f t="shared" si="1"/>
        <v>Retail</v>
      </c>
    </row>
    <row r="66" spans="1:10" x14ac:dyDescent="0.3">
      <c r="A66" s="2">
        <v>1</v>
      </c>
      <c r="B66" s="2">
        <v>3</v>
      </c>
      <c r="C66" s="2">
        <v>4760</v>
      </c>
      <c r="D66" s="2">
        <v>1227</v>
      </c>
      <c r="E66" s="2">
        <v>3250</v>
      </c>
      <c r="F66" s="2">
        <v>3724</v>
      </c>
      <c r="G66" s="2">
        <v>1247</v>
      </c>
      <c r="H66" s="2">
        <v>1145</v>
      </c>
      <c r="I66" s="2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s="2" t="str">
        <f t="shared" ref="J66:J129" si="3">IF(A66=1,"Horeca","Retail")</f>
        <v>Horeca</v>
      </c>
    </row>
    <row r="67" spans="1:10" x14ac:dyDescent="0.3">
      <c r="A67" s="2">
        <v>2</v>
      </c>
      <c r="B67" s="2">
        <v>3</v>
      </c>
      <c r="C67" s="2">
        <v>85</v>
      </c>
      <c r="D67" s="2">
        <v>20959</v>
      </c>
      <c r="E67" s="2">
        <v>45828</v>
      </c>
      <c r="F67" s="2">
        <v>36</v>
      </c>
      <c r="G67" s="2">
        <v>24231</v>
      </c>
      <c r="H67" s="2">
        <v>1423</v>
      </c>
      <c r="I67" s="2" t="str">
        <f t="shared" si="2"/>
        <v>grocery</v>
      </c>
      <c r="J67" s="2" t="str">
        <f t="shared" si="3"/>
        <v>Retail</v>
      </c>
    </row>
    <row r="68" spans="1:10" x14ac:dyDescent="0.3">
      <c r="A68" s="2">
        <v>1</v>
      </c>
      <c r="B68" s="2">
        <v>3</v>
      </c>
      <c r="C68" s="2">
        <v>9</v>
      </c>
      <c r="D68" s="2">
        <v>1534</v>
      </c>
      <c r="E68" s="2">
        <v>7417</v>
      </c>
      <c r="F68" s="2">
        <v>175</v>
      </c>
      <c r="G68" s="2">
        <v>3468</v>
      </c>
      <c r="H68" s="2">
        <v>27</v>
      </c>
      <c r="I68" s="2" t="str">
        <f t="shared" si="2"/>
        <v>grocery</v>
      </c>
      <c r="J68" s="2" t="str">
        <f t="shared" si="3"/>
        <v>Horeca</v>
      </c>
    </row>
    <row r="69" spans="1:10" x14ac:dyDescent="0.3">
      <c r="A69" s="2">
        <v>2</v>
      </c>
      <c r="B69" s="2">
        <v>3</v>
      </c>
      <c r="C69" s="2">
        <v>19913</v>
      </c>
      <c r="D69" s="2">
        <v>6759</v>
      </c>
      <c r="E69" s="2">
        <v>13462</v>
      </c>
      <c r="F69" s="2">
        <v>1256</v>
      </c>
      <c r="G69" s="2">
        <v>5141</v>
      </c>
      <c r="H69" s="2">
        <v>834</v>
      </c>
      <c r="I69" s="2" t="str">
        <f t="shared" si="2"/>
        <v>fresh</v>
      </c>
      <c r="J69" s="2" t="str">
        <f t="shared" si="3"/>
        <v>Retail</v>
      </c>
    </row>
    <row r="70" spans="1:10" x14ac:dyDescent="0.3">
      <c r="A70" s="2">
        <v>1</v>
      </c>
      <c r="B70" s="2">
        <v>3</v>
      </c>
      <c r="C70" s="2">
        <v>2446</v>
      </c>
      <c r="D70" s="2">
        <v>7260</v>
      </c>
      <c r="E70" s="2">
        <v>3993</v>
      </c>
      <c r="F70" s="2">
        <v>5870</v>
      </c>
      <c r="G70" s="2">
        <v>788</v>
      </c>
      <c r="H70" s="2">
        <v>3095</v>
      </c>
      <c r="I70" s="2" t="str">
        <f t="shared" si="2"/>
        <v>milk</v>
      </c>
      <c r="J70" s="2" t="str">
        <f t="shared" si="3"/>
        <v>Horeca</v>
      </c>
    </row>
    <row r="71" spans="1:10" x14ac:dyDescent="0.3">
      <c r="A71" s="2">
        <v>1</v>
      </c>
      <c r="B71" s="2">
        <v>3</v>
      </c>
      <c r="C71" s="2">
        <v>8352</v>
      </c>
      <c r="D71" s="2">
        <v>2820</v>
      </c>
      <c r="E71" s="2">
        <v>1293</v>
      </c>
      <c r="F71" s="2">
        <v>779</v>
      </c>
      <c r="G71" s="2">
        <v>656</v>
      </c>
      <c r="H71" s="2">
        <v>144</v>
      </c>
      <c r="I71" s="2" t="str">
        <f t="shared" si="2"/>
        <v>fresh</v>
      </c>
      <c r="J71" s="2" t="str">
        <f t="shared" si="3"/>
        <v>Horeca</v>
      </c>
    </row>
    <row r="72" spans="1:10" x14ac:dyDescent="0.3">
      <c r="A72" s="2">
        <v>1</v>
      </c>
      <c r="B72" s="2">
        <v>3</v>
      </c>
      <c r="C72" s="2">
        <v>16705</v>
      </c>
      <c r="D72" s="2">
        <v>2037</v>
      </c>
      <c r="E72" s="2">
        <v>3202</v>
      </c>
      <c r="F72" s="2">
        <v>10643</v>
      </c>
      <c r="G72" s="2">
        <v>116</v>
      </c>
      <c r="H72" s="2">
        <v>1365</v>
      </c>
      <c r="I72" s="2" t="str">
        <f t="shared" si="2"/>
        <v>fresh</v>
      </c>
      <c r="J72" s="2" t="str">
        <f t="shared" si="3"/>
        <v>Horeca</v>
      </c>
    </row>
    <row r="73" spans="1:10" x14ac:dyDescent="0.3">
      <c r="A73" s="2">
        <v>1</v>
      </c>
      <c r="B73" s="2">
        <v>3</v>
      </c>
      <c r="C73" s="2">
        <v>18291</v>
      </c>
      <c r="D73" s="2">
        <v>1266</v>
      </c>
      <c r="E73" s="2">
        <v>21042</v>
      </c>
      <c r="F73" s="2">
        <v>5373</v>
      </c>
      <c r="G73" s="2">
        <v>4173</v>
      </c>
      <c r="H73" s="2">
        <v>14472</v>
      </c>
      <c r="I73" s="2" t="str">
        <f t="shared" si="2"/>
        <v>grocery</v>
      </c>
      <c r="J73" s="2" t="str">
        <f t="shared" si="3"/>
        <v>Horeca</v>
      </c>
    </row>
    <row r="74" spans="1:10" x14ac:dyDescent="0.3">
      <c r="A74" s="2">
        <v>1</v>
      </c>
      <c r="B74" s="2">
        <v>3</v>
      </c>
      <c r="C74" s="2">
        <v>4420</v>
      </c>
      <c r="D74" s="2">
        <v>5139</v>
      </c>
      <c r="E74" s="2">
        <v>2661</v>
      </c>
      <c r="F74" s="2">
        <v>8872</v>
      </c>
      <c r="G74" s="2">
        <v>1321</v>
      </c>
      <c r="H74" s="2">
        <v>181</v>
      </c>
      <c r="I74" s="2" t="str">
        <f t="shared" si="2"/>
        <v>frozen</v>
      </c>
      <c r="J74" s="2" t="str">
        <f t="shared" si="3"/>
        <v>Horeca</v>
      </c>
    </row>
    <row r="75" spans="1:10" x14ac:dyDescent="0.3">
      <c r="A75" s="2">
        <v>2</v>
      </c>
      <c r="B75" s="2">
        <v>3</v>
      </c>
      <c r="C75" s="2">
        <v>19899</v>
      </c>
      <c r="D75" s="2">
        <v>5332</v>
      </c>
      <c r="E75" s="2">
        <v>8713</v>
      </c>
      <c r="F75" s="2">
        <v>8132</v>
      </c>
      <c r="G75" s="2">
        <v>764</v>
      </c>
      <c r="H75" s="2">
        <v>648</v>
      </c>
      <c r="I75" s="2" t="str">
        <f t="shared" si="2"/>
        <v>fresh</v>
      </c>
      <c r="J75" s="2" t="str">
        <f t="shared" si="3"/>
        <v>Retail</v>
      </c>
    </row>
    <row r="76" spans="1:10" x14ac:dyDescent="0.3">
      <c r="A76" s="2">
        <v>2</v>
      </c>
      <c r="B76" s="2">
        <v>3</v>
      </c>
      <c r="C76" s="2">
        <v>8190</v>
      </c>
      <c r="D76" s="2">
        <v>6343</v>
      </c>
      <c r="E76" s="2">
        <v>9794</v>
      </c>
      <c r="F76" s="2">
        <v>1285</v>
      </c>
      <c r="G76" s="2">
        <v>1901</v>
      </c>
      <c r="H76" s="2">
        <v>1780</v>
      </c>
      <c r="I76" s="2" t="str">
        <f t="shared" si="2"/>
        <v>grocery</v>
      </c>
      <c r="J76" s="2" t="str">
        <f t="shared" si="3"/>
        <v>Retail</v>
      </c>
    </row>
    <row r="77" spans="1:10" x14ac:dyDescent="0.3">
      <c r="A77" s="2">
        <v>1</v>
      </c>
      <c r="B77" s="2">
        <v>3</v>
      </c>
      <c r="C77" s="2">
        <v>20398</v>
      </c>
      <c r="D77" s="2">
        <v>1137</v>
      </c>
      <c r="E77" s="2">
        <v>3</v>
      </c>
      <c r="F77" s="2">
        <v>4407</v>
      </c>
      <c r="G77" s="2">
        <v>3</v>
      </c>
      <c r="H77" s="2">
        <v>975</v>
      </c>
      <c r="I77" s="2" t="str">
        <f t="shared" si="2"/>
        <v>fresh</v>
      </c>
      <c r="J77" s="2" t="str">
        <f t="shared" si="3"/>
        <v>Horeca</v>
      </c>
    </row>
    <row r="78" spans="1:10" x14ac:dyDescent="0.3">
      <c r="A78" s="2">
        <v>1</v>
      </c>
      <c r="B78" s="2">
        <v>3</v>
      </c>
      <c r="C78" s="2">
        <v>717</v>
      </c>
      <c r="D78" s="2">
        <v>3587</v>
      </c>
      <c r="E78" s="2">
        <v>6532</v>
      </c>
      <c r="F78" s="2">
        <v>7530</v>
      </c>
      <c r="G78" s="2">
        <v>529</v>
      </c>
      <c r="H78" s="2">
        <v>894</v>
      </c>
      <c r="I78" s="2" t="str">
        <f t="shared" si="2"/>
        <v>frozen</v>
      </c>
      <c r="J78" s="2" t="str">
        <f t="shared" si="3"/>
        <v>Horeca</v>
      </c>
    </row>
    <row r="79" spans="1:10" x14ac:dyDescent="0.3">
      <c r="A79" s="2">
        <v>2</v>
      </c>
      <c r="B79" s="2">
        <v>3</v>
      </c>
      <c r="C79" s="2">
        <v>12205</v>
      </c>
      <c r="D79" s="2">
        <v>12697</v>
      </c>
      <c r="E79" s="2">
        <v>28540</v>
      </c>
      <c r="F79" s="2">
        <v>869</v>
      </c>
      <c r="G79" s="2">
        <v>12034</v>
      </c>
      <c r="H79" s="2">
        <v>1009</v>
      </c>
      <c r="I79" s="2" t="str">
        <f t="shared" si="2"/>
        <v>grocery</v>
      </c>
      <c r="J79" s="2" t="str">
        <f t="shared" si="3"/>
        <v>Retail</v>
      </c>
    </row>
    <row r="80" spans="1:10" x14ac:dyDescent="0.3">
      <c r="A80" s="2">
        <v>1</v>
      </c>
      <c r="B80" s="2">
        <v>3</v>
      </c>
      <c r="C80" s="2">
        <v>10766</v>
      </c>
      <c r="D80" s="2">
        <v>1175</v>
      </c>
      <c r="E80" s="2">
        <v>2067</v>
      </c>
      <c r="F80" s="2">
        <v>2096</v>
      </c>
      <c r="G80" s="2">
        <v>301</v>
      </c>
      <c r="H80" s="2">
        <v>167</v>
      </c>
      <c r="I80" s="2" t="str">
        <f t="shared" si="2"/>
        <v>fresh</v>
      </c>
      <c r="J80" s="2" t="str">
        <f t="shared" si="3"/>
        <v>Horeca</v>
      </c>
    </row>
    <row r="81" spans="1:10" x14ac:dyDescent="0.3">
      <c r="A81" s="2">
        <v>1</v>
      </c>
      <c r="B81" s="2">
        <v>3</v>
      </c>
      <c r="C81" s="2">
        <v>1640</v>
      </c>
      <c r="D81" s="2">
        <v>3259</v>
      </c>
      <c r="E81" s="2">
        <v>3655</v>
      </c>
      <c r="F81" s="2">
        <v>868</v>
      </c>
      <c r="G81" s="2">
        <v>1202</v>
      </c>
      <c r="H81" s="2">
        <v>1653</v>
      </c>
      <c r="I81" s="2" t="str">
        <f t="shared" si="2"/>
        <v>grocery</v>
      </c>
      <c r="J81" s="2" t="str">
        <f t="shared" si="3"/>
        <v>Horeca</v>
      </c>
    </row>
    <row r="82" spans="1:10" x14ac:dyDescent="0.3">
      <c r="A82" s="2">
        <v>1</v>
      </c>
      <c r="B82" s="2">
        <v>3</v>
      </c>
      <c r="C82" s="2">
        <v>7005</v>
      </c>
      <c r="D82" s="2">
        <v>829</v>
      </c>
      <c r="E82" s="2">
        <v>3009</v>
      </c>
      <c r="F82" s="2">
        <v>430</v>
      </c>
      <c r="G82" s="2">
        <v>610</v>
      </c>
      <c r="H82" s="2">
        <v>529</v>
      </c>
      <c r="I82" s="2" t="str">
        <f t="shared" si="2"/>
        <v>fresh</v>
      </c>
      <c r="J82" s="2" t="str">
        <f t="shared" si="3"/>
        <v>Horeca</v>
      </c>
    </row>
    <row r="83" spans="1:10" x14ac:dyDescent="0.3">
      <c r="A83" s="2">
        <v>2</v>
      </c>
      <c r="B83" s="2">
        <v>3</v>
      </c>
      <c r="C83" s="2">
        <v>219</v>
      </c>
      <c r="D83" s="2">
        <v>9540</v>
      </c>
      <c r="E83" s="2">
        <v>14403</v>
      </c>
      <c r="F83" s="2">
        <v>283</v>
      </c>
      <c r="G83" s="2">
        <v>7818</v>
      </c>
      <c r="H83" s="2">
        <v>156</v>
      </c>
      <c r="I83" s="2" t="str">
        <f t="shared" si="2"/>
        <v>grocery</v>
      </c>
      <c r="J83" s="2" t="str">
        <f t="shared" si="3"/>
        <v>Retail</v>
      </c>
    </row>
    <row r="84" spans="1:10" x14ac:dyDescent="0.3">
      <c r="A84" s="2">
        <v>2</v>
      </c>
      <c r="B84" s="2">
        <v>3</v>
      </c>
      <c r="C84" s="2">
        <v>10362</v>
      </c>
      <c r="D84" s="2">
        <v>9232</v>
      </c>
      <c r="E84" s="2">
        <v>11009</v>
      </c>
      <c r="F84" s="2">
        <v>737</v>
      </c>
      <c r="G84" s="2">
        <v>3537</v>
      </c>
      <c r="H84" s="2">
        <v>2342</v>
      </c>
      <c r="I84" s="2" t="str">
        <f t="shared" si="2"/>
        <v>grocery</v>
      </c>
      <c r="J84" s="2" t="str">
        <f t="shared" si="3"/>
        <v>Retail</v>
      </c>
    </row>
    <row r="85" spans="1:10" x14ac:dyDescent="0.3">
      <c r="A85" s="2">
        <v>1</v>
      </c>
      <c r="B85" s="2">
        <v>3</v>
      </c>
      <c r="C85" s="2">
        <v>20874</v>
      </c>
      <c r="D85" s="2">
        <v>1563</v>
      </c>
      <c r="E85" s="2">
        <v>1783</v>
      </c>
      <c r="F85" s="2">
        <v>2320</v>
      </c>
      <c r="G85" s="2">
        <v>550</v>
      </c>
      <c r="H85" s="2">
        <v>772</v>
      </c>
      <c r="I85" s="2" t="str">
        <f t="shared" si="2"/>
        <v>fresh</v>
      </c>
      <c r="J85" s="2" t="str">
        <f t="shared" si="3"/>
        <v>Horeca</v>
      </c>
    </row>
    <row r="86" spans="1:10" x14ac:dyDescent="0.3">
      <c r="A86" s="2">
        <v>2</v>
      </c>
      <c r="B86" s="2">
        <v>3</v>
      </c>
      <c r="C86" s="2">
        <v>11867</v>
      </c>
      <c r="D86" s="2">
        <v>3327</v>
      </c>
      <c r="E86" s="2">
        <v>4814</v>
      </c>
      <c r="F86" s="2">
        <v>1178</v>
      </c>
      <c r="G86" s="2">
        <v>3837</v>
      </c>
      <c r="H86" s="2">
        <v>120</v>
      </c>
      <c r="I86" s="2" t="str">
        <f t="shared" si="2"/>
        <v>fresh</v>
      </c>
      <c r="J86" s="2" t="str">
        <f t="shared" si="3"/>
        <v>Retail</v>
      </c>
    </row>
    <row r="87" spans="1:10" x14ac:dyDescent="0.3">
      <c r="A87" s="2">
        <v>2</v>
      </c>
      <c r="B87" s="2">
        <v>3</v>
      </c>
      <c r="C87" s="2">
        <v>16117</v>
      </c>
      <c r="D87" s="2">
        <v>46197</v>
      </c>
      <c r="E87" s="2">
        <v>92780</v>
      </c>
      <c r="F87" s="2">
        <v>1026</v>
      </c>
      <c r="G87" s="2">
        <v>40827</v>
      </c>
      <c r="H87" s="2">
        <v>2944</v>
      </c>
      <c r="I87" s="2" t="str">
        <f t="shared" si="2"/>
        <v>grocery</v>
      </c>
      <c r="J87" s="2" t="str">
        <f t="shared" si="3"/>
        <v>Retail</v>
      </c>
    </row>
    <row r="88" spans="1:10" x14ac:dyDescent="0.3">
      <c r="A88" s="2">
        <v>2</v>
      </c>
      <c r="B88" s="2">
        <v>3</v>
      </c>
      <c r="C88" s="2">
        <v>22925</v>
      </c>
      <c r="D88" s="2">
        <v>73498</v>
      </c>
      <c r="E88" s="2">
        <v>32114</v>
      </c>
      <c r="F88" s="2">
        <v>987</v>
      </c>
      <c r="G88" s="2">
        <v>20070</v>
      </c>
      <c r="H88" s="2">
        <v>903</v>
      </c>
      <c r="I88" s="2" t="str">
        <f t="shared" si="2"/>
        <v>milk</v>
      </c>
      <c r="J88" s="2" t="str">
        <f t="shared" si="3"/>
        <v>Retail</v>
      </c>
    </row>
    <row r="89" spans="1:10" x14ac:dyDescent="0.3">
      <c r="A89" s="2">
        <v>1</v>
      </c>
      <c r="B89" s="2">
        <v>3</v>
      </c>
      <c r="C89" s="2">
        <v>43265</v>
      </c>
      <c r="D89" s="2">
        <v>5025</v>
      </c>
      <c r="E89" s="2">
        <v>8117</v>
      </c>
      <c r="F89" s="2">
        <v>6312</v>
      </c>
      <c r="G89" s="2">
        <v>1579</v>
      </c>
      <c r="H89" s="2">
        <v>14351</v>
      </c>
      <c r="I89" s="2" t="str">
        <f t="shared" si="2"/>
        <v>fresh</v>
      </c>
      <c r="J89" s="2" t="str">
        <f t="shared" si="3"/>
        <v>Horeca</v>
      </c>
    </row>
    <row r="90" spans="1:10" x14ac:dyDescent="0.3">
      <c r="A90" s="2">
        <v>1</v>
      </c>
      <c r="B90" s="2">
        <v>3</v>
      </c>
      <c r="C90" s="2">
        <v>7864</v>
      </c>
      <c r="D90" s="2">
        <v>542</v>
      </c>
      <c r="E90" s="2">
        <v>4042</v>
      </c>
      <c r="F90" s="2">
        <v>9735</v>
      </c>
      <c r="G90" s="2">
        <v>165</v>
      </c>
      <c r="H90" s="2">
        <v>46</v>
      </c>
      <c r="I90" s="2" t="str">
        <f t="shared" si="2"/>
        <v>frozen</v>
      </c>
      <c r="J90" s="2" t="str">
        <f t="shared" si="3"/>
        <v>Horeca</v>
      </c>
    </row>
    <row r="91" spans="1:10" x14ac:dyDescent="0.3">
      <c r="A91" s="2">
        <v>1</v>
      </c>
      <c r="B91" s="2">
        <v>3</v>
      </c>
      <c r="C91" s="2">
        <v>24904</v>
      </c>
      <c r="D91" s="2">
        <v>3836</v>
      </c>
      <c r="E91" s="2">
        <v>5330</v>
      </c>
      <c r="F91" s="2">
        <v>3443</v>
      </c>
      <c r="G91" s="2">
        <v>454</v>
      </c>
      <c r="H91" s="2">
        <v>3178</v>
      </c>
      <c r="I91" s="2" t="str">
        <f t="shared" si="2"/>
        <v>fresh</v>
      </c>
      <c r="J91" s="2" t="str">
        <f t="shared" si="3"/>
        <v>Horeca</v>
      </c>
    </row>
    <row r="92" spans="1:10" x14ac:dyDescent="0.3">
      <c r="A92" s="2">
        <v>1</v>
      </c>
      <c r="B92" s="2">
        <v>3</v>
      </c>
      <c r="C92" s="2">
        <v>11405</v>
      </c>
      <c r="D92" s="2">
        <v>596</v>
      </c>
      <c r="E92" s="2">
        <v>1638</v>
      </c>
      <c r="F92" s="2">
        <v>3347</v>
      </c>
      <c r="G92" s="2">
        <v>69</v>
      </c>
      <c r="H92" s="2">
        <v>360</v>
      </c>
      <c r="I92" s="2" t="str">
        <f t="shared" si="2"/>
        <v>fresh</v>
      </c>
      <c r="J92" s="2" t="str">
        <f t="shared" si="3"/>
        <v>Horeca</v>
      </c>
    </row>
    <row r="93" spans="1:10" x14ac:dyDescent="0.3">
      <c r="A93" s="2">
        <v>1</v>
      </c>
      <c r="B93" s="2">
        <v>3</v>
      </c>
      <c r="C93" s="2">
        <v>12754</v>
      </c>
      <c r="D93" s="2">
        <v>2762</v>
      </c>
      <c r="E93" s="2">
        <v>2530</v>
      </c>
      <c r="F93" s="2">
        <v>8693</v>
      </c>
      <c r="G93" s="2">
        <v>627</v>
      </c>
      <c r="H93" s="2">
        <v>1117</v>
      </c>
      <c r="I93" s="2" t="str">
        <f t="shared" si="2"/>
        <v>fresh</v>
      </c>
      <c r="J93" s="2" t="str">
        <f t="shared" si="3"/>
        <v>Horeca</v>
      </c>
    </row>
    <row r="94" spans="1:10" x14ac:dyDescent="0.3">
      <c r="A94" s="2">
        <v>2</v>
      </c>
      <c r="B94" s="2">
        <v>3</v>
      </c>
      <c r="C94" s="2">
        <v>9198</v>
      </c>
      <c r="D94" s="2">
        <v>27472</v>
      </c>
      <c r="E94" s="2">
        <v>32034</v>
      </c>
      <c r="F94" s="2">
        <v>3232</v>
      </c>
      <c r="G94" s="2">
        <v>18906</v>
      </c>
      <c r="H94" s="2">
        <v>5130</v>
      </c>
      <c r="I94" s="2" t="str">
        <f t="shared" si="2"/>
        <v>grocery</v>
      </c>
      <c r="J94" s="2" t="str">
        <f t="shared" si="3"/>
        <v>Retail</v>
      </c>
    </row>
    <row r="95" spans="1:10" x14ac:dyDescent="0.3">
      <c r="A95" s="2">
        <v>1</v>
      </c>
      <c r="B95" s="2">
        <v>3</v>
      </c>
      <c r="C95" s="2">
        <v>11314</v>
      </c>
      <c r="D95" s="2">
        <v>3090</v>
      </c>
      <c r="E95" s="2">
        <v>2062</v>
      </c>
      <c r="F95" s="2">
        <v>35009</v>
      </c>
      <c r="G95" s="2">
        <v>71</v>
      </c>
      <c r="H95" s="2">
        <v>2698</v>
      </c>
      <c r="I95" s="2" t="str">
        <f t="shared" si="2"/>
        <v>frozen</v>
      </c>
      <c r="J95" s="2" t="str">
        <f t="shared" si="3"/>
        <v>Horeca</v>
      </c>
    </row>
    <row r="96" spans="1:10" x14ac:dyDescent="0.3">
      <c r="A96" s="2">
        <v>2</v>
      </c>
      <c r="B96" s="2">
        <v>3</v>
      </c>
      <c r="C96" s="2">
        <v>5626</v>
      </c>
      <c r="D96" s="2">
        <v>12220</v>
      </c>
      <c r="E96" s="2">
        <v>11323</v>
      </c>
      <c r="F96" s="2">
        <v>206</v>
      </c>
      <c r="G96" s="2">
        <v>5038</v>
      </c>
      <c r="H96" s="2">
        <v>244</v>
      </c>
      <c r="I96" s="2" t="str">
        <f t="shared" si="2"/>
        <v>milk</v>
      </c>
      <c r="J96" s="2" t="str">
        <f t="shared" si="3"/>
        <v>Retail</v>
      </c>
    </row>
    <row r="97" spans="1:10" x14ac:dyDescent="0.3">
      <c r="A97" s="2">
        <v>1</v>
      </c>
      <c r="B97" s="2">
        <v>3</v>
      </c>
      <c r="C97" s="2">
        <v>3</v>
      </c>
      <c r="D97" s="2">
        <v>2920</v>
      </c>
      <c r="E97" s="2">
        <v>6252</v>
      </c>
      <c r="F97" s="2">
        <v>440</v>
      </c>
      <c r="G97" s="2">
        <v>223</v>
      </c>
      <c r="H97" s="2">
        <v>709</v>
      </c>
      <c r="I97" s="2" t="str">
        <f t="shared" si="2"/>
        <v>grocery</v>
      </c>
      <c r="J97" s="2" t="str">
        <f t="shared" si="3"/>
        <v>Horeca</v>
      </c>
    </row>
    <row r="98" spans="1:10" x14ac:dyDescent="0.3">
      <c r="A98" s="2">
        <v>2</v>
      </c>
      <c r="B98" s="2">
        <v>3</v>
      </c>
      <c r="C98" s="2">
        <v>23</v>
      </c>
      <c r="D98" s="2">
        <v>2616</v>
      </c>
      <c r="E98" s="2">
        <v>8118</v>
      </c>
      <c r="F98" s="2">
        <v>145</v>
      </c>
      <c r="G98" s="2">
        <v>3874</v>
      </c>
      <c r="H98" s="2">
        <v>217</v>
      </c>
      <c r="I98" s="2" t="str">
        <f t="shared" si="2"/>
        <v>grocery</v>
      </c>
      <c r="J98" s="2" t="str">
        <f t="shared" si="3"/>
        <v>Retail</v>
      </c>
    </row>
    <row r="99" spans="1:10" x14ac:dyDescent="0.3">
      <c r="A99" s="2">
        <v>1</v>
      </c>
      <c r="B99" s="2">
        <v>3</v>
      </c>
      <c r="C99" s="2">
        <v>403</v>
      </c>
      <c r="D99" s="2">
        <v>254</v>
      </c>
      <c r="E99" s="2">
        <v>610</v>
      </c>
      <c r="F99" s="2">
        <v>774</v>
      </c>
      <c r="G99" s="2">
        <v>54</v>
      </c>
      <c r="H99" s="2">
        <v>63</v>
      </c>
      <c r="I99" s="2" t="str">
        <f t="shared" si="2"/>
        <v>frozen</v>
      </c>
      <c r="J99" s="2" t="str">
        <f t="shared" si="3"/>
        <v>Horeca</v>
      </c>
    </row>
    <row r="100" spans="1:10" x14ac:dyDescent="0.3">
      <c r="A100" s="2">
        <v>1</v>
      </c>
      <c r="B100" s="2">
        <v>3</v>
      </c>
      <c r="C100" s="2">
        <v>503</v>
      </c>
      <c r="D100" s="2">
        <v>112</v>
      </c>
      <c r="E100" s="2">
        <v>778</v>
      </c>
      <c r="F100" s="2">
        <v>895</v>
      </c>
      <c r="G100" s="2">
        <v>56</v>
      </c>
      <c r="H100" s="2">
        <v>132</v>
      </c>
      <c r="I100" s="2" t="str">
        <f t="shared" si="2"/>
        <v>frozen</v>
      </c>
      <c r="J100" s="2" t="str">
        <f t="shared" si="3"/>
        <v>Horeca</v>
      </c>
    </row>
    <row r="101" spans="1:10" x14ac:dyDescent="0.3">
      <c r="A101" s="2">
        <v>1</v>
      </c>
      <c r="B101" s="2">
        <v>3</v>
      </c>
      <c r="C101" s="2">
        <v>9658</v>
      </c>
      <c r="D101" s="2">
        <v>2182</v>
      </c>
      <c r="E101" s="2">
        <v>1909</v>
      </c>
      <c r="F101" s="2">
        <v>5639</v>
      </c>
      <c r="G101" s="2">
        <v>215</v>
      </c>
      <c r="H101" s="2">
        <v>323</v>
      </c>
      <c r="I101" s="2" t="str">
        <f t="shared" si="2"/>
        <v>fresh</v>
      </c>
      <c r="J101" s="2" t="str">
        <f t="shared" si="3"/>
        <v>Horeca</v>
      </c>
    </row>
    <row r="102" spans="1:10" x14ac:dyDescent="0.3">
      <c r="A102" s="2">
        <v>2</v>
      </c>
      <c r="B102" s="2">
        <v>3</v>
      </c>
      <c r="C102" s="2">
        <v>11594</v>
      </c>
      <c r="D102" s="2">
        <v>7779</v>
      </c>
      <c r="E102" s="2">
        <v>12144</v>
      </c>
      <c r="F102" s="2">
        <v>3252</v>
      </c>
      <c r="G102" s="2">
        <v>8035</v>
      </c>
      <c r="H102" s="2">
        <v>3029</v>
      </c>
      <c r="I102" s="2" t="str">
        <f t="shared" si="2"/>
        <v>grocery</v>
      </c>
      <c r="J102" s="2" t="str">
        <f t="shared" si="3"/>
        <v>Retail</v>
      </c>
    </row>
    <row r="103" spans="1:10" x14ac:dyDescent="0.3">
      <c r="A103" s="2">
        <v>2</v>
      </c>
      <c r="B103" s="2">
        <v>3</v>
      </c>
      <c r="C103" s="2">
        <v>1420</v>
      </c>
      <c r="D103" s="2">
        <v>10810</v>
      </c>
      <c r="E103" s="2">
        <v>16267</v>
      </c>
      <c r="F103" s="2">
        <v>1593</v>
      </c>
      <c r="G103" s="2">
        <v>6766</v>
      </c>
      <c r="H103" s="2">
        <v>1838</v>
      </c>
      <c r="I103" s="2" t="str">
        <f t="shared" si="2"/>
        <v>grocery</v>
      </c>
      <c r="J103" s="2" t="str">
        <f t="shared" si="3"/>
        <v>Retail</v>
      </c>
    </row>
    <row r="104" spans="1:10" x14ac:dyDescent="0.3">
      <c r="A104" s="2">
        <v>2</v>
      </c>
      <c r="B104" s="2">
        <v>3</v>
      </c>
      <c r="C104" s="2">
        <v>2932</v>
      </c>
      <c r="D104" s="2">
        <v>6459</v>
      </c>
      <c r="E104" s="2">
        <v>7677</v>
      </c>
      <c r="F104" s="2">
        <v>2561</v>
      </c>
      <c r="G104" s="2">
        <v>4573</v>
      </c>
      <c r="H104" s="2">
        <v>1386</v>
      </c>
      <c r="I104" s="2" t="str">
        <f t="shared" si="2"/>
        <v>grocery</v>
      </c>
      <c r="J104" s="2" t="str">
        <f t="shared" si="3"/>
        <v>Retail</v>
      </c>
    </row>
    <row r="105" spans="1:10" x14ac:dyDescent="0.3">
      <c r="A105" s="2">
        <v>1</v>
      </c>
      <c r="B105" s="2">
        <v>3</v>
      </c>
      <c r="C105" s="2">
        <v>56082</v>
      </c>
      <c r="D105" s="2">
        <v>3504</v>
      </c>
      <c r="E105" s="2">
        <v>8906</v>
      </c>
      <c r="F105" s="2">
        <v>18028</v>
      </c>
      <c r="G105" s="2">
        <v>1480</v>
      </c>
      <c r="H105" s="2">
        <v>2498</v>
      </c>
      <c r="I105" s="2" t="str">
        <f t="shared" si="2"/>
        <v>fresh</v>
      </c>
      <c r="J105" s="2" t="str">
        <f t="shared" si="3"/>
        <v>Horeca</v>
      </c>
    </row>
    <row r="106" spans="1:10" x14ac:dyDescent="0.3">
      <c r="A106" s="2">
        <v>1</v>
      </c>
      <c r="B106" s="2">
        <v>3</v>
      </c>
      <c r="C106" s="2">
        <v>14100</v>
      </c>
      <c r="D106" s="2">
        <v>2132</v>
      </c>
      <c r="E106" s="2">
        <v>3445</v>
      </c>
      <c r="F106" s="2">
        <v>1336</v>
      </c>
      <c r="G106" s="2">
        <v>1491</v>
      </c>
      <c r="H106" s="2">
        <v>548</v>
      </c>
      <c r="I106" s="2" t="str">
        <f t="shared" si="2"/>
        <v>fresh</v>
      </c>
      <c r="J106" s="2" t="str">
        <f t="shared" si="3"/>
        <v>Horeca</v>
      </c>
    </row>
    <row r="107" spans="1:10" x14ac:dyDescent="0.3">
      <c r="A107" s="2">
        <v>1</v>
      </c>
      <c r="B107" s="2">
        <v>3</v>
      </c>
      <c r="C107" s="2">
        <v>15587</v>
      </c>
      <c r="D107" s="2">
        <v>1014</v>
      </c>
      <c r="E107" s="2">
        <v>3970</v>
      </c>
      <c r="F107" s="2">
        <v>910</v>
      </c>
      <c r="G107" s="2">
        <v>139</v>
      </c>
      <c r="H107" s="2">
        <v>1378</v>
      </c>
      <c r="I107" s="2" t="str">
        <f t="shared" si="2"/>
        <v>fresh</v>
      </c>
      <c r="J107" s="2" t="str">
        <f t="shared" si="3"/>
        <v>Horeca</v>
      </c>
    </row>
    <row r="108" spans="1:10" x14ac:dyDescent="0.3">
      <c r="A108" s="2">
        <v>2</v>
      </c>
      <c r="B108" s="2">
        <v>3</v>
      </c>
      <c r="C108" s="2">
        <v>1454</v>
      </c>
      <c r="D108" s="2">
        <v>6337</v>
      </c>
      <c r="E108" s="2">
        <v>10704</v>
      </c>
      <c r="F108" s="2">
        <v>133</v>
      </c>
      <c r="G108" s="2">
        <v>6830</v>
      </c>
      <c r="H108" s="2">
        <v>1831</v>
      </c>
      <c r="I108" s="2" t="str">
        <f t="shared" si="2"/>
        <v>grocery</v>
      </c>
      <c r="J108" s="2" t="str">
        <f t="shared" si="3"/>
        <v>Retail</v>
      </c>
    </row>
    <row r="109" spans="1:10" x14ac:dyDescent="0.3">
      <c r="A109" s="2">
        <v>2</v>
      </c>
      <c r="B109" s="2">
        <v>3</v>
      </c>
      <c r="C109" s="2">
        <v>8797</v>
      </c>
      <c r="D109" s="2">
        <v>10646</v>
      </c>
      <c r="E109" s="2">
        <v>14886</v>
      </c>
      <c r="F109" s="2">
        <v>2471</v>
      </c>
      <c r="G109" s="2">
        <v>8969</v>
      </c>
      <c r="H109" s="2">
        <v>1438</v>
      </c>
      <c r="I109" s="2" t="str">
        <f t="shared" si="2"/>
        <v>grocery</v>
      </c>
      <c r="J109" s="2" t="str">
        <f t="shared" si="3"/>
        <v>Retail</v>
      </c>
    </row>
    <row r="110" spans="1:10" x14ac:dyDescent="0.3">
      <c r="A110" s="2">
        <v>2</v>
      </c>
      <c r="B110" s="2">
        <v>3</v>
      </c>
      <c r="C110" s="2">
        <v>1531</v>
      </c>
      <c r="D110" s="2">
        <v>8397</v>
      </c>
      <c r="E110" s="2">
        <v>6981</v>
      </c>
      <c r="F110" s="2">
        <v>247</v>
      </c>
      <c r="G110" s="2">
        <v>2505</v>
      </c>
      <c r="H110" s="2">
        <v>1236</v>
      </c>
      <c r="I110" s="2" t="str">
        <f t="shared" si="2"/>
        <v>milk</v>
      </c>
      <c r="J110" s="2" t="str">
        <f t="shared" si="3"/>
        <v>Retail</v>
      </c>
    </row>
    <row r="111" spans="1:10" x14ac:dyDescent="0.3">
      <c r="A111" s="2">
        <v>2</v>
      </c>
      <c r="B111" s="2">
        <v>3</v>
      </c>
      <c r="C111" s="2">
        <v>1406</v>
      </c>
      <c r="D111" s="2">
        <v>16729</v>
      </c>
      <c r="E111" s="2">
        <v>28986</v>
      </c>
      <c r="F111" s="2">
        <v>673</v>
      </c>
      <c r="G111" s="2">
        <v>836</v>
      </c>
      <c r="H111" s="2">
        <v>3</v>
      </c>
      <c r="I111" s="2" t="str">
        <f t="shared" si="2"/>
        <v>grocery</v>
      </c>
      <c r="J111" s="2" t="str">
        <f t="shared" si="3"/>
        <v>Retail</v>
      </c>
    </row>
    <row r="112" spans="1:10" x14ac:dyDescent="0.3">
      <c r="A112" s="2">
        <v>1</v>
      </c>
      <c r="B112" s="2">
        <v>3</v>
      </c>
      <c r="C112" s="2">
        <v>11818</v>
      </c>
      <c r="D112" s="2">
        <v>1648</v>
      </c>
      <c r="E112" s="2">
        <v>1694</v>
      </c>
      <c r="F112" s="2">
        <v>2276</v>
      </c>
      <c r="G112" s="2">
        <v>169</v>
      </c>
      <c r="H112" s="2">
        <v>1647</v>
      </c>
      <c r="I112" s="2" t="str">
        <f t="shared" si="2"/>
        <v>fresh</v>
      </c>
      <c r="J112" s="2" t="str">
        <f t="shared" si="3"/>
        <v>Horeca</v>
      </c>
    </row>
    <row r="113" spans="1:10" x14ac:dyDescent="0.3">
      <c r="A113" s="2">
        <v>2</v>
      </c>
      <c r="B113" s="2">
        <v>3</v>
      </c>
      <c r="C113" s="2">
        <v>12579</v>
      </c>
      <c r="D113" s="2">
        <v>11114</v>
      </c>
      <c r="E113" s="2">
        <v>17569</v>
      </c>
      <c r="F113" s="2">
        <v>805</v>
      </c>
      <c r="G113" s="2">
        <v>6457</v>
      </c>
      <c r="H113" s="2">
        <v>1519</v>
      </c>
      <c r="I113" s="2" t="str">
        <f t="shared" si="2"/>
        <v>grocery</v>
      </c>
      <c r="J113" s="2" t="str">
        <f t="shared" si="3"/>
        <v>Retail</v>
      </c>
    </row>
    <row r="114" spans="1:10" x14ac:dyDescent="0.3">
      <c r="A114" s="2">
        <v>1</v>
      </c>
      <c r="B114" s="2">
        <v>3</v>
      </c>
      <c r="C114" s="2">
        <v>19046</v>
      </c>
      <c r="D114" s="2">
        <v>2770</v>
      </c>
      <c r="E114" s="2">
        <v>2469</v>
      </c>
      <c r="F114" s="2">
        <v>8853</v>
      </c>
      <c r="G114" s="2">
        <v>483</v>
      </c>
      <c r="H114" s="2">
        <v>2708</v>
      </c>
      <c r="I114" s="2" t="str">
        <f t="shared" si="2"/>
        <v>fresh</v>
      </c>
      <c r="J114" s="2" t="str">
        <f t="shared" si="3"/>
        <v>Horeca</v>
      </c>
    </row>
    <row r="115" spans="1:10" x14ac:dyDescent="0.3">
      <c r="A115" s="2">
        <v>1</v>
      </c>
      <c r="B115" s="2">
        <v>3</v>
      </c>
      <c r="C115" s="2">
        <v>14438</v>
      </c>
      <c r="D115" s="2">
        <v>2295</v>
      </c>
      <c r="E115" s="2">
        <v>1733</v>
      </c>
      <c r="F115" s="2">
        <v>3220</v>
      </c>
      <c r="G115" s="2">
        <v>585</v>
      </c>
      <c r="H115" s="2">
        <v>1561</v>
      </c>
      <c r="I115" s="2" t="str">
        <f t="shared" si="2"/>
        <v>fresh</v>
      </c>
      <c r="J115" s="2" t="str">
        <f t="shared" si="3"/>
        <v>Horeca</v>
      </c>
    </row>
    <row r="116" spans="1:10" x14ac:dyDescent="0.3">
      <c r="A116" s="2">
        <v>1</v>
      </c>
      <c r="B116" s="2">
        <v>3</v>
      </c>
      <c r="C116" s="2">
        <v>18044</v>
      </c>
      <c r="D116" s="2">
        <v>1080</v>
      </c>
      <c r="E116" s="2">
        <v>2000</v>
      </c>
      <c r="F116" s="2">
        <v>2555</v>
      </c>
      <c r="G116" s="2">
        <v>118</v>
      </c>
      <c r="H116" s="2">
        <v>1266</v>
      </c>
      <c r="I116" s="2" t="str">
        <f t="shared" si="2"/>
        <v>fresh</v>
      </c>
      <c r="J116" s="2" t="str">
        <f t="shared" si="3"/>
        <v>Horeca</v>
      </c>
    </row>
    <row r="117" spans="1:10" x14ac:dyDescent="0.3">
      <c r="A117" s="2">
        <v>1</v>
      </c>
      <c r="B117" s="2">
        <v>3</v>
      </c>
      <c r="C117" s="2">
        <v>11134</v>
      </c>
      <c r="D117" s="2">
        <v>793</v>
      </c>
      <c r="E117" s="2">
        <v>2988</v>
      </c>
      <c r="F117" s="2">
        <v>2715</v>
      </c>
      <c r="G117" s="2">
        <v>276</v>
      </c>
      <c r="H117" s="2">
        <v>610</v>
      </c>
      <c r="I117" s="2" t="str">
        <f t="shared" si="2"/>
        <v>fresh</v>
      </c>
      <c r="J117" s="2" t="str">
        <f t="shared" si="3"/>
        <v>Horeca</v>
      </c>
    </row>
    <row r="118" spans="1:10" x14ac:dyDescent="0.3">
      <c r="A118" s="2">
        <v>1</v>
      </c>
      <c r="B118" s="2">
        <v>3</v>
      </c>
      <c r="C118" s="2">
        <v>11173</v>
      </c>
      <c r="D118" s="2">
        <v>2521</v>
      </c>
      <c r="E118" s="2">
        <v>3355</v>
      </c>
      <c r="F118" s="2">
        <v>1517</v>
      </c>
      <c r="G118" s="2">
        <v>310</v>
      </c>
      <c r="H118" s="2">
        <v>222</v>
      </c>
      <c r="I118" s="2" t="str">
        <f t="shared" si="2"/>
        <v>fresh</v>
      </c>
      <c r="J118" s="2" t="str">
        <f t="shared" si="3"/>
        <v>Horeca</v>
      </c>
    </row>
    <row r="119" spans="1:10" x14ac:dyDescent="0.3">
      <c r="A119" s="2">
        <v>1</v>
      </c>
      <c r="B119" s="2">
        <v>3</v>
      </c>
      <c r="C119" s="2">
        <v>6990</v>
      </c>
      <c r="D119" s="2">
        <v>3880</v>
      </c>
      <c r="E119" s="2">
        <v>5380</v>
      </c>
      <c r="F119" s="2">
        <v>1647</v>
      </c>
      <c r="G119" s="2">
        <v>319</v>
      </c>
      <c r="H119" s="2">
        <v>1160</v>
      </c>
      <c r="I119" s="2" t="str">
        <f t="shared" si="2"/>
        <v>fresh</v>
      </c>
      <c r="J119" s="2" t="str">
        <f t="shared" si="3"/>
        <v>Horeca</v>
      </c>
    </row>
    <row r="120" spans="1:10" x14ac:dyDescent="0.3">
      <c r="A120" s="2">
        <v>1</v>
      </c>
      <c r="B120" s="2">
        <v>3</v>
      </c>
      <c r="C120" s="2">
        <v>20049</v>
      </c>
      <c r="D120" s="2">
        <v>1891</v>
      </c>
      <c r="E120" s="2">
        <v>2362</v>
      </c>
      <c r="F120" s="2">
        <v>5343</v>
      </c>
      <c r="G120" s="2">
        <v>411</v>
      </c>
      <c r="H120" s="2">
        <v>933</v>
      </c>
      <c r="I120" s="2" t="str">
        <f t="shared" si="2"/>
        <v>fresh</v>
      </c>
      <c r="J120" s="2" t="str">
        <f t="shared" si="3"/>
        <v>Horeca</v>
      </c>
    </row>
    <row r="121" spans="1:10" x14ac:dyDescent="0.3">
      <c r="A121" s="2">
        <v>1</v>
      </c>
      <c r="B121" s="2">
        <v>3</v>
      </c>
      <c r="C121" s="2">
        <v>8258</v>
      </c>
      <c r="D121" s="2">
        <v>2344</v>
      </c>
      <c r="E121" s="2">
        <v>2147</v>
      </c>
      <c r="F121" s="2">
        <v>3896</v>
      </c>
      <c r="G121" s="2">
        <v>266</v>
      </c>
      <c r="H121" s="2">
        <v>635</v>
      </c>
      <c r="I121" s="2" t="str">
        <f t="shared" si="2"/>
        <v>fresh</v>
      </c>
      <c r="J121" s="2" t="str">
        <f t="shared" si="3"/>
        <v>Horeca</v>
      </c>
    </row>
    <row r="122" spans="1:10" x14ac:dyDescent="0.3">
      <c r="A122" s="2">
        <v>1</v>
      </c>
      <c r="B122" s="2">
        <v>3</v>
      </c>
      <c r="C122" s="2">
        <v>17160</v>
      </c>
      <c r="D122" s="2">
        <v>1200</v>
      </c>
      <c r="E122" s="2">
        <v>3412</v>
      </c>
      <c r="F122" s="2">
        <v>2417</v>
      </c>
      <c r="G122" s="2">
        <v>174</v>
      </c>
      <c r="H122" s="2">
        <v>1136</v>
      </c>
      <c r="I122" s="2" t="str">
        <f t="shared" si="2"/>
        <v>fresh</v>
      </c>
      <c r="J122" s="2" t="str">
        <f t="shared" si="3"/>
        <v>Horeca</v>
      </c>
    </row>
    <row r="123" spans="1:10" x14ac:dyDescent="0.3">
      <c r="A123" s="2">
        <v>1</v>
      </c>
      <c r="B123" s="2">
        <v>3</v>
      </c>
      <c r="C123" s="2">
        <v>4020</v>
      </c>
      <c r="D123" s="2">
        <v>3234</v>
      </c>
      <c r="E123" s="2">
        <v>1498</v>
      </c>
      <c r="F123" s="2">
        <v>2395</v>
      </c>
      <c r="G123" s="2">
        <v>264</v>
      </c>
      <c r="H123" s="2">
        <v>255</v>
      </c>
      <c r="I123" s="2" t="str">
        <f t="shared" si="2"/>
        <v>fresh</v>
      </c>
      <c r="J123" s="2" t="str">
        <f t="shared" si="3"/>
        <v>Horeca</v>
      </c>
    </row>
    <row r="124" spans="1:10" x14ac:dyDescent="0.3">
      <c r="A124" s="2">
        <v>1</v>
      </c>
      <c r="B124" s="2">
        <v>3</v>
      </c>
      <c r="C124" s="2">
        <v>12212</v>
      </c>
      <c r="D124" s="2">
        <v>201</v>
      </c>
      <c r="E124" s="2">
        <v>245</v>
      </c>
      <c r="F124" s="2">
        <v>1991</v>
      </c>
      <c r="G124" s="2">
        <v>25</v>
      </c>
      <c r="H124" s="2">
        <v>860</v>
      </c>
      <c r="I124" s="2" t="str">
        <f t="shared" si="2"/>
        <v>fresh</v>
      </c>
      <c r="J124" s="2" t="str">
        <f t="shared" si="3"/>
        <v>Horeca</v>
      </c>
    </row>
    <row r="125" spans="1:10" x14ac:dyDescent="0.3">
      <c r="A125" s="2">
        <v>2</v>
      </c>
      <c r="B125" s="2">
        <v>3</v>
      </c>
      <c r="C125" s="2">
        <v>11170</v>
      </c>
      <c r="D125" s="2">
        <v>10769</v>
      </c>
      <c r="E125" s="2">
        <v>8814</v>
      </c>
      <c r="F125" s="2">
        <v>2194</v>
      </c>
      <c r="G125" s="2">
        <v>1976</v>
      </c>
      <c r="H125" s="2">
        <v>143</v>
      </c>
      <c r="I125" s="2" t="str">
        <f t="shared" si="2"/>
        <v>fresh</v>
      </c>
      <c r="J125" s="2" t="str">
        <f t="shared" si="3"/>
        <v>Retail</v>
      </c>
    </row>
    <row r="126" spans="1:10" x14ac:dyDescent="0.3">
      <c r="A126" s="2">
        <v>1</v>
      </c>
      <c r="B126" s="2">
        <v>3</v>
      </c>
      <c r="C126" s="2">
        <v>36050</v>
      </c>
      <c r="D126" s="2">
        <v>1642</v>
      </c>
      <c r="E126" s="2">
        <v>2961</v>
      </c>
      <c r="F126" s="2">
        <v>4787</v>
      </c>
      <c r="G126" s="2">
        <v>500</v>
      </c>
      <c r="H126" s="2">
        <v>1621</v>
      </c>
      <c r="I126" s="2" t="str">
        <f t="shared" si="2"/>
        <v>fresh</v>
      </c>
      <c r="J126" s="2" t="str">
        <f t="shared" si="3"/>
        <v>Horeca</v>
      </c>
    </row>
    <row r="127" spans="1:10" x14ac:dyDescent="0.3">
      <c r="A127" s="2">
        <v>1</v>
      </c>
      <c r="B127" s="2">
        <v>3</v>
      </c>
      <c r="C127" s="2">
        <v>76237</v>
      </c>
      <c r="D127" s="2">
        <v>3473</v>
      </c>
      <c r="E127" s="2">
        <v>7102</v>
      </c>
      <c r="F127" s="2">
        <v>16538</v>
      </c>
      <c r="G127" s="2">
        <v>778</v>
      </c>
      <c r="H127" s="2">
        <v>918</v>
      </c>
      <c r="I127" s="2" t="str">
        <f t="shared" si="2"/>
        <v>fresh</v>
      </c>
      <c r="J127" s="2" t="str">
        <f t="shared" si="3"/>
        <v>Horeca</v>
      </c>
    </row>
    <row r="128" spans="1:10" x14ac:dyDescent="0.3">
      <c r="A128" s="2">
        <v>1</v>
      </c>
      <c r="B128" s="2">
        <v>3</v>
      </c>
      <c r="C128" s="2">
        <v>19219</v>
      </c>
      <c r="D128" s="2">
        <v>1840</v>
      </c>
      <c r="E128" s="2">
        <v>1658</v>
      </c>
      <c r="F128" s="2">
        <v>8195</v>
      </c>
      <c r="G128" s="2">
        <v>349</v>
      </c>
      <c r="H128" s="2">
        <v>483</v>
      </c>
      <c r="I128" s="2" t="str">
        <f t="shared" si="2"/>
        <v>fresh</v>
      </c>
      <c r="J128" s="2" t="str">
        <f t="shared" si="3"/>
        <v>Horeca</v>
      </c>
    </row>
    <row r="129" spans="1:10" x14ac:dyDescent="0.3">
      <c r="A129" s="2">
        <v>2</v>
      </c>
      <c r="B129" s="2">
        <v>3</v>
      </c>
      <c r="C129" s="2">
        <v>21465</v>
      </c>
      <c r="D129" s="2">
        <v>7243</v>
      </c>
      <c r="E129" s="2">
        <v>10685</v>
      </c>
      <c r="F129" s="2">
        <v>880</v>
      </c>
      <c r="G129" s="2">
        <v>2386</v>
      </c>
      <c r="H129" s="2">
        <v>2749</v>
      </c>
      <c r="I129" s="2" t="str">
        <f t="shared" si="2"/>
        <v>fresh</v>
      </c>
      <c r="J129" s="2" t="str">
        <f t="shared" si="3"/>
        <v>Retail</v>
      </c>
    </row>
    <row r="130" spans="1:10" x14ac:dyDescent="0.3">
      <c r="A130" s="2">
        <v>1</v>
      </c>
      <c r="B130" s="2">
        <v>3</v>
      </c>
      <c r="C130" s="2">
        <v>140</v>
      </c>
      <c r="D130" s="2">
        <v>8847</v>
      </c>
      <c r="E130" s="2">
        <v>3823</v>
      </c>
      <c r="F130" s="2">
        <v>142</v>
      </c>
      <c r="G130" s="2">
        <v>1062</v>
      </c>
      <c r="H130" s="2">
        <v>3</v>
      </c>
      <c r="I130" s="2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s="2" t="str">
        <f t="shared" ref="J130:J193" si="5">IF(A130=1,"Horeca","Retail")</f>
        <v>Horeca</v>
      </c>
    </row>
    <row r="131" spans="1:10" x14ac:dyDescent="0.3">
      <c r="A131" s="2">
        <v>1</v>
      </c>
      <c r="B131" s="2">
        <v>3</v>
      </c>
      <c r="C131" s="2">
        <v>42312</v>
      </c>
      <c r="D131" s="2">
        <v>926</v>
      </c>
      <c r="E131" s="2">
        <v>1510</v>
      </c>
      <c r="F131" s="2">
        <v>1718</v>
      </c>
      <c r="G131" s="2">
        <v>410</v>
      </c>
      <c r="H131" s="2">
        <v>1819</v>
      </c>
      <c r="I131" s="2" t="str">
        <f t="shared" si="4"/>
        <v>fresh</v>
      </c>
      <c r="J131" s="2" t="str">
        <f t="shared" si="5"/>
        <v>Horeca</v>
      </c>
    </row>
    <row r="132" spans="1:10" x14ac:dyDescent="0.3">
      <c r="A132" s="2">
        <v>1</v>
      </c>
      <c r="B132" s="2">
        <v>3</v>
      </c>
      <c r="C132" s="2">
        <v>7149</v>
      </c>
      <c r="D132" s="2">
        <v>2428</v>
      </c>
      <c r="E132" s="2">
        <v>699</v>
      </c>
      <c r="F132" s="2">
        <v>6316</v>
      </c>
      <c r="G132" s="2">
        <v>395</v>
      </c>
      <c r="H132" s="2">
        <v>911</v>
      </c>
      <c r="I132" s="2" t="str">
        <f t="shared" si="4"/>
        <v>fresh</v>
      </c>
      <c r="J132" s="2" t="str">
        <f t="shared" si="5"/>
        <v>Horeca</v>
      </c>
    </row>
    <row r="133" spans="1:10" x14ac:dyDescent="0.3">
      <c r="A133" s="2">
        <v>1</v>
      </c>
      <c r="B133" s="2">
        <v>3</v>
      </c>
      <c r="C133" s="2">
        <v>2101</v>
      </c>
      <c r="D133" s="2">
        <v>589</v>
      </c>
      <c r="E133" s="2">
        <v>314</v>
      </c>
      <c r="F133" s="2">
        <v>346</v>
      </c>
      <c r="G133" s="2">
        <v>70</v>
      </c>
      <c r="H133" s="2">
        <v>310</v>
      </c>
      <c r="I133" s="2" t="str">
        <f t="shared" si="4"/>
        <v>fresh</v>
      </c>
      <c r="J133" s="2" t="str">
        <f t="shared" si="5"/>
        <v>Horeca</v>
      </c>
    </row>
    <row r="134" spans="1:10" x14ac:dyDescent="0.3">
      <c r="A134" s="2">
        <v>1</v>
      </c>
      <c r="B134" s="2">
        <v>3</v>
      </c>
      <c r="C134" s="2">
        <v>14903</v>
      </c>
      <c r="D134" s="2">
        <v>2032</v>
      </c>
      <c r="E134" s="2">
        <v>2479</v>
      </c>
      <c r="F134" s="2">
        <v>576</v>
      </c>
      <c r="G134" s="2">
        <v>955</v>
      </c>
      <c r="H134" s="2">
        <v>328</v>
      </c>
      <c r="I134" s="2" t="str">
        <f t="shared" si="4"/>
        <v>fresh</v>
      </c>
      <c r="J134" s="2" t="str">
        <f t="shared" si="5"/>
        <v>Horeca</v>
      </c>
    </row>
    <row r="135" spans="1:10" x14ac:dyDescent="0.3">
      <c r="A135" s="2">
        <v>1</v>
      </c>
      <c r="B135" s="2">
        <v>3</v>
      </c>
      <c r="C135" s="2">
        <v>9434</v>
      </c>
      <c r="D135" s="2">
        <v>1042</v>
      </c>
      <c r="E135" s="2">
        <v>1235</v>
      </c>
      <c r="F135" s="2">
        <v>436</v>
      </c>
      <c r="G135" s="2">
        <v>256</v>
      </c>
      <c r="H135" s="2">
        <v>396</v>
      </c>
      <c r="I135" s="2" t="str">
        <f t="shared" si="4"/>
        <v>fresh</v>
      </c>
      <c r="J135" s="2" t="str">
        <f t="shared" si="5"/>
        <v>Horeca</v>
      </c>
    </row>
    <row r="136" spans="1:10" x14ac:dyDescent="0.3">
      <c r="A136" s="2">
        <v>1</v>
      </c>
      <c r="B136" s="2">
        <v>3</v>
      </c>
      <c r="C136" s="2">
        <v>7388</v>
      </c>
      <c r="D136" s="2">
        <v>1882</v>
      </c>
      <c r="E136" s="2">
        <v>2174</v>
      </c>
      <c r="F136" s="2">
        <v>720</v>
      </c>
      <c r="G136" s="2">
        <v>47</v>
      </c>
      <c r="H136" s="2">
        <v>537</v>
      </c>
      <c r="I136" s="2" t="str">
        <f t="shared" si="4"/>
        <v>fresh</v>
      </c>
      <c r="J136" s="2" t="str">
        <f t="shared" si="5"/>
        <v>Horeca</v>
      </c>
    </row>
    <row r="137" spans="1:10" x14ac:dyDescent="0.3">
      <c r="A137" s="2">
        <v>1</v>
      </c>
      <c r="B137" s="2">
        <v>3</v>
      </c>
      <c r="C137" s="2">
        <v>6300</v>
      </c>
      <c r="D137" s="2">
        <v>1289</v>
      </c>
      <c r="E137" s="2">
        <v>2591</v>
      </c>
      <c r="F137" s="2">
        <v>1170</v>
      </c>
      <c r="G137" s="2">
        <v>199</v>
      </c>
      <c r="H137" s="2">
        <v>326</v>
      </c>
      <c r="I137" s="2" t="str">
        <f t="shared" si="4"/>
        <v>fresh</v>
      </c>
      <c r="J137" s="2" t="str">
        <f t="shared" si="5"/>
        <v>Horeca</v>
      </c>
    </row>
    <row r="138" spans="1:10" x14ac:dyDescent="0.3">
      <c r="A138" s="2">
        <v>1</v>
      </c>
      <c r="B138" s="2">
        <v>3</v>
      </c>
      <c r="C138" s="2">
        <v>4625</v>
      </c>
      <c r="D138" s="2">
        <v>8579</v>
      </c>
      <c r="E138" s="2">
        <v>7030</v>
      </c>
      <c r="F138" s="2">
        <v>4575</v>
      </c>
      <c r="G138" s="2">
        <v>2447</v>
      </c>
      <c r="H138" s="2">
        <v>1542</v>
      </c>
      <c r="I138" s="2" t="str">
        <f t="shared" si="4"/>
        <v>milk</v>
      </c>
      <c r="J138" s="2" t="str">
        <f t="shared" si="5"/>
        <v>Horeca</v>
      </c>
    </row>
    <row r="139" spans="1:10" x14ac:dyDescent="0.3">
      <c r="A139" s="2">
        <v>1</v>
      </c>
      <c r="B139" s="2">
        <v>3</v>
      </c>
      <c r="C139" s="2">
        <v>3087</v>
      </c>
      <c r="D139" s="2">
        <v>8080</v>
      </c>
      <c r="E139" s="2">
        <v>8282</v>
      </c>
      <c r="F139" s="2">
        <v>661</v>
      </c>
      <c r="G139" s="2">
        <v>721</v>
      </c>
      <c r="H139" s="2">
        <v>36</v>
      </c>
      <c r="I139" s="2" t="str">
        <f t="shared" si="4"/>
        <v>grocery</v>
      </c>
      <c r="J139" s="2" t="str">
        <f t="shared" si="5"/>
        <v>Horeca</v>
      </c>
    </row>
    <row r="140" spans="1:10" x14ac:dyDescent="0.3">
      <c r="A140" s="2">
        <v>1</v>
      </c>
      <c r="B140" s="2">
        <v>3</v>
      </c>
      <c r="C140" s="2">
        <v>13537</v>
      </c>
      <c r="D140" s="2">
        <v>4257</v>
      </c>
      <c r="E140" s="2">
        <v>5034</v>
      </c>
      <c r="F140" s="2">
        <v>155</v>
      </c>
      <c r="G140" s="2">
        <v>249</v>
      </c>
      <c r="H140" s="2">
        <v>3271</v>
      </c>
      <c r="I140" s="2" t="str">
        <f t="shared" si="4"/>
        <v>fresh</v>
      </c>
      <c r="J140" s="2" t="str">
        <f t="shared" si="5"/>
        <v>Horeca</v>
      </c>
    </row>
    <row r="141" spans="1:10" x14ac:dyDescent="0.3">
      <c r="A141" s="2">
        <v>1</v>
      </c>
      <c r="B141" s="2">
        <v>3</v>
      </c>
      <c r="C141" s="2">
        <v>5387</v>
      </c>
      <c r="D141" s="2">
        <v>4979</v>
      </c>
      <c r="E141" s="2">
        <v>3343</v>
      </c>
      <c r="F141" s="2">
        <v>825</v>
      </c>
      <c r="G141" s="2">
        <v>637</v>
      </c>
      <c r="H141" s="2">
        <v>929</v>
      </c>
      <c r="I141" s="2" t="str">
        <f t="shared" si="4"/>
        <v>fresh</v>
      </c>
      <c r="J141" s="2" t="str">
        <f t="shared" si="5"/>
        <v>Horeca</v>
      </c>
    </row>
    <row r="142" spans="1:10" x14ac:dyDescent="0.3">
      <c r="A142" s="2">
        <v>1</v>
      </c>
      <c r="B142" s="2">
        <v>3</v>
      </c>
      <c r="C142" s="2">
        <v>17623</v>
      </c>
      <c r="D142" s="2">
        <v>4280</v>
      </c>
      <c r="E142" s="2">
        <v>7305</v>
      </c>
      <c r="F142" s="2">
        <v>2279</v>
      </c>
      <c r="G142" s="2">
        <v>960</v>
      </c>
      <c r="H142" s="2">
        <v>2616</v>
      </c>
      <c r="I142" s="2" t="str">
        <f t="shared" si="4"/>
        <v>fresh</v>
      </c>
      <c r="J142" s="2" t="str">
        <f t="shared" si="5"/>
        <v>Horeca</v>
      </c>
    </row>
    <row r="143" spans="1:10" x14ac:dyDescent="0.3">
      <c r="A143" s="2">
        <v>1</v>
      </c>
      <c r="B143" s="2">
        <v>3</v>
      </c>
      <c r="C143" s="2">
        <v>30379</v>
      </c>
      <c r="D143" s="2">
        <v>13252</v>
      </c>
      <c r="E143" s="2">
        <v>5189</v>
      </c>
      <c r="F143" s="2">
        <v>321</v>
      </c>
      <c r="G143" s="2">
        <v>51</v>
      </c>
      <c r="H143" s="2">
        <v>1450</v>
      </c>
      <c r="I143" s="2" t="str">
        <f t="shared" si="4"/>
        <v>fresh</v>
      </c>
      <c r="J143" s="2" t="str">
        <f t="shared" si="5"/>
        <v>Horeca</v>
      </c>
    </row>
    <row r="144" spans="1:10" x14ac:dyDescent="0.3">
      <c r="A144" s="2">
        <v>1</v>
      </c>
      <c r="B144" s="2">
        <v>3</v>
      </c>
      <c r="C144" s="2">
        <v>37036</v>
      </c>
      <c r="D144" s="2">
        <v>7152</v>
      </c>
      <c r="E144" s="2">
        <v>8253</v>
      </c>
      <c r="F144" s="2">
        <v>2995</v>
      </c>
      <c r="G144" s="2">
        <v>20</v>
      </c>
      <c r="H144" s="2">
        <v>3</v>
      </c>
      <c r="I144" s="2" t="str">
        <f t="shared" si="4"/>
        <v>fresh</v>
      </c>
      <c r="J144" s="2" t="str">
        <f t="shared" si="5"/>
        <v>Horeca</v>
      </c>
    </row>
    <row r="145" spans="1:10" x14ac:dyDescent="0.3">
      <c r="A145" s="2">
        <v>1</v>
      </c>
      <c r="B145" s="2">
        <v>3</v>
      </c>
      <c r="C145" s="2">
        <v>10405</v>
      </c>
      <c r="D145" s="2">
        <v>1596</v>
      </c>
      <c r="E145" s="2">
        <v>1096</v>
      </c>
      <c r="F145" s="2">
        <v>8425</v>
      </c>
      <c r="G145" s="2">
        <v>399</v>
      </c>
      <c r="H145" s="2">
        <v>318</v>
      </c>
      <c r="I145" s="2" t="str">
        <f t="shared" si="4"/>
        <v>fresh</v>
      </c>
      <c r="J145" s="2" t="str">
        <f t="shared" si="5"/>
        <v>Horeca</v>
      </c>
    </row>
    <row r="146" spans="1:10" x14ac:dyDescent="0.3">
      <c r="A146" s="2">
        <v>1</v>
      </c>
      <c r="B146" s="2">
        <v>3</v>
      </c>
      <c r="C146" s="2">
        <v>18827</v>
      </c>
      <c r="D146" s="2">
        <v>3677</v>
      </c>
      <c r="E146" s="2">
        <v>1988</v>
      </c>
      <c r="F146" s="2">
        <v>118</v>
      </c>
      <c r="G146" s="2">
        <v>516</v>
      </c>
      <c r="H146" s="2">
        <v>201</v>
      </c>
      <c r="I146" s="2" t="str">
        <f t="shared" si="4"/>
        <v>fresh</v>
      </c>
      <c r="J146" s="2" t="str">
        <f t="shared" si="5"/>
        <v>Horeca</v>
      </c>
    </row>
    <row r="147" spans="1:10" x14ac:dyDescent="0.3">
      <c r="A147" s="2">
        <v>2</v>
      </c>
      <c r="B147" s="2">
        <v>3</v>
      </c>
      <c r="C147" s="2">
        <v>22039</v>
      </c>
      <c r="D147" s="2">
        <v>8384</v>
      </c>
      <c r="E147" s="2">
        <v>34792</v>
      </c>
      <c r="F147" s="2">
        <v>42</v>
      </c>
      <c r="G147" s="2">
        <v>12591</v>
      </c>
      <c r="H147" s="2">
        <v>4430</v>
      </c>
      <c r="I147" s="2" t="str">
        <f t="shared" si="4"/>
        <v>grocery</v>
      </c>
      <c r="J147" s="2" t="str">
        <f t="shared" si="5"/>
        <v>Retail</v>
      </c>
    </row>
    <row r="148" spans="1:10" x14ac:dyDescent="0.3">
      <c r="A148" s="2">
        <v>1</v>
      </c>
      <c r="B148" s="2">
        <v>3</v>
      </c>
      <c r="C148" s="2">
        <v>7769</v>
      </c>
      <c r="D148" s="2">
        <v>1936</v>
      </c>
      <c r="E148" s="2">
        <v>2177</v>
      </c>
      <c r="F148" s="2">
        <v>926</v>
      </c>
      <c r="G148" s="2">
        <v>73</v>
      </c>
      <c r="H148" s="2">
        <v>520</v>
      </c>
      <c r="I148" s="2" t="str">
        <f t="shared" si="4"/>
        <v>fresh</v>
      </c>
      <c r="J148" s="2" t="str">
        <f t="shared" si="5"/>
        <v>Horeca</v>
      </c>
    </row>
    <row r="149" spans="1:10" x14ac:dyDescent="0.3">
      <c r="A149" s="2">
        <v>1</v>
      </c>
      <c r="B149" s="2">
        <v>3</v>
      </c>
      <c r="C149" s="2">
        <v>9203</v>
      </c>
      <c r="D149" s="2">
        <v>3373</v>
      </c>
      <c r="E149" s="2">
        <v>2707</v>
      </c>
      <c r="F149" s="2">
        <v>1286</v>
      </c>
      <c r="G149" s="2">
        <v>1082</v>
      </c>
      <c r="H149" s="2">
        <v>526</v>
      </c>
      <c r="I149" s="2" t="str">
        <f t="shared" si="4"/>
        <v>fresh</v>
      </c>
      <c r="J149" s="2" t="str">
        <f t="shared" si="5"/>
        <v>Horeca</v>
      </c>
    </row>
    <row r="150" spans="1:10" x14ac:dyDescent="0.3">
      <c r="A150" s="2">
        <v>1</v>
      </c>
      <c r="B150" s="2">
        <v>3</v>
      </c>
      <c r="C150" s="2">
        <v>5924</v>
      </c>
      <c r="D150" s="2">
        <v>584</v>
      </c>
      <c r="E150" s="2">
        <v>542</v>
      </c>
      <c r="F150" s="2">
        <v>4052</v>
      </c>
      <c r="G150" s="2">
        <v>283</v>
      </c>
      <c r="H150" s="2">
        <v>434</v>
      </c>
      <c r="I150" s="2" t="str">
        <f t="shared" si="4"/>
        <v>fresh</v>
      </c>
      <c r="J150" s="2" t="str">
        <f t="shared" si="5"/>
        <v>Horeca</v>
      </c>
    </row>
    <row r="151" spans="1:10" x14ac:dyDescent="0.3">
      <c r="A151" s="2">
        <v>1</v>
      </c>
      <c r="B151" s="2">
        <v>3</v>
      </c>
      <c r="C151" s="2">
        <v>31812</v>
      </c>
      <c r="D151" s="2">
        <v>1433</v>
      </c>
      <c r="E151" s="2">
        <v>1651</v>
      </c>
      <c r="F151" s="2">
        <v>800</v>
      </c>
      <c r="G151" s="2">
        <v>113</v>
      </c>
      <c r="H151" s="2">
        <v>1440</v>
      </c>
      <c r="I151" s="2" t="str">
        <f t="shared" si="4"/>
        <v>fresh</v>
      </c>
      <c r="J151" s="2" t="str">
        <f t="shared" si="5"/>
        <v>Horeca</v>
      </c>
    </row>
    <row r="152" spans="1:10" x14ac:dyDescent="0.3">
      <c r="A152" s="2">
        <v>1</v>
      </c>
      <c r="B152" s="2">
        <v>3</v>
      </c>
      <c r="C152" s="2">
        <v>16225</v>
      </c>
      <c r="D152" s="2">
        <v>1825</v>
      </c>
      <c r="E152" s="2">
        <v>1765</v>
      </c>
      <c r="F152" s="2">
        <v>853</v>
      </c>
      <c r="G152" s="2">
        <v>170</v>
      </c>
      <c r="H152" s="2">
        <v>1067</v>
      </c>
      <c r="I152" s="2" t="str">
        <f t="shared" si="4"/>
        <v>fresh</v>
      </c>
      <c r="J152" s="2" t="str">
        <f t="shared" si="5"/>
        <v>Horeca</v>
      </c>
    </row>
    <row r="153" spans="1:10" x14ac:dyDescent="0.3">
      <c r="A153" s="2">
        <v>1</v>
      </c>
      <c r="B153" s="2">
        <v>3</v>
      </c>
      <c r="C153" s="2">
        <v>1289</v>
      </c>
      <c r="D153" s="2">
        <v>3328</v>
      </c>
      <c r="E153" s="2">
        <v>2022</v>
      </c>
      <c r="F153" s="2">
        <v>531</v>
      </c>
      <c r="G153" s="2">
        <v>255</v>
      </c>
      <c r="H153" s="2">
        <v>1774</v>
      </c>
      <c r="I153" s="2" t="str">
        <f t="shared" si="4"/>
        <v>milk</v>
      </c>
      <c r="J153" s="2" t="str">
        <f t="shared" si="5"/>
        <v>Horeca</v>
      </c>
    </row>
    <row r="154" spans="1:10" x14ac:dyDescent="0.3">
      <c r="A154" s="2">
        <v>1</v>
      </c>
      <c r="B154" s="2">
        <v>3</v>
      </c>
      <c r="C154" s="2">
        <v>18840</v>
      </c>
      <c r="D154" s="2">
        <v>1371</v>
      </c>
      <c r="E154" s="2">
        <v>3135</v>
      </c>
      <c r="F154" s="2">
        <v>3001</v>
      </c>
      <c r="G154" s="2">
        <v>352</v>
      </c>
      <c r="H154" s="2">
        <v>184</v>
      </c>
      <c r="I154" s="2" t="str">
        <f t="shared" si="4"/>
        <v>fresh</v>
      </c>
      <c r="J154" s="2" t="str">
        <f t="shared" si="5"/>
        <v>Horeca</v>
      </c>
    </row>
    <row r="155" spans="1:10" x14ac:dyDescent="0.3">
      <c r="A155" s="2">
        <v>1</v>
      </c>
      <c r="B155" s="2">
        <v>3</v>
      </c>
      <c r="C155" s="2">
        <v>3463</v>
      </c>
      <c r="D155" s="2">
        <v>9250</v>
      </c>
      <c r="E155" s="2">
        <v>2368</v>
      </c>
      <c r="F155" s="2">
        <v>779</v>
      </c>
      <c r="G155" s="2">
        <v>302</v>
      </c>
      <c r="H155" s="2">
        <v>1627</v>
      </c>
      <c r="I155" s="2" t="str">
        <f t="shared" si="4"/>
        <v>milk</v>
      </c>
      <c r="J155" s="2" t="str">
        <f t="shared" si="5"/>
        <v>Horeca</v>
      </c>
    </row>
    <row r="156" spans="1:10" x14ac:dyDescent="0.3">
      <c r="A156" s="2">
        <v>1</v>
      </c>
      <c r="B156" s="2">
        <v>3</v>
      </c>
      <c r="C156" s="2">
        <v>622</v>
      </c>
      <c r="D156" s="2">
        <v>55</v>
      </c>
      <c r="E156" s="2">
        <v>137</v>
      </c>
      <c r="F156" s="2">
        <v>75</v>
      </c>
      <c r="G156" s="2">
        <v>7</v>
      </c>
      <c r="H156" s="2">
        <v>8</v>
      </c>
      <c r="I156" s="2" t="str">
        <f t="shared" si="4"/>
        <v>fresh</v>
      </c>
      <c r="J156" s="2" t="str">
        <f t="shared" si="5"/>
        <v>Horeca</v>
      </c>
    </row>
    <row r="157" spans="1:10" x14ac:dyDescent="0.3">
      <c r="A157" s="2">
        <v>2</v>
      </c>
      <c r="B157" s="2">
        <v>3</v>
      </c>
      <c r="C157" s="2">
        <v>1989</v>
      </c>
      <c r="D157" s="2">
        <v>10690</v>
      </c>
      <c r="E157" s="2">
        <v>19460</v>
      </c>
      <c r="F157" s="2">
        <v>233</v>
      </c>
      <c r="G157" s="2">
        <v>11577</v>
      </c>
      <c r="H157" s="2">
        <v>2153</v>
      </c>
      <c r="I157" s="2" t="str">
        <f t="shared" si="4"/>
        <v>grocery</v>
      </c>
      <c r="J157" s="2" t="str">
        <f t="shared" si="5"/>
        <v>Retail</v>
      </c>
    </row>
    <row r="158" spans="1:10" x14ac:dyDescent="0.3">
      <c r="A158" s="2">
        <v>2</v>
      </c>
      <c r="B158" s="2">
        <v>3</v>
      </c>
      <c r="C158" s="2">
        <v>3830</v>
      </c>
      <c r="D158" s="2">
        <v>5291</v>
      </c>
      <c r="E158" s="2">
        <v>14855</v>
      </c>
      <c r="F158" s="2">
        <v>317</v>
      </c>
      <c r="G158" s="2">
        <v>6694</v>
      </c>
      <c r="H158" s="2">
        <v>3182</v>
      </c>
      <c r="I158" s="2" t="str">
        <f t="shared" si="4"/>
        <v>grocery</v>
      </c>
      <c r="J158" s="2" t="str">
        <f t="shared" si="5"/>
        <v>Retail</v>
      </c>
    </row>
    <row r="159" spans="1:10" x14ac:dyDescent="0.3">
      <c r="A159" s="2">
        <v>1</v>
      </c>
      <c r="B159" s="2">
        <v>3</v>
      </c>
      <c r="C159" s="2">
        <v>17773</v>
      </c>
      <c r="D159" s="2">
        <v>1366</v>
      </c>
      <c r="E159" s="2">
        <v>2474</v>
      </c>
      <c r="F159" s="2">
        <v>3378</v>
      </c>
      <c r="G159" s="2">
        <v>811</v>
      </c>
      <c r="H159" s="2">
        <v>418</v>
      </c>
      <c r="I159" s="2" t="str">
        <f t="shared" si="4"/>
        <v>fresh</v>
      </c>
      <c r="J159" s="2" t="str">
        <f t="shared" si="5"/>
        <v>Horeca</v>
      </c>
    </row>
    <row r="160" spans="1:10" x14ac:dyDescent="0.3">
      <c r="A160" s="2">
        <v>2</v>
      </c>
      <c r="B160" s="2">
        <v>3</v>
      </c>
      <c r="C160" s="2">
        <v>2861</v>
      </c>
      <c r="D160" s="2">
        <v>6570</v>
      </c>
      <c r="E160" s="2">
        <v>9618</v>
      </c>
      <c r="F160" s="2">
        <v>930</v>
      </c>
      <c r="G160" s="2">
        <v>4004</v>
      </c>
      <c r="H160" s="2">
        <v>1682</v>
      </c>
      <c r="I160" s="2" t="str">
        <f t="shared" si="4"/>
        <v>grocery</v>
      </c>
      <c r="J160" s="2" t="str">
        <f t="shared" si="5"/>
        <v>Retail</v>
      </c>
    </row>
    <row r="161" spans="1:10" x14ac:dyDescent="0.3">
      <c r="A161" s="2">
        <v>2</v>
      </c>
      <c r="B161" s="2">
        <v>3</v>
      </c>
      <c r="C161" s="2">
        <v>355</v>
      </c>
      <c r="D161" s="2">
        <v>7704</v>
      </c>
      <c r="E161" s="2">
        <v>14682</v>
      </c>
      <c r="F161" s="2">
        <v>398</v>
      </c>
      <c r="G161" s="2">
        <v>8077</v>
      </c>
      <c r="H161" s="2">
        <v>303</v>
      </c>
      <c r="I161" s="2" t="str">
        <f t="shared" si="4"/>
        <v>grocery</v>
      </c>
      <c r="J161" s="2" t="str">
        <f t="shared" si="5"/>
        <v>Retail</v>
      </c>
    </row>
    <row r="162" spans="1:10" x14ac:dyDescent="0.3">
      <c r="A162" s="2">
        <v>2</v>
      </c>
      <c r="B162" s="2">
        <v>3</v>
      </c>
      <c r="C162" s="2">
        <v>1725</v>
      </c>
      <c r="D162" s="2">
        <v>3651</v>
      </c>
      <c r="E162" s="2">
        <v>12822</v>
      </c>
      <c r="F162" s="2">
        <v>824</v>
      </c>
      <c r="G162" s="2">
        <v>4424</v>
      </c>
      <c r="H162" s="2">
        <v>2157</v>
      </c>
      <c r="I162" s="2" t="str">
        <f t="shared" si="4"/>
        <v>grocery</v>
      </c>
      <c r="J162" s="2" t="str">
        <f t="shared" si="5"/>
        <v>Retail</v>
      </c>
    </row>
    <row r="163" spans="1:10" x14ac:dyDescent="0.3">
      <c r="A163" s="2">
        <v>1</v>
      </c>
      <c r="B163" s="2">
        <v>3</v>
      </c>
      <c r="C163" s="2">
        <v>12434</v>
      </c>
      <c r="D163" s="2">
        <v>540</v>
      </c>
      <c r="E163" s="2">
        <v>283</v>
      </c>
      <c r="F163" s="2">
        <v>1092</v>
      </c>
      <c r="G163" s="2">
        <v>3</v>
      </c>
      <c r="H163" s="2">
        <v>2233</v>
      </c>
      <c r="I163" s="2" t="str">
        <f t="shared" si="4"/>
        <v>fresh</v>
      </c>
      <c r="J163" s="2" t="str">
        <f t="shared" si="5"/>
        <v>Horeca</v>
      </c>
    </row>
    <row r="164" spans="1:10" x14ac:dyDescent="0.3">
      <c r="A164" s="2">
        <v>1</v>
      </c>
      <c r="B164" s="2">
        <v>3</v>
      </c>
      <c r="C164" s="2">
        <v>15177</v>
      </c>
      <c r="D164" s="2">
        <v>2024</v>
      </c>
      <c r="E164" s="2">
        <v>3810</v>
      </c>
      <c r="F164" s="2">
        <v>2665</v>
      </c>
      <c r="G164" s="2">
        <v>232</v>
      </c>
      <c r="H164" s="2">
        <v>610</v>
      </c>
      <c r="I164" s="2" t="str">
        <f t="shared" si="4"/>
        <v>fresh</v>
      </c>
      <c r="J164" s="2" t="str">
        <f t="shared" si="5"/>
        <v>Horeca</v>
      </c>
    </row>
    <row r="165" spans="1:10" x14ac:dyDescent="0.3">
      <c r="A165" s="2">
        <v>2</v>
      </c>
      <c r="B165" s="2">
        <v>3</v>
      </c>
      <c r="C165" s="2">
        <v>5531</v>
      </c>
      <c r="D165" s="2">
        <v>15726</v>
      </c>
      <c r="E165" s="2">
        <v>26870</v>
      </c>
      <c r="F165" s="2">
        <v>2367</v>
      </c>
      <c r="G165" s="2">
        <v>13726</v>
      </c>
      <c r="H165" s="2">
        <v>446</v>
      </c>
      <c r="I165" s="2" t="str">
        <f t="shared" si="4"/>
        <v>grocery</v>
      </c>
      <c r="J165" s="2" t="str">
        <f t="shared" si="5"/>
        <v>Retail</v>
      </c>
    </row>
    <row r="166" spans="1:10" x14ac:dyDescent="0.3">
      <c r="A166" s="2">
        <v>2</v>
      </c>
      <c r="B166" s="2">
        <v>3</v>
      </c>
      <c r="C166" s="2">
        <v>5224</v>
      </c>
      <c r="D166" s="2">
        <v>7603</v>
      </c>
      <c r="E166" s="2">
        <v>8584</v>
      </c>
      <c r="F166" s="2">
        <v>2540</v>
      </c>
      <c r="G166" s="2">
        <v>3674</v>
      </c>
      <c r="H166" s="2">
        <v>238</v>
      </c>
      <c r="I166" s="2" t="str">
        <f t="shared" si="4"/>
        <v>grocery</v>
      </c>
      <c r="J166" s="2" t="str">
        <f t="shared" si="5"/>
        <v>Retail</v>
      </c>
    </row>
    <row r="167" spans="1:10" x14ac:dyDescent="0.3">
      <c r="A167" s="2">
        <v>2</v>
      </c>
      <c r="B167" s="2">
        <v>3</v>
      </c>
      <c r="C167" s="2">
        <v>15615</v>
      </c>
      <c r="D167" s="2">
        <v>12653</v>
      </c>
      <c r="E167" s="2">
        <v>19858</v>
      </c>
      <c r="F167" s="2">
        <v>4425</v>
      </c>
      <c r="G167" s="2">
        <v>7108</v>
      </c>
      <c r="H167" s="2">
        <v>2379</v>
      </c>
      <c r="I167" s="2" t="str">
        <f t="shared" si="4"/>
        <v>grocery</v>
      </c>
      <c r="J167" s="2" t="str">
        <f t="shared" si="5"/>
        <v>Retail</v>
      </c>
    </row>
    <row r="168" spans="1:10" x14ac:dyDescent="0.3">
      <c r="A168" s="2">
        <v>2</v>
      </c>
      <c r="B168" s="2">
        <v>3</v>
      </c>
      <c r="C168" s="2">
        <v>4822</v>
      </c>
      <c r="D168" s="2">
        <v>6721</v>
      </c>
      <c r="E168" s="2">
        <v>9170</v>
      </c>
      <c r="F168" s="2">
        <v>993</v>
      </c>
      <c r="G168" s="2">
        <v>4973</v>
      </c>
      <c r="H168" s="2">
        <v>3637</v>
      </c>
      <c r="I168" s="2" t="str">
        <f t="shared" si="4"/>
        <v>grocery</v>
      </c>
      <c r="J168" s="2" t="str">
        <f t="shared" si="5"/>
        <v>Retail</v>
      </c>
    </row>
    <row r="169" spans="1:10" x14ac:dyDescent="0.3">
      <c r="A169" s="2">
        <v>1</v>
      </c>
      <c r="B169" s="2">
        <v>3</v>
      </c>
      <c r="C169" s="2">
        <v>2926</v>
      </c>
      <c r="D169" s="2">
        <v>3195</v>
      </c>
      <c r="E169" s="2">
        <v>3268</v>
      </c>
      <c r="F169" s="2">
        <v>405</v>
      </c>
      <c r="G169" s="2">
        <v>1680</v>
      </c>
      <c r="H169" s="2">
        <v>693</v>
      </c>
      <c r="I169" s="2" t="str">
        <f t="shared" si="4"/>
        <v>grocery</v>
      </c>
      <c r="J169" s="2" t="str">
        <f t="shared" si="5"/>
        <v>Horeca</v>
      </c>
    </row>
    <row r="170" spans="1:10" x14ac:dyDescent="0.3">
      <c r="A170" s="2">
        <v>1</v>
      </c>
      <c r="B170" s="2">
        <v>3</v>
      </c>
      <c r="C170" s="2">
        <v>5809</v>
      </c>
      <c r="D170" s="2">
        <v>735</v>
      </c>
      <c r="E170" s="2">
        <v>803</v>
      </c>
      <c r="F170" s="2">
        <v>1393</v>
      </c>
      <c r="G170" s="2">
        <v>79</v>
      </c>
      <c r="H170" s="2">
        <v>429</v>
      </c>
      <c r="I170" s="2" t="str">
        <f t="shared" si="4"/>
        <v>fresh</v>
      </c>
      <c r="J170" s="2" t="str">
        <f t="shared" si="5"/>
        <v>Horeca</v>
      </c>
    </row>
    <row r="171" spans="1:10" x14ac:dyDescent="0.3">
      <c r="A171" s="2">
        <v>1</v>
      </c>
      <c r="B171" s="2">
        <v>3</v>
      </c>
      <c r="C171" s="2">
        <v>5414</v>
      </c>
      <c r="D171" s="2">
        <v>717</v>
      </c>
      <c r="E171" s="2">
        <v>2155</v>
      </c>
      <c r="F171" s="2">
        <v>2399</v>
      </c>
      <c r="G171" s="2">
        <v>69</v>
      </c>
      <c r="H171" s="2">
        <v>750</v>
      </c>
      <c r="I171" s="2" t="str">
        <f t="shared" si="4"/>
        <v>fresh</v>
      </c>
      <c r="J171" s="2" t="str">
        <f t="shared" si="5"/>
        <v>Horeca</v>
      </c>
    </row>
    <row r="172" spans="1:10" x14ac:dyDescent="0.3">
      <c r="A172" s="2">
        <v>2</v>
      </c>
      <c r="B172" s="2">
        <v>3</v>
      </c>
      <c r="C172" s="2">
        <v>260</v>
      </c>
      <c r="D172" s="2">
        <v>8675</v>
      </c>
      <c r="E172" s="2">
        <v>13430</v>
      </c>
      <c r="F172" s="2">
        <v>1116</v>
      </c>
      <c r="G172" s="2">
        <v>7015</v>
      </c>
      <c r="H172" s="2">
        <v>323</v>
      </c>
      <c r="I172" s="2" t="str">
        <f t="shared" si="4"/>
        <v>grocery</v>
      </c>
      <c r="J172" s="2" t="str">
        <f t="shared" si="5"/>
        <v>Retail</v>
      </c>
    </row>
    <row r="173" spans="1:10" x14ac:dyDescent="0.3">
      <c r="A173" s="2">
        <v>2</v>
      </c>
      <c r="B173" s="2">
        <v>3</v>
      </c>
      <c r="C173" s="2">
        <v>200</v>
      </c>
      <c r="D173" s="2">
        <v>25862</v>
      </c>
      <c r="E173" s="2">
        <v>19816</v>
      </c>
      <c r="F173" s="2">
        <v>651</v>
      </c>
      <c r="G173" s="2">
        <v>8773</v>
      </c>
      <c r="H173" s="2">
        <v>6250</v>
      </c>
      <c r="I173" s="2" t="str">
        <f t="shared" si="4"/>
        <v>milk</v>
      </c>
      <c r="J173" s="2" t="str">
        <f t="shared" si="5"/>
        <v>Retail</v>
      </c>
    </row>
    <row r="174" spans="1:10" x14ac:dyDescent="0.3">
      <c r="A174" s="2">
        <v>1</v>
      </c>
      <c r="B174" s="2">
        <v>3</v>
      </c>
      <c r="C174" s="2">
        <v>955</v>
      </c>
      <c r="D174" s="2">
        <v>5479</v>
      </c>
      <c r="E174" s="2">
        <v>6536</v>
      </c>
      <c r="F174" s="2">
        <v>333</v>
      </c>
      <c r="G174" s="2">
        <v>2840</v>
      </c>
      <c r="H174" s="2">
        <v>707</v>
      </c>
      <c r="I174" s="2" t="str">
        <f t="shared" si="4"/>
        <v>grocery</v>
      </c>
      <c r="J174" s="2" t="str">
        <f t="shared" si="5"/>
        <v>Horeca</v>
      </c>
    </row>
    <row r="175" spans="1:10" x14ac:dyDescent="0.3">
      <c r="A175" s="2">
        <v>2</v>
      </c>
      <c r="B175" s="2">
        <v>3</v>
      </c>
      <c r="C175" s="2">
        <v>514</v>
      </c>
      <c r="D175" s="2">
        <v>7677</v>
      </c>
      <c r="E175" s="2">
        <v>19805</v>
      </c>
      <c r="F175" s="2">
        <v>937</v>
      </c>
      <c r="G175" s="2">
        <v>9836</v>
      </c>
      <c r="H175" s="2">
        <v>716</v>
      </c>
      <c r="I175" s="2" t="str">
        <f t="shared" si="4"/>
        <v>grocery</v>
      </c>
      <c r="J175" s="2" t="str">
        <f t="shared" si="5"/>
        <v>Retail</v>
      </c>
    </row>
    <row r="176" spans="1:10" x14ac:dyDescent="0.3">
      <c r="A176" s="2">
        <v>1</v>
      </c>
      <c r="B176" s="2">
        <v>3</v>
      </c>
      <c r="C176" s="2">
        <v>286</v>
      </c>
      <c r="D176" s="2">
        <v>1208</v>
      </c>
      <c r="E176" s="2">
        <v>5241</v>
      </c>
      <c r="F176" s="2">
        <v>2515</v>
      </c>
      <c r="G176" s="2">
        <v>153</v>
      </c>
      <c r="H176" s="2">
        <v>1442</v>
      </c>
      <c r="I176" s="2" t="str">
        <f t="shared" si="4"/>
        <v>grocery</v>
      </c>
      <c r="J176" s="2" t="str">
        <f t="shared" si="5"/>
        <v>Horeca</v>
      </c>
    </row>
    <row r="177" spans="1:10" x14ac:dyDescent="0.3">
      <c r="A177" s="2">
        <v>2</v>
      </c>
      <c r="B177" s="2">
        <v>3</v>
      </c>
      <c r="C177" s="2">
        <v>2343</v>
      </c>
      <c r="D177" s="2">
        <v>7845</v>
      </c>
      <c r="E177" s="2">
        <v>11874</v>
      </c>
      <c r="F177" s="2">
        <v>52</v>
      </c>
      <c r="G177" s="2">
        <v>4196</v>
      </c>
      <c r="H177" s="2">
        <v>1697</v>
      </c>
      <c r="I177" s="2" t="str">
        <f t="shared" si="4"/>
        <v>grocery</v>
      </c>
      <c r="J177" s="2" t="str">
        <f t="shared" si="5"/>
        <v>Retail</v>
      </c>
    </row>
    <row r="178" spans="1:10" x14ac:dyDescent="0.3">
      <c r="A178" s="2">
        <v>1</v>
      </c>
      <c r="B178" s="2">
        <v>3</v>
      </c>
      <c r="C178" s="2">
        <v>45640</v>
      </c>
      <c r="D178" s="2">
        <v>6958</v>
      </c>
      <c r="E178" s="2">
        <v>6536</v>
      </c>
      <c r="F178" s="2">
        <v>7368</v>
      </c>
      <c r="G178" s="2">
        <v>1532</v>
      </c>
      <c r="H178" s="2">
        <v>230</v>
      </c>
      <c r="I178" s="2" t="str">
        <f t="shared" si="4"/>
        <v>fresh</v>
      </c>
      <c r="J178" s="2" t="str">
        <f t="shared" si="5"/>
        <v>Horeca</v>
      </c>
    </row>
    <row r="179" spans="1:10" x14ac:dyDescent="0.3">
      <c r="A179" s="2">
        <v>1</v>
      </c>
      <c r="B179" s="2">
        <v>3</v>
      </c>
      <c r="C179" s="2">
        <v>12759</v>
      </c>
      <c r="D179" s="2">
        <v>7330</v>
      </c>
      <c r="E179" s="2">
        <v>4533</v>
      </c>
      <c r="F179" s="2">
        <v>1752</v>
      </c>
      <c r="G179" s="2">
        <v>20</v>
      </c>
      <c r="H179" s="2">
        <v>2631</v>
      </c>
      <c r="I179" s="2" t="str">
        <f t="shared" si="4"/>
        <v>fresh</v>
      </c>
      <c r="J179" s="2" t="str">
        <f t="shared" si="5"/>
        <v>Horeca</v>
      </c>
    </row>
    <row r="180" spans="1:10" x14ac:dyDescent="0.3">
      <c r="A180" s="2">
        <v>1</v>
      </c>
      <c r="B180" s="2">
        <v>3</v>
      </c>
      <c r="C180" s="2">
        <v>11002</v>
      </c>
      <c r="D180" s="2">
        <v>7075</v>
      </c>
      <c r="E180" s="2">
        <v>4945</v>
      </c>
      <c r="F180" s="2">
        <v>1152</v>
      </c>
      <c r="G180" s="2">
        <v>120</v>
      </c>
      <c r="H180" s="2">
        <v>395</v>
      </c>
      <c r="I180" s="2" t="str">
        <f t="shared" si="4"/>
        <v>fresh</v>
      </c>
      <c r="J180" s="2" t="str">
        <f t="shared" si="5"/>
        <v>Horeca</v>
      </c>
    </row>
    <row r="181" spans="1:10" x14ac:dyDescent="0.3">
      <c r="A181" s="2">
        <v>1</v>
      </c>
      <c r="B181" s="2">
        <v>3</v>
      </c>
      <c r="C181" s="2">
        <v>3157</v>
      </c>
      <c r="D181" s="2">
        <v>4888</v>
      </c>
      <c r="E181" s="2">
        <v>2500</v>
      </c>
      <c r="F181" s="2">
        <v>4477</v>
      </c>
      <c r="G181" s="2">
        <v>273</v>
      </c>
      <c r="H181" s="2">
        <v>2165</v>
      </c>
      <c r="I181" s="2" t="str">
        <f t="shared" si="4"/>
        <v>milk</v>
      </c>
      <c r="J181" s="2" t="str">
        <f t="shared" si="5"/>
        <v>Horeca</v>
      </c>
    </row>
    <row r="182" spans="1:10" x14ac:dyDescent="0.3">
      <c r="A182" s="2">
        <v>1</v>
      </c>
      <c r="B182" s="2">
        <v>3</v>
      </c>
      <c r="C182" s="2">
        <v>12356</v>
      </c>
      <c r="D182" s="2">
        <v>6036</v>
      </c>
      <c r="E182" s="2">
        <v>8887</v>
      </c>
      <c r="F182" s="2">
        <v>402</v>
      </c>
      <c r="G182" s="2">
        <v>1382</v>
      </c>
      <c r="H182" s="2">
        <v>2794</v>
      </c>
      <c r="I182" s="2" t="str">
        <f t="shared" si="4"/>
        <v>fresh</v>
      </c>
      <c r="J182" s="2" t="str">
        <f t="shared" si="5"/>
        <v>Horeca</v>
      </c>
    </row>
    <row r="183" spans="1:10" x14ac:dyDescent="0.3">
      <c r="A183" s="2">
        <v>1</v>
      </c>
      <c r="B183" s="2">
        <v>3</v>
      </c>
      <c r="C183" s="2">
        <v>112151</v>
      </c>
      <c r="D183" s="2">
        <v>29627</v>
      </c>
      <c r="E183" s="2">
        <v>18148</v>
      </c>
      <c r="F183" s="2">
        <v>16745</v>
      </c>
      <c r="G183" s="2">
        <v>4948</v>
      </c>
      <c r="H183" s="2">
        <v>8550</v>
      </c>
      <c r="I183" s="2" t="str">
        <f t="shared" si="4"/>
        <v>fresh</v>
      </c>
      <c r="J183" s="2" t="str">
        <f t="shared" si="5"/>
        <v>Horeca</v>
      </c>
    </row>
    <row r="184" spans="1:10" x14ac:dyDescent="0.3">
      <c r="A184" s="2">
        <v>1</v>
      </c>
      <c r="B184" s="2">
        <v>3</v>
      </c>
      <c r="C184" s="2">
        <v>694</v>
      </c>
      <c r="D184" s="2">
        <v>8533</v>
      </c>
      <c r="E184" s="2">
        <v>10518</v>
      </c>
      <c r="F184" s="2">
        <v>443</v>
      </c>
      <c r="G184" s="2">
        <v>6907</v>
      </c>
      <c r="H184" s="2">
        <v>156</v>
      </c>
      <c r="I184" s="2" t="str">
        <f t="shared" si="4"/>
        <v>grocery</v>
      </c>
      <c r="J184" s="2" t="str">
        <f t="shared" si="5"/>
        <v>Horeca</v>
      </c>
    </row>
    <row r="185" spans="1:10" x14ac:dyDescent="0.3">
      <c r="A185" s="2">
        <v>1</v>
      </c>
      <c r="B185" s="2">
        <v>3</v>
      </c>
      <c r="C185" s="2">
        <v>36847</v>
      </c>
      <c r="D185" s="2">
        <v>43950</v>
      </c>
      <c r="E185" s="2">
        <v>20170</v>
      </c>
      <c r="F185" s="2">
        <v>36534</v>
      </c>
      <c r="G185" s="2">
        <v>239</v>
      </c>
      <c r="H185" s="2">
        <v>47943</v>
      </c>
      <c r="I185" s="2" t="str">
        <f t="shared" si="4"/>
        <v>delicassen</v>
      </c>
      <c r="J185" s="2" t="str">
        <f t="shared" si="5"/>
        <v>Horeca</v>
      </c>
    </row>
    <row r="186" spans="1:10" x14ac:dyDescent="0.3">
      <c r="A186" s="2">
        <v>1</v>
      </c>
      <c r="B186" s="2">
        <v>3</v>
      </c>
      <c r="C186" s="2">
        <v>327</v>
      </c>
      <c r="D186" s="2">
        <v>918</v>
      </c>
      <c r="E186" s="2">
        <v>4710</v>
      </c>
      <c r="F186" s="2">
        <v>74</v>
      </c>
      <c r="G186" s="2">
        <v>334</v>
      </c>
      <c r="H186" s="2">
        <v>11</v>
      </c>
      <c r="I186" s="2" t="str">
        <f t="shared" si="4"/>
        <v>grocery</v>
      </c>
      <c r="J186" s="2" t="str">
        <f t="shared" si="5"/>
        <v>Horeca</v>
      </c>
    </row>
    <row r="187" spans="1:10" x14ac:dyDescent="0.3">
      <c r="A187" s="2">
        <v>1</v>
      </c>
      <c r="B187" s="2">
        <v>3</v>
      </c>
      <c r="C187" s="2">
        <v>8170</v>
      </c>
      <c r="D187" s="2">
        <v>6448</v>
      </c>
      <c r="E187" s="2">
        <v>1139</v>
      </c>
      <c r="F187" s="2">
        <v>2181</v>
      </c>
      <c r="G187" s="2">
        <v>58</v>
      </c>
      <c r="H187" s="2">
        <v>247</v>
      </c>
      <c r="I187" s="2" t="str">
        <f t="shared" si="4"/>
        <v>fresh</v>
      </c>
      <c r="J187" s="2" t="str">
        <f t="shared" si="5"/>
        <v>Horeca</v>
      </c>
    </row>
    <row r="188" spans="1:10" x14ac:dyDescent="0.3">
      <c r="A188" s="2">
        <v>1</v>
      </c>
      <c r="B188" s="2">
        <v>3</v>
      </c>
      <c r="C188" s="2">
        <v>3009</v>
      </c>
      <c r="D188" s="2">
        <v>521</v>
      </c>
      <c r="E188" s="2">
        <v>854</v>
      </c>
      <c r="F188" s="2">
        <v>3470</v>
      </c>
      <c r="G188" s="2">
        <v>949</v>
      </c>
      <c r="H188" s="2">
        <v>727</v>
      </c>
      <c r="I188" s="2" t="str">
        <f t="shared" si="4"/>
        <v>frozen</v>
      </c>
      <c r="J188" s="2" t="str">
        <f t="shared" si="5"/>
        <v>Horeca</v>
      </c>
    </row>
    <row r="189" spans="1:10" x14ac:dyDescent="0.3">
      <c r="A189" s="2">
        <v>1</v>
      </c>
      <c r="B189" s="2">
        <v>3</v>
      </c>
      <c r="C189" s="2">
        <v>2438</v>
      </c>
      <c r="D189" s="2">
        <v>8002</v>
      </c>
      <c r="E189" s="2">
        <v>9819</v>
      </c>
      <c r="F189" s="2">
        <v>6269</v>
      </c>
      <c r="G189" s="2">
        <v>3459</v>
      </c>
      <c r="H189" s="2">
        <v>3</v>
      </c>
      <c r="I189" s="2" t="str">
        <f t="shared" si="4"/>
        <v>grocery</v>
      </c>
      <c r="J189" s="2" t="str">
        <f t="shared" si="5"/>
        <v>Horeca</v>
      </c>
    </row>
    <row r="190" spans="1:10" x14ac:dyDescent="0.3">
      <c r="A190" s="2">
        <v>2</v>
      </c>
      <c r="B190" s="2">
        <v>3</v>
      </c>
      <c r="C190" s="2">
        <v>8040</v>
      </c>
      <c r="D190" s="2">
        <v>7639</v>
      </c>
      <c r="E190" s="2">
        <v>11687</v>
      </c>
      <c r="F190" s="2">
        <v>2758</v>
      </c>
      <c r="G190" s="2">
        <v>6839</v>
      </c>
      <c r="H190" s="2">
        <v>404</v>
      </c>
      <c r="I190" s="2" t="str">
        <f t="shared" si="4"/>
        <v>grocery</v>
      </c>
      <c r="J190" s="2" t="str">
        <f t="shared" si="5"/>
        <v>Retail</v>
      </c>
    </row>
    <row r="191" spans="1:10" x14ac:dyDescent="0.3">
      <c r="A191" s="2">
        <v>2</v>
      </c>
      <c r="B191" s="2">
        <v>3</v>
      </c>
      <c r="C191" s="2">
        <v>834</v>
      </c>
      <c r="D191" s="2">
        <v>11577</v>
      </c>
      <c r="E191" s="2">
        <v>11522</v>
      </c>
      <c r="F191" s="2">
        <v>275</v>
      </c>
      <c r="G191" s="2">
        <v>4027</v>
      </c>
      <c r="H191" s="2">
        <v>1856</v>
      </c>
      <c r="I191" s="2" t="str">
        <f t="shared" si="4"/>
        <v>milk</v>
      </c>
      <c r="J191" s="2" t="str">
        <f t="shared" si="5"/>
        <v>Retail</v>
      </c>
    </row>
    <row r="192" spans="1:10" x14ac:dyDescent="0.3">
      <c r="A192" s="2">
        <v>1</v>
      </c>
      <c r="B192" s="2">
        <v>3</v>
      </c>
      <c r="C192" s="2">
        <v>16936</v>
      </c>
      <c r="D192" s="2">
        <v>6250</v>
      </c>
      <c r="E192" s="2">
        <v>1981</v>
      </c>
      <c r="F192" s="2">
        <v>7332</v>
      </c>
      <c r="G192" s="2">
        <v>118</v>
      </c>
      <c r="H192" s="2">
        <v>64</v>
      </c>
      <c r="I192" s="2" t="str">
        <f t="shared" si="4"/>
        <v>fresh</v>
      </c>
      <c r="J192" s="2" t="str">
        <f t="shared" si="5"/>
        <v>Horeca</v>
      </c>
    </row>
    <row r="193" spans="1:10" x14ac:dyDescent="0.3">
      <c r="A193" s="2">
        <v>1</v>
      </c>
      <c r="B193" s="2">
        <v>3</v>
      </c>
      <c r="C193" s="2">
        <v>13624</v>
      </c>
      <c r="D193" s="2">
        <v>295</v>
      </c>
      <c r="E193" s="2">
        <v>1381</v>
      </c>
      <c r="F193" s="2">
        <v>890</v>
      </c>
      <c r="G193" s="2">
        <v>43</v>
      </c>
      <c r="H193" s="2">
        <v>84</v>
      </c>
      <c r="I193" s="2" t="str">
        <f t="shared" si="4"/>
        <v>fresh</v>
      </c>
      <c r="J193" s="2" t="str">
        <f t="shared" si="5"/>
        <v>Horeca</v>
      </c>
    </row>
    <row r="194" spans="1:10" x14ac:dyDescent="0.3">
      <c r="A194" s="2">
        <v>1</v>
      </c>
      <c r="B194" s="2">
        <v>3</v>
      </c>
      <c r="C194" s="2">
        <v>5509</v>
      </c>
      <c r="D194" s="2">
        <v>1461</v>
      </c>
      <c r="E194" s="2">
        <v>2251</v>
      </c>
      <c r="F194" s="2">
        <v>547</v>
      </c>
      <c r="G194" s="2">
        <v>187</v>
      </c>
      <c r="H194" s="2">
        <v>409</v>
      </c>
      <c r="I194" s="2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s="2" t="str">
        <f t="shared" ref="J194:J257" si="7">IF(A194=1,"Horeca","Retail")</f>
        <v>Horeca</v>
      </c>
    </row>
    <row r="195" spans="1:10" x14ac:dyDescent="0.3">
      <c r="A195" s="2">
        <v>2</v>
      </c>
      <c r="B195" s="2">
        <v>3</v>
      </c>
      <c r="C195" s="2">
        <v>180</v>
      </c>
      <c r="D195" s="2">
        <v>3485</v>
      </c>
      <c r="E195" s="2">
        <v>20292</v>
      </c>
      <c r="F195" s="2">
        <v>959</v>
      </c>
      <c r="G195" s="2">
        <v>5618</v>
      </c>
      <c r="H195" s="2">
        <v>666</v>
      </c>
      <c r="I195" s="2" t="str">
        <f t="shared" si="6"/>
        <v>grocery</v>
      </c>
      <c r="J195" s="2" t="str">
        <f t="shared" si="7"/>
        <v>Retail</v>
      </c>
    </row>
    <row r="196" spans="1:10" x14ac:dyDescent="0.3">
      <c r="A196" s="2">
        <v>1</v>
      </c>
      <c r="B196" s="2">
        <v>3</v>
      </c>
      <c r="C196" s="2">
        <v>7107</v>
      </c>
      <c r="D196" s="2">
        <v>1012</v>
      </c>
      <c r="E196" s="2">
        <v>2974</v>
      </c>
      <c r="F196" s="2">
        <v>806</v>
      </c>
      <c r="G196" s="2">
        <v>355</v>
      </c>
      <c r="H196" s="2">
        <v>1142</v>
      </c>
      <c r="I196" s="2" t="str">
        <f t="shared" si="6"/>
        <v>fresh</v>
      </c>
      <c r="J196" s="2" t="str">
        <f t="shared" si="7"/>
        <v>Horeca</v>
      </c>
    </row>
    <row r="197" spans="1:10" x14ac:dyDescent="0.3">
      <c r="A197" s="2">
        <v>1</v>
      </c>
      <c r="B197" s="2">
        <v>3</v>
      </c>
      <c r="C197" s="2">
        <v>17023</v>
      </c>
      <c r="D197" s="2">
        <v>5139</v>
      </c>
      <c r="E197" s="2">
        <v>5230</v>
      </c>
      <c r="F197" s="2">
        <v>7888</v>
      </c>
      <c r="G197" s="2">
        <v>330</v>
      </c>
      <c r="H197" s="2">
        <v>1755</v>
      </c>
      <c r="I197" s="2" t="str">
        <f t="shared" si="6"/>
        <v>fresh</v>
      </c>
      <c r="J197" s="2" t="str">
        <f t="shared" si="7"/>
        <v>Horeca</v>
      </c>
    </row>
    <row r="198" spans="1:10" x14ac:dyDescent="0.3">
      <c r="A198" s="2">
        <v>1</v>
      </c>
      <c r="B198" s="2">
        <v>1</v>
      </c>
      <c r="C198" s="2">
        <v>30624</v>
      </c>
      <c r="D198" s="2">
        <v>7209</v>
      </c>
      <c r="E198" s="2">
        <v>4897</v>
      </c>
      <c r="F198" s="2">
        <v>18711</v>
      </c>
      <c r="G198" s="2">
        <v>763</v>
      </c>
      <c r="H198" s="2">
        <v>2876</v>
      </c>
      <c r="I198" s="2" t="str">
        <f t="shared" si="6"/>
        <v>fresh</v>
      </c>
      <c r="J198" s="2" t="str">
        <f t="shared" si="7"/>
        <v>Horeca</v>
      </c>
    </row>
    <row r="199" spans="1:10" x14ac:dyDescent="0.3">
      <c r="A199" s="2">
        <v>2</v>
      </c>
      <c r="B199" s="2">
        <v>1</v>
      </c>
      <c r="C199" s="2">
        <v>2427</v>
      </c>
      <c r="D199" s="2">
        <v>7097</v>
      </c>
      <c r="E199" s="2">
        <v>10391</v>
      </c>
      <c r="F199" s="2">
        <v>1127</v>
      </c>
      <c r="G199" s="2">
        <v>4314</v>
      </c>
      <c r="H199" s="2">
        <v>1468</v>
      </c>
      <c r="I199" s="2" t="str">
        <f t="shared" si="6"/>
        <v>grocery</v>
      </c>
      <c r="J199" s="2" t="str">
        <f t="shared" si="7"/>
        <v>Retail</v>
      </c>
    </row>
    <row r="200" spans="1:10" x14ac:dyDescent="0.3">
      <c r="A200" s="2">
        <v>1</v>
      </c>
      <c r="B200" s="2">
        <v>1</v>
      </c>
      <c r="C200" s="2">
        <v>11686</v>
      </c>
      <c r="D200" s="2">
        <v>2154</v>
      </c>
      <c r="E200" s="2">
        <v>6824</v>
      </c>
      <c r="F200" s="2">
        <v>3527</v>
      </c>
      <c r="G200" s="2">
        <v>592</v>
      </c>
      <c r="H200" s="2">
        <v>697</v>
      </c>
      <c r="I200" s="2" t="str">
        <f t="shared" si="6"/>
        <v>fresh</v>
      </c>
      <c r="J200" s="2" t="str">
        <f t="shared" si="7"/>
        <v>Horeca</v>
      </c>
    </row>
    <row r="201" spans="1:10" x14ac:dyDescent="0.3">
      <c r="A201" s="2">
        <v>1</v>
      </c>
      <c r="B201" s="2">
        <v>1</v>
      </c>
      <c r="C201" s="2">
        <v>9670</v>
      </c>
      <c r="D201" s="2">
        <v>2280</v>
      </c>
      <c r="E201" s="2">
        <v>2112</v>
      </c>
      <c r="F201" s="2">
        <v>520</v>
      </c>
      <c r="G201" s="2">
        <v>402</v>
      </c>
      <c r="H201" s="2">
        <v>347</v>
      </c>
      <c r="I201" s="2" t="str">
        <f t="shared" si="6"/>
        <v>fresh</v>
      </c>
      <c r="J201" s="2" t="str">
        <f t="shared" si="7"/>
        <v>Horeca</v>
      </c>
    </row>
    <row r="202" spans="1:10" x14ac:dyDescent="0.3">
      <c r="A202" s="2">
        <v>2</v>
      </c>
      <c r="B202" s="2">
        <v>1</v>
      </c>
      <c r="C202" s="2">
        <v>3067</v>
      </c>
      <c r="D202" s="2">
        <v>13240</v>
      </c>
      <c r="E202" s="2">
        <v>23127</v>
      </c>
      <c r="F202" s="2">
        <v>3941</v>
      </c>
      <c r="G202" s="2">
        <v>9959</v>
      </c>
      <c r="H202" s="2">
        <v>731</v>
      </c>
      <c r="I202" s="2" t="str">
        <f t="shared" si="6"/>
        <v>grocery</v>
      </c>
      <c r="J202" s="2" t="str">
        <f t="shared" si="7"/>
        <v>Retail</v>
      </c>
    </row>
    <row r="203" spans="1:10" x14ac:dyDescent="0.3">
      <c r="A203" s="2">
        <v>2</v>
      </c>
      <c r="B203" s="2">
        <v>1</v>
      </c>
      <c r="C203" s="2">
        <v>4484</v>
      </c>
      <c r="D203" s="2">
        <v>14399</v>
      </c>
      <c r="E203" s="2">
        <v>24708</v>
      </c>
      <c r="F203" s="2">
        <v>3549</v>
      </c>
      <c r="G203" s="2">
        <v>14235</v>
      </c>
      <c r="H203" s="2">
        <v>1681</v>
      </c>
      <c r="I203" s="2" t="str">
        <f t="shared" si="6"/>
        <v>grocery</v>
      </c>
      <c r="J203" s="2" t="str">
        <f t="shared" si="7"/>
        <v>Retail</v>
      </c>
    </row>
    <row r="204" spans="1:10" x14ac:dyDescent="0.3">
      <c r="A204" s="2">
        <v>1</v>
      </c>
      <c r="B204" s="2">
        <v>1</v>
      </c>
      <c r="C204" s="2">
        <v>25203</v>
      </c>
      <c r="D204" s="2">
        <v>11487</v>
      </c>
      <c r="E204" s="2">
        <v>9490</v>
      </c>
      <c r="F204" s="2">
        <v>5065</v>
      </c>
      <c r="G204" s="2">
        <v>284</v>
      </c>
      <c r="H204" s="2">
        <v>6854</v>
      </c>
      <c r="I204" s="2" t="str">
        <f t="shared" si="6"/>
        <v>fresh</v>
      </c>
      <c r="J204" s="2" t="str">
        <f t="shared" si="7"/>
        <v>Horeca</v>
      </c>
    </row>
    <row r="205" spans="1:10" x14ac:dyDescent="0.3">
      <c r="A205" s="2">
        <v>1</v>
      </c>
      <c r="B205" s="2">
        <v>1</v>
      </c>
      <c r="C205" s="2">
        <v>583</v>
      </c>
      <c r="D205" s="2">
        <v>685</v>
      </c>
      <c r="E205" s="2">
        <v>2216</v>
      </c>
      <c r="F205" s="2">
        <v>469</v>
      </c>
      <c r="G205" s="2">
        <v>954</v>
      </c>
      <c r="H205" s="2">
        <v>18</v>
      </c>
      <c r="I205" s="2" t="str">
        <f t="shared" si="6"/>
        <v>grocery</v>
      </c>
      <c r="J205" s="2" t="str">
        <f t="shared" si="7"/>
        <v>Horeca</v>
      </c>
    </row>
    <row r="206" spans="1:10" x14ac:dyDescent="0.3">
      <c r="A206" s="2">
        <v>1</v>
      </c>
      <c r="B206" s="2">
        <v>1</v>
      </c>
      <c r="C206" s="2">
        <v>1956</v>
      </c>
      <c r="D206" s="2">
        <v>891</v>
      </c>
      <c r="E206" s="2">
        <v>5226</v>
      </c>
      <c r="F206" s="2">
        <v>1383</v>
      </c>
      <c r="G206" s="2">
        <v>5</v>
      </c>
      <c r="H206" s="2">
        <v>1328</v>
      </c>
      <c r="I206" s="2" t="str">
        <f t="shared" si="6"/>
        <v>grocery</v>
      </c>
      <c r="J206" s="2" t="str">
        <f t="shared" si="7"/>
        <v>Horeca</v>
      </c>
    </row>
    <row r="207" spans="1:10" x14ac:dyDescent="0.3">
      <c r="A207" s="2">
        <v>2</v>
      </c>
      <c r="B207" s="2">
        <v>1</v>
      </c>
      <c r="C207" s="2">
        <v>1107</v>
      </c>
      <c r="D207" s="2">
        <v>11711</v>
      </c>
      <c r="E207" s="2">
        <v>23596</v>
      </c>
      <c r="F207" s="2">
        <v>955</v>
      </c>
      <c r="G207" s="2">
        <v>9265</v>
      </c>
      <c r="H207" s="2">
        <v>710</v>
      </c>
      <c r="I207" s="2" t="str">
        <f t="shared" si="6"/>
        <v>grocery</v>
      </c>
      <c r="J207" s="2" t="str">
        <f t="shared" si="7"/>
        <v>Retail</v>
      </c>
    </row>
    <row r="208" spans="1:10" x14ac:dyDescent="0.3">
      <c r="A208" s="2">
        <v>1</v>
      </c>
      <c r="B208" s="2">
        <v>1</v>
      </c>
      <c r="C208" s="2">
        <v>6373</v>
      </c>
      <c r="D208" s="2">
        <v>780</v>
      </c>
      <c r="E208" s="2">
        <v>950</v>
      </c>
      <c r="F208" s="2">
        <v>878</v>
      </c>
      <c r="G208" s="2">
        <v>288</v>
      </c>
      <c r="H208" s="2">
        <v>285</v>
      </c>
      <c r="I208" s="2" t="str">
        <f t="shared" si="6"/>
        <v>fresh</v>
      </c>
      <c r="J208" s="2" t="str">
        <f t="shared" si="7"/>
        <v>Horeca</v>
      </c>
    </row>
    <row r="209" spans="1:10" x14ac:dyDescent="0.3">
      <c r="A209" s="2">
        <v>2</v>
      </c>
      <c r="B209" s="2">
        <v>1</v>
      </c>
      <c r="C209" s="2">
        <v>2541</v>
      </c>
      <c r="D209" s="2">
        <v>4737</v>
      </c>
      <c r="E209" s="2">
        <v>6089</v>
      </c>
      <c r="F209" s="2">
        <v>2946</v>
      </c>
      <c r="G209" s="2">
        <v>5316</v>
      </c>
      <c r="H209" s="2">
        <v>120</v>
      </c>
      <c r="I209" s="2" t="str">
        <f t="shared" si="6"/>
        <v>grocery</v>
      </c>
      <c r="J209" s="2" t="str">
        <f t="shared" si="7"/>
        <v>Retail</v>
      </c>
    </row>
    <row r="210" spans="1:10" x14ac:dyDescent="0.3">
      <c r="A210" s="2">
        <v>1</v>
      </c>
      <c r="B210" s="2">
        <v>1</v>
      </c>
      <c r="C210" s="2">
        <v>1537</v>
      </c>
      <c r="D210" s="2">
        <v>3748</v>
      </c>
      <c r="E210" s="2">
        <v>5838</v>
      </c>
      <c r="F210" s="2">
        <v>1859</v>
      </c>
      <c r="G210" s="2">
        <v>3381</v>
      </c>
      <c r="H210" s="2">
        <v>806</v>
      </c>
      <c r="I210" s="2" t="str">
        <f t="shared" si="6"/>
        <v>grocery</v>
      </c>
      <c r="J210" s="2" t="str">
        <f t="shared" si="7"/>
        <v>Horeca</v>
      </c>
    </row>
    <row r="211" spans="1:10" x14ac:dyDescent="0.3">
      <c r="A211" s="2">
        <v>2</v>
      </c>
      <c r="B211" s="2">
        <v>1</v>
      </c>
      <c r="C211" s="2">
        <v>5550</v>
      </c>
      <c r="D211" s="2">
        <v>12729</v>
      </c>
      <c r="E211" s="2">
        <v>16767</v>
      </c>
      <c r="F211" s="2">
        <v>864</v>
      </c>
      <c r="G211" s="2">
        <v>12420</v>
      </c>
      <c r="H211" s="2">
        <v>797</v>
      </c>
      <c r="I211" s="2" t="str">
        <f t="shared" si="6"/>
        <v>grocery</v>
      </c>
      <c r="J211" s="2" t="str">
        <f t="shared" si="7"/>
        <v>Retail</v>
      </c>
    </row>
    <row r="212" spans="1:10" x14ac:dyDescent="0.3">
      <c r="A212" s="2">
        <v>1</v>
      </c>
      <c r="B212" s="2">
        <v>1</v>
      </c>
      <c r="C212" s="2">
        <v>18567</v>
      </c>
      <c r="D212" s="2">
        <v>1895</v>
      </c>
      <c r="E212" s="2">
        <v>1393</v>
      </c>
      <c r="F212" s="2">
        <v>1801</v>
      </c>
      <c r="G212" s="2">
        <v>244</v>
      </c>
      <c r="H212" s="2">
        <v>2100</v>
      </c>
      <c r="I212" s="2" t="str">
        <f t="shared" si="6"/>
        <v>fresh</v>
      </c>
      <c r="J212" s="2" t="str">
        <f t="shared" si="7"/>
        <v>Horeca</v>
      </c>
    </row>
    <row r="213" spans="1:10" x14ac:dyDescent="0.3">
      <c r="A213" s="2">
        <v>2</v>
      </c>
      <c r="B213" s="2">
        <v>1</v>
      </c>
      <c r="C213" s="2">
        <v>12119</v>
      </c>
      <c r="D213" s="2">
        <v>28326</v>
      </c>
      <c r="E213" s="2">
        <v>39694</v>
      </c>
      <c r="F213" s="2">
        <v>4736</v>
      </c>
      <c r="G213" s="2">
        <v>19410</v>
      </c>
      <c r="H213" s="2">
        <v>2870</v>
      </c>
      <c r="I213" s="2" t="str">
        <f t="shared" si="6"/>
        <v>grocery</v>
      </c>
      <c r="J213" s="2" t="str">
        <f t="shared" si="7"/>
        <v>Retail</v>
      </c>
    </row>
    <row r="214" spans="1:10" x14ac:dyDescent="0.3">
      <c r="A214" s="2">
        <v>1</v>
      </c>
      <c r="B214" s="2">
        <v>1</v>
      </c>
      <c r="C214" s="2">
        <v>7291</v>
      </c>
      <c r="D214" s="2">
        <v>1012</v>
      </c>
      <c r="E214" s="2">
        <v>2062</v>
      </c>
      <c r="F214" s="2">
        <v>1291</v>
      </c>
      <c r="G214" s="2">
        <v>240</v>
      </c>
      <c r="H214" s="2">
        <v>1775</v>
      </c>
      <c r="I214" s="2" t="str">
        <f t="shared" si="6"/>
        <v>fresh</v>
      </c>
      <c r="J214" s="2" t="str">
        <f t="shared" si="7"/>
        <v>Horeca</v>
      </c>
    </row>
    <row r="215" spans="1:10" x14ac:dyDescent="0.3">
      <c r="A215" s="2">
        <v>1</v>
      </c>
      <c r="B215" s="2">
        <v>1</v>
      </c>
      <c r="C215" s="2">
        <v>3317</v>
      </c>
      <c r="D215" s="2">
        <v>6602</v>
      </c>
      <c r="E215" s="2">
        <v>6861</v>
      </c>
      <c r="F215" s="2">
        <v>1329</v>
      </c>
      <c r="G215" s="2">
        <v>3961</v>
      </c>
      <c r="H215" s="2">
        <v>1215</v>
      </c>
      <c r="I215" s="2" t="str">
        <f t="shared" si="6"/>
        <v>grocery</v>
      </c>
      <c r="J215" s="2" t="str">
        <f t="shared" si="7"/>
        <v>Horeca</v>
      </c>
    </row>
    <row r="216" spans="1:10" x14ac:dyDescent="0.3">
      <c r="A216" s="2">
        <v>2</v>
      </c>
      <c r="B216" s="2">
        <v>1</v>
      </c>
      <c r="C216" s="2">
        <v>2362</v>
      </c>
      <c r="D216" s="2">
        <v>6551</v>
      </c>
      <c r="E216" s="2">
        <v>11364</v>
      </c>
      <c r="F216" s="2">
        <v>913</v>
      </c>
      <c r="G216" s="2">
        <v>5957</v>
      </c>
      <c r="H216" s="2">
        <v>791</v>
      </c>
      <c r="I216" s="2" t="str">
        <f t="shared" si="6"/>
        <v>grocery</v>
      </c>
      <c r="J216" s="2" t="str">
        <f t="shared" si="7"/>
        <v>Retail</v>
      </c>
    </row>
    <row r="217" spans="1:10" x14ac:dyDescent="0.3">
      <c r="A217" s="2">
        <v>1</v>
      </c>
      <c r="B217" s="2">
        <v>1</v>
      </c>
      <c r="C217" s="2">
        <v>2806</v>
      </c>
      <c r="D217" s="2">
        <v>10765</v>
      </c>
      <c r="E217" s="2">
        <v>15538</v>
      </c>
      <c r="F217" s="2">
        <v>1374</v>
      </c>
      <c r="G217" s="2">
        <v>5828</v>
      </c>
      <c r="H217" s="2">
        <v>2388</v>
      </c>
      <c r="I217" s="2" t="str">
        <f t="shared" si="6"/>
        <v>grocery</v>
      </c>
      <c r="J217" s="2" t="str">
        <f t="shared" si="7"/>
        <v>Horeca</v>
      </c>
    </row>
    <row r="218" spans="1:10" x14ac:dyDescent="0.3">
      <c r="A218" s="2">
        <v>2</v>
      </c>
      <c r="B218" s="2">
        <v>1</v>
      </c>
      <c r="C218" s="2">
        <v>2532</v>
      </c>
      <c r="D218" s="2">
        <v>16599</v>
      </c>
      <c r="E218" s="2">
        <v>36486</v>
      </c>
      <c r="F218" s="2">
        <v>179</v>
      </c>
      <c r="G218" s="2">
        <v>13308</v>
      </c>
      <c r="H218" s="2">
        <v>674</v>
      </c>
      <c r="I218" s="2" t="str">
        <f t="shared" si="6"/>
        <v>grocery</v>
      </c>
      <c r="J218" s="2" t="str">
        <f t="shared" si="7"/>
        <v>Retail</v>
      </c>
    </row>
    <row r="219" spans="1:10" x14ac:dyDescent="0.3">
      <c r="A219" s="2">
        <v>1</v>
      </c>
      <c r="B219" s="2">
        <v>1</v>
      </c>
      <c r="C219" s="2">
        <v>18044</v>
      </c>
      <c r="D219" s="2">
        <v>1475</v>
      </c>
      <c r="E219" s="2">
        <v>2046</v>
      </c>
      <c r="F219" s="2">
        <v>2532</v>
      </c>
      <c r="G219" s="2">
        <v>130</v>
      </c>
      <c r="H219" s="2">
        <v>1158</v>
      </c>
      <c r="I219" s="2" t="str">
        <f t="shared" si="6"/>
        <v>fresh</v>
      </c>
      <c r="J219" s="2" t="str">
        <f t="shared" si="7"/>
        <v>Horeca</v>
      </c>
    </row>
    <row r="220" spans="1:10" x14ac:dyDescent="0.3">
      <c r="A220" s="2">
        <v>2</v>
      </c>
      <c r="B220" s="2">
        <v>1</v>
      </c>
      <c r="C220" s="2">
        <v>18</v>
      </c>
      <c r="D220" s="2">
        <v>7504</v>
      </c>
      <c r="E220" s="2">
        <v>15205</v>
      </c>
      <c r="F220" s="2">
        <v>1285</v>
      </c>
      <c r="G220" s="2">
        <v>4797</v>
      </c>
      <c r="H220" s="2">
        <v>6372</v>
      </c>
      <c r="I220" s="2" t="str">
        <f t="shared" si="6"/>
        <v>grocery</v>
      </c>
      <c r="J220" s="2" t="str">
        <f t="shared" si="7"/>
        <v>Retail</v>
      </c>
    </row>
    <row r="221" spans="1:10" x14ac:dyDescent="0.3">
      <c r="A221" s="2">
        <v>1</v>
      </c>
      <c r="B221" s="2">
        <v>1</v>
      </c>
      <c r="C221" s="2">
        <v>4155</v>
      </c>
      <c r="D221" s="2">
        <v>367</v>
      </c>
      <c r="E221" s="2">
        <v>1390</v>
      </c>
      <c r="F221" s="2">
        <v>2306</v>
      </c>
      <c r="G221" s="2">
        <v>86</v>
      </c>
      <c r="H221" s="2">
        <v>130</v>
      </c>
      <c r="I221" s="2" t="str">
        <f t="shared" si="6"/>
        <v>fresh</v>
      </c>
      <c r="J221" s="2" t="str">
        <f t="shared" si="7"/>
        <v>Horeca</v>
      </c>
    </row>
    <row r="222" spans="1:10" x14ac:dyDescent="0.3">
      <c r="A222" s="2">
        <v>1</v>
      </c>
      <c r="B222" s="2">
        <v>1</v>
      </c>
      <c r="C222" s="2">
        <v>14755</v>
      </c>
      <c r="D222" s="2">
        <v>899</v>
      </c>
      <c r="E222" s="2">
        <v>1382</v>
      </c>
      <c r="F222" s="2">
        <v>1765</v>
      </c>
      <c r="G222" s="2">
        <v>56</v>
      </c>
      <c r="H222" s="2">
        <v>749</v>
      </c>
      <c r="I222" s="2" t="str">
        <f t="shared" si="6"/>
        <v>fresh</v>
      </c>
      <c r="J222" s="2" t="str">
        <f t="shared" si="7"/>
        <v>Horeca</v>
      </c>
    </row>
    <row r="223" spans="1:10" x14ac:dyDescent="0.3">
      <c r="A223" s="2">
        <v>1</v>
      </c>
      <c r="B223" s="2">
        <v>1</v>
      </c>
      <c r="C223" s="2">
        <v>5396</v>
      </c>
      <c r="D223" s="2">
        <v>7503</v>
      </c>
      <c r="E223" s="2">
        <v>10646</v>
      </c>
      <c r="F223" s="2">
        <v>91</v>
      </c>
      <c r="G223" s="2">
        <v>4167</v>
      </c>
      <c r="H223" s="2">
        <v>239</v>
      </c>
      <c r="I223" s="2" t="str">
        <f t="shared" si="6"/>
        <v>grocery</v>
      </c>
      <c r="J223" s="2" t="str">
        <f t="shared" si="7"/>
        <v>Horeca</v>
      </c>
    </row>
    <row r="224" spans="1:10" x14ac:dyDescent="0.3">
      <c r="A224" s="2">
        <v>1</v>
      </c>
      <c r="B224" s="2">
        <v>1</v>
      </c>
      <c r="C224" s="2">
        <v>5041</v>
      </c>
      <c r="D224" s="2">
        <v>1115</v>
      </c>
      <c r="E224" s="2">
        <v>2856</v>
      </c>
      <c r="F224" s="2">
        <v>7496</v>
      </c>
      <c r="G224" s="2">
        <v>256</v>
      </c>
      <c r="H224" s="2">
        <v>375</v>
      </c>
      <c r="I224" s="2" t="str">
        <f t="shared" si="6"/>
        <v>frozen</v>
      </c>
      <c r="J224" s="2" t="str">
        <f t="shared" si="7"/>
        <v>Horeca</v>
      </c>
    </row>
    <row r="225" spans="1:10" x14ac:dyDescent="0.3">
      <c r="A225" s="2">
        <v>2</v>
      </c>
      <c r="B225" s="2">
        <v>1</v>
      </c>
      <c r="C225" s="2">
        <v>2790</v>
      </c>
      <c r="D225" s="2">
        <v>2527</v>
      </c>
      <c r="E225" s="2">
        <v>5265</v>
      </c>
      <c r="F225" s="2">
        <v>5612</v>
      </c>
      <c r="G225" s="2">
        <v>788</v>
      </c>
      <c r="H225" s="2">
        <v>1360</v>
      </c>
      <c r="I225" s="2" t="str">
        <f t="shared" si="6"/>
        <v>frozen</v>
      </c>
      <c r="J225" s="2" t="str">
        <f t="shared" si="7"/>
        <v>Retail</v>
      </c>
    </row>
    <row r="226" spans="1:10" x14ac:dyDescent="0.3">
      <c r="A226" s="2">
        <v>1</v>
      </c>
      <c r="B226" s="2">
        <v>1</v>
      </c>
      <c r="C226" s="2">
        <v>7274</v>
      </c>
      <c r="D226" s="2">
        <v>659</v>
      </c>
      <c r="E226" s="2">
        <v>1499</v>
      </c>
      <c r="F226" s="2">
        <v>784</v>
      </c>
      <c r="G226" s="2">
        <v>70</v>
      </c>
      <c r="H226" s="2">
        <v>659</v>
      </c>
      <c r="I226" s="2" t="str">
        <f t="shared" si="6"/>
        <v>fresh</v>
      </c>
      <c r="J226" s="2" t="str">
        <f t="shared" si="7"/>
        <v>Horeca</v>
      </c>
    </row>
    <row r="227" spans="1:10" x14ac:dyDescent="0.3">
      <c r="A227" s="2">
        <v>1</v>
      </c>
      <c r="B227" s="2">
        <v>1</v>
      </c>
      <c r="C227" s="2">
        <v>12680</v>
      </c>
      <c r="D227" s="2">
        <v>3243</v>
      </c>
      <c r="E227" s="2">
        <v>4157</v>
      </c>
      <c r="F227" s="2">
        <v>660</v>
      </c>
      <c r="G227" s="2">
        <v>761</v>
      </c>
      <c r="H227" s="2">
        <v>786</v>
      </c>
      <c r="I227" s="2" t="str">
        <f t="shared" si="6"/>
        <v>fresh</v>
      </c>
      <c r="J227" s="2" t="str">
        <f t="shared" si="7"/>
        <v>Horeca</v>
      </c>
    </row>
    <row r="228" spans="1:10" x14ac:dyDescent="0.3">
      <c r="A228" s="2">
        <v>2</v>
      </c>
      <c r="B228" s="2">
        <v>1</v>
      </c>
      <c r="C228" s="2">
        <v>20782</v>
      </c>
      <c r="D228" s="2">
        <v>5921</v>
      </c>
      <c r="E228" s="2">
        <v>9212</v>
      </c>
      <c r="F228" s="2">
        <v>1759</v>
      </c>
      <c r="G228" s="2">
        <v>2568</v>
      </c>
      <c r="H228" s="2">
        <v>1553</v>
      </c>
      <c r="I228" s="2" t="str">
        <f t="shared" si="6"/>
        <v>fresh</v>
      </c>
      <c r="J228" s="2" t="str">
        <f t="shared" si="7"/>
        <v>Retail</v>
      </c>
    </row>
    <row r="229" spans="1:10" x14ac:dyDescent="0.3">
      <c r="A229" s="2">
        <v>1</v>
      </c>
      <c r="B229" s="2">
        <v>1</v>
      </c>
      <c r="C229" s="2">
        <v>4042</v>
      </c>
      <c r="D229" s="2">
        <v>2204</v>
      </c>
      <c r="E229" s="2">
        <v>1563</v>
      </c>
      <c r="F229" s="2">
        <v>2286</v>
      </c>
      <c r="G229" s="2">
        <v>263</v>
      </c>
      <c r="H229" s="2">
        <v>689</v>
      </c>
      <c r="I229" s="2" t="str">
        <f t="shared" si="6"/>
        <v>fresh</v>
      </c>
      <c r="J229" s="2" t="str">
        <f t="shared" si="7"/>
        <v>Horeca</v>
      </c>
    </row>
    <row r="230" spans="1:10" x14ac:dyDescent="0.3">
      <c r="A230" s="2">
        <v>1</v>
      </c>
      <c r="B230" s="2">
        <v>1</v>
      </c>
      <c r="C230" s="2">
        <v>1869</v>
      </c>
      <c r="D230" s="2">
        <v>577</v>
      </c>
      <c r="E230" s="2">
        <v>572</v>
      </c>
      <c r="F230" s="2">
        <v>950</v>
      </c>
      <c r="G230" s="2">
        <v>4762</v>
      </c>
      <c r="H230" s="2">
        <v>203</v>
      </c>
      <c r="I230" s="2" t="str">
        <f t="shared" si="6"/>
        <v>detergent_paper</v>
      </c>
      <c r="J230" s="2" t="str">
        <f t="shared" si="7"/>
        <v>Horeca</v>
      </c>
    </row>
    <row r="231" spans="1:10" x14ac:dyDescent="0.3">
      <c r="A231" s="2">
        <v>1</v>
      </c>
      <c r="B231" s="2">
        <v>1</v>
      </c>
      <c r="C231" s="2">
        <v>8656</v>
      </c>
      <c r="D231" s="2">
        <v>2746</v>
      </c>
      <c r="E231" s="2">
        <v>2501</v>
      </c>
      <c r="F231" s="2">
        <v>6845</v>
      </c>
      <c r="G231" s="2">
        <v>694</v>
      </c>
      <c r="H231" s="2">
        <v>980</v>
      </c>
      <c r="I231" s="2" t="str">
        <f t="shared" si="6"/>
        <v>fresh</v>
      </c>
      <c r="J231" s="2" t="str">
        <f t="shared" si="7"/>
        <v>Horeca</v>
      </c>
    </row>
    <row r="232" spans="1:10" x14ac:dyDescent="0.3">
      <c r="A232" s="2">
        <v>2</v>
      </c>
      <c r="B232" s="2">
        <v>1</v>
      </c>
      <c r="C232" s="2">
        <v>11072</v>
      </c>
      <c r="D232" s="2">
        <v>5989</v>
      </c>
      <c r="E232" s="2">
        <v>5615</v>
      </c>
      <c r="F232" s="2">
        <v>8321</v>
      </c>
      <c r="G232" s="2">
        <v>955</v>
      </c>
      <c r="H232" s="2">
        <v>2137</v>
      </c>
      <c r="I232" s="2" t="str">
        <f t="shared" si="6"/>
        <v>fresh</v>
      </c>
      <c r="J232" s="2" t="str">
        <f t="shared" si="7"/>
        <v>Retail</v>
      </c>
    </row>
    <row r="233" spans="1:10" x14ac:dyDescent="0.3">
      <c r="A233" s="2">
        <v>1</v>
      </c>
      <c r="B233" s="2">
        <v>1</v>
      </c>
      <c r="C233" s="2">
        <v>2344</v>
      </c>
      <c r="D233" s="2">
        <v>10678</v>
      </c>
      <c r="E233" s="2">
        <v>3828</v>
      </c>
      <c r="F233" s="2">
        <v>1439</v>
      </c>
      <c r="G233" s="2">
        <v>1566</v>
      </c>
      <c r="H233" s="2">
        <v>490</v>
      </c>
      <c r="I233" s="2" t="str">
        <f t="shared" si="6"/>
        <v>milk</v>
      </c>
      <c r="J233" s="2" t="str">
        <f t="shared" si="7"/>
        <v>Horeca</v>
      </c>
    </row>
    <row r="234" spans="1:10" x14ac:dyDescent="0.3">
      <c r="A234" s="2">
        <v>1</v>
      </c>
      <c r="B234" s="2">
        <v>1</v>
      </c>
      <c r="C234" s="2">
        <v>25962</v>
      </c>
      <c r="D234" s="2">
        <v>1780</v>
      </c>
      <c r="E234" s="2">
        <v>3838</v>
      </c>
      <c r="F234" s="2">
        <v>638</v>
      </c>
      <c r="G234" s="2">
        <v>284</v>
      </c>
      <c r="H234" s="2">
        <v>834</v>
      </c>
      <c r="I234" s="2" t="str">
        <f t="shared" si="6"/>
        <v>fresh</v>
      </c>
      <c r="J234" s="2" t="str">
        <f t="shared" si="7"/>
        <v>Horeca</v>
      </c>
    </row>
    <row r="235" spans="1:10" x14ac:dyDescent="0.3">
      <c r="A235" s="2">
        <v>1</v>
      </c>
      <c r="B235" s="2">
        <v>1</v>
      </c>
      <c r="C235" s="2">
        <v>964</v>
      </c>
      <c r="D235" s="2">
        <v>4984</v>
      </c>
      <c r="E235" s="2">
        <v>3316</v>
      </c>
      <c r="F235" s="2">
        <v>937</v>
      </c>
      <c r="G235" s="2">
        <v>409</v>
      </c>
      <c r="H235" s="2">
        <v>7</v>
      </c>
      <c r="I235" s="2" t="str">
        <f t="shared" si="6"/>
        <v>milk</v>
      </c>
      <c r="J235" s="2" t="str">
        <f t="shared" si="7"/>
        <v>Horeca</v>
      </c>
    </row>
    <row r="236" spans="1:10" x14ac:dyDescent="0.3">
      <c r="A236" s="2">
        <v>1</v>
      </c>
      <c r="B236" s="2">
        <v>1</v>
      </c>
      <c r="C236" s="2">
        <v>15603</v>
      </c>
      <c r="D236" s="2">
        <v>2703</v>
      </c>
      <c r="E236" s="2">
        <v>3833</v>
      </c>
      <c r="F236" s="2">
        <v>4260</v>
      </c>
      <c r="G236" s="2">
        <v>325</v>
      </c>
      <c r="H236" s="2">
        <v>2563</v>
      </c>
      <c r="I236" s="2" t="str">
        <f t="shared" si="6"/>
        <v>fresh</v>
      </c>
      <c r="J236" s="2" t="str">
        <f t="shared" si="7"/>
        <v>Horeca</v>
      </c>
    </row>
    <row r="237" spans="1:10" x14ac:dyDescent="0.3">
      <c r="A237" s="2">
        <v>1</v>
      </c>
      <c r="B237" s="2">
        <v>1</v>
      </c>
      <c r="C237" s="2">
        <v>1838</v>
      </c>
      <c r="D237" s="2">
        <v>6380</v>
      </c>
      <c r="E237" s="2">
        <v>2824</v>
      </c>
      <c r="F237" s="2">
        <v>1218</v>
      </c>
      <c r="G237" s="2">
        <v>1216</v>
      </c>
      <c r="H237" s="2">
        <v>295</v>
      </c>
      <c r="I237" s="2" t="str">
        <f t="shared" si="6"/>
        <v>milk</v>
      </c>
      <c r="J237" s="2" t="str">
        <f t="shared" si="7"/>
        <v>Horeca</v>
      </c>
    </row>
    <row r="238" spans="1:10" x14ac:dyDescent="0.3">
      <c r="A238" s="2">
        <v>1</v>
      </c>
      <c r="B238" s="2">
        <v>1</v>
      </c>
      <c r="C238" s="2">
        <v>8635</v>
      </c>
      <c r="D238" s="2">
        <v>820</v>
      </c>
      <c r="E238" s="2">
        <v>3047</v>
      </c>
      <c r="F238" s="2">
        <v>2312</v>
      </c>
      <c r="G238" s="2">
        <v>415</v>
      </c>
      <c r="H238" s="2">
        <v>225</v>
      </c>
      <c r="I238" s="2" t="str">
        <f t="shared" si="6"/>
        <v>fresh</v>
      </c>
      <c r="J238" s="2" t="str">
        <f t="shared" si="7"/>
        <v>Horeca</v>
      </c>
    </row>
    <row r="239" spans="1:10" x14ac:dyDescent="0.3">
      <c r="A239" s="2">
        <v>1</v>
      </c>
      <c r="B239" s="2">
        <v>1</v>
      </c>
      <c r="C239" s="2">
        <v>18692</v>
      </c>
      <c r="D239" s="2">
        <v>3838</v>
      </c>
      <c r="E239" s="2">
        <v>593</v>
      </c>
      <c r="F239" s="2">
        <v>4634</v>
      </c>
      <c r="G239" s="2">
        <v>28</v>
      </c>
      <c r="H239" s="2">
        <v>1215</v>
      </c>
      <c r="I239" s="2" t="str">
        <f t="shared" si="6"/>
        <v>fresh</v>
      </c>
      <c r="J239" s="2" t="str">
        <f t="shared" si="7"/>
        <v>Horeca</v>
      </c>
    </row>
    <row r="240" spans="1:10" x14ac:dyDescent="0.3">
      <c r="A240" s="2">
        <v>1</v>
      </c>
      <c r="B240" s="2">
        <v>1</v>
      </c>
      <c r="C240" s="2">
        <v>7363</v>
      </c>
      <c r="D240" s="2">
        <v>475</v>
      </c>
      <c r="E240" s="2">
        <v>585</v>
      </c>
      <c r="F240" s="2">
        <v>1112</v>
      </c>
      <c r="G240" s="2">
        <v>72</v>
      </c>
      <c r="H240" s="2">
        <v>216</v>
      </c>
      <c r="I240" s="2" t="str">
        <f t="shared" si="6"/>
        <v>fresh</v>
      </c>
      <c r="J240" s="2" t="str">
        <f t="shared" si="7"/>
        <v>Horeca</v>
      </c>
    </row>
    <row r="241" spans="1:10" x14ac:dyDescent="0.3">
      <c r="A241" s="2">
        <v>1</v>
      </c>
      <c r="B241" s="2">
        <v>1</v>
      </c>
      <c r="C241" s="2">
        <v>47493</v>
      </c>
      <c r="D241" s="2">
        <v>2567</v>
      </c>
      <c r="E241" s="2">
        <v>3779</v>
      </c>
      <c r="F241" s="2">
        <v>5243</v>
      </c>
      <c r="G241" s="2">
        <v>828</v>
      </c>
      <c r="H241" s="2">
        <v>2253</v>
      </c>
      <c r="I241" s="2" t="str">
        <f t="shared" si="6"/>
        <v>fresh</v>
      </c>
      <c r="J241" s="2" t="str">
        <f t="shared" si="7"/>
        <v>Horeca</v>
      </c>
    </row>
    <row r="242" spans="1:10" x14ac:dyDescent="0.3">
      <c r="A242" s="2">
        <v>1</v>
      </c>
      <c r="B242" s="2">
        <v>1</v>
      </c>
      <c r="C242" s="2">
        <v>22096</v>
      </c>
      <c r="D242" s="2">
        <v>3575</v>
      </c>
      <c r="E242" s="2">
        <v>7041</v>
      </c>
      <c r="F242" s="2">
        <v>11422</v>
      </c>
      <c r="G242" s="2">
        <v>343</v>
      </c>
      <c r="H242" s="2">
        <v>2564</v>
      </c>
      <c r="I242" s="2" t="str">
        <f t="shared" si="6"/>
        <v>fresh</v>
      </c>
      <c r="J242" s="2" t="str">
        <f t="shared" si="7"/>
        <v>Horeca</v>
      </c>
    </row>
    <row r="243" spans="1:10" x14ac:dyDescent="0.3">
      <c r="A243" s="2">
        <v>1</v>
      </c>
      <c r="B243" s="2">
        <v>1</v>
      </c>
      <c r="C243" s="2">
        <v>24929</v>
      </c>
      <c r="D243" s="2">
        <v>1801</v>
      </c>
      <c r="E243" s="2">
        <v>2475</v>
      </c>
      <c r="F243" s="2">
        <v>2216</v>
      </c>
      <c r="G243" s="2">
        <v>412</v>
      </c>
      <c r="H243" s="2">
        <v>1047</v>
      </c>
      <c r="I243" s="2" t="str">
        <f t="shared" si="6"/>
        <v>fresh</v>
      </c>
      <c r="J243" s="2" t="str">
        <f t="shared" si="7"/>
        <v>Horeca</v>
      </c>
    </row>
    <row r="244" spans="1:10" x14ac:dyDescent="0.3">
      <c r="A244" s="2">
        <v>1</v>
      </c>
      <c r="B244" s="2">
        <v>1</v>
      </c>
      <c r="C244" s="2">
        <v>18226</v>
      </c>
      <c r="D244" s="2">
        <v>659</v>
      </c>
      <c r="E244" s="2">
        <v>2914</v>
      </c>
      <c r="F244" s="2">
        <v>3752</v>
      </c>
      <c r="G244" s="2">
        <v>586</v>
      </c>
      <c r="H244" s="2">
        <v>578</v>
      </c>
      <c r="I244" s="2" t="str">
        <f t="shared" si="6"/>
        <v>fresh</v>
      </c>
      <c r="J244" s="2" t="str">
        <f t="shared" si="7"/>
        <v>Horeca</v>
      </c>
    </row>
    <row r="245" spans="1:10" x14ac:dyDescent="0.3">
      <c r="A245" s="2">
        <v>1</v>
      </c>
      <c r="B245" s="2">
        <v>1</v>
      </c>
      <c r="C245" s="2">
        <v>11210</v>
      </c>
      <c r="D245" s="2">
        <v>3576</v>
      </c>
      <c r="E245" s="2">
        <v>5119</v>
      </c>
      <c r="F245" s="2">
        <v>561</v>
      </c>
      <c r="G245" s="2">
        <v>1682</v>
      </c>
      <c r="H245" s="2">
        <v>2398</v>
      </c>
      <c r="I245" s="2" t="str">
        <f t="shared" si="6"/>
        <v>fresh</v>
      </c>
      <c r="J245" s="2" t="str">
        <f t="shared" si="7"/>
        <v>Horeca</v>
      </c>
    </row>
    <row r="246" spans="1:10" x14ac:dyDescent="0.3">
      <c r="A246" s="2">
        <v>1</v>
      </c>
      <c r="B246" s="2">
        <v>1</v>
      </c>
      <c r="C246" s="2">
        <v>6202</v>
      </c>
      <c r="D246" s="2">
        <v>7775</v>
      </c>
      <c r="E246" s="2">
        <v>10817</v>
      </c>
      <c r="F246" s="2">
        <v>1183</v>
      </c>
      <c r="G246" s="2">
        <v>3143</v>
      </c>
      <c r="H246" s="2">
        <v>1970</v>
      </c>
      <c r="I246" s="2" t="str">
        <f t="shared" si="6"/>
        <v>grocery</v>
      </c>
      <c r="J246" s="2" t="str">
        <f t="shared" si="7"/>
        <v>Horeca</v>
      </c>
    </row>
    <row r="247" spans="1:10" x14ac:dyDescent="0.3">
      <c r="A247" s="2">
        <v>2</v>
      </c>
      <c r="B247" s="2">
        <v>1</v>
      </c>
      <c r="C247" s="2">
        <v>3062</v>
      </c>
      <c r="D247" s="2">
        <v>6154</v>
      </c>
      <c r="E247" s="2">
        <v>13916</v>
      </c>
      <c r="F247" s="2">
        <v>230</v>
      </c>
      <c r="G247" s="2">
        <v>8933</v>
      </c>
      <c r="H247" s="2">
        <v>2784</v>
      </c>
      <c r="I247" s="2" t="str">
        <f t="shared" si="6"/>
        <v>grocery</v>
      </c>
      <c r="J247" s="2" t="str">
        <f t="shared" si="7"/>
        <v>Retail</v>
      </c>
    </row>
    <row r="248" spans="1:10" x14ac:dyDescent="0.3">
      <c r="A248" s="2">
        <v>1</v>
      </c>
      <c r="B248" s="2">
        <v>1</v>
      </c>
      <c r="C248" s="2">
        <v>8885</v>
      </c>
      <c r="D248" s="2">
        <v>2428</v>
      </c>
      <c r="E248" s="2">
        <v>1777</v>
      </c>
      <c r="F248" s="2">
        <v>1777</v>
      </c>
      <c r="G248" s="2">
        <v>430</v>
      </c>
      <c r="H248" s="2">
        <v>610</v>
      </c>
      <c r="I248" s="2" t="str">
        <f t="shared" si="6"/>
        <v>fresh</v>
      </c>
      <c r="J248" s="2" t="str">
        <f t="shared" si="7"/>
        <v>Horeca</v>
      </c>
    </row>
    <row r="249" spans="1:10" x14ac:dyDescent="0.3">
      <c r="A249" s="2">
        <v>1</v>
      </c>
      <c r="B249" s="2">
        <v>1</v>
      </c>
      <c r="C249" s="2">
        <v>13569</v>
      </c>
      <c r="D249" s="2">
        <v>346</v>
      </c>
      <c r="E249" s="2">
        <v>489</v>
      </c>
      <c r="F249" s="2">
        <v>2077</v>
      </c>
      <c r="G249" s="2">
        <v>44</v>
      </c>
      <c r="H249" s="2">
        <v>659</v>
      </c>
      <c r="I249" s="2" t="str">
        <f t="shared" si="6"/>
        <v>fresh</v>
      </c>
      <c r="J249" s="2" t="str">
        <f t="shared" si="7"/>
        <v>Horeca</v>
      </c>
    </row>
    <row r="250" spans="1:10" x14ac:dyDescent="0.3">
      <c r="A250" s="2">
        <v>1</v>
      </c>
      <c r="B250" s="2">
        <v>1</v>
      </c>
      <c r="C250" s="2">
        <v>15671</v>
      </c>
      <c r="D250" s="2">
        <v>5279</v>
      </c>
      <c r="E250" s="2">
        <v>2406</v>
      </c>
      <c r="F250" s="2">
        <v>559</v>
      </c>
      <c r="G250" s="2">
        <v>562</v>
      </c>
      <c r="H250" s="2">
        <v>572</v>
      </c>
      <c r="I250" s="2" t="str">
        <f t="shared" si="6"/>
        <v>fresh</v>
      </c>
      <c r="J250" s="2" t="str">
        <f t="shared" si="7"/>
        <v>Horeca</v>
      </c>
    </row>
    <row r="251" spans="1:10" x14ac:dyDescent="0.3">
      <c r="A251" s="2">
        <v>1</v>
      </c>
      <c r="B251" s="2">
        <v>1</v>
      </c>
      <c r="C251" s="2">
        <v>8040</v>
      </c>
      <c r="D251" s="2">
        <v>3795</v>
      </c>
      <c r="E251" s="2">
        <v>2070</v>
      </c>
      <c r="F251" s="2">
        <v>6340</v>
      </c>
      <c r="G251" s="2">
        <v>918</v>
      </c>
      <c r="H251" s="2">
        <v>291</v>
      </c>
      <c r="I251" s="2" t="str">
        <f t="shared" si="6"/>
        <v>fresh</v>
      </c>
      <c r="J251" s="2" t="str">
        <f t="shared" si="7"/>
        <v>Horeca</v>
      </c>
    </row>
    <row r="252" spans="1:10" x14ac:dyDescent="0.3">
      <c r="A252" s="2">
        <v>1</v>
      </c>
      <c r="B252" s="2">
        <v>1</v>
      </c>
      <c r="C252" s="2">
        <v>3191</v>
      </c>
      <c r="D252" s="2">
        <v>1993</v>
      </c>
      <c r="E252" s="2">
        <v>1799</v>
      </c>
      <c r="F252" s="2">
        <v>1730</v>
      </c>
      <c r="G252" s="2">
        <v>234</v>
      </c>
      <c r="H252" s="2">
        <v>710</v>
      </c>
      <c r="I252" s="2" t="str">
        <f t="shared" si="6"/>
        <v>fresh</v>
      </c>
      <c r="J252" s="2" t="str">
        <f t="shared" si="7"/>
        <v>Horeca</v>
      </c>
    </row>
    <row r="253" spans="1:10" x14ac:dyDescent="0.3">
      <c r="A253" s="2">
        <v>2</v>
      </c>
      <c r="B253" s="2">
        <v>1</v>
      </c>
      <c r="C253" s="2">
        <v>6134</v>
      </c>
      <c r="D253" s="2">
        <v>23133</v>
      </c>
      <c r="E253" s="2">
        <v>33586</v>
      </c>
      <c r="F253" s="2">
        <v>6746</v>
      </c>
      <c r="G253" s="2">
        <v>18594</v>
      </c>
      <c r="H253" s="2">
        <v>5121</v>
      </c>
      <c r="I253" s="2" t="str">
        <f t="shared" si="6"/>
        <v>grocery</v>
      </c>
      <c r="J253" s="2" t="str">
        <f t="shared" si="7"/>
        <v>Retail</v>
      </c>
    </row>
    <row r="254" spans="1:10" x14ac:dyDescent="0.3">
      <c r="A254" s="2">
        <v>1</v>
      </c>
      <c r="B254" s="2">
        <v>1</v>
      </c>
      <c r="C254" s="2">
        <v>6623</v>
      </c>
      <c r="D254" s="2">
        <v>1860</v>
      </c>
      <c r="E254" s="2">
        <v>4740</v>
      </c>
      <c r="F254" s="2">
        <v>7683</v>
      </c>
      <c r="G254" s="2">
        <v>205</v>
      </c>
      <c r="H254" s="2">
        <v>1693</v>
      </c>
      <c r="I254" s="2" t="str">
        <f t="shared" si="6"/>
        <v>frozen</v>
      </c>
      <c r="J254" s="2" t="str">
        <f t="shared" si="7"/>
        <v>Horeca</v>
      </c>
    </row>
    <row r="255" spans="1:10" x14ac:dyDescent="0.3">
      <c r="A255" s="2">
        <v>1</v>
      </c>
      <c r="B255" s="2">
        <v>1</v>
      </c>
      <c r="C255" s="2">
        <v>29526</v>
      </c>
      <c r="D255" s="2">
        <v>7961</v>
      </c>
      <c r="E255" s="2">
        <v>16966</v>
      </c>
      <c r="F255" s="2">
        <v>432</v>
      </c>
      <c r="G255" s="2">
        <v>363</v>
      </c>
      <c r="H255" s="2">
        <v>1391</v>
      </c>
      <c r="I255" s="2" t="str">
        <f t="shared" si="6"/>
        <v>fresh</v>
      </c>
      <c r="J255" s="2" t="str">
        <f t="shared" si="7"/>
        <v>Horeca</v>
      </c>
    </row>
    <row r="256" spans="1:10" x14ac:dyDescent="0.3">
      <c r="A256" s="2">
        <v>1</v>
      </c>
      <c r="B256" s="2">
        <v>1</v>
      </c>
      <c r="C256" s="2">
        <v>10379</v>
      </c>
      <c r="D256" s="2">
        <v>17972</v>
      </c>
      <c r="E256" s="2">
        <v>4748</v>
      </c>
      <c r="F256" s="2">
        <v>4686</v>
      </c>
      <c r="G256" s="2">
        <v>1547</v>
      </c>
      <c r="H256" s="2">
        <v>3265</v>
      </c>
      <c r="I256" s="2" t="str">
        <f t="shared" si="6"/>
        <v>milk</v>
      </c>
      <c r="J256" s="2" t="str">
        <f t="shared" si="7"/>
        <v>Horeca</v>
      </c>
    </row>
    <row r="257" spans="1:10" x14ac:dyDescent="0.3">
      <c r="A257" s="2">
        <v>1</v>
      </c>
      <c r="B257" s="2">
        <v>1</v>
      </c>
      <c r="C257" s="2">
        <v>31614</v>
      </c>
      <c r="D257" s="2">
        <v>489</v>
      </c>
      <c r="E257" s="2">
        <v>1495</v>
      </c>
      <c r="F257" s="2">
        <v>3242</v>
      </c>
      <c r="G257" s="2">
        <v>111</v>
      </c>
      <c r="H257" s="2">
        <v>615</v>
      </c>
      <c r="I257" s="2" t="str">
        <f t="shared" si="6"/>
        <v>fresh</v>
      </c>
      <c r="J257" s="2" t="str">
        <f t="shared" si="7"/>
        <v>Horeca</v>
      </c>
    </row>
    <row r="258" spans="1:10" x14ac:dyDescent="0.3">
      <c r="A258" s="2">
        <v>1</v>
      </c>
      <c r="B258" s="2">
        <v>1</v>
      </c>
      <c r="C258" s="2">
        <v>11092</v>
      </c>
      <c r="D258" s="2">
        <v>5008</v>
      </c>
      <c r="E258" s="2">
        <v>5249</v>
      </c>
      <c r="F258" s="2">
        <v>453</v>
      </c>
      <c r="G258" s="2">
        <v>392</v>
      </c>
      <c r="H258" s="2">
        <v>373</v>
      </c>
      <c r="I258" s="2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s="2" t="str">
        <f t="shared" ref="J258:J321" si="9">IF(A258=1,"Horeca","Retail")</f>
        <v>Horeca</v>
      </c>
    </row>
    <row r="259" spans="1:10" x14ac:dyDescent="0.3">
      <c r="A259" s="2">
        <v>1</v>
      </c>
      <c r="B259" s="2">
        <v>1</v>
      </c>
      <c r="C259" s="2">
        <v>8475</v>
      </c>
      <c r="D259" s="2">
        <v>1931</v>
      </c>
      <c r="E259" s="2">
        <v>1883</v>
      </c>
      <c r="F259" s="2">
        <v>5004</v>
      </c>
      <c r="G259" s="2">
        <v>3593</v>
      </c>
      <c r="H259" s="2">
        <v>987</v>
      </c>
      <c r="I259" s="2" t="str">
        <f t="shared" si="8"/>
        <v>fresh</v>
      </c>
      <c r="J259" s="2" t="str">
        <f t="shared" si="9"/>
        <v>Horeca</v>
      </c>
    </row>
    <row r="260" spans="1:10" x14ac:dyDescent="0.3">
      <c r="A260" s="2">
        <v>1</v>
      </c>
      <c r="B260" s="2">
        <v>1</v>
      </c>
      <c r="C260" s="2">
        <v>56083</v>
      </c>
      <c r="D260" s="2">
        <v>4563</v>
      </c>
      <c r="E260" s="2">
        <v>2124</v>
      </c>
      <c r="F260" s="2">
        <v>6422</v>
      </c>
      <c r="G260" s="2">
        <v>730</v>
      </c>
      <c r="H260" s="2">
        <v>3321</v>
      </c>
      <c r="I260" s="2" t="str">
        <f t="shared" si="8"/>
        <v>fresh</v>
      </c>
      <c r="J260" s="2" t="str">
        <f t="shared" si="9"/>
        <v>Horeca</v>
      </c>
    </row>
    <row r="261" spans="1:10" x14ac:dyDescent="0.3">
      <c r="A261" s="2">
        <v>1</v>
      </c>
      <c r="B261" s="2">
        <v>1</v>
      </c>
      <c r="C261" s="2">
        <v>53205</v>
      </c>
      <c r="D261" s="2">
        <v>4959</v>
      </c>
      <c r="E261" s="2">
        <v>7336</v>
      </c>
      <c r="F261" s="2">
        <v>3012</v>
      </c>
      <c r="G261" s="2">
        <v>967</v>
      </c>
      <c r="H261" s="2">
        <v>818</v>
      </c>
      <c r="I261" s="2" t="str">
        <f t="shared" si="8"/>
        <v>fresh</v>
      </c>
      <c r="J261" s="2" t="str">
        <f t="shared" si="9"/>
        <v>Horeca</v>
      </c>
    </row>
    <row r="262" spans="1:10" x14ac:dyDescent="0.3">
      <c r="A262" s="2">
        <v>1</v>
      </c>
      <c r="B262" s="2">
        <v>1</v>
      </c>
      <c r="C262" s="2">
        <v>9193</v>
      </c>
      <c r="D262" s="2">
        <v>4885</v>
      </c>
      <c r="E262" s="2">
        <v>2157</v>
      </c>
      <c r="F262" s="2">
        <v>327</v>
      </c>
      <c r="G262" s="2">
        <v>780</v>
      </c>
      <c r="H262" s="2">
        <v>548</v>
      </c>
      <c r="I262" s="2" t="str">
        <f t="shared" si="8"/>
        <v>fresh</v>
      </c>
      <c r="J262" s="2" t="str">
        <f t="shared" si="9"/>
        <v>Horeca</v>
      </c>
    </row>
    <row r="263" spans="1:10" x14ac:dyDescent="0.3">
      <c r="A263" s="2">
        <v>1</v>
      </c>
      <c r="B263" s="2">
        <v>1</v>
      </c>
      <c r="C263" s="2">
        <v>7858</v>
      </c>
      <c r="D263" s="2">
        <v>1110</v>
      </c>
      <c r="E263" s="2">
        <v>1094</v>
      </c>
      <c r="F263" s="2">
        <v>6818</v>
      </c>
      <c r="G263" s="2">
        <v>49</v>
      </c>
      <c r="H263" s="2">
        <v>287</v>
      </c>
      <c r="I263" s="2" t="str">
        <f t="shared" si="8"/>
        <v>fresh</v>
      </c>
      <c r="J263" s="2" t="str">
        <f t="shared" si="9"/>
        <v>Horeca</v>
      </c>
    </row>
    <row r="264" spans="1:10" x14ac:dyDescent="0.3">
      <c r="A264" s="2">
        <v>1</v>
      </c>
      <c r="B264" s="2">
        <v>1</v>
      </c>
      <c r="C264" s="2">
        <v>23257</v>
      </c>
      <c r="D264" s="2">
        <v>1372</v>
      </c>
      <c r="E264" s="2">
        <v>1677</v>
      </c>
      <c r="F264" s="2">
        <v>982</v>
      </c>
      <c r="G264" s="2">
        <v>429</v>
      </c>
      <c r="H264" s="2">
        <v>655</v>
      </c>
      <c r="I264" s="2" t="str">
        <f t="shared" si="8"/>
        <v>fresh</v>
      </c>
      <c r="J264" s="2" t="str">
        <f t="shared" si="9"/>
        <v>Horeca</v>
      </c>
    </row>
    <row r="265" spans="1:10" x14ac:dyDescent="0.3">
      <c r="A265" s="2">
        <v>1</v>
      </c>
      <c r="B265" s="2">
        <v>1</v>
      </c>
      <c r="C265" s="2">
        <v>2153</v>
      </c>
      <c r="D265" s="2">
        <v>1115</v>
      </c>
      <c r="E265" s="2">
        <v>6684</v>
      </c>
      <c r="F265" s="2">
        <v>4324</v>
      </c>
      <c r="G265" s="2">
        <v>2894</v>
      </c>
      <c r="H265" s="2">
        <v>411</v>
      </c>
      <c r="I265" s="2" t="str">
        <f t="shared" si="8"/>
        <v>grocery</v>
      </c>
      <c r="J265" s="2" t="str">
        <f t="shared" si="9"/>
        <v>Horeca</v>
      </c>
    </row>
    <row r="266" spans="1:10" x14ac:dyDescent="0.3">
      <c r="A266" s="2">
        <v>2</v>
      </c>
      <c r="B266" s="2">
        <v>1</v>
      </c>
      <c r="C266" s="2">
        <v>1073</v>
      </c>
      <c r="D266" s="2">
        <v>9679</v>
      </c>
      <c r="E266" s="2">
        <v>15445</v>
      </c>
      <c r="F266" s="2">
        <v>61</v>
      </c>
      <c r="G266" s="2">
        <v>5980</v>
      </c>
      <c r="H266" s="2">
        <v>1265</v>
      </c>
      <c r="I266" s="2" t="str">
        <f t="shared" si="8"/>
        <v>grocery</v>
      </c>
      <c r="J266" s="2" t="str">
        <f t="shared" si="9"/>
        <v>Retail</v>
      </c>
    </row>
    <row r="267" spans="1:10" x14ac:dyDescent="0.3">
      <c r="A267" s="2">
        <v>1</v>
      </c>
      <c r="B267" s="2">
        <v>1</v>
      </c>
      <c r="C267" s="2">
        <v>5909</v>
      </c>
      <c r="D267" s="2">
        <v>23527</v>
      </c>
      <c r="E267" s="2">
        <v>13699</v>
      </c>
      <c r="F267" s="2">
        <v>10155</v>
      </c>
      <c r="G267" s="2">
        <v>830</v>
      </c>
      <c r="H267" s="2">
        <v>3636</v>
      </c>
      <c r="I267" s="2" t="str">
        <f t="shared" si="8"/>
        <v>milk</v>
      </c>
      <c r="J267" s="2" t="str">
        <f t="shared" si="9"/>
        <v>Horeca</v>
      </c>
    </row>
    <row r="268" spans="1:10" x14ac:dyDescent="0.3">
      <c r="A268" s="2">
        <v>2</v>
      </c>
      <c r="B268" s="2">
        <v>1</v>
      </c>
      <c r="C268" s="2">
        <v>572</v>
      </c>
      <c r="D268" s="2">
        <v>9763</v>
      </c>
      <c r="E268" s="2">
        <v>22182</v>
      </c>
      <c r="F268" s="2">
        <v>2221</v>
      </c>
      <c r="G268" s="2">
        <v>4882</v>
      </c>
      <c r="H268" s="2">
        <v>2563</v>
      </c>
      <c r="I268" s="2" t="str">
        <f t="shared" si="8"/>
        <v>grocery</v>
      </c>
      <c r="J268" s="2" t="str">
        <f t="shared" si="9"/>
        <v>Retail</v>
      </c>
    </row>
    <row r="269" spans="1:10" x14ac:dyDescent="0.3">
      <c r="A269" s="2">
        <v>1</v>
      </c>
      <c r="B269" s="2">
        <v>1</v>
      </c>
      <c r="C269" s="2">
        <v>20893</v>
      </c>
      <c r="D269" s="2">
        <v>1222</v>
      </c>
      <c r="E269" s="2">
        <v>2576</v>
      </c>
      <c r="F269" s="2">
        <v>3975</v>
      </c>
      <c r="G269" s="2">
        <v>737</v>
      </c>
      <c r="H269" s="2">
        <v>3628</v>
      </c>
      <c r="I269" s="2" t="str">
        <f t="shared" si="8"/>
        <v>fresh</v>
      </c>
      <c r="J269" s="2" t="str">
        <f t="shared" si="9"/>
        <v>Horeca</v>
      </c>
    </row>
    <row r="270" spans="1:10" x14ac:dyDescent="0.3">
      <c r="A270" s="2">
        <v>2</v>
      </c>
      <c r="B270" s="2">
        <v>1</v>
      </c>
      <c r="C270" s="2">
        <v>11908</v>
      </c>
      <c r="D270" s="2">
        <v>8053</v>
      </c>
      <c r="E270" s="2">
        <v>19847</v>
      </c>
      <c r="F270" s="2">
        <v>1069</v>
      </c>
      <c r="G270" s="2">
        <v>6374</v>
      </c>
      <c r="H270" s="2">
        <v>698</v>
      </c>
      <c r="I270" s="2" t="str">
        <f t="shared" si="8"/>
        <v>grocery</v>
      </c>
      <c r="J270" s="2" t="str">
        <f t="shared" si="9"/>
        <v>Retail</v>
      </c>
    </row>
    <row r="271" spans="1:10" x14ac:dyDescent="0.3">
      <c r="A271" s="2">
        <v>1</v>
      </c>
      <c r="B271" s="2">
        <v>1</v>
      </c>
      <c r="C271" s="2">
        <v>15218</v>
      </c>
      <c r="D271" s="2">
        <v>258</v>
      </c>
      <c r="E271" s="2">
        <v>1138</v>
      </c>
      <c r="F271" s="2">
        <v>2516</v>
      </c>
      <c r="G271" s="2">
        <v>333</v>
      </c>
      <c r="H271" s="2">
        <v>204</v>
      </c>
      <c r="I271" s="2" t="str">
        <f t="shared" si="8"/>
        <v>fresh</v>
      </c>
      <c r="J271" s="2" t="str">
        <f t="shared" si="9"/>
        <v>Horeca</v>
      </c>
    </row>
    <row r="272" spans="1:10" x14ac:dyDescent="0.3">
      <c r="A272" s="2">
        <v>1</v>
      </c>
      <c r="B272" s="2">
        <v>1</v>
      </c>
      <c r="C272" s="2">
        <v>4720</v>
      </c>
      <c r="D272" s="2">
        <v>1032</v>
      </c>
      <c r="E272" s="2">
        <v>975</v>
      </c>
      <c r="F272" s="2">
        <v>5500</v>
      </c>
      <c r="G272" s="2">
        <v>197</v>
      </c>
      <c r="H272" s="2">
        <v>56</v>
      </c>
      <c r="I272" s="2" t="str">
        <f t="shared" si="8"/>
        <v>frozen</v>
      </c>
      <c r="J272" s="2" t="str">
        <f t="shared" si="9"/>
        <v>Horeca</v>
      </c>
    </row>
    <row r="273" spans="1:10" x14ac:dyDescent="0.3">
      <c r="A273" s="2">
        <v>1</v>
      </c>
      <c r="B273" s="2">
        <v>1</v>
      </c>
      <c r="C273" s="2">
        <v>2083</v>
      </c>
      <c r="D273" s="2">
        <v>5007</v>
      </c>
      <c r="E273" s="2">
        <v>1563</v>
      </c>
      <c r="F273" s="2">
        <v>1120</v>
      </c>
      <c r="G273" s="2">
        <v>147</v>
      </c>
      <c r="H273" s="2">
        <v>1550</v>
      </c>
      <c r="I273" s="2" t="str">
        <f t="shared" si="8"/>
        <v>milk</v>
      </c>
      <c r="J273" s="2" t="str">
        <f t="shared" si="9"/>
        <v>Horeca</v>
      </c>
    </row>
    <row r="274" spans="1:10" x14ac:dyDescent="0.3">
      <c r="A274" s="2">
        <v>1</v>
      </c>
      <c r="B274" s="2">
        <v>1</v>
      </c>
      <c r="C274" s="2">
        <v>514</v>
      </c>
      <c r="D274" s="2">
        <v>8323</v>
      </c>
      <c r="E274" s="2">
        <v>6869</v>
      </c>
      <c r="F274" s="2">
        <v>529</v>
      </c>
      <c r="G274" s="2">
        <v>93</v>
      </c>
      <c r="H274" s="2">
        <v>1040</v>
      </c>
      <c r="I274" s="2" t="str">
        <f t="shared" si="8"/>
        <v>milk</v>
      </c>
      <c r="J274" s="2" t="str">
        <f t="shared" si="9"/>
        <v>Horeca</v>
      </c>
    </row>
    <row r="275" spans="1:10" x14ac:dyDescent="0.3">
      <c r="A275" s="2">
        <v>1</v>
      </c>
      <c r="B275" s="2">
        <v>3</v>
      </c>
      <c r="C275" s="2">
        <v>36817</v>
      </c>
      <c r="D275" s="2">
        <v>3045</v>
      </c>
      <c r="E275" s="2">
        <v>1493</v>
      </c>
      <c r="F275" s="2">
        <v>4802</v>
      </c>
      <c r="G275" s="2">
        <v>210</v>
      </c>
      <c r="H275" s="2">
        <v>1824</v>
      </c>
      <c r="I275" s="2" t="str">
        <f t="shared" si="8"/>
        <v>fresh</v>
      </c>
      <c r="J275" s="2" t="str">
        <f t="shared" si="9"/>
        <v>Horeca</v>
      </c>
    </row>
    <row r="276" spans="1:10" x14ac:dyDescent="0.3">
      <c r="A276" s="2">
        <v>1</v>
      </c>
      <c r="B276" s="2">
        <v>3</v>
      </c>
      <c r="C276" s="2">
        <v>894</v>
      </c>
      <c r="D276" s="2">
        <v>1703</v>
      </c>
      <c r="E276" s="2">
        <v>1841</v>
      </c>
      <c r="F276" s="2">
        <v>744</v>
      </c>
      <c r="G276" s="2">
        <v>759</v>
      </c>
      <c r="H276" s="2">
        <v>1153</v>
      </c>
      <c r="I276" s="2" t="str">
        <f t="shared" si="8"/>
        <v>grocery</v>
      </c>
      <c r="J276" s="2" t="str">
        <f t="shared" si="9"/>
        <v>Horeca</v>
      </c>
    </row>
    <row r="277" spans="1:10" x14ac:dyDescent="0.3">
      <c r="A277" s="2">
        <v>1</v>
      </c>
      <c r="B277" s="2">
        <v>3</v>
      </c>
      <c r="C277" s="2">
        <v>680</v>
      </c>
      <c r="D277" s="2">
        <v>1610</v>
      </c>
      <c r="E277" s="2">
        <v>223</v>
      </c>
      <c r="F277" s="2">
        <v>862</v>
      </c>
      <c r="G277" s="2">
        <v>96</v>
      </c>
      <c r="H277" s="2">
        <v>379</v>
      </c>
      <c r="I277" s="2" t="str">
        <f t="shared" si="8"/>
        <v>milk</v>
      </c>
      <c r="J277" s="2" t="str">
        <f t="shared" si="9"/>
        <v>Horeca</v>
      </c>
    </row>
    <row r="278" spans="1:10" x14ac:dyDescent="0.3">
      <c r="A278" s="2">
        <v>1</v>
      </c>
      <c r="B278" s="2">
        <v>3</v>
      </c>
      <c r="C278" s="2">
        <v>27901</v>
      </c>
      <c r="D278" s="2">
        <v>3749</v>
      </c>
      <c r="E278" s="2">
        <v>6964</v>
      </c>
      <c r="F278" s="2">
        <v>4479</v>
      </c>
      <c r="G278" s="2">
        <v>603</v>
      </c>
      <c r="H278" s="2">
        <v>2503</v>
      </c>
      <c r="I278" s="2" t="str">
        <f t="shared" si="8"/>
        <v>fresh</v>
      </c>
      <c r="J278" s="2" t="str">
        <f t="shared" si="9"/>
        <v>Horeca</v>
      </c>
    </row>
    <row r="279" spans="1:10" x14ac:dyDescent="0.3">
      <c r="A279" s="2">
        <v>1</v>
      </c>
      <c r="B279" s="2">
        <v>3</v>
      </c>
      <c r="C279" s="2">
        <v>9061</v>
      </c>
      <c r="D279" s="2">
        <v>829</v>
      </c>
      <c r="E279" s="2">
        <v>683</v>
      </c>
      <c r="F279" s="2">
        <v>16919</v>
      </c>
      <c r="G279" s="2">
        <v>621</v>
      </c>
      <c r="H279" s="2">
        <v>139</v>
      </c>
      <c r="I279" s="2" t="str">
        <f t="shared" si="8"/>
        <v>frozen</v>
      </c>
      <c r="J279" s="2" t="str">
        <f t="shared" si="9"/>
        <v>Horeca</v>
      </c>
    </row>
    <row r="280" spans="1:10" x14ac:dyDescent="0.3">
      <c r="A280" s="2">
        <v>1</v>
      </c>
      <c r="B280" s="2">
        <v>3</v>
      </c>
      <c r="C280" s="2">
        <v>11693</v>
      </c>
      <c r="D280" s="2">
        <v>2317</v>
      </c>
      <c r="E280" s="2">
        <v>2543</v>
      </c>
      <c r="F280" s="2">
        <v>5845</v>
      </c>
      <c r="G280" s="2">
        <v>274</v>
      </c>
      <c r="H280" s="2">
        <v>1409</v>
      </c>
      <c r="I280" s="2" t="str">
        <f t="shared" si="8"/>
        <v>fresh</v>
      </c>
      <c r="J280" s="2" t="str">
        <f t="shared" si="9"/>
        <v>Horeca</v>
      </c>
    </row>
    <row r="281" spans="1:10" x14ac:dyDescent="0.3">
      <c r="A281" s="2">
        <v>2</v>
      </c>
      <c r="B281" s="2">
        <v>3</v>
      </c>
      <c r="C281" s="2">
        <v>17360</v>
      </c>
      <c r="D281" s="2">
        <v>6200</v>
      </c>
      <c r="E281" s="2">
        <v>9694</v>
      </c>
      <c r="F281" s="2">
        <v>1293</v>
      </c>
      <c r="G281" s="2">
        <v>3620</v>
      </c>
      <c r="H281" s="2">
        <v>1721</v>
      </c>
      <c r="I281" s="2" t="str">
        <f t="shared" si="8"/>
        <v>fresh</v>
      </c>
      <c r="J281" s="2" t="str">
        <f t="shared" si="9"/>
        <v>Retail</v>
      </c>
    </row>
    <row r="282" spans="1:10" x14ac:dyDescent="0.3">
      <c r="A282" s="2">
        <v>1</v>
      </c>
      <c r="B282" s="2">
        <v>3</v>
      </c>
      <c r="C282" s="2">
        <v>3366</v>
      </c>
      <c r="D282" s="2">
        <v>2884</v>
      </c>
      <c r="E282" s="2">
        <v>2431</v>
      </c>
      <c r="F282" s="2">
        <v>977</v>
      </c>
      <c r="G282" s="2">
        <v>167</v>
      </c>
      <c r="H282" s="2">
        <v>1104</v>
      </c>
      <c r="I282" s="2" t="str">
        <f t="shared" si="8"/>
        <v>fresh</v>
      </c>
      <c r="J282" s="2" t="str">
        <f t="shared" si="9"/>
        <v>Horeca</v>
      </c>
    </row>
    <row r="283" spans="1:10" x14ac:dyDescent="0.3">
      <c r="A283" s="2">
        <v>2</v>
      </c>
      <c r="B283" s="2">
        <v>3</v>
      </c>
      <c r="C283" s="2">
        <v>12238</v>
      </c>
      <c r="D283" s="2">
        <v>7108</v>
      </c>
      <c r="E283" s="2">
        <v>6235</v>
      </c>
      <c r="F283" s="2">
        <v>1093</v>
      </c>
      <c r="G283" s="2">
        <v>2328</v>
      </c>
      <c r="H283" s="2">
        <v>2079</v>
      </c>
      <c r="I283" s="2" t="str">
        <f t="shared" si="8"/>
        <v>fresh</v>
      </c>
      <c r="J283" s="2" t="str">
        <f t="shared" si="9"/>
        <v>Retail</v>
      </c>
    </row>
    <row r="284" spans="1:10" x14ac:dyDescent="0.3">
      <c r="A284" s="2">
        <v>1</v>
      </c>
      <c r="B284" s="2">
        <v>3</v>
      </c>
      <c r="C284" s="2">
        <v>49063</v>
      </c>
      <c r="D284" s="2">
        <v>3965</v>
      </c>
      <c r="E284" s="2">
        <v>4252</v>
      </c>
      <c r="F284" s="2">
        <v>5970</v>
      </c>
      <c r="G284" s="2">
        <v>1041</v>
      </c>
      <c r="H284" s="2">
        <v>1404</v>
      </c>
      <c r="I284" s="2" t="str">
        <f t="shared" si="8"/>
        <v>fresh</v>
      </c>
      <c r="J284" s="2" t="str">
        <f t="shared" si="9"/>
        <v>Horeca</v>
      </c>
    </row>
    <row r="285" spans="1:10" x14ac:dyDescent="0.3">
      <c r="A285" s="2">
        <v>1</v>
      </c>
      <c r="B285" s="2">
        <v>3</v>
      </c>
      <c r="C285" s="2">
        <v>25767</v>
      </c>
      <c r="D285" s="2">
        <v>3613</v>
      </c>
      <c r="E285" s="2">
        <v>2013</v>
      </c>
      <c r="F285" s="2">
        <v>10303</v>
      </c>
      <c r="G285" s="2">
        <v>314</v>
      </c>
      <c r="H285" s="2">
        <v>1384</v>
      </c>
      <c r="I285" s="2" t="str">
        <f t="shared" si="8"/>
        <v>fresh</v>
      </c>
      <c r="J285" s="2" t="str">
        <f t="shared" si="9"/>
        <v>Horeca</v>
      </c>
    </row>
    <row r="286" spans="1:10" x14ac:dyDescent="0.3">
      <c r="A286" s="2">
        <v>1</v>
      </c>
      <c r="B286" s="2">
        <v>3</v>
      </c>
      <c r="C286" s="2">
        <v>68951</v>
      </c>
      <c r="D286" s="2">
        <v>4411</v>
      </c>
      <c r="E286" s="2">
        <v>12609</v>
      </c>
      <c r="F286" s="2">
        <v>8692</v>
      </c>
      <c r="G286" s="2">
        <v>751</v>
      </c>
      <c r="H286" s="2">
        <v>2406</v>
      </c>
      <c r="I286" s="2" t="str">
        <f t="shared" si="8"/>
        <v>fresh</v>
      </c>
      <c r="J286" s="2" t="str">
        <f t="shared" si="9"/>
        <v>Horeca</v>
      </c>
    </row>
    <row r="287" spans="1:10" x14ac:dyDescent="0.3">
      <c r="A287" s="2">
        <v>1</v>
      </c>
      <c r="B287" s="2">
        <v>3</v>
      </c>
      <c r="C287" s="2">
        <v>40254</v>
      </c>
      <c r="D287" s="2">
        <v>640</v>
      </c>
      <c r="E287" s="2">
        <v>3600</v>
      </c>
      <c r="F287" s="2">
        <v>1042</v>
      </c>
      <c r="G287" s="2">
        <v>436</v>
      </c>
      <c r="H287" s="2">
        <v>18</v>
      </c>
      <c r="I287" s="2" t="str">
        <f t="shared" si="8"/>
        <v>fresh</v>
      </c>
      <c r="J287" s="2" t="str">
        <f t="shared" si="9"/>
        <v>Horeca</v>
      </c>
    </row>
    <row r="288" spans="1:10" x14ac:dyDescent="0.3">
      <c r="A288" s="2">
        <v>1</v>
      </c>
      <c r="B288" s="2">
        <v>3</v>
      </c>
      <c r="C288" s="2">
        <v>7149</v>
      </c>
      <c r="D288" s="2">
        <v>2247</v>
      </c>
      <c r="E288" s="2">
        <v>1242</v>
      </c>
      <c r="F288" s="2">
        <v>1619</v>
      </c>
      <c r="G288" s="2">
        <v>1226</v>
      </c>
      <c r="H288" s="2">
        <v>128</v>
      </c>
      <c r="I288" s="2" t="str">
        <f t="shared" si="8"/>
        <v>fresh</v>
      </c>
      <c r="J288" s="2" t="str">
        <f t="shared" si="9"/>
        <v>Horeca</v>
      </c>
    </row>
    <row r="289" spans="1:10" x14ac:dyDescent="0.3">
      <c r="A289" s="2">
        <v>1</v>
      </c>
      <c r="B289" s="2">
        <v>3</v>
      </c>
      <c r="C289" s="2">
        <v>15354</v>
      </c>
      <c r="D289" s="2">
        <v>2102</v>
      </c>
      <c r="E289" s="2">
        <v>2828</v>
      </c>
      <c r="F289" s="2">
        <v>8366</v>
      </c>
      <c r="G289" s="2">
        <v>386</v>
      </c>
      <c r="H289" s="2">
        <v>1027</v>
      </c>
      <c r="I289" s="2" t="str">
        <f t="shared" si="8"/>
        <v>fresh</v>
      </c>
      <c r="J289" s="2" t="str">
        <f t="shared" si="9"/>
        <v>Horeca</v>
      </c>
    </row>
    <row r="290" spans="1:10" x14ac:dyDescent="0.3">
      <c r="A290" s="2">
        <v>1</v>
      </c>
      <c r="B290" s="2">
        <v>3</v>
      </c>
      <c r="C290" s="2">
        <v>16260</v>
      </c>
      <c r="D290" s="2">
        <v>594</v>
      </c>
      <c r="E290" s="2">
        <v>1296</v>
      </c>
      <c r="F290" s="2">
        <v>848</v>
      </c>
      <c r="G290" s="2">
        <v>445</v>
      </c>
      <c r="H290" s="2">
        <v>258</v>
      </c>
      <c r="I290" s="2" t="str">
        <f t="shared" si="8"/>
        <v>fresh</v>
      </c>
      <c r="J290" s="2" t="str">
        <f t="shared" si="9"/>
        <v>Horeca</v>
      </c>
    </row>
    <row r="291" spans="1:10" x14ac:dyDescent="0.3">
      <c r="A291" s="2">
        <v>1</v>
      </c>
      <c r="B291" s="2">
        <v>3</v>
      </c>
      <c r="C291" s="2">
        <v>42786</v>
      </c>
      <c r="D291" s="2">
        <v>286</v>
      </c>
      <c r="E291" s="2">
        <v>471</v>
      </c>
      <c r="F291" s="2">
        <v>1388</v>
      </c>
      <c r="G291" s="2">
        <v>32</v>
      </c>
      <c r="H291" s="2">
        <v>22</v>
      </c>
      <c r="I291" s="2" t="str">
        <f t="shared" si="8"/>
        <v>fresh</v>
      </c>
      <c r="J291" s="2" t="str">
        <f t="shared" si="9"/>
        <v>Horeca</v>
      </c>
    </row>
    <row r="292" spans="1:10" x14ac:dyDescent="0.3">
      <c r="A292" s="2">
        <v>1</v>
      </c>
      <c r="B292" s="2">
        <v>3</v>
      </c>
      <c r="C292" s="2">
        <v>2708</v>
      </c>
      <c r="D292" s="2">
        <v>2160</v>
      </c>
      <c r="E292" s="2">
        <v>2642</v>
      </c>
      <c r="F292" s="2">
        <v>502</v>
      </c>
      <c r="G292" s="2">
        <v>965</v>
      </c>
      <c r="H292" s="2">
        <v>1522</v>
      </c>
      <c r="I292" s="2" t="str">
        <f t="shared" si="8"/>
        <v>fresh</v>
      </c>
      <c r="J292" s="2" t="str">
        <f t="shared" si="9"/>
        <v>Horeca</v>
      </c>
    </row>
    <row r="293" spans="1:10" x14ac:dyDescent="0.3">
      <c r="A293" s="2">
        <v>1</v>
      </c>
      <c r="B293" s="2">
        <v>3</v>
      </c>
      <c r="C293" s="2">
        <v>6022</v>
      </c>
      <c r="D293" s="2">
        <v>3354</v>
      </c>
      <c r="E293" s="2">
        <v>3261</v>
      </c>
      <c r="F293" s="2">
        <v>2507</v>
      </c>
      <c r="G293" s="2">
        <v>212</v>
      </c>
      <c r="H293" s="2">
        <v>686</v>
      </c>
      <c r="I293" s="2" t="str">
        <f t="shared" si="8"/>
        <v>fresh</v>
      </c>
      <c r="J293" s="2" t="str">
        <f t="shared" si="9"/>
        <v>Horeca</v>
      </c>
    </row>
    <row r="294" spans="1:10" x14ac:dyDescent="0.3">
      <c r="A294" s="2">
        <v>1</v>
      </c>
      <c r="B294" s="2">
        <v>3</v>
      </c>
      <c r="C294" s="2">
        <v>2838</v>
      </c>
      <c r="D294" s="2">
        <v>3086</v>
      </c>
      <c r="E294" s="2">
        <v>4329</v>
      </c>
      <c r="F294" s="2">
        <v>3838</v>
      </c>
      <c r="G294" s="2">
        <v>825</v>
      </c>
      <c r="H294" s="2">
        <v>1060</v>
      </c>
      <c r="I294" s="2" t="str">
        <f t="shared" si="8"/>
        <v>grocery</v>
      </c>
      <c r="J294" s="2" t="str">
        <f t="shared" si="9"/>
        <v>Horeca</v>
      </c>
    </row>
    <row r="295" spans="1:10" x14ac:dyDescent="0.3">
      <c r="A295" s="2">
        <v>2</v>
      </c>
      <c r="B295" s="2">
        <v>2</v>
      </c>
      <c r="C295" s="2">
        <v>3996</v>
      </c>
      <c r="D295" s="2">
        <v>11103</v>
      </c>
      <c r="E295" s="2">
        <v>12469</v>
      </c>
      <c r="F295" s="2">
        <v>902</v>
      </c>
      <c r="G295" s="2">
        <v>5952</v>
      </c>
      <c r="H295" s="2">
        <v>741</v>
      </c>
      <c r="I295" s="2" t="str">
        <f t="shared" si="8"/>
        <v>grocery</v>
      </c>
      <c r="J295" s="2" t="str">
        <f t="shared" si="9"/>
        <v>Retail</v>
      </c>
    </row>
    <row r="296" spans="1:10" x14ac:dyDescent="0.3">
      <c r="A296" s="2">
        <v>1</v>
      </c>
      <c r="B296" s="2">
        <v>2</v>
      </c>
      <c r="C296" s="2">
        <v>21273</v>
      </c>
      <c r="D296" s="2">
        <v>2013</v>
      </c>
      <c r="E296" s="2">
        <v>6550</v>
      </c>
      <c r="F296" s="2">
        <v>909</v>
      </c>
      <c r="G296" s="2">
        <v>811</v>
      </c>
      <c r="H296" s="2">
        <v>1854</v>
      </c>
      <c r="I296" s="2" t="str">
        <f t="shared" si="8"/>
        <v>fresh</v>
      </c>
      <c r="J296" s="2" t="str">
        <f t="shared" si="9"/>
        <v>Horeca</v>
      </c>
    </row>
    <row r="297" spans="1:10" x14ac:dyDescent="0.3">
      <c r="A297" s="2">
        <v>2</v>
      </c>
      <c r="B297" s="2">
        <v>2</v>
      </c>
      <c r="C297" s="2">
        <v>7588</v>
      </c>
      <c r="D297" s="2">
        <v>1897</v>
      </c>
      <c r="E297" s="2">
        <v>5234</v>
      </c>
      <c r="F297" s="2">
        <v>417</v>
      </c>
      <c r="G297" s="2">
        <v>2208</v>
      </c>
      <c r="H297" s="2">
        <v>254</v>
      </c>
      <c r="I297" s="2" t="str">
        <f t="shared" si="8"/>
        <v>fresh</v>
      </c>
      <c r="J297" s="2" t="str">
        <f t="shared" si="9"/>
        <v>Retail</v>
      </c>
    </row>
    <row r="298" spans="1:10" x14ac:dyDescent="0.3">
      <c r="A298" s="2">
        <v>1</v>
      </c>
      <c r="B298" s="2">
        <v>2</v>
      </c>
      <c r="C298" s="2">
        <v>19087</v>
      </c>
      <c r="D298" s="2">
        <v>1304</v>
      </c>
      <c r="E298" s="2">
        <v>3643</v>
      </c>
      <c r="F298" s="2">
        <v>3045</v>
      </c>
      <c r="G298" s="2">
        <v>710</v>
      </c>
      <c r="H298" s="2">
        <v>898</v>
      </c>
      <c r="I298" s="2" t="str">
        <f t="shared" si="8"/>
        <v>fresh</v>
      </c>
      <c r="J298" s="2" t="str">
        <f t="shared" si="9"/>
        <v>Horeca</v>
      </c>
    </row>
    <row r="299" spans="1:10" x14ac:dyDescent="0.3">
      <c r="A299" s="2">
        <v>2</v>
      </c>
      <c r="B299" s="2">
        <v>2</v>
      </c>
      <c r="C299" s="2">
        <v>8090</v>
      </c>
      <c r="D299" s="2">
        <v>3199</v>
      </c>
      <c r="E299" s="2">
        <v>6986</v>
      </c>
      <c r="F299" s="2">
        <v>1455</v>
      </c>
      <c r="G299" s="2">
        <v>3712</v>
      </c>
      <c r="H299" s="2">
        <v>531</v>
      </c>
      <c r="I299" s="2" t="str">
        <f t="shared" si="8"/>
        <v>fresh</v>
      </c>
      <c r="J299" s="2" t="str">
        <f t="shared" si="9"/>
        <v>Retail</v>
      </c>
    </row>
    <row r="300" spans="1:10" x14ac:dyDescent="0.3">
      <c r="A300" s="2">
        <v>2</v>
      </c>
      <c r="B300" s="2">
        <v>2</v>
      </c>
      <c r="C300" s="2">
        <v>6758</v>
      </c>
      <c r="D300" s="2">
        <v>4560</v>
      </c>
      <c r="E300" s="2">
        <v>9965</v>
      </c>
      <c r="F300" s="2">
        <v>934</v>
      </c>
      <c r="G300" s="2">
        <v>4538</v>
      </c>
      <c r="H300" s="2">
        <v>1037</v>
      </c>
      <c r="I300" s="2" t="str">
        <f t="shared" si="8"/>
        <v>grocery</v>
      </c>
      <c r="J300" s="2" t="str">
        <f t="shared" si="9"/>
        <v>Retail</v>
      </c>
    </row>
    <row r="301" spans="1:10" x14ac:dyDescent="0.3">
      <c r="A301" s="2">
        <v>1</v>
      </c>
      <c r="B301" s="2">
        <v>2</v>
      </c>
      <c r="C301" s="2">
        <v>444</v>
      </c>
      <c r="D301" s="2">
        <v>879</v>
      </c>
      <c r="E301" s="2">
        <v>2060</v>
      </c>
      <c r="F301" s="2">
        <v>264</v>
      </c>
      <c r="G301" s="2">
        <v>290</v>
      </c>
      <c r="H301" s="2">
        <v>259</v>
      </c>
      <c r="I301" s="2" t="str">
        <f t="shared" si="8"/>
        <v>grocery</v>
      </c>
      <c r="J301" s="2" t="str">
        <f t="shared" si="9"/>
        <v>Horeca</v>
      </c>
    </row>
    <row r="302" spans="1:10" x14ac:dyDescent="0.3">
      <c r="A302" s="2">
        <v>2</v>
      </c>
      <c r="B302" s="2">
        <v>2</v>
      </c>
      <c r="C302" s="2">
        <v>16448</v>
      </c>
      <c r="D302" s="2">
        <v>6243</v>
      </c>
      <c r="E302" s="2">
        <v>6360</v>
      </c>
      <c r="F302" s="2">
        <v>824</v>
      </c>
      <c r="G302" s="2">
        <v>2662</v>
      </c>
      <c r="H302" s="2">
        <v>2005</v>
      </c>
      <c r="I302" s="2" t="str">
        <f t="shared" si="8"/>
        <v>fresh</v>
      </c>
      <c r="J302" s="2" t="str">
        <f t="shared" si="9"/>
        <v>Retail</v>
      </c>
    </row>
    <row r="303" spans="1:10" x14ac:dyDescent="0.3">
      <c r="A303" s="2">
        <v>2</v>
      </c>
      <c r="B303" s="2">
        <v>2</v>
      </c>
      <c r="C303" s="2">
        <v>5283</v>
      </c>
      <c r="D303" s="2">
        <v>13316</v>
      </c>
      <c r="E303" s="2">
        <v>20399</v>
      </c>
      <c r="F303" s="2">
        <v>1809</v>
      </c>
      <c r="G303" s="2">
        <v>8752</v>
      </c>
      <c r="H303" s="2">
        <v>172</v>
      </c>
      <c r="I303" s="2" t="str">
        <f t="shared" si="8"/>
        <v>grocery</v>
      </c>
      <c r="J303" s="2" t="str">
        <f t="shared" si="9"/>
        <v>Retail</v>
      </c>
    </row>
    <row r="304" spans="1:10" x14ac:dyDescent="0.3">
      <c r="A304" s="2">
        <v>2</v>
      </c>
      <c r="B304" s="2">
        <v>2</v>
      </c>
      <c r="C304" s="2">
        <v>2886</v>
      </c>
      <c r="D304" s="2">
        <v>5302</v>
      </c>
      <c r="E304" s="2">
        <v>9785</v>
      </c>
      <c r="F304" s="2">
        <v>364</v>
      </c>
      <c r="G304" s="2">
        <v>6236</v>
      </c>
      <c r="H304" s="2">
        <v>555</v>
      </c>
      <c r="I304" s="2" t="str">
        <f t="shared" si="8"/>
        <v>grocery</v>
      </c>
      <c r="J304" s="2" t="str">
        <f t="shared" si="9"/>
        <v>Retail</v>
      </c>
    </row>
    <row r="305" spans="1:10" x14ac:dyDescent="0.3">
      <c r="A305" s="2">
        <v>2</v>
      </c>
      <c r="B305" s="2">
        <v>2</v>
      </c>
      <c r="C305" s="2">
        <v>2599</v>
      </c>
      <c r="D305" s="2">
        <v>3688</v>
      </c>
      <c r="E305" s="2">
        <v>13829</v>
      </c>
      <c r="F305" s="2">
        <v>492</v>
      </c>
      <c r="G305" s="2">
        <v>10069</v>
      </c>
      <c r="H305" s="2">
        <v>59</v>
      </c>
      <c r="I305" s="2" t="str">
        <f t="shared" si="8"/>
        <v>grocery</v>
      </c>
      <c r="J305" s="2" t="str">
        <f t="shared" si="9"/>
        <v>Retail</v>
      </c>
    </row>
    <row r="306" spans="1:10" x14ac:dyDescent="0.3">
      <c r="A306" s="2">
        <v>2</v>
      </c>
      <c r="B306" s="2">
        <v>2</v>
      </c>
      <c r="C306" s="2">
        <v>161</v>
      </c>
      <c r="D306" s="2">
        <v>7460</v>
      </c>
      <c r="E306" s="2">
        <v>24773</v>
      </c>
      <c r="F306" s="2">
        <v>617</v>
      </c>
      <c r="G306" s="2">
        <v>11783</v>
      </c>
      <c r="H306" s="2">
        <v>2410</v>
      </c>
      <c r="I306" s="2" t="str">
        <f t="shared" si="8"/>
        <v>grocery</v>
      </c>
      <c r="J306" s="2" t="str">
        <f t="shared" si="9"/>
        <v>Retail</v>
      </c>
    </row>
    <row r="307" spans="1:10" x14ac:dyDescent="0.3">
      <c r="A307" s="2">
        <v>2</v>
      </c>
      <c r="B307" s="2">
        <v>2</v>
      </c>
      <c r="C307" s="2">
        <v>243</v>
      </c>
      <c r="D307" s="2">
        <v>12939</v>
      </c>
      <c r="E307" s="2">
        <v>8852</v>
      </c>
      <c r="F307" s="2">
        <v>799</v>
      </c>
      <c r="G307" s="2">
        <v>3909</v>
      </c>
      <c r="H307" s="2">
        <v>211</v>
      </c>
      <c r="I307" s="2" t="str">
        <f t="shared" si="8"/>
        <v>milk</v>
      </c>
      <c r="J307" s="2" t="str">
        <f t="shared" si="9"/>
        <v>Retail</v>
      </c>
    </row>
    <row r="308" spans="1:10" x14ac:dyDescent="0.3">
      <c r="A308" s="2">
        <v>2</v>
      </c>
      <c r="B308" s="2">
        <v>2</v>
      </c>
      <c r="C308" s="2">
        <v>6468</v>
      </c>
      <c r="D308" s="2">
        <v>12867</v>
      </c>
      <c r="E308" s="2">
        <v>21570</v>
      </c>
      <c r="F308" s="2">
        <v>1840</v>
      </c>
      <c r="G308" s="2">
        <v>7558</v>
      </c>
      <c r="H308" s="2">
        <v>1543</v>
      </c>
      <c r="I308" s="2" t="str">
        <f t="shared" si="8"/>
        <v>grocery</v>
      </c>
      <c r="J308" s="2" t="str">
        <f t="shared" si="9"/>
        <v>Retail</v>
      </c>
    </row>
    <row r="309" spans="1:10" x14ac:dyDescent="0.3">
      <c r="A309" s="2">
        <v>1</v>
      </c>
      <c r="B309" s="2">
        <v>2</v>
      </c>
      <c r="C309" s="2">
        <v>17327</v>
      </c>
      <c r="D309" s="2">
        <v>2374</v>
      </c>
      <c r="E309" s="2">
        <v>2842</v>
      </c>
      <c r="F309" s="2">
        <v>1149</v>
      </c>
      <c r="G309" s="2">
        <v>351</v>
      </c>
      <c r="H309" s="2">
        <v>925</v>
      </c>
      <c r="I309" s="2" t="str">
        <f t="shared" si="8"/>
        <v>fresh</v>
      </c>
      <c r="J309" s="2" t="str">
        <f t="shared" si="9"/>
        <v>Horeca</v>
      </c>
    </row>
    <row r="310" spans="1:10" x14ac:dyDescent="0.3">
      <c r="A310" s="2">
        <v>1</v>
      </c>
      <c r="B310" s="2">
        <v>2</v>
      </c>
      <c r="C310" s="2">
        <v>6987</v>
      </c>
      <c r="D310" s="2">
        <v>1020</v>
      </c>
      <c r="E310" s="2">
        <v>3007</v>
      </c>
      <c r="F310" s="2">
        <v>416</v>
      </c>
      <c r="G310" s="2">
        <v>257</v>
      </c>
      <c r="H310" s="2">
        <v>656</v>
      </c>
      <c r="I310" s="2" t="str">
        <f t="shared" si="8"/>
        <v>fresh</v>
      </c>
      <c r="J310" s="2" t="str">
        <f t="shared" si="9"/>
        <v>Horeca</v>
      </c>
    </row>
    <row r="311" spans="1:10" x14ac:dyDescent="0.3">
      <c r="A311" s="2">
        <v>2</v>
      </c>
      <c r="B311" s="2">
        <v>2</v>
      </c>
      <c r="C311" s="2">
        <v>918</v>
      </c>
      <c r="D311" s="2">
        <v>20655</v>
      </c>
      <c r="E311" s="2">
        <v>13567</v>
      </c>
      <c r="F311" s="2">
        <v>1465</v>
      </c>
      <c r="G311" s="2">
        <v>6846</v>
      </c>
      <c r="H311" s="2">
        <v>806</v>
      </c>
      <c r="I311" s="2" t="str">
        <f t="shared" si="8"/>
        <v>milk</v>
      </c>
      <c r="J311" s="2" t="str">
        <f t="shared" si="9"/>
        <v>Retail</v>
      </c>
    </row>
    <row r="312" spans="1:10" x14ac:dyDescent="0.3">
      <c r="A312" s="2">
        <v>1</v>
      </c>
      <c r="B312" s="2">
        <v>2</v>
      </c>
      <c r="C312" s="2">
        <v>7034</v>
      </c>
      <c r="D312" s="2">
        <v>1492</v>
      </c>
      <c r="E312" s="2">
        <v>2405</v>
      </c>
      <c r="F312" s="2">
        <v>12569</v>
      </c>
      <c r="G312" s="2">
        <v>299</v>
      </c>
      <c r="H312" s="2">
        <v>1117</v>
      </c>
      <c r="I312" s="2" t="str">
        <f t="shared" si="8"/>
        <v>frozen</v>
      </c>
      <c r="J312" s="2" t="str">
        <f t="shared" si="9"/>
        <v>Horeca</v>
      </c>
    </row>
    <row r="313" spans="1:10" x14ac:dyDescent="0.3">
      <c r="A313" s="2">
        <v>1</v>
      </c>
      <c r="B313" s="2">
        <v>2</v>
      </c>
      <c r="C313" s="2">
        <v>29635</v>
      </c>
      <c r="D313" s="2">
        <v>2335</v>
      </c>
      <c r="E313" s="2">
        <v>8280</v>
      </c>
      <c r="F313" s="2">
        <v>3046</v>
      </c>
      <c r="G313" s="2">
        <v>371</v>
      </c>
      <c r="H313" s="2">
        <v>117</v>
      </c>
      <c r="I313" s="2" t="str">
        <f t="shared" si="8"/>
        <v>fresh</v>
      </c>
      <c r="J313" s="2" t="str">
        <f t="shared" si="9"/>
        <v>Horeca</v>
      </c>
    </row>
    <row r="314" spans="1:10" x14ac:dyDescent="0.3">
      <c r="A314" s="2">
        <v>2</v>
      </c>
      <c r="B314" s="2">
        <v>2</v>
      </c>
      <c r="C314" s="2">
        <v>2137</v>
      </c>
      <c r="D314" s="2">
        <v>3737</v>
      </c>
      <c r="E314" s="2">
        <v>19172</v>
      </c>
      <c r="F314" s="2">
        <v>1274</v>
      </c>
      <c r="G314" s="2">
        <v>17120</v>
      </c>
      <c r="H314" s="2">
        <v>142</v>
      </c>
      <c r="I314" s="2" t="str">
        <f t="shared" si="8"/>
        <v>grocery</v>
      </c>
      <c r="J314" s="2" t="str">
        <f t="shared" si="9"/>
        <v>Retail</v>
      </c>
    </row>
    <row r="315" spans="1:10" x14ac:dyDescent="0.3">
      <c r="A315" s="2">
        <v>1</v>
      </c>
      <c r="B315" s="2">
        <v>2</v>
      </c>
      <c r="C315" s="2">
        <v>9784</v>
      </c>
      <c r="D315" s="2">
        <v>925</v>
      </c>
      <c r="E315" s="2">
        <v>2405</v>
      </c>
      <c r="F315" s="2">
        <v>4447</v>
      </c>
      <c r="G315" s="2">
        <v>183</v>
      </c>
      <c r="H315" s="2">
        <v>297</v>
      </c>
      <c r="I315" s="2" t="str">
        <f t="shared" si="8"/>
        <v>fresh</v>
      </c>
      <c r="J315" s="2" t="str">
        <f t="shared" si="9"/>
        <v>Horeca</v>
      </c>
    </row>
    <row r="316" spans="1:10" x14ac:dyDescent="0.3">
      <c r="A316" s="2">
        <v>1</v>
      </c>
      <c r="B316" s="2">
        <v>2</v>
      </c>
      <c r="C316" s="2">
        <v>10617</v>
      </c>
      <c r="D316" s="2">
        <v>1795</v>
      </c>
      <c r="E316" s="2">
        <v>7647</v>
      </c>
      <c r="F316" s="2">
        <v>1483</v>
      </c>
      <c r="G316" s="2">
        <v>857</v>
      </c>
      <c r="H316" s="2">
        <v>1233</v>
      </c>
      <c r="I316" s="2" t="str">
        <f t="shared" si="8"/>
        <v>fresh</v>
      </c>
      <c r="J316" s="2" t="str">
        <f t="shared" si="9"/>
        <v>Horeca</v>
      </c>
    </row>
    <row r="317" spans="1:10" x14ac:dyDescent="0.3">
      <c r="A317" s="2">
        <v>2</v>
      </c>
      <c r="B317" s="2">
        <v>2</v>
      </c>
      <c r="C317" s="2">
        <v>1479</v>
      </c>
      <c r="D317" s="2">
        <v>14982</v>
      </c>
      <c r="E317" s="2">
        <v>11924</v>
      </c>
      <c r="F317" s="2">
        <v>662</v>
      </c>
      <c r="G317" s="2">
        <v>3891</v>
      </c>
      <c r="H317" s="2">
        <v>3508</v>
      </c>
      <c r="I317" s="2" t="str">
        <f t="shared" si="8"/>
        <v>milk</v>
      </c>
      <c r="J317" s="2" t="str">
        <f t="shared" si="9"/>
        <v>Retail</v>
      </c>
    </row>
    <row r="318" spans="1:10" x14ac:dyDescent="0.3">
      <c r="A318" s="2">
        <v>1</v>
      </c>
      <c r="B318" s="2">
        <v>2</v>
      </c>
      <c r="C318" s="2">
        <v>7127</v>
      </c>
      <c r="D318" s="2">
        <v>1375</v>
      </c>
      <c r="E318" s="2">
        <v>2201</v>
      </c>
      <c r="F318" s="2">
        <v>2679</v>
      </c>
      <c r="G318" s="2">
        <v>83</v>
      </c>
      <c r="H318" s="2">
        <v>1059</v>
      </c>
      <c r="I318" s="2" t="str">
        <f t="shared" si="8"/>
        <v>fresh</v>
      </c>
      <c r="J318" s="2" t="str">
        <f t="shared" si="9"/>
        <v>Horeca</v>
      </c>
    </row>
    <row r="319" spans="1:10" x14ac:dyDescent="0.3">
      <c r="A319" s="2">
        <v>1</v>
      </c>
      <c r="B319" s="2">
        <v>2</v>
      </c>
      <c r="C319" s="2">
        <v>1182</v>
      </c>
      <c r="D319" s="2">
        <v>3088</v>
      </c>
      <c r="E319" s="2">
        <v>6114</v>
      </c>
      <c r="F319" s="2">
        <v>978</v>
      </c>
      <c r="G319" s="2">
        <v>821</v>
      </c>
      <c r="H319" s="2">
        <v>1637</v>
      </c>
      <c r="I319" s="2" t="str">
        <f t="shared" si="8"/>
        <v>grocery</v>
      </c>
      <c r="J319" s="2" t="str">
        <f t="shared" si="9"/>
        <v>Horeca</v>
      </c>
    </row>
    <row r="320" spans="1:10" x14ac:dyDescent="0.3">
      <c r="A320" s="2">
        <v>1</v>
      </c>
      <c r="B320" s="2">
        <v>2</v>
      </c>
      <c r="C320" s="2">
        <v>11800</v>
      </c>
      <c r="D320" s="2">
        <v>2713</v>
      </c>
      <c r="E320" s="2">
        <v>3558</v>
      </c>
      <c r="F320" s="2">
        <v>2121</v>
      </c>
      <c r="G320" s="2">
        <v>706</v>
      </c>
      <c r="H320" s="2">
        <v>51</v>
      </c>
      <c r="I320" s="2" t="str">
        <f t="shared" si="8"/>
        <v>fresh</v>
      </c>
      <c r="J320" s="2" t="str">
        <f t="shared" si="9"/>
        <v>Horeca</v>
      </c>
    </row>
    <row r="321" spans="1:10" x14ac:dyDescent="0.3">
      <c r="A321" s="2">
        <v>2</v>
      </c>
      <c r="B321" s="2">
        <v>2</v>
      </c>
      <c r="C321" s="2">
        <v>9759</v>
      </c>
      <c r="D321" s="2">
        <v>25071</v>
      </c>
      <c r="E321" s="2">
        <v>17645</v>
      </c>
      <c r="F321" s="2">
        <v>1128</v>
      </c>
      <c r="G321" s="2">
        <v>12408</v>
      </c>
      <c r="H321" s="2">
        <v>1625</v>
      </c>
      <c r="I321" s="2" t="str">
        <f t="shared" si="8"/>
        <v>milk</v>
      </c>
      <c r="J321" s="2" t="str">
        <f t="shared" si="9"/>
        <v>Retail</v>
      </c>
    </row>
    <row r="322" spans="1:10" x14ac:dyDescent="0.3">
      <c r="A322" s="2">
        <v>1</v>
      </c>
      <c r="B322" s="2">
        <v>2</v>
      </c>
      <c r="C322" s="2">
        <v>1774</v>
      </c>
      <c r="D322" s="2">
        <v>3696</v>
      </c>
      <c r="E322" s="2">
        <v>2280</v>
      </c>
      <c r="F322" s="2">
        <v>514</v>
      </c>
      <c r="G322" s="2">
        <v>275</v>
      </c>
      <c r="H322" s="2">
        <v>834</v>
      </c>
      <c r="I322" s="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s="2" t="str">
        <f t="shared" ref="J322:J385" si="11">IF(A322=1,"Horeca","Retail")</f>
        <v>Horeca</v>
      </c>
    </row>
    <row r="323" spans="1:10" x14ac:dyDescent="0.3">
      <c r="A323" s="2">
        <v>1</v>
      </c>
      <c r="B323" s="2">
        <v>2</v>
      </c>
      <c r="C323" s="2">
        <v>9155</v>
      </c>
      <c r="D323" s="2">
        <v>1897</v>
      </c>
      <c r="E323" s="2">
        <v>5167</v>
      </c>
      <c r="F323" s="2">
        <v>2714</v>
      </c>
      <c r="G323" s="2">
        <v>228</v>
      </c>
      <c r="H323" s="2">
        <v>1113</v>
      </c>
      <c r="I323" s="2" t="str">
        <f t="shared" si="10"/>
        <v>fresh</v>
      </c>
      <c r="J323" s="2" t="str">
        <f t="shared" si="11"/>
        <v>Horeca</v>
      </c>
    </row>
    <row r="324" spans="1:10" x14ac:dyDescent="0.3">
      <c r="A324" s="2">
        <v>1</v>
      </c>
      <c r="B324" s="2">
        <v>2</v>
      </c>
      <c r="C324" s="2">
        <v>15881</v>
      </c>
      <c r="D324" s="2">
        <v>713</v>
      </c>
      <c r="E324" s="2">
        <v>3315</v>
      </c>
      <c r="F324" s="2">
        <v>3703</v>
      </c>
      <c r="G324" s="2">
        <v>1470</v>
      </c>
      <c r="H324" s="2">
        <v>229</v>
      </c>
      <c r="I324" s="2" t="str">
        <f t="shared" si="10"/>
        <v>fresh</v>
      </c>
      <c r="J324" s="2" t="str">
        <f t="shared" si="11"/>
        <v>Horeca</v>
      </c>
    </row>
    <row r="325" spans="1:10" x14ac:dyDescent="0.3">
      <c r="A325" s="2">
        <v>1</v>
      </c>
      <c r="B325" s="2">
        <v>2</v>
      </c>
      <c r="C325" s="2">
        <v>13360</v>
      </c>
      <c r="D325" s="2">
        <v>944</v>
      </c>
      <c r="E325" s="2">
        <v>11593</v>
      </c>
      <c r="F325" s="2">
        <v>915</v>
      </c>
      <c r="G325" s="2">
        <v>1679</v>
      </c>
      <c r="H325" s="2">
        <v>573</v>
      </c>
      <c r="I325" s="2" t="str">
        <f t="shared" si="10"/>
        <v>fresh</v>
      </c>
      <c r="J325" s="2" t="str">
        <f t="shared" si="11"/>
        <v>Horeca</v>
      </c>
    </row>
    <row r="326" spans="1:10" x14ac:dyDescent="0.3">
      <c r="A326" s="2">
        <v>1</v>
      </c>
      <c r="B326" s="2">
        <v>2</v>
      </c>
      <c r="C326" s="2">
        <v>25977</v>
      </c>
      <c r="D326" s="2">
        <v>3587</v>
      </c>
      <c r="E326" s="2">
        <v>2464</v>
      </c>
      <c r="F326" s="2">
        <v>2369</v>
      </c>
      <c r="G326" s="2">
        <v>140</v>
      </c>
      <c r="H326" s="2">
        <v>1092</v>
      </c>
      <c r="I326" s="2" t="str">
        <f t="shared" si="10"/>
        <v>fresh</v>
      </c>
      <c r="J326" s="2" t="str">
        <f t="shared" si="11"/>
        <v>Horeca</v>
      </c>
    </row>
    <row r="327" spans="1:10" x14ac:dyDescent="0.3">
      <c r="A327" s="2">
        <v>1</v>
      </c>
      <c r="B327" s="2">
        <v>2</v>
      </c>
      <c r="C327" s="2">
        <v>32717</v>
      </c>
      <c r="D327" s="2">
        <v>16784</v>
      </c>
      <c r="E327" s="2">
        <v>13626</v>
      </c>
      <c r="F327" s="2">
        <v>60869</v>
      </c>
      <c r="G327" s="2">
        <v>1272</v>
      </c>
      <c r="H327" s="2">
        <v>5609</v>
      </c>
      <c r="I327" s="2" t="str">
        <f t="shared" si="10"/>
        <v>frozen</v>
      </c>
      <c r="J327" s="2" t="str">
        <f t="shared" si="11"/>
        <v>Horeca</v>
      </c>
    </row>
    <row r="328" spans="1:10" x14ac:dyDescent="0.3">
      <c r="A328" s="2">
        <v>1</v>
      </c>
      <c r="B328" s="2">
        <v>2</v>
      </c>
      <c r="C328" s="2">
        <v>4414</v>
      </c>
      <c r="D328" s="2">
        <v>1610</v>
      </c>
      <c r="E328" s="2">
        <v>1431</v>
      </c>
      <c r="F328" s="2">
        <v>3498</v>
      </c>
      <c r="G328" s="2">
        <v>387</v>
      </c>
      <c r="H328" s="2">
        <v>834</v>
      </c>
      <c r="I328" s="2" t="str">
        <f t="shared" si="10"/>
        <v>fresh</v>
      </c>
      <c r="J328" s="2" t="str">
        <f t="shared" si="11"/>
        <v>Horeca</v>
      </c>
    </row>
    <row r="329" spans="1:10" x14ac:dyDescent="0.3">
      <c r="A329" s="2">
        <v>1</v>
      </c>
      <c r="B329" s="2">
        <v>2</v>
      </c>
      <c r="C329" s="2">
        <v>542</v>
      </c>
      <c r="D329" s="2">
        <v>899</v>
      </c>
      <c r="E329" s="2">
        <v>1664</v>
      </c>
      <c r="F329" s="2">
        <v>414</v>
      </c>
      <c r="G329" s="2">
        <v>88</v>
      </c>
      <c r="H329" s="2">
        <v>522</v>
      </c>
      <c r="I329" s="2" t="str">
        <f t="shared" si="10"/>
        <v>grocery</v>
      </c>
      <c r="J329" s="2" t="str">
        <f t="shared" si="11"/>
        <v>Horeca</v>
      </c>
    </row>
    <row r="330" spans="1:10" x14ac:dyDescent="0.3">
      <c r="A330" s="2">
        <v>1</v>
      </c>
      <c r="B330" s="2">
        <v>2</v>
      </c>
      <c r="C330" s="2">
        <v>16933</v>
      </c>
      <c r="D330" s="2">
        <v>2209</v>
      </c>
      <c r="E330" s="2">
        <v>3389</v>
      </c>
      <c r="F330" s="2">
        <v>7849</v>
      </c>
      <c r="G330" s="2">
        <v>210</v>
      </c>
      <c r="H330" s="2">
        <v>1534</v>
      </c>
      <c r="I330" s="2" t="str">
        <f t="shared" si="10"/>
        <v>fresh</v>
      </c>
      <c r="J330" s="2" t="str">
        <f t="shared" si="11"/>
        <v>Horeca</v>
      </c>
    </row>
    <row r="331" spans="1:10" x14ac:dyDescent="0.3">
      <c r="A331" s="2">
        <v>1</v>
      </c>
      <c r="B331" s="2">
        <v>2</v>
      </c>
      <c r="C331" s="2">
        <v>5113</v>
      </c>
      <c r="D331" s="2">
        <v>1486</v>
      </c>
      <c r="E331" s="2">
        <v>4583</v>
      </c>
      <c r="F331" s="2">
        <v>5127</v>
      </c>
      <c r="G331" s="2">
        <v>492</v>
      </c>
      <c r="H331" s="2">
        <v>739</v>
      </c>
      <c r="I331" s="2" t="str">
        <f t="shared" si="10"/>
        <v>frozen</v>
      </c>
      <c r="J331" s="2" t="str">
        <f t="shared" si="11"/>
        <v>Horeca</v>
      </c>
    </row>
    <row r="332" spans="1:10" x14ac:dyDescent="0.3">
      <c r="A332" s="2">
        <v>1</v>
      </c>
      <c r="B332" s="2">
        <v>2</v>
      </c>
      <c r="C332" s="2">
        <v>9790</v>
      </c>
      <c r="D332" s="2">
        <v>1786</v>
      </c>
      <c r="E332" s="2">
        <v>5109</v>
      </c>
      <c r="F332" s="2">
        <v>3570</v>
      </c>
      <c r="G332" s="2">
        <v>182</v>
      </c>
      <c r="H332" s="2">
        <v>1043</v>
      </c>
      <c r="I332" s="2" t="str">
        <f t="shared" si="10"/>
        <v>fresh</v>
      </c>
      <c r="J332" s="2" t="str">
        <f t="shared" si="11"/>
        <v>Horeca</v>
      </c>
    </row>
    <row r="333" spans="1:10" x14ac:dyDescent="0.3">
      <c r="A333" s="2">
        <v>2</v>
      </c>
      <c r="B333" s="2">
        <v>2</v>
      </c>
      <c r="C333" s="2">
        <v>11223</v>
      </c>
      <c r="D333" s="2">
        <v>14881</v>
      </c>
      <c r="E333" s="2">
        <v>26839</v>
      </c>
      <c r="F333" s="2">
        <v>1234</v>
      </c>
      <c r="G333" s="2">
        <v>9606</v>
      </c>
      <c r="H333" s="2">
        <v>1102</v>
      </c>
      <c r="I333" s="2" t="str">
        <f t="shared" si="10"/>
        <v>grocery</v>
      </c>
      <c r="J333" s="2" t="str">
        <f t="shared" si="11"/>
        <v>Retail</v>
      </c>
    </row>
    <row r="334" spans="1:10" x14ac:dyDescent="0.3">
      <c r="A334" s="2">
        <v>1</v>
      </c>
      <c r="B334" s="2">
        <v>2</v>
      </c>
      <c r="C334" s="2">
        <v>22321</v>
      </c>
      <c r="D334" s="2">
        <v>3216</v>
      </c>
      <c r="E334" s="2">
        <v>1447</v>
      </c>
      <c r="F334" s="2">
        <v>2208</v>
      </c>
      <c r="G334" s="2">
        <v>178</v>
      </c>
      <c r="H334" s="2">
        <v>2602</v>
      </c>
      <c r="I334" s="2" t="str">
        <f t="shared" si="10"/>
        <v>fresh</v>
      </c>
      <c r="J334" s="2" t="str">
        <f t="shared" si="11"/>
        <v>Horeca</v>
      </c>
    </row>
    <row r="335" spans="1:10" x14ac:dyDescent="0.3">
      <c r="A335" s="2">
        <v>2</v>
      </c>
      <c r="B335" s="2">
        <v>2</v>
      </c>
      <c r="C335" s="2">
        <v>8565</v>
      </c>
      <c r="D335" s="2">
        <v>4980</v>
      </c>
      <c r="E335" s="2">
        <v>67298</v>
      </c>
      <c r="F335" s="2">
        <v>131</v>
      </c>
      <c r="G335" s="2">
        <v>38102</v>
      </c>
      <c r="H335" s="2">
        <v>1215</v>
      </c>
      <c r="I335" s="2" t="str">
        <f t="shared" si="10"/>
        <v>grocery</v>
      </c>
      <c r="J335" s="2" t="str">
        <f t="shared" si="11"/>
        <v>Retail</v>
      </c>
    </row>
    <row r="336" spans="1:10" x14ac:dyDescent="0.3">
      <c r="A336" s="2">
        <v>2</v>
      </c>
      <c r="B336" s="2">
        <v>2</v>
      </c>
      <c r="C336" s="2">
        <v>16823</v>
      </c>
      <c r="D336" s="2">
        <v>928</v>
      </c>
      <c r="E336" s="2">
        <v>2743</v>
      </c>
      <c r="F336" s="2">
        <v>11559</v>
      </c>
      <c r="G336" s="2">
        <v>332</v>
      </c>
      <c r="H336" s="2">
        <v>3486</v>
      </c>
      <c r="I336" s="2" t="str">
        <f t="shared" si="10"/>
        <v>fresh</v>
      </c>
      <c r="J336" s="2" t="str">
        <f t="shared" si="11"/>
        <v>Retail</v>
      </c>
    </row>
    <row r="337" spans="1:10" x14ac:dyDescent="0.3">
      <c r="A337" s="2">
        <v>2</v>
      </c>
      <c r="B337" s="2">
        <v>2</v>
      </c>
      <c r="C337" s="2">
        <v>27082</v>
      </c>
      <c r="D337" s="2">
        <v>6817</v>
      </c>
      <c r="E337" s="2">
        <v>10790</v>
      </c>
      <c r="F337" s="2">
        <v>1365</v>
      </c>
      <c r="G337" s="2">
        <v>4111</v>
      </c>
      <c r="H337" s="2">
        <v>2139</v>
      </c>
      <c r="I337" s="2" t="str">
        <f t="shared" si="10"/>
        <v>fresh</v>
      </c>
      <c r="J337" s="2" t="str">
        <f t="shared" si="11"/>
        <v>Retail</v>
      </c>
    </row>
    <row r="338" spans="1:10" x14ac:dyDescent="0.3">
      <c r="A338" s="2">
        <v>1</v>
      </c>
      <c r="B338" s="2">
        <v>2</v>
      </c>
      <c r="C338" s="2">
        <v>13970</v>
      </c>
      <c r="D338" s="2">
        <v>1511</v>
      </c>
      <c r="E338" s="2">
        <v>1330</v>
      </c>
      <c r="F338" s="2">
        <v>650</v>
      </c>
      <c r="G338" s="2">
        <v>146</v>
      </c>
      <c r="H338" s="2">
        <v>778</v>
      </c>
      <c r="I338" s="2" t="str">
        <f t="shared" si="10"/>
        <v>fresh</v>
      </c>
      <c r="J338" s="2" t="str">
        <f t="shared" si="11"/>
        <v>Horeca</v>
      </c>
    </row>
    <row r="339" spans="1:10" x14ac:dyDescent="0.3">
      <c r="A339" s="2">
        <v>1</v>
      </c>
      <c r="B339" s="2">
        <v>2</v>
      </c>
      <c r="C339" s="2">
        <v>9351</v>
      </c>
      <c r="D339" s="2">
        <v>1347</v>
      </c>
      <c r="E339" s="2">
        <v>2611</v>
      </c>
      <c r="F339" s="2">
        <v>8170</v>
      </c>
      <c r="G339" s="2">
        <v>442</v>
      </c>
      <c r="H339" s="2">
        <v>868</v>
      </c>
      <c r="I339" s="2" t="str">
        <f t="shared" si="10"/>
        <v>fresh</v>
      </c>
      <c r="J339" s="2" t="str">
        <f t="shared" si="11"/>
        <v>Horeca</v>
      </c>
    </row>
    <row r="340" spans="1:10" x14ac:dyDescent="0.3">
      <c r="A340" s="2">
        <v>1</v>
      </c>
      <c r="B340" s="2">
        <v>2</v>
      </c>
      <c r="C340" s="2">
        <v>3</v>
      </c>
      <c r="D340" s="2">
        <v>333</v>
      </c>
      <c r="E340" s="2">
        <v>7021</v>
      </c>
      <c r="F340" s="2">
        <v>15601</v>
      </c>
      <c r="G340" s="2">
        <v>15</v>
      </c>
      <c r="H340" s="2">
        <v>550</v>
      </c>
      <c r="I340" s="2" t="str">
        <f t="shared" si="10"/>
        <v>frozen</v>
      </c>
      <c r="J340" s="2" t="str">
        <f t="shared" si="11"/>
        <v>Horeca</v>
      </c>
    </row>
    <row r="341" spans="1:10" x14ac:dyDescent="0.3">
      <c r="A341" s="2">
        <v>1</v>
      </c>
      <c r="B341" s="2">
        <v>2</v>
      </c>
      <c r="C341" s="2">
        <v>2617</v>
      </c>
      <c r="D341" s="2">
        <v>1188</v>
      </c>
      <c r="E341" s="2">
        <v>5332</v>
      </c>
      <c r="F341" s="2">
        <v>9584</v>
      </c>
      <c r="G341" s="2">
        <v>573</v>
      </c>
      <c r="H341" s="2">
        <v>1942</v>
      </c>
      <c r="I341" s="2" t="str">
        <f t="shared" si="10"/>
        <v>frozen</v>
      </c>
      <c r="J341" s="2" t="str">
        <f t="shared" si="11"/>
        <v>Horeca</v>
      </c>
    </row>
    <row r="342" spans="1:10" x14ac:dyDescent="0.3">
      <c r="A342" s="2">
        <v>2</v>
      </c>
      <c r="B342" s="2">
        <v>3</v>
      </c>
      <c r="C342" s="2">
        <v>381</v>
      </c>
      <c r="D342" s="2">
        <v>4025</v>
      </c>
      <c r="E342" s="2">
        <v>9670</v>
      </c>
      <c r="F342" s="2">
        <v>388</v>
      </c>
      <c r="G342" s="2">
        <v>7271</v>
      </c>
      <c r="H342" s="2">
        <v>1371</v>
      </c>
      <c r="I342" s="2" t="str">
        <f t="shared" si="10"/>
        <v>grocery</v>
      </c>
      <c r="J342" s="2" t="str">
        <f t="shared" si="11"/>
        <v>Retail</v>
      </c>
    </row>
    <row r="343" spans="1:10" x14ac:dyDescent="0.3">
      <c r="A343" s="2">
        <v>2</v>
      </c>
      <c r="B343" s="2">
        <v>3</v>
      </c>
      <c r="C343" s="2">
        <v>2320</v>
      </c>
      <c r="D343" s="2">
        <v>5763</v>
      </c>
      <c r="E343" s="2">
        <v>11238</v>
      </c>
      <c r="F343" s="2">
        <v>767</v>
      </c>
      <c r="G343" s="2">
        <v>5162</v>
      </c>
      <c r="H343" s="2">
        <v>2158</v>
      </c>
      <c r="I343" s="2" t="str">
        <f t="shared" si="10"/>
        <v>grocery</v>
      </c>
      <c r="J343" s="2" t="str">
        <f t="shared" si="11"/>
        <v>Retail</v>
      </c>
    </row>
    <row r="344" spans="1:10" x14ac:dyDescent="0.3">
      <c r="A344" s="2">
        <v>1</v>
      </c>
      <c r="B344" s="2">
        <v>3</v>
      </c>
      <c r="C344" s="2">
        <v>255</v>
      </c>
      <c r="D344" s="2">
        <v>5758</v>
      </c>
      <c r="E344" s="2">
        <v>5923</v>
      </c>
      <c r="F344" s="2">
        <v>349</v>
      </c>
      <c r="G344" s="2">
        <v>4595</v>
      </c>
      <c r="H344" s="2">
        <v>1328</v>
      </c>
      <c r="I344" s="2" t="str">
        <f t="shared" si="10"/>
        <v>grocery</v>
      </c>
      <c r="J344" s="2" t="str">
        <f t="shared" si="11"/>
        <v>Horeca</v>
      </c>
    </row>
    <row r="345" spans="1:10" x14ac:dyDescent="0.3">
      <c r="A345" s="2">
        <v>2</v>
      </c>
      <c r="B345" s="2">
        <v>3</v>
      </c>
      <c r="C345" s="2">
        <v>1689</v>
      </c>
      <c r="D345" s="2">
        <v>6964</v>
      </c>
      <c r="E345" s="2">
        <v>26316</v>
      </c>
      <c r="F345" s="2">
        <v>1456</v>
      </c>
      <c r="G345" s="2">
        <v>15469</v>
      </c>
      <c r="H345" s="2">
        <v>37</v>
      </c>
      <c r="I345" s="2" t="str">
        <f t="shared" si="10"/>
        <v>grocery</v>
      </c>
      <c r="J345" s="2" t="str">
        <f t="shared" si="11"/>
        <v>Retail</v>
      </c>
    </row>
    <row r="346" spans="1:10" x14ac:dyDescent="0.3">
      <c r="A346" s="2">
        <v>1</v>
      </c>
      <c r="B346" s="2">
        <v>3</v>
      </c>
      <c r="C346" s="2">
        <v>3043</v>
      </c>
      <c r="D346" s="2">
        <v>1172</v>
      </c>
      <c r="E346" s="2">
        <v>1763</v>
      </c>
      <c r="F346" s="2">
        <v>2234</v>
      </c>
      <c r="G346" s="2">
        <v>217</v>
      </c>
      <c r="H346" s="2">
        <v>379</v>
      </c>
      <c r="I346" s="2" t="str">
        <f t="shared" si="10"/>
        <v>fresh</v>
      </c>
      <c r="J346" s="2" t="str">
        <f t="shared" si="11"/>
        <v>Horeca</v>
      </c>
    </row>
    <row r="347" spans="1:10" x14ac:dyDescent="0.3">
      <c r="A347" s="2">
        <v>1</v>
      </c>
      <c r="B347" s="2">
        <v>3</v>
      </c>
      <c r="C347" s="2">
        <v>1198</v>
      </c>
      <c r="D347" s="2">
        <v>2602</v>
      </c>
      <c r="E347" s="2">
        <v>8335</v>
      </c>
      <c r="F347" s="2">
        <v>402</v>
      </c>
      <c r="G347" s="2">
        <v>3843</v>
      </c>
      <c r="H347" s="2">
        <v>303</v>
      </c>
      <c r="I347" s="2" t="str">
        <f t="shared" si="10"/>
        <v>grocery</v>
      </c>
      <c r="J347" s="2" t="str">
        <f t="shared" si="11"/>
        <v>Horeca</v>
      </c>
    </row>
    <row r="348" spans="1:10" x14ac:dyDescent="0.3">
      <c r="A348" s="2">
        <v>2</v>
      </c>
      <c r="B348" s="2">
        <v>3</v>
      </c>
      <c r="C348" s="2">
        <v>2771</v>
      </c>
      <c r="D348" s="2">
        <v>6939</v>
      </c>
      <c r="E348" s="2">
        <v>15541</v>
      </c>
      <c r="F348" s="2">
        <v>2693</v>
      </c>
      <c r="G348" s="2">
        <v>6600</v>
      </c>
      <c r="H348" s="2">
        <v>1115</v>
      </c>
      <c r="I348" s="2" t="str">
        <f t="shared" si="10"/>
        <v>grocery</v>
      </c>
      <c r="J348" s="2" t="str">
        <f t="shared" si="11"/>
        <v>Retail</v>
      </c>
    </row>
    <row r="349" spans="1:10" x14ac:dyDescent="0.3">
      <c r="A349" s="2">
        <v>2</v>
      </c>
      <c r="B349" s="2">
        <v>3</v>
      </c>
      <c r="C349" s="2">
        <v>27380</v>
      </c>
      <c r="D349" s="2">
        <v>7184</v>
      </c>
      <c r="E349" s="2">
        <v>12311</v>
      </c>
      <c r="F349" s="2">
        <v>2809</v>
      </c>
      <c r="G349" s="2">
        <v>4621</v>
      </c>
      <c r="H349" s="2">
        <v>1022</v>
      </c>
      <c r="I349" s="2" t="str">
        <f t="shared" si="10"/>
        <v>fresh</v>
      </c>
      <c r="J349" s="2" t="str">
        <f t="shared" si="11"/>
        <v>Retail</v>
      </c>
    </row>
    <row r="350" spans="1:10" x14ac:dyDescent="0.3">
      <c r="A350" s="2">
        <v>1</v>
      </c>
      <c r="B350" s="2">
        <v>3</v>
      </c>
      <c r="C350" s="2">
        <v>3428</v>
      </c>
      <c r="D350" s="2">
        <v>2380</v>
      </c>
      <c r="E350" s="2">
        <v>2028</v>
      </c>
      <c r="F350" s="2">
        <v>1341</v>
      </c>
      <c r="G350" s="2">
        <v>1184</v>
      </c>
      <c r="H350" s="2">
        <v>665</v>
      </c>
      <c r="I350" s="2" t="str">
        <f t="shared" si="10"/>
        <v>fresh</v>
      </c>
      <c r="J350" s="2" t="str">
        <f t="shared" si="11"/>
        <v>Horeca</v>
      </c>
    </row>
    <row r="351" spans="1:10" x14ac:dyDescent="0.3">
      <c r="A351" s="2">
        <v>2</v>
      </c>
      <c r="B351" s="2">
        <v>3</v>
      </c>
      <c r="C351" s="2">
        <v>5981</v>
      </c>
      <c r="D351" s="2">
        <v>14641</v>
      </c>
      <c r="E351" s="2">
        <v>20521</v>
      </c>
      <c r="F351" s="2">
        <v>2005</v>
      </c>
      <c r="G351" s="2">
        <v>12218</v>
      </c>
      <c r="H351" s="2">
        <v>445</v>
      </c>
      <c r="I351" s="2" t="str">
        <f t="shared" si="10"/>
        <v>grocery</v>
      </c>
      <c r="J351" s="2" t="str">
        <f t="shared" si="11"/>
        <v>Retail</v>
      </c>
    </row>
    <row r="352" spans="1:10" x14ac:dyDescent="0.3">
      <c r="A352" s="2">
        <v>1</v>
      </c>
      <c r="B352" s="2">
        <v>3</v>
      </c>
      <c r="C352" s="2">
        <v>3521</v>
      </c>
      <c r="D352" s="2">
        <v>1099</v>
      </c>
      <c r="E352" s="2">
        <v>1997</v>
      </c>
      <c r="F352" s="2">
        <v>1796</v>
      </c>
      <c r="G352" s="2">
        <v>173</v>
      </c>
      <c r="H352" s="2">
        <v>995</v>
      </c>
      <c r="I352" s="2" t="str">
        <f t="shared" si="10"/>
        <v>fresh</v>
      </c>
      <c r="J352" s="2" t="str">
        <f t="shared" si="11"/>
        <v>Horeca</v>
      </c>
    </row>
    <row r="353" spans="1:10" x14ac:dyDescent="0.3">
      <c r="A353" s="2">
        <v>2</v>
      </c>
      <c r="B353" s="2">
        <v>3</v>
      </c>
      <c r="C353" s="2">
        <v>1210</v>
      </c>
      <c r="D353" s="2">
        <v>10044</v>
      </c>
      <c r="E353" s="2">
        <v>22294</v>
      </c>
      <c r="F353" s="2">
        <v>1741</v>
      </c>
      <c r="G353" s="2">
        <v>12638</v>
      </c>
      <c r="H353" s="2">
        <v>3137</v>
      </c>
      <c r="I353" s="2" t="str">
        <f t="shared" si="10"/>
        <v>grocery</v>
      </c>
      <c r="J353" s="2" t="str">
        <f t="shared" si="11"/>
        <v>Retail</v>
      </c>
    </row>
    <row r="354" spans="1:10" x14ac:dyDescent="0.3">
      <c r="A354" s="2">
        <v>1</v>
      </c>
      <c r="B354" s="2">
        <v>3</v>
      </c>
      <c r="C354" s="2">
        <v>608</v>
      </c>
      <c r="D354" s="2">
        <v>1106</v>
      </c>
      <c r="E354" s="2">
        <v>1533</v>
      </c>
      <c r="F354" s="2">
        <v>830</v>
      </c>
      <c r="G354" s="2">
        <v>90</v>
      </c>
      <c r="H354" s="2">
        <v>195</v>
      </c>
      <c r="I354" s="2" t="str">
        <f t="shared" si="10"/>
        <v>grocery</v>
      </c>
      <c r="J354" s="2" t="str">
        <f t="shared" si="11"/>
        <v>Horeca</v>
      </c>
    </row>
    <row r="355" spans="1:10" x14ac:dyDescent="0.3">
      <c r="A355" s="2">
        <v>2</v>
      </c>
      <c r="B355" s="2">
        <v>3</v>
      </c>
      <c r="C355" s="2">
        <v>117</v>
      </c>
      <c r="D355" s="2">
        <v>6264</v>
      </c>
      <c r="E355" s="2">
        <v>21203</v>
      </c>
      <c r="F355" s="2">
        <v>228</v>
      </c>
      <c r="G355" s="2">
        <v>8682</v>
      </c>
      <c r="H355" s="2">
        <v>1111</v>
      </c>
      <c r="I355" s="2" t="str">
        <f t="shared" si="10"/>
        <v>grocery</v>
      </c>
      <c r="J355" s="2" t="str">
        <f t="shared" si="11"/>
        <v>Retail</v>
      </c>
    </row>
    <row r="356" spans="1:10" x14ac:dyDescent="0.3">
      <c r="A356" s="2">
        <v>1</v>
      </c>
      <c r="B356" s="2">
        <v>3</v>
      </c>
      <c r="C356" s="2">
        <v>14039</v>
      </c>
      <c r="D356" s="2">
        <v>7393</v>
      </c>
      <c r="E356" s="2">
        <v>2548</v>
      </c>
      <c r="F356" s="2">
        <v>6386</v>
      </c>
      <c r="G356" s="2">
        <v>1333</v>
      </c>
      <c r="H356" s="2">
        <v>2341</v>
      </c>
      <c r="I356" s="2" t="str">
        <f t="shared" si="10"/>
        <v>fresh</v>
      </c>
      <c r="J356" s="2" t="str">
        <f t="shared" si="11"/>
        <v>Horeca</v>
      </c>
    </row>
    <row r="357" spans="1:10" x14ac:dyDescent="0.3">
      <c r="A357" s="2">
        <v>1</v>
      </c>
      <c r="B357" s="2">
        <v>3</v>
      </c>
      <c r="C357" s="2">
        <v>190</v>
      </c>
      <c r="D357" s="2">
        <v>727</v>
      </c>
      <c r="E357" s="2">
        <v>2012</v>
      </c>
      <c r="F357" s="2">
        <v>245</v>
      </c>
      <c r="G357" s="2">
        <v>184</v>
      </c>
      <c r="H357" s="2">
        <v>127</v>
      </c>
      <c r="I357" s="2" t="str">
        <f t="shared" si="10"/>
        <v>grocery</v>
      </c>
      <c r="J357" s="2" t="str">
        <f t="shared" si="11"/>
        <v>Horeca</v>
      </c>
    </row>
    <row r="358" spans="1:10" x14ac:dyDescent="0.3">
      <c r="A358" s="2">
        <v>1</v>
      </c>
      <c r="B358" s="2">
        <v>3</v>
      </c>
      <c r="C358" s="2">
        <v>22686</v>
      </c>
      <c r="D358" s="2">
        <v>134</v>
      </c>
      <c r="E358" s="2">
        <v>218</v>
      </c>
      <c r="F358" s="2">
        <v>3157</v>
      </c>
      <c r="G358" s="2">
        <v>9</v>
      </c>
      <c r="H358" s="2">
        <v>548</v>
      </c>
      <c r="I358" s="2" t="str">
        <f t="shared" si="10"/>
        <v>fresh</v>
      </c>
      <c r="J358" s="2" t="str">
        <f t="shared" si="11"/>
        <v>Horeca</v>
      </c>
    </row>
    <row r="359" spans="1:10" x14ac:dyDescent="0.3">
      <c r="A359" s="2">
        <v>2</v>
      </c>
      <c r="B359" s="2">
        <v>3</v>
      </c>
      <c r="C359" s="2">
        <v>37</v>
      </c>
      <c r="D359" s="2">
        <v>1275</v>
      </c>
      <c r="E359" s="2">
        <v>22272</v>
      </c>
      <c r="F359" s="2">
        <v>137</v>
      </c>
      <c r="G359" s="2">
        <v>6747</v>
      </c>
      <c r="H359" s="2">
        <v>110</v>
      </c>
      <c r="I359" s="2" t="str">
        <f t="shared" si="10"/>
        <v>grocery</v>
      </c>
      <c r="J359" s="2" t="str">
        <f t="shared" si="11"/>
        <v>Retail</v>
      </c>
    </row>
    <row r="360" spans="1:10" x14ac:dyDescent="0.3">
      <c r="A360" s="2">
        <v>1</v>
      </c>
      <c r="B360" s="2">
        <v>3</v>
      </c>
      <c r="C360" s="2">
        <v>759</v>
      </c>
      <c r="D360" s="2">
        <v>18664</v>
      </c>
      <c r="E360" s="2">
        <v>1660</v>
      </c>
      <c r="F360" s="2">
        <v>6114</v>
      </c>
      <c r="G360" s="2">
        <v>536</v>
      </c>
      <c r="H360" s="2">
        <v>4100</v>
      </c>
      <c r="I360" s="2" t="str">
        <f t="shared" si="10"/>
        <v>milk</v>
      </c>
      <c r="J360" s="2" t="str">
        <f t="shared" si="11"/>
        <v>Horeca</v>
      </c>
    </row>
    <row r="361" spans="1:10" x14ac:dyDescent="0.3">
      <c r="A361" s="2">
        <v>1</v>
      </c>
      <c r="B361" s="2">
        <v>3</v>
      </c>
      <c r="C361" s="2">
        <v>796</v>
      </c>
      <c r="D361" s="2">
        <v>5878</v>
      </c>
      <c r="E361" s="2">
        <v>2109</v>
      </c>
      <c r="F361" s="2">
        <v>340</v>
      </c>
      <c r="G361" s="2">
        <v>232</v>
      </c>
      <c r="H361" s="2">
        <v>776</v>
      </c>
      <c r="I361" s="2" t="str">
        <f t="shared" si="10"/>
        <v>milk</v>
      </c>
      <c r="J361" s="2" t="str">
        <f t="shared" si="11"/>
        <v>Horeca</v>
      </c>
    </row>
    <row r="362" spans="1:10" x14ac:dyDescent="0.3">
      <c r="A362" s="2">
        <v>1</v>
      </c>
      <c r="B362" s="2">
        <v>3</v>
      </c>
      <c r="C362" s="2">
        <v>19746</v>
      </c>
      <c r="D362" s="2">
        <v>2872</v>
      </c>
      <c r="E362" s="2">
        <v>2006</v>
      </c>
      <c r="F362" s="2">
        <v>2601</v>
      </c>
      <c r="G362" s="2">
        <v>468</v>
      </c>
      <c r="H362" s="2">
        <v>503</v>
      </c>
      <c r="I362" s="2" t="str">
        <f t="shared" si="10"/>
        <v>fresh</v>
      </c>
      <c r="J362" s="2" t="str">
        <f t="shared" si="11"/>
        <v>Horeca</v>
      </c>
    </row>
    <row r="363" spans="1:10" x14ac:dyDescent="0.3">
      <c r="A363" s="2">
        <v>1</v>
      </c>
      <c r="B363" s="2">
        <v>3</v>
      </c>
      <c r="C363" s="2">
        <v>4734</v>
      </c>
      <c r="D363" s="2">
        <v>607</v>
      </c>
      <c r="E363" s="2">
        <v>864</v>
      </c>
      <c r="F363" s="2">
        <v>1206</v>
      </c>
      <c r="G363" s="2">
        <v>159</v>
      </c>
      <c r="H363" s="2">
        <v>405</v>
      </c>
      <c r="I363" s="2" t="str">
        <f t="shared" si="10"/>
        <v>fresh</v>
      </c>
      <c r="J363" s="2" t="str">
        <f t="shared" si="11"/>
        <v>Horeca</v>
      </c>
    </row>
    <row r="364" spans="1:10" x14ac:dyDescent="0.3">
      <c r="A364" s="2">
        <v>1</v>
      </c>
      <c r="B364" s="2">
        <v>3</v>
      </c>
      <c r="C364" s="2">
        <v>2121</v>
      </c>
      <c r="D364" s="2">
        <v>1601</v>
      </c>
      <c r="E364" s="2">
        <v>2453</v>
      </c>
      <c r="F364" s="2">
        <v>560</v>
      </c>
      <c r="G364" s="2">
        <v>179</v>
      </c>
      <c r="H364" s="2">
        <v>712</v>
      </c>
      <c r="I364" s="2" t="str">
        <f t="shared" si="10"/>
        <v>grocery</v>
      </c>
      <c r="J364" s="2" t="str">
        <f t="shared" si="11"/>
        <v>Horeca</v>
      </c>
    </row>
    <row r="365" spans="1:10" x14ac:dyDescent="0.3">
      <c r="A365" s="2">
        <v>1</v>
      </c>
      <c r="B365" s="2">
        <v>3</v>
      </c>
      <c r="C365" s="2">
        <v>4627</v>
      </c>
      <c r="D365" s="2">
        <v>997</v>
      </c>
      <c r="E365" s="2">
        <v>4438</v>
      </c>
      <c r="F365" s="2">
        <v>191</v>
      </c>
      <c r="G365" s="2">
        <v>1335</v>
      </c>
      <c r="H365" s="2">
        <v>314</v>
      </c>
      <c r="I365" s="2" t="str">
        <f t="shared" si="10"/>
        <v>fresh</v>
      </c>
      <c r="J365" s="2" t="str">
        <f t="shared" si="11"/>
        <v>Horeca</v>
      </c>
    </row>
    <row r="366" spans="1:10" x14ac:dyDescent="0.3">
      <c r="A366" s="2">
        <v>1</v>
      </c>
      <c r="B366" s="2">
        <v>3</v>
      </c>
      <c r="C366" s="2">
        <v>2615</v>
      </c>
      <c r="D366" s="2">
        <v>873</v>
      </c>
      <c r="E366" s="2">
        <v>1524</v>
      </c>
      <c r="F366" s="2">
        <v>1103</v>
      </c>
      <c r="G366" s="2">
        <v>514</v>
      </c>
      <c r="H366" s="2">
        <v>468</v>
      </c>
      <c r="I366" s="2" t="str">
        <f t="shared" si="10"/>
        <v>fresh</v>
      </c>
      <c r="J366" s="2" t="str">
        <f t="shared" si="11"/>
        <v>Horeca</v>
      </c>
    </row>
    <row r="367" spans="1:10" x14ac:dyDescent="0.3">
      <c r="A367" s="2">
        <v>2</v>
      </c>
      <c r="B367" s="2">
        <v>3</v>
      </c>
      <c r="C367" s="2">
        <v>4692</v>
      </c>
      <c r="D367" s="2">
        <v>6128</v>
      </c>
      <c r="E367" s="2">
        <v>8025</v>
      </c>
      <c r="F367" s="2">
        <v>1619</v>
      </c>
      <c r="G367" s="2">
        <v>4515</v>
      </c>
      <c r="H367" s="2">
        <v>3105</v>
      </c>
      <c r="I367" s="2" t="str">
        <f t="shared" si="10"/>
        <v>grocery</v>
      </c>
      <c r="J367" s="2" t="str">
        <f t="shared" si="11"/>
        <v>Retail</v>
      </c>
    </row>
    <row r="368" spans="1:10" x14ac:dyDescent="0.3">
      <c r="A368" s="2">
        <v>1</v>
      </c>
      <c r="B368" s="2">
        <v>3</v>
      </c>
      <c r="C368" s="2">
        <v>9561</v>
      </c>
      <c r="D368" s="2">
        <v>2217</v>
      </c>
      <c r="E368" s="2">
        <v>1664</v>
      </c>
      <c r="F368" s="2">
        <v>1173</v>
      </c>
      <c r="G368" s="2">
        <v>222</v>
      </c>
      <c r="H368" s="2">
        <v>447</v>
      </c>
      <c r="I368" s="2" t="str">
        <f t="shared" si="10"/>
        <v>fresh</v>
      </c>
      <c r="J368" s="2" t="str">
        <f t="shared" si="11"/>
        <v>Horeca</v>
      </c>
    </row>
    <row r="369" spans="1:10" x14ac:dyDescent="0.3">
      <c r="A369" s="2">
        <v>1</v>
      </c>
      <c r="B369" s="2">
        <v>3</v>
      </c>
      <c r="C369" s="2">
        <v>3477</v>
      </c>
      <c r="D369" s="2">
        <v>894</v>
      </c>
      <c r="E369" s="2">
        <v>534</v>
      </c>
      <c r="F369" s="2">
        <v>1457</v>
      </c>
      <c r="G369" s="2">
        <v>252</v>
      </c>
      <c r="H369" s="2">
        <v>342</v>
      </c>
      <c r="I369" s="2" t="str">
        <f t="shared" si="10"/>
        <v>fresh</v>
      </c>
      <c r="J369" s="2" t="str">
        <f t="shared" si="11"/>
        <v>Horeca</v>
      </c>
    </row>
    <row r="370" spans="1:10" x14ac:dyDescent="0.3">
      <c r="A370" s="2">
        <v>1</v>
      </c>
      <c r="B370" s="2">
        <v>3</v>
      </c>
      <c r="C370" s="2">
        <v>22335</v>
      </c>
      <c r="D370" s="2">
        <v>1196</v>
      </c>
      <c r="E370" s="2">
        <v>2406</v>
      </c>
      <c r="F370" s="2">
        <v>2046</v>
      </c>
      <c r="G370" s="2">
        <v>101</v>
      </c>
      <c r="H370" s="2">
        <v>558</v>
      </c>
      <c r="I370" s="2" t="str">
        <f t="shared" si="10"/>
        <v>fresh</v>
      </c>
      <c r="J370" s="2" t="str">
        <f t="shared" si="11"/>
        <v>Horeca</v>
      </c>
    </row>
    <row r="371" spans="1:10" x14ac:dyDescent="0.3">
      <c r="A371" s="2">
        <v>1</v>
      </c>
      <c r="B371" s="2">
        <v>3</v>
      </c>
      <c r="C371" s="2">
        <v>6211</v>
      </c>
      <c r="D371" s="2">
        <v>337</v>
      </c>
      <c r="E371" s="2">
        <v>683</v>
      </c>
      <c r="F371" s="2">
        <v>1089</v>
      </c>
      <c r="G371" s="2">
        <v>41</v>
      </c>
      <c r="H371" s="2">
        <v>296</v>
      </c>
      <c r="I371" s="2" t="str">
        <f t="shared" si="10"/>
        <v>fresh</v>
      </c>
      <c r="J371" s="2" t="str">
        <f t="shared" si="11"/>
        <v>Horeca</v>
      </c>
    </row>
    <row r="372" spans="1:10" x14ac:dyDescent="0.3">
      <c r="A372" s="2">
        <v>2</v>
      </c>
      <c r="B372" s="2">
        <v>3</v>
      </c>
      <c r="C372" s="2">
        <v>39679</v>
      </c>
      <c r="D372" s="2">
        <v>3944</v>
      </c>
      <c r="E372" s="2">
        <v>4955</v>
      </c>
      <c r="F372" s="2">
        <v>1364</v>
      </c>
      <c r="G372" s="2">
        <v>523</v>
      </c>
      <c r="H372" s="2">
        <v>2235</v>
      </c>
      <c r="I372" s="2" t="str">
        <f t="shared" si="10"/>
        <v>fresh</v>
      </c>
      <c r="J372" s="2" t="str">
        <f t="shared" si="11"/>
        <v>Retail</v>
      </c>
    </row>
    <row r="373" spans="1:10" x14ac:dyDescent="0.3">
      <c r="A373" s="2">
        <v>1</v>
      </c>
      <c r="B373" s="2">
        <v>3</v>
      </c>
      <c r="C373" s="2">
        <v>20105</v>
      </c>
      <c r="D373" s="2">
        <v>1887</v>
      </c>
      <c r="E373" s="2">
        <v>1939</v>
      </c>
      <c r="F373" s="2">
        <v>8164</v>
      </c>
      <c r="G373" s="2">
        <v>716</v>
      </c>
      <c r="H373" s="2">
        <v>790</v>
      </c>
      <c r="I373" s="2" t="str">
        <f t="shared" si="10"/>
        <v>fresh</v>
      </c>
      <c r="J373" s="2" t="str">
        <f t="shared" si="11"/>
        <v>Horeca</v>
      </c>
    </row>
    <row r="374" spans="1:10" x14ac:dyDescent="0.3">
      <c r="A374" s="2">
        <v>1</v>
      </c>
      <c r="B374" s="2">
        <v>3</v>
      </c>
      <c r="C374" s="2">
        <v>3884</v>
      </c>
      <c r="D374" s="2">
        <v>3801</v>
      </c>
      <c r="E374" s="2">
        <v>1641</v>
      </c>
      <c r="F374" s="2">
        <v>876</v>
      </c>
      <c r="G374" s="2">
        <v>397</v>
      </c>
      <c r="H374" s="2">
        <v>4829</v>
      </c>
      <c r="I374" s="2" t="str">
        <f t="shared" si="10"/>
        <v>delicassen</v>
      </c>
      <c r="J374" s="2" t="str">
        <f t="shared" si="11"/>
        <v>Horeca</v>
      </c>
    </row>
    <row r="375" spans="1:10" x14ac:dyDescent="0.3">
      <c r="A375" s="2">
        <v>2</v>
      </c>
      <c r="B375" s="2">
        <v>3</v>
      </c>
      <c r="C375" s="2">
        <v>15076</v>
      </c>
      <c r="D375" s="2">
        <v>6257</v>
      </c>
      <c r="E375" s="2">
        <v>7398</v>
      </c>
      <c r="F375" s="2">
        <v>1504</v>
      </c>
      <c r="G375" s="2">
        <v>1916</v>
      </c>
      <c r="H375" s="2">
        <v>3113</v>
      </c>
      <c r="I375" s="2" t="str">
        <f t="shared" si="10"/>
        <v>fresh</v>
      </c>
      <c r="J375" s="2" t="str">
        <f t="shared" si="11"/>
        <v>Retail</v>
      </c>
    </row>
    <row r="376" spans="1:10" x14ac:dyDescent="0.3">
      <c r="A376" s="2">
        <v>1</v>
      </c>
      <c r="B376" s="2">
        <v>3</v>
      </c>
      <c r="C376" s="2">
        <v>6338</v>
      </c>
      <c r="D376" s="2">
        <v>2256</v>
      </c>
      <c r="E376" s="2">
        <v>1668</v>
      </c>
      <c r="F376" s="2">
        <v>1492</v>
      </c>
      <c r="G376" s="2">
        <v>311</v>
      </c>
      <c r="H376" s="2">
        <v>686</v>
      </c>
      <c r="I376" s="2" t="str">
        <f t="shared" si="10"/>
        <v>fresh</v>
      </c>
      <c r="J376" s="2" t="str">
        <f t="shared" si="11"/>
        <v>Horeca</v>
      </c>
    </row>
    <row r="377" spans="1:10" x14ac:dyDescent="0.3">
      <c r="A377" s="2">
        <v>1</v>
      </c>
      <c r="B377" s="2">
        <v>3</v>
      </c>
      <c r="C377" s="2">
        <v>5841</v>
      </c>
      <c r="D377" s="2">
        <v>1450</v>
      </c>
      <c r="E377" s="2">
        <v>1162</v>
      </c>
      <c r="F377" s="2">
        <v>597</v>
      </c>
      <c r="G377" s="2">
        <v>476</v>
      </c>
      <c r="H377" s="2">
        <v>70</v>
      </c>
      <c r="I377" s="2" t="str">
        <f t="shared" si="10"/>
        <v>fresh</v>
      </c>
      <c r="J377" s="2" t="str">
        <f t="shared" si="11"/>
        <v>Horeca</v>
      </c>
    </row>
    <row r="378" spans="1:10" x14ac:dyDescent="0.3">
      <c r="A378" s="2">
        <v>2</v>
      </c>
      <c r="B378" s="2">
        <v>3</v>
      </c>
      <c r="C378" s="2">
        <v>3136</v>
      </c>
      <c r="D378" s="2">
        <v>8630</v>
      </c>
      <c r="E378" s="2">
        <v>13586</v>
      </c>
      <c r="F378" s="2">
        <v>5641</v>
      </c>
      <c r="G378" s="2">
        <v>4666</v>
      </c>
      <c r="H378" s="2">
        <v>1426</v>
      </c>
      <c r="I378" s="2" t="str">
        <f t="shared" si="10"/>
        <v>grocery</v>
      </c>
      <c r="J378" s="2" t="str">
        <f t="shared" si="11"/>
        <v>Retail</v>
      </c>
    </row>
    <row r="379" spans="1:10" x14ac:dyDescent="0.3">
      <c r="A379" s="2">
        <v>1</v>
      </c>
      <c r="B379" s="2">
        <v>3</v>
      </c>
      <c r="C379" s="2">
        <v>38793</v>
      </c>
      <c r="D379" s="2">
        <v>3154</v>
      </c>
      <c r="E379" s="2">
        <v>2648</v>
      </c>
      <c r="F379" s="2">
        <v>1034</v>
      </c>
      <c r="G379" s="2">
        <v>96</v>
      </c>
      <c r="H379" s="2">
        <v>1242</v>
      </c>
      <c r="I379" s="2" t="str">
        <f t="shared" si="10"/>
        <v>fresh</v>
      </c>
      <c r="J379" s="2" t="str">
        <f t="shared" si="11"/>
        <v>Horeca</v>
      </c>
    </row>
    <row r="380" spans="1:10" x14ac:dyDescent="0.3">
      <c r="A380" s="2">
        <v>1</v>
      </c>
      <c r="B380" s="2">
        <v>3</v>
      </c>
      <c r="C380" s="2">
        <v>3225</v>
      </c>
      <c r="D380" s="2">
        <v>3294</v>
      </c>
      <c r="E380" s="2">
        <v>1902</v>
      </c>
      <c r="F380" s="2">
        <v>282</v>
      </c>
      <c r="G380" s="2">
        <v>68</v>
      </c>
      <c r="H380" s="2">
        <v>1114</v>
      </c>
      <c r="I380" s="2" t="str">
        <f t="shared" si="10"/>
        <v>milk</v>
      </c>
      <c r="J380" s="2" t="str">
        <f t="shared" si="11"/>
        <v>Horeca</v>
      </c>
    </row>
    <row r="381" spans="1:10" x14ac:dyDescent="0.3">
      <c r="A381" s="2">
        <v>2</v>
      </c>
      <c r="B381" s="2">
        <v>3</v>
      </c>
      <c r="C381" s="2">
        <v>4048</v>
      </c>
      <c r="D381" s="2">
        <v>5164</v>
      </c>
      <c r="E381" s="2">
        <v>10391</v>
      </c>
      <c r="F381" s="2">
        <v>130</v>
      </c>
      <c r="G381" s="2">
        <v>813</v>
      </c>
      <c r="H381" s="2">
        <v>179</v>
      </c>
      <c r="I381" s="2" t="str">
        <f t="shared" si="10"/>
        <v>grocery</v>
      </c>
      <c r="J381" s="2" t="str">
        <f t="shared" si="11"/>
        <v>Retail</v>
      </c>
    </row>
    <row r="382" spans="1:10" x14ac:dyDescent="0.3">
      <c r="A382" s="2">
        <v>1</v>
      </c>
      <c r="B382" s="2">
        <v>3</v>
      </c>
      <c r="C382" s="2">
        <v>28257</v>
      </c>
      <c r="D382" s="2">
        <v>944</v>
      </c>
      <c r="E382" s="2">
        <v>2146</v>
      </c>
      <c r="F382" s="2">
        <v>3881</v>
      </c>
      <c r="G382" s="2">
        <v>600</v>
      </c>
      <c r="H382" s="2">
        <v>270</v>
      </c>
      <c r="I382" s="2" t="str">
        <f t="shared" si="10"/>
        <v>fresh</v>
      </c>
      <c r="J382" s="2" t="str">
        <f t="shared" si="11"/>
        <v>Horeca</v>
      </c>
    </row>
    <row r="383" spans="1:10" x14ac:dyDescent="0.3">
      <c r="A383" s="2">
        <v>1</v>
      </c>
      <c r="B383" s="2">
        <v>3</v>
      </c>
      <c r="C383" s="2">
        <v>17770</v>
      </c>
      <c r="D383" s="2">
        <v>4591</v>
      </c>
      <c r="E383" s="2">
        <v>1617</v>
      </c>
      <c r="F383" s="2">
        <v>9927</v>
      </c>
      <c r="G383" s="2">
        <v>246</v>
      </c>
      <c r="H383" s="2">
        <v>532</v>
      </c>
      <c r="I383" s="2" t="str">
        <f t="shared" si="10"/>
        <v>fresh</v>
      </c>
      <c r="J383" s="2" t="str">
        <f t="shared" si="11"/>
        <v>Horeca</v>
      </c>
    </row>
    <row r="384" spans="1:10" x14ac:dyDescent="0.3">
      <c r="A384" s="2">
        <v>1</v>
      </c>
      <c r="B384" s="2">
        <v>3</v>
      </c>
      <c r="C384" s="2">
        <v>34454</v>
      </c>
      <c r="D384" s="2">
        <v>7435</v>
      </c>
      <c r="E384" s="2">
        <v>8469</v>
      </c>
      <c r="F384" s="2">
        <v>2540</v>
      </c>
      <c r="G384" s="2">
        <v>1711</v>
      </c>
      <c r="H384" s="2">
        <v>2893</v>
      </c>
      <c r="I384" s="2" t="str">
        <f t="shared" si="10"/>
        <v>fresh</v>
      </c>
      <c r="J384" s="2" t="str">
        <f t="shared" si="11"/>
        <v>Horeca</v>
      </c>
    </row>
    <row r="385" spans="1:10" x14ac:dyDescent="0.3">
      <c r="A385" s="2">
        <v>1</v>
      </c>
      <c r="B385" s="2">
        <v>3</v>
      </c>
      <c r="C385" s="2">
        <v>1821</v>
      </c>
      <c r="D385" s="2">
        <v>1364</v>
      </c>
      <c r="E385" s="2">
        <v>3450</v>
      </c>
      <c r="F385" s="2">
        <v>4006</v>
      </c>
      <c r="G385" s="2">
        <v>397</v>
      </c>
      <c r="H385" s="2">
        <v>361</v>
      </c>
      <c r="I385" s="2" t="str">
        <f t="shared" si="10"/>
        <v>frozen</v>
      </c>
      <c r="J385" s="2" t="str">
        <f t="shared" si="11"/>
        <v>Horeca</v>
      </c>
    </row>
    <row r="386" spans="1:10" x14ac:dyDescent="0.3">
      <c r="A386" s="2">
        <v>1</v>
      </c>
      <c r="B386" s="2">
        <v>3</v>
      </c>
      <c r="C386" s="2">
        <v>10683</v>
      </c>
      <c r="D386" s="2">
        <v>21858</v>
      </c>
      <c r="E386" s="2">
        <v>15400</v>
      </c>
      <c r="F386" s="2">
        <v>3635</v>
      </c>
      <c r="G386" s="2">
        <v>282</v>
      </c>
      <c r="H386" s="2">
        <v>5120</v>
      </c>
      <c r="I386" s="2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s="2" t="str">
        <f t="shared" ref="J386:J441" si="13">IF(A386=1,"Horeca","Retail")</f>
        <v>Horeca</v>
      </c>
    </row>
    <row r="387" spans="1:10" x14ac:dyDescent="0.3">
      <c r="A387" s="2">
        <v>1</v>
      </c>
      <c r="B387" s="2">
        <v>3</v>
      </c>
      <c r="C387" s="2">
        <v>11635</v>
      </c>
      <c r="D387" s="2">
        <v>922</v>
      </c>
      <c r="E387" s="2">
        <v>1614</v>
      </c>
      <c r="F387" s="2">
        <v>2583</v>
      </c>
      <c r="G387" s="2">
        <v>192</v>
      </c>
      <c r="H387" s="2">
        <v>1068</v>
      </c>
      <c r="I387" s="2" t="str">
        <f t="shared" si="12"/>
        <v>fresh</v>
      </c>
      <c r="J387" s="2" t="str">
        <f t="shared" si="13"/>
        <v>Horeca</v>
      </c>
    </row>
    <row r="388" spans="1:10" x14ac:dyDescent="0.3">
      <c r="A388" s="2">
        <v>1</v>
      </c>
      <c r="B388" s="2">
        <v>3</v>
      </c>
      <c r="C388" s="2">
        <v>1206</v>
      </c>
      <c r="D388" s="2">
        <v>3620</v>
      </c>
      <c r="E388" s="2">
        <v>2857</v>
      </c>
      <c r="F388" s="2">
        <v>1945</v>
      </c>
      <c r="G388" s="2">
        <v>353</v>
      </c>
      <c r="H388" s="2">
        <v>967</v>
      </c>
      <c r="I388" s="2" t="str">
        <f t="shared" si="12"/>
        <v>milk</v>
      </c>
      <c r="J388" s="2" t="str">
        <f t="shared" si="13"/>
        <v>Horeca</v>
      </c>
    </row>
    <row r="389" spans="1:10" x14ac:dyDescent="0.3">
      <c r="A389" s="2">
        <v>1</v>
      </c>
      <c r="B389" s="2">
        <v>3</v>
      </c>
      <c r="C389" s="2">
        <v>20918</v>
      </c>
      <c r="D389" s="2">
        <v>1916</v>
      </c>
      <c r="E389" s="2">
        <v>1573</v>
      </c>
      <c r="F389" s="2">
        <v>1960</v>
      </c>
      <c r="G389" s="2">
        <v>231</v>
      </c>
      <c r="H389" s="2">
        <v>961</v>
      </c>
      <c r="I389" s="2" t="str">
        <f t="shared" si="12"/>
        <v>fresh</v>
      </c>
      <c r="J389" s="2" t="str">
        <f t="shared" si="13"/>
        <v>Horeca</v>
      </c>
    </row>
    <row r="390" spans="1:10" x14ac:dyDescent="0.3">
      <c r="A390" s="2">
        <v>1</v>
      </c>
      <c r="B390" s="2">
        <v>3</v>
      </c>
      <c r="C390" s="2">
        <v>9785</v>
      </c>
      <c r="D390" s="2">
        <v>848</v>
      </c>
      <c r="E390" s="2">
        <v>1172</v>
      </c>
      <c r="F390" s="2">
        <v>1677</v>
      </c>
      <c r="G390" s="2">
        <v>200</v>
      </c>
      <c r="H390" s="2">
        <v>406</v>
      </c>
      <c r="I390" s="2" t="str">
        <f t="shared" si="12"/>
        <v>fresh</v>
      </c>
      <c r="J390" s="2" t="str">
        <f t="shared" si="13"/>
        <v>Horeca</v>
      </c>
    </row>
    <row r="391" spans="1:10" x14ac:dyDescent="0.3">
      <c r="A391" s="2">
        <v>1</v>
      </c>
      <c r="B391" s="2">
        <v>3</v>
      </c>
      <c r="C391" s="2">
        <v>9385</v>
      </c>
      <c r="D391" s="2">
        <v>1530</v>
      </c>
      <c r="E391" s="2">
        <v>1422</v>
      </c>
      <c r="F391" s="2">
        <v>3019</v>
      </c>
      <c r="G391" s="2">
        <v>227</v>
      </c>
      <c r="H391" s="2">
        <v>684</v>
      </c>
      <c r="I391" s="2" t="str">
        <f t="shared" si="12"/>
        <v>fresh</v>
      </c>
      <c r="J391" s="2" t="str">
        <f t="shared" si="13"/>
        <v>Horeca</v>
      </c>
    </row>
    <row r="392" spans="1:10" x14ac:dyDescent="0.3">
      <c r="A392" s="2">
        <v>1</v>
      </c>
      <c r="B392" s="2">
        <v>3</v>
      </c>
      <c r="C392" s="2">
        <v>3352</v>
      </c>
      <c r="D392" s="2">
        <v>1181</v>
      </c>
      <c r="E392" s="2">
        <v>1328</v>
      </c>
      <c r="F392" s="2">
        <v>5502</v>
      </c>
      <c r="G392" s="2">
        <v>311</v>
      </c>
      <c r="H392" s="2">
        <v>1000</v>
      </c>
      <c r="I392" s="2" t="str">
        <f t="shared" si="12"/>
        <v>frozen</v>
      </c>
      <c r="J392" s="2" t="str">
        <f t="shared" si="13"/>
        <v>Horeca</v>
      </c>
    </row>
    <row r="393" spans="1:10" x14ac:dyDescent="0.3">
      <c r="A393" s="2">
        <v>1</v>
      </c>
      <c r="B393" s="2">
        <v>3</v>
      </c>
      <c r="C393" s="2">
        <v>2647</v>
      </c>
      <c r="D393" s="2">
        <v>2761</v>
      </c>
      <c r="E393" s="2">
        <v>2313</v>
      </c>
      <c r="F393" s="2">
        <v>907</v>
      </c>
      <c r="G393" s="2">
        <v>95</v>
      </c>
      <c r="H393" s="2">
        <v>1827</v>
      </c>
      <c r="I393" s="2" t="str">
        <f t="shared" si="12"/>
        <v>milk</v>
      </c>
      <c r="J393" s="2" t="str">
        <f t="shared" si="13"/>
        <v>Horeca</v>
      </c>
    </row>
    <row r="394" spans="1:10" x14ac:dyDescent="0.3">
      <c r="A394" s="2">
        <v>1</v>
      </c>
      <c r="B394" s="2">
        <v>3</v>
      </c>
      <c r="C394" s="2">
        <v>518</v>
      </c>
      <c r="D394" s="2">
        <v>4180</v>
      </c>
      <c r="E394" s="2">
        <v>3600</v>
      </c>
      <c r="F394" s="2">
        <v>659</v>
      </c>
      <c r="G394" s="2">
        <v>122</v>
      </c>
      <c r="H394" s="2">
        <v>654</v>
      </c>
      <c r="I394" s="2" t="str">
        <f t="shared" si="12"/>
        <v>milk</v>
      </c>
      <c r="J394" s="2" t="str">
        <f t="shared" si="13"/>
        <v>Horeca</v>
      </c>
    </row>
    <row r="395" spans="1:10" x14ac:dyDescent="0.3">
      <c r="A395" s="2">
        <v>1</v>
      </c>
      <c r="B395" s="2">
        <v>3</v>
      </c>
      <c r="C395" s="2">
        <v>23632</v>
      </c>
      <c r="D395" s="2">
        <v>6730</v>
      </c>
      <c r="E395" s="2">
        <v>3842</v>
      </c>
      <c r="F395" s="2">
        <v>8620</v>
      </c>
      <c r="G395" s="2">
        <v>385</v>
      </c>
      <c r="H395" s="2">
        <v>819</v>
      </c>
      <c r="I395" s="2" t="str">
        <f t="shared" si="12"/>
        <v>fresh</v>
      </c>
      <c r="J395" s="2" t="str">
        <f t="shared" si="13"/>
        <v>Horeca</v>
      </c>
    </row>
    <row r="396" spans="1:10" x14ac:dyDescent="0.3">
      <c r="A396" s="2">
        <v>1</v>
      </c>
      <c r="B396" s="2">
        <v>3</v>
      </c>
      <c r="C396" s="2">
        <v>12377</v>
      </c>
      <c r="D396" s="2">
        <v>865</v>
      </c>
      <c r="E396" s="2">
        <v>3204</v>
      </c>
      <c r="F396" s="2">
        <v>1398</v>
      </c>
      <c r="G396" s="2">
        <v>149</v>
      </c>
      <c r="H396" s="2">
        <v>452</v>
      </c>
      <c r="I396" s="2" t="str">
        <f t="shared" si="12"/>
        <v>fresh</v>
      </c>
      <c r="J396" s="2" t="str">
        <f t="shared" si="13"/>
        <v>Horeca</v>
      </c>
    </row>
    <row r="397" spans="1:10" x14ac:dyDescent="0.3">
      <c r="A397" s="2">
        <v>1</v>
      </c>
      <c r="B397" s="2">
        <v>3</v>
      </c>
      <c r="C397" s="2">
        <v>9602</v>
      </c>
      <c r="D397" s="2">
        <v>1316</v>
      </c>
      <c r="E397" s="2">
        <v>1263</v>
      </c>
      <c r="F397" s="2">
        <v>2921</v>
      </c>
      <c r="G397" s="2">
        <v>841</v>
      </c>
      <c r="H397" s="2">
        <v>290</v>
      </c>
      <c r="I397" s="2" t="str">
        <f t="shared" si="12"/>
        <v>fresh</v>
      </c>
      <c r="J397" s="2" t="str">
        <f t="shared" si="13"/>
        <v>Horeca</v>
      </c>
    </row>
    <row r="398" spans="1:10" x14ac:dyDescent="0.3">
      <c r="A398" s="2">
        <v>2</v>
      </c>
      <c r="B398" s="2">
        <v>3</v>
      </c>
      <c r="C398" s="2">
        <v>4515</v>
      </c>
      <c r="D398" s="2">
        <v>11991</v>
      </c>
      <c r="E398" s="2">
        <v>9345</v>
      </c>
      <c r="F398" s="2">
        <v>2644</v>
      </c>
      <c r="G398" s="2">
        <v>3378</v>
      </c>
      <c r="H398" s="2">
        <v>2213</v>
      </c>
      <c r="I398" s="2" t="str">
        <f t="shared" si="12"/>
        <v>milk</v>
      </c>
      <c r="J398" s="2" t="str">
        <f t="shared" si="13"/>
        <v>Retail</v>
      </c>
    </row>
    <row r="399" spans="1:10" x14ac:dyDescent="0.3">
      <c r="A399" s="2">
        <v>1</v>
      </c>
      <c r="B399" s="2">
        <v>3</v>
      </c>
      <c r="C399" s="2">
        <v>11535</v>
      </c>
      <c r="D399" s="2">
        <v>1666</v>
      </c>
      <c r="E399" s="2">
        <v>1428</v>
      </c>
      <c r="F399" s="2">
        <v>6838</v>
      </c>
      <c r="G399" s="2">
        <v>64</v>
      </c>
      <c r="H399" s="2">
        <v>743</v>
      </c>
      <c r="I399" s="2" t="str">
        <f t="shared" si="12"/>
        <v>fresh</v>
      </c>
      <c r="J399" s="2" t="str">
        <f t="shared" si="13"/>
        <v>Horeca</v>
      </c>
    </row>
    <row r="400" spans="1:10" x14ac:dyDescent="0.3">
      <c r="A400" s="2">
        <v>1</v>
      </c>
      <c r="B400" s="2">
        <v>3</v>
      </c>
      <c r="C400" s="2">
        <v>11442</v>
      </c>
      <c r="D400" s="2">
        <v>1032</v>
      </c>
      <c r="E400" s="2">
        <v>582</v>
      </c>
      <c r="F400" s="2">
        <v>5390</v>
      </c>
      <c r="G400" s="2">
        <v>74</v>
      </c>
      <c r="H400" s="2">
        <v>247</v>
      </c>
      <c r="I400" s="2" t="str">
        <f t="shared" si="12"/>
        <v>fresh</v>
      </c>
      <c r="J400" s="2" t="str">
        <f t="shared" si="13"/>
        <v>Horeca</v>
      </c>
    </row>
    <row r="401" spans="1:10" x14ac:dyDescent="0.3">
      <c r="A401" s="2">
        <v>1</v>
      </c>
      <c r="B401" s="2">
        <v>3</v>
      </c>
      <c r="C401" s="2">
        <v>9612</v>
      </c>
      <c r="D401" s="2">
        <v>577</v>
      </c>
      <c r="E401" s="2">
        <v>935</v>
      </c>
      <c r="F401" s="2">
        <v>1601</v>
      </c>
      <c r="G401" s="2">
        <v>469</v>
      </c>
      <c r="H401" s="2">
        <v>375</v>
      </c>
      <c r="I401" s="2" t="str">
        <f t="shared" si="12"/>
        <v>fresh</v>
      </c>
      <c r="J401" s="2" t="str">
        <f t="shared" si="13"/>
        <v>Horeca</v>
      </c>
    </row>
    <row r="402" spans="1:10" x14ac:dyDescent="0.3">
      <c r="A402" s="2">
        <v>1</v>
      </c>
      <c r="B402" s="2">
        <v>3</v>
      </c>
      <c r="C402" s="2">
        <v>4446</v>
      </c>
      <c r="D402" s="2">
        <v>906</v>
      </c>
      <c r="E402" s="2">
        <v>1238</v>
      </c>
      <c r="F402" s="2">
        <v>3576</v>
      </c>
      <c r="G402" s="2">
        <v>153</v>
      </c>
      <c r="H402" s="2">
        <v>1014</v>
      </c>
      <c r="I402" s="2" t="str">
        <f t="shared" si="12"/>
        <v>fresh</v>
      </c>
      <c r="J402" s="2" t="str">
        <f t="shared" si="13"/>
        <v>Horeca</v>
      </c>
    </row>
    <row r="403" spans="1:10" x14ac:dyDescent="0.3">
      <c r="A403" s="2">
        <v>1</v>
      </c>
      <c r="B403" s="2">
        <v>3</v>
      </c>
      <c r="C403" s="2">
        <v>27167</v>
      </c>
      <c r="D403" s="2">
        <v>2801</v>
      </c>
      <c r="E403" s="2">
        <v>2128</v>
      </c>
      <c r="F403" s="2">
        <v>13223</v>
      </c>
      <c r="G403" s="2">
        <v>92</v>
      </c>
      <c r="H403" s="2">
        <v>1902</v>
      </c>
      <c r="I403" s="2" t="str">
        <f t="shared" si="12"/>
        <v>fresh</v>
      </c>
      <c r="J403" s="2" t="str">
        <f t="shared" si="13"/>
        <v>Horeca</v>
      </c>
    </row>
    <row r="404" spans="1:10" x14ac:dyDescent="0.3">
      <c r="A404" s="2">
        <v>1</v>
      </c>
      <c r="B404" s="2">
        <v>3</v>
      </c>
      <c r="C404" s="2">
        <v>26539</v>
      </c>
      <c r="D404" s="2">
        <v>4753</v>
      </c>
      <c r="E404" s="2">
        <v>5091</v>
      </c>
      <c r="F404" s="2">
        <v>220</v>
      </c>
      <c r="G404" s="2">
        <v>10</v>
      </c>
      <c r="H404" s="2">
        <v>340</v>
      </c>
      <c r="I404" s="2" t="str">
        <f t="shared" si="12"/>
        <v>fresh</v>
      </c>
      <c r="J404" s="2" t="str">
        <f t="shared" si="13"/>
        <v>Horeca</v>
      </c>
    </row>
    <row r="405" spans="1:10" x14ac:dyDescent="0.3">
      <c r="A405" s="2">
        <v>1</v>
      </c>
      <c r="B405" s="2">
        <v>3</v>
      </c>
      <c r="C405" s="2">
        <v>25606</v>
      </c>
      <c r="D405" s="2">
        <v>11006</v>
      </c>
      <c r="E405" s="2">
        <v>4604</v>
      </c>
      <c r="F405" s="2">
        <v>127</v>
      </c>
      <c r="G405" s="2">
        <v>632</v>
      </c>
      <c r="H405" s="2">
        <v>288</v>
      </c>
      <c r="I405" s="2" t="str">
        <f t="shared" si="12"/>
        <v>fresh</v>
      </c>
      <c r="J405" s="2" t="str">
        <f t="shared" si="13"/>
        <v>Horeca</v>
      </c>
    </row>
    <row r="406" spans="1:10" x14ac:dyDescent="0.3">
      <c r="A406" s="2">
        <v>1</v>
      </c>
      <c r="B406" s="2">
        <v>3</v>
      </c>
      <c r="C406" s="2">
        <v>18073</v>
      </c>
      <c r="D406" s="2">
        <v>4613</v>
      </c>
      <c r="E406" s="2">
        <v>3444</v>
      </c>
      <c r="F406" s="2">
        <v>4324</v>
      </c>
      <c r="G406" s="2">
        <v>914</v>
      </c>
      <c r="H406" s="2">
        <v>715</v>
      </c>
      <c r="I406" s="2" t="str">
        <f t="shared" si="12"/>
        <v>fresh</v>
      </c>
      <c r="J406" s="2" t="str">
        <f t="shared" si="13"/>
        <v>Horeca</v>
      </c>
    </row>
    <row r="407" spans="1:10" x14ac:dyDescent="0.3">
      <c r="A407" s="2">
        <v>1</v>
      </c>
      <c r="B407" s="2">
        <v>3</v>
      </c>
      <c r="C407" s="2">
        <v>6884</v>
      </c>
      <c r="D407" s="2">
        <v>1046</v>
      </c>
      <c r="E407" s="2">
        <v>1167</v>
      </c>
      <c r="F407" s="2">
        <v>2069</v>
      </c>
      <c r="G407" s="2">
        <v>593</v>
      </c>
      <c r="H407" s="2">
        <v>378</v>
      </c>
      <c r="I407" s="2" t="str">
        <f t="shared" si="12"/>
        <v>fresh</v>
      </c>
      <c r="J407" s="2" t="str">
        <f t="shared" si="13"/>
        <v>Horeca</v>
      </c>
    </row>
    <row r="408" spans="1:10" x14ac:dyDescent="0.3">
      <c r="A408" s="2">
        <v>1</v>
      </c>
      <c r="B408" s="2">
        <v>3</v>
      </c>
      <c r="C408" s="2">
        <v>25066</v>
      </c>
      <c r="D408" s="2">
        <v>5010</v>
      </c>
      <c r="E408" s="2">
        <v>5026</v>
      </c>
      <c r="F408" s="2">
        <v>9806</v>
      </c>
      <c r="G408" s="2">
        <v>1092</v>
      </c>
      <c r="H408" s="2">
        <v>960</v>
      </c>
      <c r="I408" s="2" t="str">
        <f t="shared" si="12"/>
        <v>fresh</v>
      </c>
      <c r="J408" s="2" t="str">
        <f t="shared" si="13"/>
        <v>Horeca</v>
      </c>
    </row>
    <row r="409" spans="1:10" x14ac:dyDescent="0.3">
      <c r="A409" s="2">
        <v>2</v>
      </c>
      <c r="B409" s="2">
        <v>3</v>
      </c>
      <c r="C409" s="2">
        <v>7362</v>
      </c>
      <c r="D409" s="2">
        <v>12844</v>
      </c>
      <c r="E409" s="2">
        <v>18683</v>
      </c>
      <c r="F409" s="2">
        <v>2854</v>
      </c>
      <c r="G409" s="2">
        <v>7883</v>
      </c>
      <c r="H409" s="2">
        <v>553</v>
      </c>
      <c r="I409" s="2" t="str">
        <f t="shared" si="12"/>
        <v>grocery</v>
      </c>
      <c r="J409" s="2" t="str">
        <f t="shared" si="13"/>
        <v>Retail</v>
      </c>
    </row>
    <row r="410" spans="1:10" x14ac:dyDescent="0.3">
      <c r="A410" s="2">
        <v>2</v>
      </c>
      <c r="B410" s="2">
        <v>3</v>
      </c>
      <c r="C410" s="2">
        <v>8257</v>
      </c>
      <c r="D410" s="2">
        <v>3880</v>
      </c>
      <c r="E410" s="2">
        <v>6407</v>
      </c>
      <c r="F410" s="2">
        <v>1646</v>
      </c>
      <c r="G410" s="2">
        <v>2730</v>
      </c>
      <c r="H410" s="2">
        <v>344</v>
      </c>
      <c r="I410" s="2" t="str">
        <f t="shared" si="12"/>
        <v>fresh</v>
      </c>
      <c r="J410" s="2" t="str">
        <f t="shared" si="13"/>
        <v>Retail</v>
      </c>
    </row>
    <row r="411" spans="1:10" x14ac:dyDescent="0.3">
      <c r="A411" s="2">
        <v>1</v>
      </c>
      <c r="B411" s="2">
        <v>3</v>
      </c>
      <c r="C411" s="2">
        <v>8708</v>
      </c>
      <c r="D411" s="2">
        <v>3634</v>
      </c>
      <c r="E411" s="2">
        <v>6100</v>
      </c>
      <c r="F411" s="2">
        <v>2349</v>
      </c>
      <c r="G411" s="2">
        <v>2123</v>
      </c>
      <c r="H411" s="2">
        <v>5137</v>
      </c>
      <c r="I411" s="2" t="str">
        <f t="shared" si="12"/>
        <v>fresh</v>
      </c>
      <c r="J411" s="2" t="str">
        <f t="shared" si="13"/>
        <v>Horeca</v>
      </c>
    </row>
    <row r="412" spans="1:10" x14ac:dyDescent="0.3">
      <c r="A412" s="2">
        <v>1</v>
      </c>
      <c r="B412" s="2">
        <v>3</v>
      </c>
      <c r="C412" s="2">
        <v>6633</v>
      </c>
      <c r="D412" s="2">
        <v>2096</v>
      </c>
      <c r="E412" s="2">
        <v>4563</v>
      </c>
      <c r="F412" s="2">
        <v>1389</v>
      </c>
      <c r="G412" s="2">
        <v>1860</v>
      </c>
      <c r="H412" s="2">
        <v>1892</v>
      </c>
      <c r="I412" s="2" t="str">
        <f t="shared" si="12"/>
        <v>fresh</v>
      </c>
      <c r="J412" s="2" t="str">
        <f t="shared" si="13"/>
        <v>Horeca</v>
      </c>
    </row>
    <row r="413" spans="1:10" x14ac:dyDescent="0.3">
      <c r="A413" s="2">
        <v>1</v>
      </c>
      <c r="B413" s="2">
        <v>3</v>
      </c>
      <c r="C413" s="2">
        <v>2126</v>
      </c>
      <c r="D413" s="2">
        <v>3289</v>
      </c>
      <c r="E413" s="2">
        <v>3281</v>
      </c>
      <c r="F413" s="2">
        <v>1535</v>
      </c>
      <c r="G413" s="2">
        <v>235</v>
      </c>
      <c r="H413" s="2">
        <v>4365</v>
      </c>
      <c r="I413" s="2" t="str">
        <f t="shared" si="12"/>
        <v>delicassen</v>
      </c>
      <c r="J413" s="2" t="str">
        <f t="shared" si="13"/>
        <v>Horeca</v>
      </c>
    </row>
    <row r="414" spans="1:10" x14ac:dyDescent="0.3">
      <c r="A414" s="2">
        <v>1</v>
      </c>
      <c r="B414" s="2">
        <v>3</v>
      </c>
      <c r="C414" s="2">
        <v>97</v>
      </c>
      <c r="D414" s="2">
        <v>3605</v>
      </c>
      <c r="E414" s="2">
        <v>12400</v>
      </c>
      <c r="F414" s="2">
        <v>98</v>
      </c>
      <c r="G414" s="2">
        <v>2970</v>
      </c>
      <c r="H414" s="2">
        <v>62</v>
      </c>
      <c r="I414" s="2" t="str">
        <f t="shared" si="12"/>
        <v>grocery</v>
      </c>
      <c r="J414" s="2" t="str">
        <f t="shared" si="13"/>
        <v>Horeca</v>
      </c>
    </row>
    <row r="415" spans="1:10" x14ac:dyDescent="0.3">
      <c r="A415" s="2">
        <v>1</v>
      </c>
      <c r="B415" s="2">
        <v>3</v>
      </c>
      <c r="C415" s="2">
        <v>4983</v>
      </c>
      <c r="D415" s="2">
        <v>4859</v>
      </c>
      <c r="E415" s="2">
        <v>6633</v>
      </c>
      <c r="F415" s="2">
        <v>17866</v>
      </c>
      <c r="G415" s="2">
        <v>912</v>
      </c>
      <c r="H415" s="2">
        <v>2435</v>
      </c>
      <c r="I415" s="2" t="str">
        <f t="shared" si="12"/>
        <v>frozen</v>
      </c>
      <c r="J415" s="2" t="str">
        <f t="shared" si="13"/>
        <v>Horeca</v>
      </c>
    </row>
    <row r="416" spans="1:10" x14ac:dyDescent="0.3">
      <c r="A416" s="2">
        <v>1</v>
      </c>
      <c r="B416" s="2">
        <v>3</v>
      </c>
      <c r="C416" s="2">
        <v>5969</v>
      </c>
      <c r="D416" s="2">
        <v>1990</v>
      </c>
      <c r="E416" s="2">
        <v>3417</v>
      </c>
      <c r="F416" s="2">
        <v>5679</v>
      </c>
      <c r="G416" s="2">
        <v>1135</v>
      </c>
      <c r="H416" s="2">
        <v>290</v>
      </c>
      <c r="I416" s="2" t="str">
        <f t="shared" si="12"/>
        <v>fresh</v>
      </c>
      <c r="J416" s="2" t="str">
        <f t="shared" si="13"/>
        <v>Horeca</v>
      </c>
    </row>
    <row r="417" spans="1:18" x14ac:dyDescent="0.3">
      <c r="A417" s="2">
        <v>2</v>
      </c>
      <c r="B417" s="2">
        <v>3</v>
      </c>
      <c r="C417" s="2">
        <v>7842</v>
      </c>
      <c r="D417" s="2">
        <v>6046</v>
      </c>
      <c r="E417" s="2">
        <v>8552</v>
      </c>
      <c r="F417" s="2">
        <v>1691</v>
      </c>
      <c r="G417" s="2">
        <v>3540</v>
      </c>
      <c r="H417" s="2">
        <v>1874</v>
      </c>
      <c r="I417" s="2" t="str">
        <f t="shared" si="12"/>
        <v>grocery</v>
      </c>
      <c r="J417" s="2" t="str">
        <f t="shared" si="13"/>
        <v>Retail</v>
      </c>
    </row>
    <row r="418" spans="1:18" x14ac:dyDescent="0.3">
      <c r="A418" s="2">
        <v>2</v>
      </c>
      <c r="B418" s="2">
        <v>3</v>
      </c>
      <c r="C418" s="2">
        <v>4389</v>
      </c>
      <c r="D418" s="2">
        <v>10940</v>
      </c>
      <c r="E418" s="2">
        <v>10908</v>
      </c>
      <c r="F418" s="2">
        <v>848</v>
      </c>
      <c r="G418" s="2">
        <v>6728</v>
      </c>
      <c r="H418" s="2">
        <v>993</v>
      </c>
      <c r="I418" s="2" t="str">
        <f t="shared" si="12"/>
        <v>milk</v>
      </c>
      <c r="J418" s="2" t="str">
        <f t="shared" si="13"/>
        <v>Retail</v>
      </c>
    </row>
    <row r="419" spans="1:18" x14ac:dyDescent="0.3">
      <c r="A419" s="2">
        <v>1</v>
      </c>
      <c r="B419" s="2">
        <v>3</v>
      </c>
      <c r="C419" s="2">
        <v>5065</v>
      </c>
      <c r="D419" s="2">
        <v>5499</v>
      </c>
      <c r="E419" s="2">
        <v>11055</v>
      </c>
      <c r="F419" s="2">
        <v>364</v>
      </c>
      <c r="G419" s="2">
        <v>3485</v>
      </c>
      <c r="H419" s="2">
        <v>1063</v>
      </c>
      <c r="I419" s="2" t="str">
        <f t="shared" si="12"/>
        <v>grocery</v>
      </c>
      <c r="J419" s="2" t="str">
        <f t="shared" si="13"/>
        <v>Horeca</v>
      </c>
    </row>
    <row r="420" spans="1:18" x14ac:dyDescent="0.3">
      <c r="A420" s="2">
        <v>2</v>
      </c>
      <c r="B420" s="2">
        <v>3</v>
      </c>
      <c r="C420" s="2">
        <v>660</v>
      </c>
      <c r="D420" s="2">
        <v>8494</v>
      </c>
      <c r="E420" s="2">
        <v>18622</v>
      </c>
      <c r="F420" s="2">
        <v>133</v>
      </c>
      <c r="G420" s="2">
        <v>6740</v>
      </c>
      <c r="H420" s="2">
        <v>776</v>
      </c>
      <c r="I420" s="2" t="str">
        <f t="shared" si="12"/>
        <v>grocery</v>
      </c>
      <c r="J420" s="2" t="str">
        <f t="shared" si="13"/>
        <v>Retail</v>
      </c>
    </row>
    <row r="421" spans="1:18" x14ac:dyDescent="0.3">
      <c r="A421" s="2">
        <v>1</v>
      </c>
      <c r="B421" s="2">
        <v>3</v>
      </c>
      <c r="C421" s="2">
        <v>8861</v>
      </c>
      <c r="D421" s="2">
        <v>3783</v>
      </c>
      <c r="E421" s="2">
        <v>2223</v>
      </c>
      <c r="F421" s="2">
        <v>633</v>
      </c>
      <c r="G421" s="2">
        <v>1580</v>
      </c>
      <c r="H421" s="2">
        <v>1521</v>
      </c>
      <c r="I421" s="2" t="str">
        <f t="shared" si="12"/>
        <v>fresh</v>
      </c>
      <c r="J421" s="2" t="str">
        <f t="shared" si="13"/>
        <v>Horeca</v>
      </c>
    </row>
    <row r="422" spans="1:18" x14ac:dyDescent="0.3">
      <c r="A422" s="2">
        <v>1</v>
      </c>
      <c r="B422" s="2">
        <v>3</v>
      </c>
      <c r="C422" s="2">
        <v>4456</v>
      </c>
      <c r="D422" s="2">
        <v>5266</v>
      </c>
      <c r="E422" s="2">
        <v>13227</v>
      </c>
      <c r="F422" s="2">
        <v>25</v>
      </c>
      <c r="G422" s="2">
        <v>6818</v>
      </c>
      <c r="H422" s="2">
        <v>1393</v>
      </c>
      <c r="I422" s="2" t="str">
        <f t="shared" si="12"/>
        <v>grocery</v>
      </c>
      <c r="J422" s="2" t="str">
        <f t="shared" si="13"/>
        <v>Horeca</v>
      </c>
    </row>
    <row r="423" spans="1:18" x14ac:dyDescent="0.3">
      <c r="A423" s="2">
        <v>2</v>
      </c>
      <c r="B423" s="2">
        <v>3</v>
      </c>
      <c r="C423" s="2">
        <v>17063</v>
      </c>
      <c r="D423" s="2">
        <v>4847</v>
      </c>
      <c r="E423" s="2">
        <v>9053</v>
      </c>
      <c r="F423" s="2">
        <v>1031</v>
      </c>
      <c r="G423" s="2">
        <v>3415</v>
      </c>
      <c r="H423" s="2">
        <v>1784</v>
      </c>
      <c r="I423" s="2" t="str">
        <f t="shared" si="12"/>
        <v>fresh</v>
      </c>
      <c r="J423" s="2" t="str">
        <f t="shared" si="13"/>
        <v>Retail</v>
      </c>
    </row>
    <row r="424" spans="1:18" x14ac:dyDescent="0.3">
      <c r="A424" s="2">
        <v>1</v>
      </c>
      <c r="B424" s="2">
        <v>3</v>
      </c>
      <c r="C424" s="2">
        <v>26400</v>
      </c>
      <c r="D424" s="2">
        <v>1377</v>
      </c>
      <c r="E424" s="2">
        <v>4172</v>
      </c>
      <c r="F424" s="2">
        <v>830</v>
      </c>
      <c r="G424" s="2">
        <v>948</v>
      </c>
      <c r="H424" s="2">
        <v>1218</v>
      </c>
      <c r="I424" s="2" t="str">
        <f t="shared" si="12"/>
        <v>fresh</v>
      </c>
      <c r="J424" s="2" t="str">
        <f t="shared" si="13"/>
        <v>Horeca</v>
      </c>
    </row>
    <row r="425" spans="1:18" x14ac:dyDescent="0.3">
      <c r="A425" s="2">
        <v>2</v>
      </c>
      <c r="B425" s="2">
        <v>3</v>
      </c>
      <c r="C425" s="2">
        <v>17565</v>
      </c>
      <c r="D425" s="2">
        <v>3686</v>
      </c>
      <c r="E425" s="2">
        <v>4657</v>
      </c>
      <c r="F425" s="2">
        <v>1059</v>
      </c>
      <c r="G425" s="2">
        <v>1803</v>
      </c>
      <c r="H425" s="2">
        <v>668</v>
      </c>
      <c r="I425" s="2" t="str">
        <f t="shared" si="12"/>
        <v>fresh</v>
      </c>
      <c r="J425" s="2" t="str">
        <f t="shared" si="13"/>
        <v>Retail</v>
      </c>
    </row>
    <row r="426" spans="1:18" x14ac:dyDescent="0.3">
      <c r="A426" s="2">
        <v>2</v>
      </c>
      <c r="B426" s="2">
        <v>3</v>
      </c>
      <c r="C426" s="2">
        <v>16980</v>
      </c>
      <c r="D426" s="2">
        <v>2884</v>
      </c>
      <c r="E426" s="2">
        <v>12232</v>
      </c>
      <c r="F426" s="2">
        <v>874</v>
      </c>
      <c r="G426" s="2">
        <v>3213</v>
      </c>
      <c r="H426" s="2">
        <v>249</v>
      </c>
      <c r="I426" s="2" t="str">
        <f t="shared" si="12"/>
        <v>fresh</v>
      </c>
      <c r="J426" s="2" t="str">
        <f t="shared" si="13"/>
        <v>Retail</v>
      </c>
    </row>
    <row r="427" spans="1:18" x14ac:dyDescent="0.3">
      <c r="A427" s="2">
        <v>1</v>
      </c>
      <c r="B427" s="2">
        <v>3</v>
      </c>
      <c r="C427" s="2">
        <v>11243</v>
      </c>
      <c r="D427" s="2">
        <v>2408</v>
      </c>
      <c r="E427" s="2">
        <v>2593</v>
      </c>
      <c r="F427" s="2">
        <v>15348</v>
      </c>
      <c r="G427" s="2">
        <v>108</v>
      </c>
      <c r="H427" s="2">
        <v>1886</v>
      </c>
      <c r="I427" s="2" t="str">
        <f t="shared" si="12"/>
        <v>frozen</v>
      </c>
      <c r="J427" s="2" t="str">
        <f t="shared" si="13"/>
        <v>Horeca</v>
      </c>
      <c r="R427" s="6">
        <f>MAX(Wholesale_customers_data[Fresh])</f>
        <v>112151</v>
      </c>
    </row>
    <row r="428" spans="1:18" x14ac:dyDescent="0.3">
      <c r="A428" s="2">
        <v>1</v>
      </c>
      <c r="B428" s="2">
        <v>3</v>
      </c>
      <c r="C428" s="2">
        <v>13134</v>
      </c>
      <c r="D428" s="2">
        <v>9347</v>
      </c>
      <c r="E428" s="2">
        <v>14316</v>
      </c>
      <c r="F428" s="2">
        <v>3141</v>
      </c>
      <c r="G428" s="2">
        <v>5079</v>
      </c>
      <c r="H428" s="2">
        <v>1894</v>
      </c>
      <c r="I428" s="2" t="str">
        <f t="shared" si="12"/>
        <v>grocery</v>
      </c>
      <c r="J428" s="2" t="str">
        <f t="shared" si="13"/>
        <v>Horeca</v>
      </c>
      <c r="Q428" s="1" t="s">
        <v>23</v>
      </c>
      <c r="R428" s="6">
        <f>MAX(Wholesale_customers_data[Milk])</f>
        <v>73498</v>
      </c>
    </row>
    <row r="429" spans="1:18" x14ac:dyDescent="0.3">
      <c r="A429" s="2">
        <v>1</v>
      </c>
      <c r="B429" s="2">
        <v>3</v>
      </c>
      <c r="C429" s="2">
        <v>31012</v>
      </c>
      <c r="D429" s="2">
        <v>16687</v>
      </c>
      <c r="E429" s="2">
        <v>5429</v>
      </c>
      <c r="F429" s="2">
        <v>15082</v>
      </c>
      <c r="G429" s="2">
        <v>439</v>
      </c>
      <c r="H429" s="2">
        <v>1163</v>
      </c>
      <c r="I429" s="2" t="str">
        <f t="shared" si="12"/>
        <v>fresh</v>
      </c>
      <c r="J429" s="2" t="str">
        <f t="shared" si="13"/>
        <v>Horeca</v>
      </c>
      <c r="Q429" s="1" t="s">
        <v>24</v>
      </c>
      <c r="R429" s="6">
        <f>MAX(Wholesale_customers_data[Grocery])</f>
        <v>92780</v>
      </c>
    </row>
    <row r="430" spans="1:18" x14ac:dyDescent="0.3">
      <c r="A430" s="2">
        <v>1</v>
      </c>
      <c r="B430" s="2">
        <v>3</v>
      </c>
      <c r="C430" s="2">
        <v>3047</v>
      </c>
      <c r="D430" s="2">
        <v>5970</v>
      </c>
      <c r="E430" s="2">
        <v>4910</v>
      </c>
      <c r="F430" s="2">
        <v>2198</v>
      </c>
      <c r="G430" s="2">
        <v>850</v>
      </c>
      <c r="H430" s="2">
        <v>317</v>
      </c>
      <c r="I430" s="2" t="str">
        <f t="shared" si="12"/>
        <v>milk</v>
      </c>
      <c r="J430" s="2" t="str">
        <f t="shared" si="13"/>
        <v>Horeca</v>
      </c>
      <c r="Q430" s="1" t="s">
        <v>25</v>
      </c>
      <c r="R430" s="6">
        <f>MAX(Wholesale_customers_data[Frozen])</f>
        <v>60869</v>
      </c>
    </row>
    <row r="431" spans="1:18" x14ac:dyDescent="0.3">
      <c r="A431" s="2">
        <v>1</v>
      </c>
      <c r="B431" s="2">
        <v>3</v>
      </c>
      <c r="C431" s="2">
        <v>8607</v>
      </c>
      <c r="D431" s="2">
        <v>1750</v>
      </c>
      <c r="E431" s="2">
        <v>3580</v>
      </c>
      <c r="F431" s="2">
        <v>47</v>
      </c>
      <c r="G431" s="2">
        <v>84</v>
      </c>
      <c r="H431" s="2">
        <v>2501</v>
      </c>
      <c r="I431" s="2" t="str">
        <f t="shared" si="12"/>
        <v>fresh</v>
      </c>
      <c r="J431" s="2" t="str">
        <f t="shared" si="13"/>
        <v>Horeca</v>
      </c>
      <c r="Q431" s="1" t="s">
        <v>26</v>
      </c>
      <c r="R431" s="6">
        <f>MAX(Wholesale_customers_data[Detergents_Paper])</f>
        <v>40827</v>
      </c>
    </row>
    <row r="432" spans="1:18" x14ac:dyDescent="0.3">
      <c r="A432" s="2">
        <v>1</v>
      </c>
      <c r="B432" s="2">
        <v>3</v>
      </c>
      <c r="C432" s="2">
        <v>3097</v>
      </c>
      <c r="D432" s="2">
        <v>4230</v>
      </c>
      <c r="E432" s="2">
        <v>16483</v>
      </c>
      <c r="F432" s="2">
        <v>575</v>
      </c>
      <c r="G432" s="2">
        <v>241</v>
      </c>
      <c r="H432" s="2">
        <v>2080</v>
      </c>
      <c r="I432" s="2" t="str">
        <f t="shared" si="12"/>
        <v>grocery</v>
      </c>
      <c r="J432" s="2" t="str">
        <f t="shared" si="13"/>
        <v>Horeca</v>
      </c>
      <c r="Q432" s="1" t="s">
        <v>27</v>
      </c>
      <c r="R432" s="7">
        <f>MAX(Wholesale_customers_data[Delicassen])</f>
        <v>47943</v>
      </c>
    </row>
    <row r="433" spans="1:10" x14ac:dyDescent="0.3">
      <c r="A433" s="2">
        <v>1</v>
      </c>
      <c r="B433" s="2">
        <v>3</v>
      </c>
      <c r="C433" s="2">
        <v>8533</v>
      </c>
      <c r="D433" s="2">
        <v>5506</v>
      </c>
      <c r="E433" s="2">
        <v>5160</v>
      </c>
      <c r="F433" s="2">
        <v>13486</v>
      </c>
      <c r="G433" s="2">
        <v>1377</v>
      </c>
      <c r="H433" s="2">
        <v>1498</v>
      </c>
      <c r="I433" s="2" t="str">
        <f t="shared" si="12"/>
        <v>frozen</v>
      </c>
      <c r="J433" s="2" t="str">
        <f t="shared" si="13"/>
        <v>Horeca</v>
      </c>
    </row>
    <row r="434" spans="1:10" x14ac:dyDescent="0.3">
      <c r="A434" s="2">
        <v>1</v>
      </c>
      <c r="B434" s="2">
        <v>3</v>
      </c>
      <c r="C434" s="2">
        <v>21117</v>
      </c>
      <c r="D434" s="2">
        <v>1162</v>
      </c>
      <c r="E434" s="2">
        <v>4754</v>
      </c>
      <c r="F434" s="2">
        <v>269</v>
      </c>
      <c r="G434" s="2">
        <v>1328</v>
      </c>
      <c r="H434" s="2">
        <v>395</v>
      </c>
      <c r="I434" s="2" t="str">
        <f t="shared" si="12"/>
        <v>fresh</v>
      </c>
      <c r="J434" s="2" t="str">
        <f t="shared" si="13"/>
        <v>Horeca</v>
      </c>
    </row>
    <row r="435" spans="1:10" x14ac:dyDescent="0.3">
      <c r="A435" s="2">
        <v>1</v>
      </c>
      <c r="B435" s="2">
        <v>3</v>
      </c>
      <c r="C435" s="2">
        <v>1982</v>
      </c>
      <c r="D435" s="2">
        <v>3218</v>
      </c>
      <c r="E435" s="2">
        <v>1493</v>
      </c>
      <c r="F435" s="2">
        <v>1541</v>
      </c>
      <c r="G435" s="2">
        <v>356</v>
      </c>
      <c r="H435" s="2">
        <v>1449</v>
      </c>
      <c r="I435" s="2" t="str">
        <f t="shared" si="12"/>
        <v>milk</v>
      </c>
      <c r="J435" s="2" t="str">
        <f t="shared" si="13"/>
        <v>Horeca</v>
      </c>
    </row>
    <row r="436" spans="1:10" x14ac:dyDescent="0.3">
      <c r="A436" s="2">
        <v>1</v>
      </c>
      <c r="B436" s="2">
        <v>3</v>
      </c>
      <c r="C436" s="2">
        <v>16731</v>
      </c>
      <c r="D436" s="2">
        <v>3922</v>
      </c>
      <c r="E436" s="2">
        <v>7994</v>
      </c>
      <c r="F436" s="2">
        <v>688</v>
      </c>
      <c r="G436" s="2">
        <v>2371</v>
      </c>
      <c r="H436" s="2">
        <v>838</v>
      </c>
      <c r="I436" s="2" t="str">
        <f t="shared" si="12"/>
        <v>fresh</v>
      </c>
      <c r="J436" s="2" t="str">
        <f t="shared" si="13"/>
        <v>Horeca</v>
      </c>
    </row>
    <row r="437" spans="1:10" x14ac:dyDescent="0.3">
      <c r="A437" s="2">
        <v>1</v>
      </c>
      <c r="B437" s="2">
        <v>3</v>
      </c>
      <c r="C437" s="2">
        <v>29703</v>
      </c>
      <c r="D437" s="2">
        <v>12051</v>
      </c>
      <c r="E437" s="2">
        <v>16027</v>
      </c>
      <c r="F437" s="2">
        <v>13135</v>
      </c>
      <c r="G437" s="2">
        <v>182</v>
      </c>
      <c r="H437" s="2">
        <v>2204</v>
      </c>
      <c r="I437" s="2" t="str">
        <f t="shared" si="12"/>
        <v>fresh</v>
      </c>
      <c r="J437" s="2" t="str">
        <f t="shared" si="13"/>
        <v>Horeca</v>
      </c>
    </row>
    <row r="438" spans="1:10" x14ac:dyDescent="0.3">
      <c r="A438" s="2">
        <v>1</v>
      </c>
      <c r="B438" s="2">
        <v>3</v>
      </c>
      <c r="C438" s="2">
        <v>39228</v>
      </c>
      <c r="D438" s="2">
        <v>1431</v>
      </c>
      <c r="E438" s="2">
        <v>764</v>
      </c>
      <c r="F438" s="2">
        <v>4510</v>
      </c>
      <c r="G438" s="2">
        <v>93</v>
      </c>
      <c r="H438" s="2">
        <v>2346</v>
      </c>
      <c r="I438" s="2" t="str">
        <f t="shared" si="12"/>
        <v>fresh</v>
      </c>
      <c r="J438" s="2" t="str">
        <f t="shared" si="13"/>
        <v>Horeca</v>
      </c>
    </row>
    <row r="439" spans="1:10" x14ac:dyDescent="0.3">
      <c r="A439" s="2">
        <v>2</v>
      </c>
      <c r="B439" s="2">
        <v>3</v>
      </c>
      <c r="C439" s="2">
        <v>14531</v>
      </c>
      <c r="D439" s="2">
        <v>15488</v>
      </c>
      <c r="E439" s="2">
        <v>30243</v>
      </c>
      <c r="F439" s="2">
        <v>437</v>
      </c>
      <c r="G439" s="2">
        <v>14841</v>
      </c>
      <c r="H439" s="2">
        <v>1867</v>
      </c>
      <c r="I439" s="2" t="str">
        <f t="shared" si="12"/>
        <v>grocery</v>
      </c>
      <c r="J439" s="2" t="str">
        <f t="shared" si="13"/>
        <v>Retail</v>
      </c>
    </row>
    <row r="440" spans="1:10" x14ac:dyDescent="0.3">
      <c r="A440" s="2">
        <v>1</v>
      </c>
      <c r="B440" s="2">
        <v>3</v>
      </c>
      <c r="C440" s="2">
        <v>10290</v>
      </c>
      <c r="D440" s="2">
        <v>1981</v>
      </c>
      <c r="E440" s="2">
        <v>2232</v>
      </c>
      <c r="F440" s="2">
        <v>1038</v>
      </c>
      <c r="G440" s="2">
        <v>168</v>
      </c>
      <c r="H440" s="2">
        <v>2125</v>
      </c>
      <c r="I440" s="2" t="str">
        <f t="shared" si="12"/>
        <v>fresh</v>
      </c>
      <c r="J440" s="2" t="str">
        <f t="shared" si="13"/>
        <v>Horeca</v>
      </c>
    </row>
    <row r="441" spans="1:10" x14ac:dyDescent="0.3">
      <c r="A441" s="2">
        <v>1</v>
      </c>
      <c r="B441" s="2">
        <v>3</v>
      </c>
      <c r="C441" s="2">
        <v>2787</v>
      </c>
      <c r="D441" s="2">
        <v>1698</v>
      </c>
      <c r="E441" s="2">
        <v>2510</v>
      </c>
      <c r="F441" s="2">
        <v>65</v>
      </c>
      <c r="G441" s="2">
        <v>477</v>
      </c>
      <c r="H441" s="2">
        <v>52</v>
      </c>
      <c r="I441" s="2" t="str">
        <f t="shared" si="12"/>
        <v>fresh</v>
      </c>
      <c r="J441" s="2" t="str">
        <f t="shared" si="13"/>
        <v>Horeca</v>
      </c>
    </row>
  </sheetData>
  <mergeCells count="2">
    <mergeCell ref="P4:Q4"/>
    <mergeCell ref="P12:Q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Wholesale customers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Thoriiq Shiddiq Taqiyyuddin</dc:creator>
  <cp:lastModifiedBy>AHMAD FAUZI RIDWAN</cp:lastModifiedBy>
  <dcterms:created xsi:type="dcterms:W3CDTF">2024-12-13T11:32:00Z</dcterms:created>
  <dcterms:modified xsi:type="dcterms:W3CDTF">2024-12-20T10:55:07Z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5ECB7B5FA028615D82D36467ED1E0014_43</vt:lpwstr>
  </property>
  <property fmtid="{D5CDD505-2E9C-101B-9397-08002B2CF9AE}" pid="3" name="KSOProductBuildVer">
    <vt:lpwstr>1033-12.8.2.14802</vt:lpwstr>
  </property>
</Properties>
</file>