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m003\Jupyter_Files\temperaturkompensation\"/>
    </mc:Choice>
  </mc:AlternateContent>
  <bookViews>
    <workbookView xWindow="0" yWindow="0" windowWidth="23040" windowHeight="11220" activeTab="1"/>
  </bookViews>
  <sheets>
    <sheet name="Diagramm1" sheetId="2" r:id="rId1"/>
    <sheet name="Tabelle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2" i="1"/>
  <c r="AU3" i="1" l="1"/>
  <c r="AU4" i="1"/>
  <c r="AU5" i="1"/>
  <c r="AU6" i="1"/>
  <c r="AU7" i="1"/>
  <c r="AU8" i="1"/>
  <c r="AU9" i="1"/>
  <c r="AU10" i="1"/>
  <c r="AU2" i="1"/>
  <c r="BA10" i="1"/>
  <c r="BD10" i="1" s="1"/>
  <c r="BE10" i="1" s="1"/>
  <c r="BA3" i="1"/>
  <c r="BD3" i="1" s="1"/>
  <c r="BE3" i="1" s="1"/>
  <c r="BA4" i="1"/>
  <c r="BD4" i="1" s="1"/>
  <c r="BE4" i="1" s="1"/>
  <c r="BA5" i="1"/>
  <c r="BD5" i="1" s="1"/>
  <c r="BE5" i="1" s="1"/>
  <c r="BA6" i="1"/>
  <c r="BD6" i="1" s="1"/>
  <c r="BE6" i="1" s="1"/>
  <c r="BA7" i="1"/>
  <c r="BD7" i="1" s="1"/>
  <c r="BE7" i="1" s="1"/>
  <c r="BA8" i="1"/>
  <c r="BD8" i="1" s="1"/>
  <c r="BE8" i="1" s="1"/>
  <c r="BA9" i="1"/>
  <c r="BD9" i="1" s="1"/>
  <c r="BE9" i="1" s="1"/>
  <c r="BA2" i="1"/>
  <c r="BD2" i="1" s="1"/>
  <c r="BE2" i="1" s="1"/>
</calcChain>
</file>

<file path=xl/sharedStrings.xml><?xml version="1.0" encoding="utf-8"?>
<sst xmlns="http://schemas.openxmlformats.org/spreadsheetml/2006/main" count="102" uniqueCount="90">
  <si>
    <t>Unnamed: 0.1</t>
  </si>
  <si>
    <t>date_UTC</t>
  </si>
  <si>
    <t>Unnamed: 0</t>
  </si>
  <si>
    <t>date_CET</t>
  </si>
  <si>
    <t>T_BETT_X</t>
  </si>
  <si>
    <t>T_Spindel</t>
  </si>
  <si>
    <t>T_Motor_S</t>
  </si>
  <si>
    <t>T_BETT_Z</t>
  </si>
  <si>
    <t>Torque_S</t>
  </si>
  <si>
    <t>ActSpeed_S</t>
  </si>
  <si>
    <t>T_STAE_Y</t>
  </si>
  <si>
    <t>Power_S</t>
  </si>
  <si>
    <t>T_KWR_MS</t>
  </si>
  <si>
    <t>T_SCHLITTEN_Y</t>
  </si>
  <si>
    <t>T_RAUM</t>
  </si>
  <si>
    <t>V_KW_MS</t>
  </si>
  <si>
    <t>Current_S</t>
  </si>
  <si>
    <t>T_KWAR1_MS</t>
  </si>
  <si>
    <t>T_KWAV1</t>
  </si>
  <si>
    <t>V_KWAV1</t>
  </si>
  <si>
    <t>T_KSM1</t>
  </si>
  <si>
    <t>V_KWAV2</t>
  </si>
  <si>
    <t>T_SPI_MB1</t>
  </si>
  <si>
    <t>T_SPI_MB2</t>
  </si>
  <si>
    <t>T_Motor_Z</t>
  </si>
  <si>
    <t>T_Motor_X</t>
  </si>
  <si>
    <t>Power_B</t>
  </si>
  <si>
    <t>Power_Y</t>
  </si>
  <si>
    <t>Torque_Z</t>
  </si>
  <si>
    <t>Current_A</t>
  </si>
  <si>
    <t>T_Motor_A</t>
  </si>
  <si>
    <t>Torque_Y</t>
  </si>
  <si>
    <t>Current_B</t>
  </si>
  <si>
    <t>Power_A</t>
  </si>
  <si>
    <t>Power_X</t>
  </si>
  <si>
    <t>T_Motor_B</t>
  </si>
  <si>
    <t>T_Motor_Y</t>
  </si>
  <si>
    <t>Power_Z</t>
  </si>
  <si>
    <t>Torque_A</t>
  </si>
  <si>
    <t>Current_X</t>
  </si>
  <si>
    <t>Current_Z</t>
  </si>
  <si>
    <t>Torque_B</t>
  </si>
  <si>
    <t>Torque_X</t>
  </si>
  <si>
    <t>Current_Y</t>
  </si>
  <si>
    <t>Kühlleistung</t>
  </si>
  <si>
    <t>TEST_NR</t>
  </si>
  <si>
    <t>2023-04-19 14:02:16.376</t>
  </si>
  <si>
    <t>2023-04-19 12:02:16.376</t>
  </si>
  <si>
    <t>V1</t>
  </si>
  <si>
    <t>2023-04-20 13:35:49.496</t>
  </si>
  <si>
    <t>2023-04-20 11:35:49.496</t>
  </si>
  <si>
    <t>V2</t>
  </si>
  <si>
    <t>V3</t>
  </si>
  <si>
    <t>2023-04-19 16:08:06.812</t>
  </si>
  <si>
    <t>2023-04-19 14:08:06.812</t>
  </si>
  <si>
    <t>V4</t>
  </si>
  <si>
    <t>2023-04-19 17:36:00.236</t>
  </si>
  <si>
    <t>2023-04-19 15:36:00.236</t>
  </si>
  <si>
    <t>V5</t>
  </si>
  <si>
    <t>2023-04-19 18:06:55.669</t>
  </si>
  <si>
    <t>2023-04-19 16:06:55.669</t>
  </si>
  <si>
    <t>V6</t>
  </si>
  <si>
    <t>2023-04-20 11:09:35.743</t>
  </si>
  <si>
    <t>2023-04-20 09:09:35.743</t>
  </si>
  <si>
    <t>V7</t>
  </si>
  <si>
    <t>2023-04-20 12:08:44.718</t>
  </si>
  <si>
    <t>2023-04-20 10:08:44.718</t>
  </si>
  <si>
    <t>V8</t>
  </si>
  <si>
    <t>2023-04-20 12:44:14.185</t>
  </si>
  <si>
    <t>2023-04-20 10:44:14.185</t>
  </si>
  <si>
    <t>V9</t>
  </si>
  <si>
    <t>Mittelwerte</t>
  </si>
  <si>
    <t>Antriebstrace</t>
  </si>
  <si>
    <t>Leistung [kW]</t>
  </si>
  <si>
    <t>Leistung [W]</t>
  </si>
  <si>
    <t>Kühlleistung [kW]</t>
  </si>
  <si>
    <t>Kühlleistung [W]</t>
  </si>
  <si>
    <t>[W]</t>
  </si>
  <si>
    <t>Daten-Files</t>
  </si>
  <si>
    <t>Differenz</t>
  </si>
  <si>
    <t>Trace-Files</t>
  </si>
  <si>
    <t>Prozent</t>
  </si>
  <si>
    <t>Abweichung</t>
  </si>
  <si>
    <t>&gt;&gt;&gt;</t>
  </si>
  <si>
    <t>Mittelwert aus</t>
  </si>
  <si>
    <t>10 Werten der</t>
  </si>
  <si>
    <t>2023-04-19 15:36:53.452</t>
  </si>
  <si>
    <t>2023-04-19 13:36:53.452</t>
  </si>
  <si>
    <t>[kW]</t>
  </si>
  <si>
    <t>Kühlleistung_mittel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</si>
</sst>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0" borderId="2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Tabelle1!$X$1</c:f>
              <c:strCache>
                <c:ptCount val="1"/>
                <c:pt idx="0">
                  <c:v>T_SPI_MB1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Tabelle1!$X$2:$X$10</c:f>
              <c:numCache>
                <c:formatCode>General</c:formatCode>
                <c:ptCount val="9"/>
                <c:pt idx="0">
                  <c:v>22.6</c:v>
                </c:pt>
                <c:pt idx="1">
                  <c:v>23.2</c:v>
                </c:pt>
                <c:pt idx="2">
                  <c:v>23.1</c:v>
                </c:pt>
                <c:pt idx="3">
                  <c:v>23.4</c:v>
                </c:pt>
                <c:pt idx="4">
                  <c:v>24.6</c:v>
                </c:pt>
                <c:pt idx="5">
                  <c:v>24.6</c:v>
                </c:pt>
                <c:pt idx="6">
                  <c:v>28.3</c:v>
                </c:pt>
                <c:pt idx="7">
                  <c:v>23.4</c:v>
                </c:pt>
                <c:pt idx="8">
                  <c:v>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B-4D09-B786-C3A3F480F4CA}"/>
            </c:ext>
          </c:extLst>
        </c:ser>
        <c:ser>
          <c:idx val="1"/>
          <c:order val="1"/>
          <c:tx>
            <c:strRef>
              <c:f>Tabelle1!$Y$1</c:f>
              <c:strCache>
                <c:ptCount val="1"/>
                <c:pt idx="0">
                  <c:v>T_SPI_MB2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Tabelle1!$Y$2:$Y$10</c:f>
              <c:numCache>
                <c:formatCode>General</c:formatCode>
                <c:ptCount val="9"/>
                <c:pt idx="0">
                  <c:v>22.8</c:v>
                </c:pt>
                <c:pt idx="1">
                  <c:v>23.3</c:v>
                </c:pt>
                <c:pt idx="2">
                  <c:v>23</c:v>
                </c:pt>
                <c:pt idx="3">
                  <c:v>23.1</c:v>
                </c:pt>
                <c:pt idx="4">
                  <c:v>25.9</c:v>
                </c:pt>
                <c:pt idx="5">
                  <c:v>26</c:v>
                </c:pt>
                <c:pt idx="6">
                  <c:v>33.6</c:v>
                </c:pt>
                <c:pt idx="7">
                  <c:v>23.4</c:v>
                </c:pt>
                <c:pt idx="8">
                  <c:v>28.6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EB-4D09-B786-C3A3F480F4CA}"/>
            </c:ext>
          </c:extLst>
        </c:ser>
        <c:ser>
          <c:idx val="2"/>
          <c:order val="2"/>
          <c:tx>
            <c:strRef>
              <c:f>Tabelle1!$H$1</c:f>
              <c:strCache>
                <c:ptCount val="1"/>
                <c:pt idx="0">
                  <c:v>T_Motor_S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Tabelle1!$H$2:$H$10</c:f>
              <c:numCache>
                <c:formatCode>General</c:formatCode>
                <c:ptCount val="9"/>
                <c:pt idx="0">
                  <c:v>22.17</c:v>
                </c:pt>
                <c:pt idx="1">
                  <c:v>23.97</c:v>
                </c:pt>
                <c:pt idx="2">
                  <c:v>27.4</c:v>
                </c:pt>
                <c:pt idx="3">
                  <c:v>33.97</c:v>
                </c:pt>
                <c:pt idx="4">
                  <c:v>26.89</c:v>
                </c:pt>
                <c:pt idx="5">
                  <c:v>27</c:v>
                </c:pt>
                <c:pt idx="6">
                  <c:v>55.17</c:v>
                </c:pt>
                <c:pt idx="7">
                  <c:v>38.72</c:v>
                </c:pt>
                <c:pt idx="8">
                  <c:v>36.11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EB-4D09-B786-C3A3F480F4CA}"/>
            </c:ext>
          </c:extLst>
        </c:ser>
        <c:ser>
          <c:idx val="4"/>
          <c:order val="4"/>
          <c:tx>
            <c:strRef>
              <c:f>Tabelle1!$G$1</c:f>
              <c:strCache>
                <c:ptCount val="1"/>
                <c:pt idx="0">
                  <c:v>T_Spindel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Tabelle1!$G$2:$G$10</c:f>
              <c:numCache>
                <c:formatCode>General</c:formatCode>
                <c:ptCount val="9"/>
                <c:pt idx="0">
                  <c:v>22.2</c:v>
                </c:pt>
                <c:pt idx="1">
                  <c:v>22.6</c:v>
                </c:pt>
                <c:pt idx="2">
                  <c:v>22.6</c:v>
                </c:pt>
                <c:pt idx="3">
                  <c:v>22.8</c:v>
                </c:pt>
                <c:pt idx="4">
                  <c:v>23.5</c:v>
                </c:pt>
                <c:pt idx="5">
                  <c:v>23.5</c:v>
                </c:pt>
                <c:pt idx="6">
                  <c:v>26</c:v>
                </c:pt>
                <c:pt idx="7">
                  <c:v>22.8</c:v>
                </c:pt>
                <c:pt idx="8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EB-4D09-B786-C3A3F480F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60104792"/>
        <c:axId val="1060045752"/>
      </c:barChart>
      <c:barChart>
        <c:barDir val="col"/>
        <c:grouping val="clustered"/>
        <c:varyColors val="0"/>
        <c:ser>
          <c:idx val="3"/>
          <c:order val="3"/>
          <c:tx>
            <c:strRef>
              <c:f>Tabelle1!$AU$1</c:f>
              <c:strCache>
                <c:ptCount val="1"/>
                <c:pt idx="0">
                  <c:v>Kühlleistung [W]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Tabelle1!$AU$2:$AU$10</c:f>
              <c:numCache>
                <c:formatCode>General</c:formatCode>
                <c:ptCount val="9"/>
                <c:pt idx="0">
                  <c:v>187.9461785888665</c:v>
                </c:pt>
                <c:pt idx="1">
                  <c:v>280.29558471679752</c:v>
                </c:pt>
                <c:pt idx="2">
                  <c:v>747.45489257812551</c:v>
                </c:pt>
                <c:pt idx="3">
                  <c:v>1032.1809976959212</c:v>
                </c:pt>
                <c:pt idx="4">
                  <c:v>933.05986633300768</c:v>
                </c:pt>
                <c:pt idx="5">
                  <c:v>843.26564712524282</c:v>
                </c:pt>
                <c:pt idx="6">
                  <c:v>3933.6537181091298</c:v>
                </c:pt>
                <c:pt idx="7">
                  <c:v>1406.386707687378</c:v>
                </c:pt>
                <c:pt idx="8">
                  <c:v>2067.1310980224603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EB-4D09-B786-C3A3F480F4CA}"/>
            </c:ext>
          </c:extLst>
        </c:ser>
        <c:ser>
          <c:idx val="5"/>
          <c:order val="5"/>
          <c:tx>
            <c:strRef>
              <c:f>Tabelle1!$K$1</c:f>
              <c:strCache>
                <c:ptCount val="1"/>
                <c:pt idx="0">
                  <c:v>ActSpeed_S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chemeClr val="tx1"/>
              </a:solidFill>
            </a:ln>
            <a:effectLst/>
          </c:spPr>
          <c:invertIfNegative val="0"/>
          <c:val>
            <c:numRef>
              <c:f>Tabelle1!$K$2:$K$10</c:f>
              <c:numCache>
                <c:formatCode>General</c:formatCode>
                <c:ptCount val="9"/>
                <c:pt idx="0">
                  <c:v>381.5460205078125</c:v>
                </c:pt>
                <c:pt idx="1">
                  <c:v>381.5460205078125</c:v>
                </c:pt>
                <c:pt idx="2">
                  <c:v>545.53985595703125</c:v>
                </c:pt>
                <c:pt idx="3">
                  <c:v>622.3297119140625</c:v>
                </c:pt>
                <c:pt idx="4">
                  <c:v>2544.3649291992192</c:v>
                </c:pt>
                <c:pt idx="5">
                  <c:v>2542.9916381835942</c:v>
                </c:pt>
                <c:pt idx="6">
                  <c:v>9016.5710449218768</c:v>
                </c:pt>
                <c:pt idx="7">
                  <c:v>676.8035888671875</c:v>
                </c:pt>
                <c:pt idx="8">
                  <c:v>5303.5354614257813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EB-4D09-B786-C3A3F480F4CA}"/>
            </c:ext>
          </c:extLst>
        </c:ser>
        <c:ser>
          <c:idx val="6"/>
          <c:order val="6"/>
          <c:tx>
            <c:strRef>
              <c:f>Tabelle1!$BA$1</c:f>
              <c:strCache>
                <c:ptCount val="1"/>
                <c:pt idx="0">
                  <c:v>Leistung [W]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9525">
              <a:solidFill>
                <a:schemeClr val="tx1"/>
              </a:solidFill>
            </a:ln>
            <a:effectLst/>
          </c:spPr>
          <c:invertIfNegative val="0"/>
          <c:val>
            <c:numRef>
              <c:f>Tabelle1!$BA$2:$BA$10</c:f>
              <c:numCache>
                <c:formatCode>General</c:formatCode>
                <c:ptCount val="9"/>
                <c:pt idx="0">
                  <c:v>55.200677174894963</c:v>
                </c:pt>
                <c:pt idx="1">
                  <c:v>2117.3275410546921</c:v>
                </c:pt>
                <c:pt idx="2">
                  <c:v>7780.8641574229105</c:v>
                </c:pt>
                <c:pt idx="3">
                  <c:v>13283.783528837374</c:v>
                </c:pt>
                <c:pt idx="4">
                  <c:v>2310.3938214189834</c:v>
                </c:pt>
                <c:pt idx="5">
                  <c:v>3919.2142197862267</c:v>
                </c:pt>
                <c:pt idx="6">
                  <c:v>2572.4495547619877</c:v>
                </c:pt>
                <c:pt idx="7">
                  <c:v>13189.947101520373</c:v>
                </c:pt>
                <c:pt idx="8">
                  <c:v>2379.0594491583756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EB-4D09-B786-C3A3F480F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5567776"/>
        <c:axId val="1055569416"/>
      </c:barChart>
      <c:catAx>
        <c:axId val="106010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Versuchs-Nummer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0045752"/>
        <c:crosses val="autoZero"/>
        <c:auto val="1"/>
        <c:lblAlgn val="ctr"/>
        <c:lblOffset val="100"/>
        <c:noMultiLvlLbl val="0"/>
      </c:catAx>
      <c:valAx>
        <c:axId val="10600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0104792"/>
        <c:crosses val="autoZero"/>
        <c:crossBetween val="between"/>
      </c:valAx>
      <c:valAx>
        <c:axId val="1055569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Leistung</a:t>
                </a:r>
                <a:r>
                  <a:rPr lang="de-DE" baseline="0"/>
                  <a:t> [W]; Drehzahl [1/min]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5567776"/>
        <c:crosses val="max"/>
        <c:crossBetween val="between"/>
      </c:valAx>
      <c:catAx>
        <c:axId val="105556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055569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8867" cy="601508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tabSelected="1" workbookViewId="0">
      <pane xSplit="2" ySplit="1" topLeftCell="AL2" activePane="bottomRight" state="frozen"/>
      <selection pane="topRight" activeCell="C1" sqref="C1"/>
      <selection pane="bottomLeft" activeCell="A2" sqref="A2"/>
      <selection pane="bottomRight" activeCell="AO18" sqref="AO18"/>
    </sheetView>
  </sheetViews>
  <sheetFormatPr baseColWidth="10" defaultColWidth="12.7109375" defaultRowHeight="15" x14ac:dyDescent="0.25"/>
  <cols>
    <col min="55" max="55" width="14.85546875" customWidth="1"/>
  </cols>
  <sheetData>
    <row r="1" spans="1:5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8" t="s">
        <v>5</v>
      </c>
      <c r="H1" s="8" t="s">
        <v>6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8" t="s">
        <v>22</v>
      </c>
      <c r="Y1" s="8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75</v>
      </c>
      <c r="AU1" s="8" t="s">
        <v>76</v>
      </c>
      <c r="AV1" t="s">
        <v>75</v>
      </c>
      <c r="AW1" s="6" t="s">
        <v>89</v>
      </c>
      <c r="AX1" s="1" t="s">
        <v>45</v>
      </c>
      <c r="AZ1" s="5" t="s">
        <v>73</v>
      </c>
      <c r="BA1" s="9" t="s">
        <v>74</v>
      </c>
      <c r="BC1" s="10" t="s">
        <v>74</v>
      </c>
      <c r="BD1" t="s">
        <v>79</v>
      </c>
      <c r="BE1" t="s">
        <v>81</v>
      </c>
    </row>
    <row r="2" spans="1:57" x14ac:dyDescent="0.25">
      <c r="A2" s="1" t="s">
        <v>48</v>
      </c>
      <c r="B2">
        <v>246</v>
      </c>
      <c r="C2" t="s">
        <v>46</v>
      </c>
      <c r="D2">
        <v>246</v>
      </c>
      <c r="E2" t="s">
        <v>47</v>
      </c>
      <c r="F2">
        <v>22</v>
      </c>
      <c r="G2" s="7">
        <v>22.2</v>
      </c>
      <c r="H2" s="7">
        <v>22.17</v>
      </c>
      <c r="I2">
        <v>22.1</v>
      </c>
      <c r="J2">
        <v>0</v>
      </c>
      <c r="K2" s="7">
        <v>381.5460205078125</v>
      </c>
      <c r="L2">
        <v>22.7</v>
      </c>
      <c r="M2">
        <v>0</v>
      </c>
      <c r="N2">
        <v>22.4</v>
      </c>
      <c r="O2">
        <v>23</v>
      </c>
      <c r="P2">
        <v>22.8</v>
      </c>
      <c r="Q2">
        <v>13.50188064575195</v>
      </c>
      <c r="R2">
        <v>0</v>
      </c>
      <c r="S2">
        <v>22.4</v>
      </c>
      <c r="T2">
        <v>22.2</v>
      </c>
      <c r="U2">
        <v>24.884260177612301</v>
      </c>
      <c r="V2">
        <v>22.7</v>
      </c>
      <c r="W2">
        <v>23.98546028137207</v>
      </c>
      <c r="X2" s="7">
        <v>22.6</v>
      </c>
      <c r="Y2" s="7">
        <v>22.8</v>
      </c>
      <c r="Z2">
        <v>26.3</v>
      </c>
      <c r="AA2">
        <v>25</v>
      </c>
      <c r="AB2">
        <v>0</v>
      </c>
      <c r="AC2">
        <v>0</v>
      </c>
      <c r="AD2">
        <v>2.38</v>
      </c>
      <c r="AE2">
        <v>0</v>
      </c>
      <c r="AF2">
        <v>23.1</v>
      </c>
      <c r="AG2">
        <v>0</v>
      </c>
      <c r="AH2">
        <v>0</v>
      </c>
      <c r="AI2">
        <v>0</v>
      </c>
      <c r="AJ2">
        <v>0</v>
      </c>
      <c r="AK2">
        <v>21.1</v>
      </c>
      <c r="AL2">
        <v>42.9</v>
      </c>
      <c r="AM2">
        <v>0</v>
      </c>
      <c r="AN2">
        <v>0</v>
      </c>
      <c r="AO2">
        <v>0</v>
      </c>
      <c r="AP2">
        <v>0.885498046875</v>
      </c>
      <c r="AQ2">
        <v>0</v>
      </c>
      <c r="AR2">
        <v>0</v>
      </c>
      <c r="AS2">
        <v>0</v>
      </c>
      <c r="AT2">
        <v>0.1879461785888665</v>
      </c>
      <c r="AU2" s="7">
        <f>AT2*1000</f>
        <v>187.9461785888665</v>
      </c>
      <c r="AV2">
        <v>0.36</v>
      </c>
      <c r="AW2" s="6">
        <f>AV2*1000</f>
        <v>360</v>
      </c>
      <c r="AX2">
        <v>1</v>
      </c>
      <c r="AZ2">
        <v>5.5200677174894963E-2</v>
      </c>
      <c r="BA2" s="7">
        <f>AZ2*1000</f>
        <v>55.200677174894963</v>
      </c>
      <c r="BC2">
        <v>0</v>
      </c>
      <c r="BD2">
        <f t="shared" ref="BD2:BD10" si="0">BA2-BC2</f>
        <v>55.200677174894963</v>
      </c>
      <c r="BE2">
        <f t="shared" ref="BE2:BE10" si="1">BD2/BA2*100</f>
        <v>100</v>
      </c>
    </row>
    <row r="3" spans="1:57" s="4" customFormat="1" x14ac:dyDescent="0.25">
      <c r="A3" s="3" t="s">
        <v>51</v>
      </c>
      <c r="B3" s="4">
        <v>352</v>
      </c>
      <c r="C3" s="4" t="s">
        <v>49</v>
      </c>
      <c r="D3" s="4">
        <v>352</v>
      </c>
      <c r="E3" s="4" t="s">
        <v>50</v>
      </c>
      <c r="F3" s="4">
        <v>22.2</v>
      </c>
      <c r="G3" s="7">
        <v>22.6</v>
      </c>
      <c r="H3" s="7">
        <v>23.97</v>
      </c>
      <c r="I3" s="4">
        <v>22.2</v>
      </c>
      <c r="J3" s="4">
        <v>-1.29</v>
      </c>
      <c r="K3" s="7">
        <v>381.5460205078125</v>
      </c>
      <c r="L3" s="4">
        <v>22.8</v>
      </c>
      <c r="M3" s="4">
        <v>57.447582483291633</v>
      </c>
      <c r="N3" s="4">
        <v>22.7</v>
      </c>
      <c r="O3" s="4">
        <v>23.3</v>
      </c>
      <c r="P3" s="4">
        <v>22.7</v>
      </c>
      <c r="Q3" s="4">
        <v>13.424118041992189</v>
      </c>
      <c r="R3" s="4">
        <v>-0.8056640625</v>
      </c>
      <c r="S3" s="4">
        <v>22.8</v>
      </c>
      <c r="T3" s="4">
        <v>22.5</v>
      </c>
      <c r="U3" s="4">
        <v>24.924045562744141</v>
      </c>
      <c r="V3" s="4">
        <v>22.8</v>
      </c>
      <c r="W3" s="4">
        <v>23.969182968139648</v>
      </c>
      <c r="X3" s="7">
        <v>23.2</v>
      </c>
      <c r="Y3" s="7">
        <v>23.3</v>
      </c>
      <c r="Z3" s="4">
        <v>26.8</v>
      </c>
      <c r="AA3" s="4">
        <v>26.2</v>
      </c>
      <c r="AB3" s="4">
        <v>0</v>
      </c>
      <c r="AC3" s="4">
        <v>0</v>
      </c>
      <c r="AD3" s="4">
        <v>0.82</v>
      </c>
      <c r="AE3" s="4">
        <v>0</v>
      </c>
      <c r="AF3" s="4">
        <v>23.1</v>
      </c>
      <c r="AG3" s="4">
        <v>-26.8</v>
      </c>
      <c r="AH3" s="4">
        <v>0</v>
      </c>
      <c r="AI3" s="4">
        <v>0</v>
      </c>
      <c r="AJ3" s="4">
        <v>3.221359802410007</v>
      </c>
      <c r="AK3" s="4">
        <v>21.17</v>
      </c>
      <c r="AL3" s="4">
        <v>38</v>
      </c>
      <c r="AM3" s="4">
        <v>0</v>
      </c>
      <c r="AN3" s="4">
        <v>0</v>
      </c>
      <c r="AO3" s="4">
        <v>-1.44305419921875</v>
      </c>
      <c r="AP3" s="4">
        <v>0.3094482421875</v>
      </c>
      <c r="AQ3" s="4">
        <v>0</v>
      </c>
      <c r="AR3" s="4">
        <v>-3.56</v>
      </c>
      <c r="AS3" s="4">
        <v>-13.9482421875</v>
      </c>
      <c r="AT3" s="4">
        <v>0.2802955847167975</v>
      </c>
      <c r="AU3" s="7">
        <f t="shared" ref="AU3:AU10" si="2">AT3*1000</f>
        <v>280.29558471679752</v>
      </c>
      <c r="AV3" s="4">
        <v>0.37</v>
      </c>
      <c r="AW3" s="6">
        <f t="shared" ref="AW3:AW10" si="3">AV3*1000</f>
        <v>370</v>
      </c>
      <c r="AX3" s="4">
        <v>2</v>
      </c>
      <c r="AZ3" s="4">
        <v>2.1173275410546921</v>
      </c>
      <c r="BA3" s="7">
        <f t="shared" ref="BA3:BA10" si="4">AZ3*1000</f>
        <v>2117.3275410546921</v>
      </c>
      <c r="BC3" s="4">
        <v>1508</v>
      </c>
      <c r="BD3" s="4">
        <f t="shared" si="0"/>
        <v>609.32754105469212</v>
      </c>
      <c r="BE3" s="4">
        <f t="shared" si="1"/>
        <v>28.778142693556578</v>
      </c>
    </row>
    <row r="4" spans="1:57" x14ac:dyDescent="0.25">
      <c r="A4" s="1" t="s">
        <v>52</v>
      </c>
      <c r="B4">
        <v>308</v>
      </c>
      <c r="C4" t="s">
        <v>86</v>
      </c>
      <c r="D4">
        <v>308</v>
      </c>
      <c r="E4" t="s">
        <v>87</v>
      </c>
      <c r="F4">
        <v>22</v>
      </c>
      <c r="G4" s="7">
        <v>22.6</v>
      </c>
      <c r="H4" s="7">
        <v>27.4</v>
      </c>
      <c r="I4">
        <v>22.1</v>
      </c>
      <c r="J4">
        <v>-77.489999999999995</v>
      </c>
      <c r="K4" s="7">
        <v>545.53985595703125</v>
      </c>
      <c r="L4">
        <v>22.8</v>
      </c>
      <c r="M4">
        <v>4509.6352249383926</v>
      </c>
      <c r="N4">
        <v>22.9</v>
      </c>
      <c r="O4">
        <v>23.1</v>
      </c>
      <c r="P4">
        <v>22.9</v>
      </c>
      <c r="Q4">
        <v>13.424118041992189</v>
      </c>
      <c r="R4">
        <v>-36.9232177734375</v>
      </c>
      <c r="S4">
        <v>23</v>
      </c>
      <c r="T4">
        <v>22.2</v>
      </c>
      <c r="U4">
        <v>24.942129135131839</v>
      </c>
      <c r="V4">
        <v>22.7</v>
      </c>
      <c r="W4">
        <v>23.871526718139648</v>
      </c>
      <c r="X4" s="7">
        <v>23.1</v>
      </c>
      <c r="Y4" s="7">
        <v>23</v>
      </c>
      <c r="Z4">
        <v>27</v>
      </c>
      <c r="AA4">
        <v>26</v>
      </c>
      <c r="AB4">
        <v>0</v>
      </c>
      <c r="AC4">
        <v>0</v>
      </c>
      <c r="AD4">
        <v>3.42</v>
      </c>
      <c r="AE4">
        <v>0</v>
      </c>
      <c r="AF4">
        <v>23.1</v>
      </c>
      <c r="AG4">
        <v>-14.17</v>
      </c>
      <c r="AH4">
        <v>0</v>
      </c>
      <c r="AI4">
        <v>0</v>
      </c>
      <c r="AJ4">
        <v>12.88543920964003</v>
      </c>
      <c r="AK4">
        <v>21.1</v>
      </c>
      <c r="AL4">
        <v>43.9</v>
      </c>
      <c r="AM4">
        <v>0</v>
      </c>
      <c r="AN4">
        <v>0</v>
      </c>
      <c r="AO4">
        <v>-2.36175537109375</v>
      </c>
      <c r="AP4">
        <v>1.39013671875</v>
      </c>
      <c r="AQ4">
        <v>0</v>
      </c>
      <c r="AR4">
        <v>-6.24</v>
      </c>
      <c r="AS4">
        <v>-6.9873046875</v>
      </c>
      <c r="AT4">
        <v>0.74745489257812547</v>
      </c>
      <c r="AU4" s="7">
        <f t="shared" si="2"/>
        <v>747.45489257812551</v>
      </c>
      <c r="AV4">
        <v>0.64</v>
      </c>
      <c r="AW4" s="6">
        <f t="shared" si="3"/>
        <v>640</v>
      </c>
      <c r="AX4">
        <v>3</v>
      </c>
      <c r="AZ4">
        <v>7.7808641574229105</v>
      </c>
      <c r="BA4" s="7">
        <f t="shared" si="4"/>
        <v>7780.8641574229105</v>
      </c>
      <c r="BC4">
        <v>5001</v>
      </c>
      <c r="BD4">
        <f t="shared" si="0"/>
        <v>2779.8641574229105</v>
      </c>
      <c r="BE4">
        <f t="shared" si="1"/>
        <v>35.726933425138029</v>
      </c>
    </row>
    <row r="5" spans="1:57" s="4" customFormat="1" x14ac:dyDescent="0.25">
      <c r="A5" s="3" t="s">
        <v>55</v>
      </c>
      <c r="B5" s="4">
        <v>544</v>
      </c>
      <c r="C5" s="4" t="s">
        <v>53</v>
      </c>
      <c r="D5" s="4">
        <v>544</v>
      </c>
      <c r="E5" s="4" t="s">
        <v>54</v>
      </c>
      <c r="F5" s="4">
        <v>22.1</v>
      </c>
      <c r="G5" s="7">
        <v>22.8</v>
      </c>
      <c r="H5" s="7">
        <v>33.97</v>
      </c>
      <c r="I5" s="4">
        <v>22.1</v>
      </c>
      <c r="J5" s="4">
        <v>-78.53</v>
      </c>
      <c r="K5" s="7">
        <v>622.3297119140625</v>
      </c>
      <c r="L5" s="4">
        <v>22.9</v>
      </c>
      <c r="M5" s="4">
        <v>5141.5586322546014</v>
      </c>
      <c r="N5" s="4">
        <v>23.3</v>
      </c>
      <c r="O5" s="4">
        <v>23.2</v>
      </c>
      <c r="P5" s="4">
        <v>22.9</v>
      </c>
      <c r="Q5" s="4">
        <v>13.48198795318604</v>
      </c>
      <c r="R5" s="4">
        <v>-36.895751953125</v>
      </c>
      <c r="S5" s="4">
        <v>23.4</v>
      </c>
      <c r="T5" s="4">
        <v>22.3</v>
      </c>
      <c r="U5" s="4">
        <v>24.846281051635749</v>
      </c>
      <c r="V5" s="4">
        <v>22.7</v>
      </c>
      <c r="W5" s="4">
        <v>23.871526718139648</v>
      </c>
      <c r="X5" s="7">
        <v>23.4</v>
      </c>
      <c r="Y5" s="7">
        <v>23.1</v>
      </c>
      <c r="Z5" s="4">
        <v>27.5</v>
      </c>
      <c r="AA5" s="4">
        <v>26.7</v>
      </c>
      <c r="AB5" s="4">
        <v>0</v>
      </c>
      <c r="AC5" s="4">
        <v>0</v>
      </c>
      <c r="AD5" s="4">
        <v>-0.53</v>
      </c>
      <c r="AE5" s="4">
        <v>0</v>
      </c>
      <c r="AF5" s="4">
        <v>23.1</v>
      </c>
      <c r="AG5" s="4">
        <v>-14.58</v>
      </c>
      <c r="AH5" s="4">
        <v>0</v>
      </c>
      <c r="AI5" s="4">
        <v>0</v>
      </c>
      <c r="AJ5" s="4">
        <v>3.221359802410007</v>
      </c>
      <c r="AK5" s="4">
        <v>21.1</v>
      </c>
      <c r="AL5" s="4">
        <v>38.9</v>
      </c>
      <c r="AM5" s="4">
        <v>0</v>
      </c>
      <c r="AN5" s="4">
        <v>0</v>
      </c>
      <c r="AO5" s="4">
        <v>-0.416015625</v>
      </c>
      <c r="AP5" s="4">
        <v>0</v>
      </c>
      <c r="AQ5" s="4">
        <v>0</v>
      </c>
      <c r="AR5" s="4">
        <v>-1.1599999999999999</v>
      </c>
      <c r="AS5" s="4">
        <v>-6.42919921875</v>
      </c>
      <c r="AT5" s="4">
        <v>1.0321809976959211</v>
      </c>
      <c r="AU5" s="7">
        <f t="shared" si="2"/>
        <v>1032.1809976959212</v>
      </c>
      <c r="AV5" s="4">
        <v>1.01</v>
      </c>
      <c r="AW5" s="6">
        <f t="shared" si="3"/>
        <v>1010</v>
      </c>
      <c r="AX5" s="4">
        <v>3</v>
      </c>
      <c r="AZ5" s="4">
        <v>13.283783528837374</v>
      </c>
      <c r="BA5" s="7">
        <f t="shared" si="4"/>
        <v>13283.783528837374</v>
      </c>
      <c r="BC5" s="4">
        <v>8083</v>
      </c>
      <c r="BD5" s="4">
        <f t="shared" si="0"/>
        <v>5200.7835288373735</v>
      </c>
      <c r="BE5" s="4">
        <f t="shared" si="1"/>
        <v>39.15137217907192</v>
      </c>
    </row>
    <row r="6" spans="1:57" x14ac:dyDescent="0.25">
      <c r="A6" s="1" t="s">
        <v>58</v>
      </c>
      <c r="B6">
        <v>230</v>
      </c>
      <c r="C6" t="s">
        <v>56</v>
      </c>
      <c r="D6">
        <v>230</v>
      </c>
      <c r="E6" t="s">
        <v>57</v>
      </c>
      <c r="F6">
        <v>22.3</v>
      </c>
      <c r="G6" s="7">
        <v>23.5</v>
      </c>
      <c r="H6" s="7">
        <v>26.89</v>
      </c>
      <c r="I6">
        <v>22.3</v>
      </c>
      <c r="J6">
        <v>-6.94</v>
      </c>
      <c r="K6" s="7">
        <v>2544.3649291992192</v>
      </c>
      <c r="L6">
        <v>23.1</v>
      </c>
      <c r="M6">
        <v>1723.427474498749</v>
      </c>
      <c r="N6">
        <v>23.3</v>
      </c>
      <c r="O6">
        <v>23.4</v>
      </c>
      <c r="P6">
        <v>23</v>
      </c>
      <c r="Q6">
        <v>13.406032562255859</v>
      </c>
      <c r="R6">
        <v>-3.1219482421875</v>
      </c>
      <c r="S6">
        <v>23.4</v>
      </c>
      <c r="T6">
        <v>22.4</v>
      </c>
      <c r="U6">
        <v>24.75405120849609</v>
      </c>
      <c r="V6">
        <v>22.8</v>
      </c>
      <c r="W6">
        <v>23.833551406860352</v>
      </c>
      <c r="X6" s="7">
        <v>24.6</v>
      </c>
      <c r="Y6" s="7">
        <v>25.9</v>
      </c>
      <c r="Z6">
        <v>27.6</v>
      </c>
      <c r="AA6">
        <v>26.5</v>
      </c>
      <c r="AB6">
        <v>0</v>
      </c>
      <c r="AC6">
        <v>0</v>
      </c>
      <c r="AD6">
        <v>2.02</v>
      </c>
      <c r="AE6">
        <v>0</v>
      </c>
      <c r="AF6">
        <v>23.1</v>
      </c>
      <c r="AG6">
        <v>-26.97</v>
      </c>
      <c r="AH6">
        <v>0</v>
      </c>
      <c r="AI6">
        <v>0</v>
      </c>
      <c r="AJ6">
        <v>32.213598024100072</v>
      </c>
      <c r="AK6">
        <v>21.53</v>
      </c>
      <c r="AL6">
        <v>42</v>
      </c>
      <c r="AM6">
        <v>0</v>
      </c>
      <c r="AN6">
        <v>0</v>
      </c>
      <c r="AO6">
        <v>2.69976806640625</v>
      </c>
      <c r="AP6">
        <v>0.7188720703125</v>
      </c>
      <c r="AQ6">
        <v>0</v>
      </c>
      <c r="AR6">
        <v>6.97</v>
      </c>
      <c r="AS6">
        <v>-14.3173828125</v>
      </c>
      <c r="AT6">
        <v>0.93305986633300764</v>
      </c>
      <c r="AU6" s="7">
        <f t="shared" si="2"/>
        <v>933.05986633300768</v>
      </c>
      <c r="AV6">
        <v>0.97</v>
      </c>
      <c r="AW6" s="6">
        <f t="shared" si="3"/>
        <v>970</v>
      </c>
      <c r="AX6">
        <v>5</v>
      </c>
      <c r="AZ6">
        <v>2.3103938214189834</v>
      </c>
      <c r="BA6" s="7">
        <f t="shared" si="4"/>
        <v>2310.3938214189834</v>
      </c>
      <c r="BC6">
        <v>2053</v>
      </c>
      <c r="BD6">
        <f t="shared" si="0"/>
        <v>257.39382141898341</v>
      </c>
      <c r="BE6">
        <f t="shared" si="1"/>
        <v>11.140690346068311</v>
      </c>
    </row>
    <row r="7" spans="1:57" s="4" customFormat="1" x14ac:dyDescent="0.25">
      <c r="A7" s="3" t="s">
        <v>61</v>
      </c>
      <c r="B7" s="4">
        <v>358</v>
      </c>
      <c r="C7" s="4" t="s">
        <v>59</v>
      </c>
      <c r="D7" s="4">
        <v>358</v>
      </c>
      <c r="E7" s="4" t="s">
        <v>60</v>
      </c>
      <c r="F7" s="4">
        <v>22.3</v>
      </c>
      <c r="G7" s="7">
        <v>23.5</v>
      </c>
      <c r="H7" s="7">
        <v>27</v>
      </c>
      <c r="I7" s="4">
        <v>22.3</v>
      </c>
      <c r="J7" s="4">
        <v>-10.81</v>
      </c>
      <c r="K7" s="7">
        <v>2542.9916381835942</v>
      </c>
      <c r="L7" s="4">
        <v>23.1</v>
      </c>
      <c r="M7" s="4">
        <v>2441.5222555398941</v>
      </c>
      <c r="N7" s="4">
        <v>23.4</v>
      </c>
      <c r="O7" s="4">
        <v>23.4</v>
      </c>
      <c r="P7" s="4">
        <v>23.1</v>
      </c>
      <c r="Q7" s="4">
        <v>13.462095260620121</v>
      </c>
      <c r="R7" s="4">
        <v>-4.3121337890625</v>
      </c>
      <c r="S7" s="4">
        <v>23.5</v>
      </c>
      <c r="T7" s="4">
        <v>22.6</v>
      </c>
      <c r="U7" s="4">
        <v>24.846281051635749</v>
      </c>
      <c r="V7" s="4">
        <v>22.8</v>
      </c>
      <c r="W7" s="4">
        <v>23.775680541992191</v>
      </c>
      <c r="X7" s="7">
        <v>24.6</v>
      </c>
      <c r="Y7" s="7">
        <v>26</v>
      </c>
      <c r="Z7" s="4">
        <v>27.8</v>
      </c>
      <c r="AA7" s="4">
        <v>26.8</v>
      </c>
      <c r="AB7" s="4">
        <v>0</v>
      </c>
      <c r="AC7" s="4">
        <v>0</v>
      </c>
      <c r="AD7" s="4">
        <v>0.14000000000000001</v>
      </c>
      <c r="AE7" s="4">
        <v>0</v>
      </c>
      <c r="AF7" s="4">
        <v>23.1</v>
      </c>
      <c r="AG7" s="4">
        <v>-30.54</v>
      </c>
      <c r="AH7" s="4">
        <v>0</v>
      </c>
      <c r="AI7" s="4">
        <v>0</v>
      </c>
      <c r="AJ7" s="4">
        <v>35.434957826510072</v>
      </c>
      <c r="AK7" s="4">
        <v>21.52</v>
      </c>
      <c r="AL7" s="4">
        <v>42.8</v>
      </c>
      <c r="AM7" s="4">
        <v>0</v>
      </c>
      <c r="AN7" s="4">
        <v>0</v>
      </c>
      <c r="AO7" s="4">
        <v>2.9381103515625</v>
      </c>
      <c r="AP7" s="4">
        <v>0</v>
      </c>
      <c r="AQ7" s="4">
        <v>0</v>
      </c>
      <c r="AR7" s="4">
        <v>8.0299999999999994</v>
      </c>
      <c r="AS7" s="4">
        <v>-16.4267578125</v>
      </c>
      <c r="AT7" s="4">
        <v>0.84326564712524277</v>
      </c>
      <c r="AU7" s="7">
        <f t="shared" si="2"/>
        <v>843.26564712524282</v>
      </c>
      <c r="AV7" s="4">
        <v>0.96</v>
      </c>
      <c r="AW7" s="6">
        <f t="shared" si="3"/>
        <v>960</v>
      </c>
      <c r="AX7" s="4">
        <v>6</v>
      </c>
      <c r="AZ7" s="4">
        <v>3.9192142197862267</v>
      </c>
      <c r="BA7" s="7">
        <f t="shared" si="4"/>
        <v>3919.2142197862267</v>
      </c>
      <c r="BC7" s="4">
        <v>3562</v>
      </c>
      <c r="BD7" s="4">
        <f t="shared" si="0"/>
        <v>357.21421978622675</v>
      </c>
      <c r="BE7" s="4">
        <f t="shared" si="1"/>
        <v>9.1144346737369979</v>
      </c>
    </row>
    <row r="8" spans="1:57" x14ac:dyDescent="0.25">
      <c r="A8" s="1" t="s">
        <v>64</v>
      </c>
      <c r="B8">
        <v>612</v>
      </c>
      <c r="C8" t="s">
        <v>62</v>
      </c>
      <c r="D8">
        <v>612</v>
      </c>
      <c r="E8" t="s">
        <v>63</v>
      </c>
      <c r="F8">
        <v>22.1</v>
      </c>
      <c r="G8" s="7">
        <v>26</v>
      </c>
      <c r="H8" s="7">
        <v>55.17</v>
      </c>
      <c r="I8">
        <v>22.2</v>
      </c>
      <c r="J8">
        <v>-3.24</v>
      </c>
      <c r="K8" s="7">
        <v>9016.5710449218768</v>
      </c>
      <c r="L8">
        <v>22.5</v>
      </c>
      <c r="M8">
        <v>2585.1412117481232</v>
      </c>
      <c r="N8">
        <v>26.3</v>
      </c>
      <c r="O8">
        <v>23.6</v>
      </c>
      <c r="P8">
        <v>22.3</v>
      </c>
      <c r="Q8">
        <v>13.45666980743408</v>
      </c>
      <c r="R8">
        <v>-1.28173828125</v>
      </c>
      <c r="S8">
        <v>26.4</v>
      </c>
      <c r="T8">
        <v>22.2</v>
      </c>
      <c r="U8">
        <v>24.716073989868161</v>
      </c>
      <c r="V8">
        <v>22.8</v>
      </c>
      <c r="W8">
        <v>23.873336791992191</v>
      </c>
      <c r="X8" s="7">
        <v>28.3</v>
      </c>
      <c r="Y8" s="7">
        <v>33.6</v>
      </c>
      <c r="Z8">
        <v>24.2</v>
      </c>
      <c r="AA8">
        <v>23.7</v>
      </c>
      <c r="AB8">
        <v>0</v>
      </c>
      <c r="AC8">
        <v>0</v>
      </c>
      <c r="AD8">
        <v>2.12</v>
      </c>
      <c r="AE8">
        <v>0</v>
      </c>
      <c r="AF8">
        <v>23.1</v>
      </c>
      <c r="AG8">
        <v>-26.72</v>
      </c>
      <c r="AH8">
        <v>0</v>
      </c>
      <c r="AI8">
        <v>0</v>
      </c>
      <c r="AJ8">
        <v>0</v>
      </c>
      <c r="AK8">
        <v>21.1</v>
      </c>
      <c r="AL8">
        <v>34.6</v>
      </c>
      <c r="AM8">
        <v>0</v>
      </c>
      <c r="AN8">
        <v>0</v>
      </c>
      <c r="AO8">
        <v>0.56768798828125</v>
      </c>
      <c r="AP8">
        <v>0.7950439453125</v>
      </c>
      <c r="AQ8">
        <v>0</v>
      </c>
      <c r="AR8">
        <v>1.37</v>
      </c>
      <c r="AS8">
        <v>-13.89990234375</v>
      </c>
      <c r="AT8">
        <v>3.93365371810913</v>
      </c>
      <c r="AU8" s="7">
        <f t="shared" si="2"/>
        <v>3933.6537181091298</v>
      </c>
      <c r="AV8">
        <v>3.93</v>
      </c>
      <c r="AW8" s="6">
        <f t="shared" si="3"/>
        <v>3930</v>
      </c>
      <c r="AX8">
        <v>7</v>
      </c>
      <c r="AZ8">
        <v>2.5724495547619877</v>
      </c>
      <c r="BA8" s="7">
        <f t="shared" si="4"/>
        <v>2572.4495547619877</v>
      </c>
      <c r="BC8">
        <v>2359</v>
      </c>
      <c r="BD8">
        <f t="shared" si="0"/>
        <v>213.44955476198766</v>
      </c>
      <c r="BE8">
        <f t="shared" si="1"/>
        <v>8.2975214952946583</v>
      </c>
    </row>
    <row r="9" spans="1:57" s="4" customFormat="1" x14ac:dyDescent="0.25">
      <c r="A9" s="3" t="s">
        <v>67</v>
      </c>
      <c r="B9" s="4">
        <v>178</v>
      </c>
      <c r="C9" s="4" t="s">
        <v>65</v>
      </c>
      <c r="D9" s="4">
        <v>178</v>
      </c>
      <c r="E9" s="4" t="s">
        <v>66</v>
      </c>
      <c r="F9" s="4">
        <v>22.1</v>
      </c>
      <c r="G9" s="7">
        <v>22.8</v>
      </c>
      <c r="H9" s="7">
        <v>38.72</v>
      </c>
      <c r="I9" s="4">
        <v>22.2</v>
      </c>
      <c r="J9" s="4">
        <v>-129.93</v>
      </c>
      <c r="K9" s="7">
        <v>676.8035888671875</v>
      </c>
      <c r="L9" s="4">
        <v>22.6</v>
      </c>
      <c r="M9" s="4">
        <v>9737.3652309179306</v>
      </c>
      <c r="N9" s="4">
        <v>23.7</v>
      </c>
      <c r="O9" s="4">
        <v>23.1</v>
      </c>
      <c r="P9" s="4">
        <v>22.4</v>
      </c>
      <c r="Q9" s="4">
        <v>13.47113704681396</v>
      </c>
      <c r="R9" s="4">
        <v>-64.453125</v>
      </c>
      <c r="S9" s="4">
        <v>23.8</v>
      </c>
      <c r="T9" s="4">
        <v>22.3</v>
      </c>
      <c r="U9" s="4">
        <v>24.867982864379879</v>
      </c>
      <c r="V9" s="4">
        <v>22.7</v>
      </c>
      <c r="W9" s="4">
        <v>23.911314010620121</v>
      </c>
      <c r="X9" s="7">
        <v>23.4</v>
      </c>
      <c r="Y9" s="7">
        <v>23.4</v>
      </c>
      <c r="Z9" s="4">
        <v>25.8</v>
      </c>
      <c r="AA9" s="4">
        <v>25.99</v>
      </c>
      <c r="AB9" s="4">
        <v>0</v>
      </c>
      <c r="AC9" s="4">
        <v>0</v>
      </c>
      <c r="AD9" s="4">
        <v>0.14000000000000001</v>
      </c>
      <c r="AE9" s="4">
        <v>0</v>
      </c>
      <c r="AF9" s="4">
        <v>23.1</v>
      </c>
      <c r="AG9" s="4">
        <v>-4.43</v>
      </c>
      <c r="AH9" s="4">
        <v>0</v>
      </c>
      <c r="AI9" s="4">
        <v>0</v>
      </c>
      <c r="AJ9" s="4">
        <v>16.106799012050029</v>
      </c>
      <c r="AK9" s="4">
        <v>21.1</v>
      </c>
      <c r="AL9" s="4">
        <v>36.5</v>
      </c>
      <c r="AM9" s="4">
        <v>0</v>
      </c>
      <c r="AN9" s="4">
        <v>0</v>
      </c>
      <c r="AO9" s="4">
        <v>-2.15374755859375</v>
      </c>
      <c r="AP9" s="4">
        <v>0.3284912109375</v>
      </c>
      <c r="AQ9" s="4">
        <v>0</v>
      </c>
      <c r="AR9" s="4">
        <v>-3.82</v>
      </c>
      <c r="AS9" s="4">
        <v>-1.91162109375</v>
      </c>
      <c r="AT9" s="4">
        <v>1.4063867076873779</v>
      </c>
      <c r="AU9" s="7">
        <f t="shared" si="2"/>
        <v>1406.386707687378</v>
      </c>
      <c r="AV9" s="4">
        <v>1.39</v>
      </c>
      <c r="AW9" s="6">
        <f t="shared" si="3"/>
        <v>1390</v>
      </c>
      <c r="AX9" s="4">
        <v>8</v>
      </c>
      <c r="AZ9" s="4">
        <v>13.189947101520373</v>
      </c>
      <c r="BA9" s="7">
        <f t="shared" si="4"/>
        <v>13189.947101520373</v>
      </c>
      <c r="BC9" s="4">
        <v>11772</v>
      </c>
      <c r="BD9" s="4">
        <f t="shared" si="0"/>
        <v>1417.9471015203726</v>
      </c>
      <c r="BE9" s="4">
        <f t="shared" si="1"/>
        <v>10.750210676409228</v>
      </c>
    </row>
    <row r="10" spans="1:57" x14ac:dyDescent="0.25">
      <c r="A10" s="1" t="s">
        <v>70</v>
      </c>
      <c r="B10">
        <v>586</v>
      </c>
      <c r="C10" t="s">
        <v>68</v>
      </c>
      <c r="D10">
        <v>586</v>
      </c>
      <c r="E10" s="2" t="s">
        <v>69</v>
      </c>
      <c r="F10">
        <v>22.2</v>
      </c>
      <c r="G10" s="7">
        <v>24.5</v>
      </c>
      <c r="H10" s="7">
        <v>36.11</v>
      </c>
      <c r="I10">
        <v>22.2</v>
      </c>
      <c r="J10">
        <v>-2.72</v>
      </c>
      <c r="K10" s="7">
        <v>5303.5354614257813</v>
      </c>
      <c r="L10">
        <v>22.7</v>
      </c>
      <c r="M10">
        <v>172.34274744987491</v>
      </c>
      <c r="N10">
        <v>24.2</v>
      </c>
      <c r="O10">
        <v>23.3</v>
      </c>
      <c r="P10">
        <v>22.6</v>
      </c>
      <c r="Q10">
        <v>13.50007247924805</v>
      </c>
      <c r="R10">
        <v>-0.146484375</v>
      </c>
      <c r="S10">
        <v>24.3</v>
      </c>
      <c r="T10">
        <v>22.1</v>
      </c>
      <c r="U10">
        <v>24.99819183349609</v>
      </c>
      <c r="V10">
        <v>22.8</v>
      </c>
      <c r="W10">
        <v>23.94929122924805</v>
      </c>
      <c r="X10" s="7">
        <v>26.2</v>
      </c>
      <c r="Y10" s="7">
        <v>28.6</v>
      </c>
      <c r="Z10">
        <v>26.2</v>
      </c>
      <c r="AA10">
        <v>25.7</v>
      </c>
      <c r="AB10">
        <v>0</v>
      </c>
      <c r="AC10">
        <v>0</v>
      </c>
      <c r="AD10">
        <v>2.06</v>
      </c>
      <c r="AE10">
        <v>0</v>
      </c>
      <c r="AF10">
        <v>23.1</v>
      </c>
      <c r="AG10">
        <v>-25.03</v>
      </c>
      <c r="AH10">
        <v>0</v>
      </c>
      <c r="AI10">
        <v>0</v>
      </c>
      <c r="AJ10">
        <v>25.770878419280049</v>
      </c>
      <c r="AK10">
        <v>21.1</v>
      </c>
      <c r="AL10">
        <v>39.4</v>
      </c>
      <c r="AM10">
        <v>0</v>
      </c>
      <c r="AN10">
        <v>0</v>
      </c>
      <c r="AO10">
        <v>1.889404296875</v>
      </c>
      <c r="AP10">
        <v>0.76171875</v>
      </c>
      <c r="AQ10">
        <v>0</v>
      </c>
      <c r="AR10">
        <v>4.4000000000000004</v>
      </c>
      <c r="AS10">
        <v>-13.03857421875</v>
      </c>
      <c r="AT10">
        <v>2.0671310980224602</v>
      </c>
      <c r="AU10" s="7">
        <f t="shared" si="2"/>
        <v>2067.1310980224603</v>
      </c>
      <c r="AV10">
        <v>1.94</v>
      </c>
      <c r="AW10" s="6">
        <f t="shared" si="3"/>
        <v>1940</v>
      </c>
      <c r="AX10">
        <v>9</v>
      </c>
      <c r="AZ10">
        <v>2.3790594491583756</v>
      </c>
      <c r="BA10" s="7">
        <f t="shared" si="4"/>
        <v>2379.0594491583756</v>
      </c>
      <c r="BC10">
        <v>2308</v>
      </c>
      <c r="BD10">
        <f t="shared" si="0"/>
        <v>71.059449158375628</v>
      </c>
      <c r="BE10">
        <f t="shared" si="1"/>
        <v>2.9868715211599217</v>
      </c>
    </row>
    <row r="11" spans="1:57" x14ac:dyDescent="0.25">
      <c r="AU11" t="s">
        <v>44</v>
      </c>
      <c r="AV11" t="s">
        <v>84</v>
      </c>
      <c r="AW11" t="s">
        <v>84</v>
      </c>
      <c r="AZ11" t="s">
        <v>71</v>
      </c>
      <c r="BA11" t="s">
        <v>71</v>
      </c>
      <c r="BC11" t="s">
        <v>71</v>
      </c>
      <c r="BD11" t="s">
        <v>79</v>
      </c>
      <c r="BE11" t="s">
        <v>83</v>
      </c>
    </row>
    <row r="12" spans="1:57" x14ac:dyDescent="0.25">
      <c r="AU12" t="s">
        <v>77</v>
      </c>
      <c r="AV12" t="s">
        <v>85</v>
      </c>
      <c r="AW12" t="s">
        <v>85</v>
      </c>
      <c r="AZ12" t="s">
        <v>72</v>
      </c>
      <c r="BA12" t="s">
        <v>72</v>
      </c>
      <c r="BC12" t="s">
        <v>78</v>
      </c>
      <c r="BD12" t="s">
        <v>80</v>
      </c>
      <c r="BE12" t="s">
        <v>82</v>
      </c>
    </row>
    <row r="13" spans="1:57" x14ac:dyDescent="0.25">
      <c r="AV13" t="s">
        <v>78</v>
      </c>
      <c r="AW13" t="s">
        <v>78</v>
      </c>
      <c r="AZ13" t="s">
        <v>88</v>
      </c>
      <c r="BA13" t="s">
        <v>77</v>
      </c>
      <c r="BC13" t="s">
        <v>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>Gebr. Heller Maschinenfabrik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Kuecherer Jochen DN KJO</dc:creator>
  <cp:lastModifiedBy>Ali Mustafa DN ALM003</cp:lastModifiedBy>
  <dcterms:created xsi:type="dcterms:W3CDTF">2023-04-24T13:54:54Z</dcterms:created>
  <dcterms:modified xsi:type="dcterms:W3CDTF">2023-04-28T11:29:27Z</dcterms:modified>
</cp:coreProperties>
</file>