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xr:revisionPtr revIDLastSave="0" documentId="13_ncr:1_{6DC3F99B-6D25-4824-A8C0-4C838A409873}" xr6:coauthVersionLast="47" xr6:coauthVersionMax="47" xr10:uidLastSave="{00000000-0000-0000-0000-000000000000}"/>
  <bookViews>
    <workbookView xWindow="-120" yWindow="-120" windowWidth="20730" windowHeight="11760" firstSheet="1" activeTab="9" xr2:uid="{0C4FCFFA-A349-45D0-895F-1CAA1F9E35E1}"/>
  </bookViews>
  <sheets>
    <sheet name="DMU 1" sheetId="14" r:id="rId1"/>
    <sheet name="DMU 2" sheetId="15" r:id="rId2"/>
    <sheet name="DMU 3" sheetId="16" r:id="rId3"/>
    <sheet name="DMU 4" sheetId="17" r:id="rId4"/>
    <sheet name="DMU 5" sheetId="18" r:id="rId5"/>
    <sheet name="DMU 6" sheetId="19" r:id="rId6"/>
    <sheet name="DMU 7" sheetId="20" r:id="rId7"/>
    <sheet name="DMU 8" sheetId="21" r:id="rId8"/>
    <sheet name="DMU 9" sheetId="22" r:id="rId9"/>
    <sheet name="DMU 10" sheetId="23" r:id="rId10"/>
  </sheets>
  <definedNames>
    <definedName name="solver_adj" localSheetId="0" hidden="1">'DMU 1'!$J$3:$J$12,'DMU 1'!$K$3</definedName>
    <definedName name="solver_adj" localSheetId="9" hidden="1">'DMU 10'!$J$3:$J$12,'DMU 10'!$K$3</definedName>
    <definedName name="solver_adj" localSheetId="1" hidden="1">'DMU 2'!$J$3:$J$12,'DMU 2'!$K$3</definedName>
    <definedName name="solver_adj" localSheetId="2" hidden="1">'DMU 3'!$J$3:$J$12,'DMU 3'!$K$3</definedName>
    <definedName name="solver_adj" localSheetId="3" hidden="1">'DMU 4'!$J$3:$J$12,'DMU 4'!$K$3</definedName>
    <definedName name="solver_adj" localSheetId="4" hidden="1">'DMU 5'!$J$3:$J$12,'DMU 5'!$K$3</definedName>
    <definedName name="solver_adj" localSheetId="5" hidden="1">'DMU 6'!$J$3:$J$12,'DMU 6'!$K$3</definedName>
    <definedName name="solver_adj" localSheetId="6" hidden="1">'DMU 7'!$J$3:$J$12,'DMU 7'!$K$3</definedName>
    <definedName name="solver_adj" localSheetId="7" hidden="1">'DMU 8'!$J$3:$J$12,'DMU 8'!$K$3</definedName>
    <definedName name="solver_adj" localSheetId="8" hidden="1">'DMU 9'!$J$3:$J$12,'DMU 9'!$K$3</definedName>
    <definedName name="solver_cvg" localSheetId="0" hidden="1">0.0001</definedName>
    <definedName name="solver_cvg" localSheetId="9" hidden="1">0.0001</definedName>
    <definedName name="solver_cvg" localSheetId="1" hidden="1">0.0001</definedName>
    <definedName name="solver_cvg" localSheetId="2" hidden="1">0.0001</definedName>
    <definedName name="solver_cvg" localSheetId="3" hidden="1">0.0001</definedName>
    <definedName name="solver_cvg" localSheetId="4" hidden="1">0.0001</definedName>
    <definedName name="solver_cvg" localSheetId="5" hidden="1">0.0001</definedName>
    <definedName name="solver_cvg" localSheetId="6" hidden="1">0.0001</definedName>
    <definedName name="solver_cvg" localSheetId="7" hidden="1">0.0001</definedName>
    <definedName name="solver_cvg" localSheetId="8" hidden="1">0.0001</definedName>
    <definedName name="solver_drv" localSheetId="0" hidden="1">1</definedName>
    <definedName name="solver_drv" localSheetId="9" hidden="1">1</definedName>
    <definedName name="solver_drv" localSheetId="1" hidden="1">1</definedName>
    <definedName name="solver_drv" localSheetId="2" hidden="1">1</definedName>
    <definedName name="solver_drv" localSheetId="3" hidden="1">1</definedName>
    <definedName name="solver_drv" localSheetId="4" hidden="1">1</definedName>
    <definedName name="solver_drv" localSheetId="5" hidden="1">1</definedName>
    <definedName name="solver_drv" localSheetId="6" hidden="1">1</definedName>
    <definedName name="solver_drv" localSheetId="7" hidden="1">1</definedName>
    <definedName name="solver_drv" localSheetId="8" hidden="1">1</definedName>
    <definedName name="solver_eng" localSheetId="0" hidden="1">2</definedName>
    <definedName name="solver_eng" localSheetId="9" hidden="1">2</definedName>
    <definedName name="solver_eng" localSheetId="1" hidden="1">2</definedName>
    <definedName name="solver_eng" localSheetId="2" hidden="1">2</definedName>
    <definedName name="solver_eng" localSheetId="3" hidden="1">2</definedName>
    <definedName name="solver_eng" localSheetId="4" hidden="1">2</definedName>
    <definedName name="solver_eng" localSheetId="5" hidden="1">2</definedName>
    <definedName name="solver_eng" localSheetId="6" hidden="1">2</definedName>
    <definedName name="solver_eng" localSheetId="7" hidden="1">2</definedName>
    <definedName name="solver_eng" localSheetId="8" hidden="1">2</definedName>
    <definedName name="solver_est" localSheetId="0" hidden="1">1</definedName>
    <definedName name="solver_est" localSheetId="9" hidden="1">1</definedName>
    <definedName name="solver_est" localSheetId="1" hidden="1">1</definedName>
    <definedName name="solver_est" localSheetId="2" hidden="1">1</definedName>
    <definedName name="solver_est" localSheetId="3" hidden="1">1</definedName>
    <definedName name="solver_est" localSheetId="4" hidden="1">1</definedName>
    <definedName name="solver_est" localSheetId="5" hidden="1">1</definedName>
    <definedName name="solver_est" localSheetId="6" hidden="1">1</definedName>
    <definedName name="solver_est" localSheetId="7" hidden="1">1</definedName>
    <definedName name="solver_est" localSheetId="8" hidden="1">1</definedName>
    <definedName name="solver_itr" localSheetId="0" hidden="1">2147483647</definedName>
    <definedName name="solver_itr" localSheetId="9" hidden="1">2147483647</definedName>
    <definedName name="solver_itr" localSheetId="1" hidden="1">2147483647</definedName>
    <definedName name="solver_itr" localSheetId="2" hidden="1">2147483647</definedName>
    <definedName name="solver_itr" localSheetId="3" hidden="1">2147483647</definedName>
    <definedName name="solver_itr" localSheetId="4" hidden="1">2147483647</definedName>
    <definedName name="solver_itr" localSheetId="5" hidden="1">2147483647</definedName>
    <definedName name="solver_itr" localSheetId="6" hidden="1">2147483647</definedName>
    <definedName name="solver_itr" localSheetId="7" hidden="1">2147483647</definedName>
    <definedName name="solver_itr" localSheetId="8" hidden="1">2147483647</definedName>
    <definedName name="solver_lhs1" localSheetId="0" hidden="1">'DMU 1'!$D$16:$D$19</definedName>
    <definedName name="solver_lhs1" localSheetId="9" hidden="1">'DMU 10'!$D$16:$D$19</definedName>
    <definedName name="solver_lhs1" localSheetId="1" hidden="1">'DMU 2'!$D$16:$D$19</definedName>
    <definedName name="solver_lhs1" localSheetId="2" hidden="1">'DMU 3'!$D$16:$D$19</definedName>
    <definedName name="solver_lhs1" localSheetId="3" hidden="1">'DMU 4'!$D$16:$D$19</definedName>
    <definedName name="solver_lhs1" localSheetId="4" hidden="1">'DMU 5'!$D$16:$D$19</definedName>
    <definedName name="solver_lhs1" localSheetId="5" hidden="1">'DMU 6'!$D$16:$D$19</definedName>
    <definedName name="solver_lhs1" localSheetId="6" hidden="1">'DMU 7'!$D$16:$D$19</definedName>
    <definedName name="solver_lhs1" localSheetId="7" hidden="1">'DMU 8'!$D$16:$D$19</definedName>
    <definedName name="solver_lhs1" localSheetId="8" hidden="1">'DMU 9'!$D$16:$D$19</definedName>
    <definedName name="solver_lhs2" localSheetId="0" hidden="1">'DMU 1'!$D$20:$D$21</definedName>
    <definedName name="solver_lhs2" localSheetId="9" hidden="1">'DMU 10'!$D$20:$D$21</definedName>
    <definedName name="solver_lhs2" localSheetId="1" hidden="1">'DMU 2'!$D$20:$D$21</definedName>
    <definedName name="solver_lhs2" localSheetId="2" hidden="1">'DMU 3'!$D$20:$D$21</definedName>
    <definedName name="solver_lhs2" localSheetId="3" hidden="1">'DMU 4'!$D$20:$D$21</definedName>
    <definedName name="solver_lhs2" localSheetId="4" hidden="1">'DMU 5'!$D$20:$D$21</definedName>
    <definedName name="solver_lhs2" localSheetId="5" hidden="1">'DMU 6'!$D$20:$D$21</definedName>
    <definedName name="solver_lhs2" localSheetId="6" hidden="1">'DMU 7'!$D$20:$D$21</definedName>
    <definedName name="solver_lhs2" localSheetId="7" hidden="1">'DMU 8'!$D$20:$D$21</definedName>
    <definedName name="solver_lhs2" localSheetId="8" hidden="1">'DMU 9'!$D$20:$D$21</definedName>
    <definedName name="solver_lhs3" localSheetId="0" hidden="1">'DMU 1'!$M$3</definedName>
    <definedName name="solver_lhs3" localSheetId="9" hidden="1">'DMU 10'!$M$3</definedName>
    <definedName name="solver_lhs3" localSheetId="1" hidden="1">'DMU 2'!$M$3</definedName>
    <definedName name="solver_lhs3" localSheetId="2" hidden="1">'DMU 3'!$M$3</definedName>
    <definedName name="solver_lhs3" localSheetId="3" hidden="1">'DMU 4'!$M$3</definedName>
    <definedName name="solver_lhs3" localSheetId="4" hidden="1">'DMU 5'!$M$3</definedName>
    <definedName name="solver_lhs3" localSheetId="5" hidden="1">'DMU 6'!$K$3</definedName>
    <definedName name="solver_lhs3" localSheetId="6" hidden="1">'DMU 7'!$M$3</definedName>
    <definedName name="solver_lhs3" localSheetId="7" hidden="1">'DMU 8'!$M$3</definedName>
    <definedName name="solver_lhs3" localSheetId="8" hidden="1">'DMU 9'!$M$3</definedName>
    <definedName name="solver_mip" localSheetId="0" hidden="1">2147483647</definedName>
    <definedName name="solver_mip" localSheetId="9" hidden="1">2147483647</definedName>
    <definedName name="solver_mip" localSheetId="1" hidden="1">2147483647</definedName>
    <definedName name="solver_mip" localSheetId="2" hidden="1">2147483647</definedName>
    <definedName name="solver_mip" localSheetId="3" hidden="1">2147483647</definedName>
    <definedName name="solver_mip" localSheetId="4" hidden="1">2147483647</definedName>
    <definedName name="solver_mip" localSheetId="5" hidden="1">2147483647</definedName>
    <definedName name="solver_mip" localSheetId="6" hidden="1">2147483647</definedName>
    <definedName name="solver_mip" localSheetId="7" hidden="1">2147483647</definedName>
    <definedName name="solver_mip" localSheetId="8" hidden="1">2147483647</definedName>
    <definedName name="solver_mni" localSheetId="0" hidden="1">30</definedName>
    <definedName name="solver_mni" localSheetId="9" hidden="1">30</definedName>
    <definedName name="solver_mni" localSheetId="1" hidden="1">30</definedName>
    <definedName name="solver_mni" localSheetId="2" hidden="1">30</definedName>
    <definedName name="solver_mni" localSheetId="3" hidden="1">30</definedName>
    <definedName name="solver_mni" localSheetId="4" hidden="1">30</definedName>
    <definedName name="solver_mni" localSheetId="5" hidden="1">30</definedName>
    <definedName name="solver_mni" localSheetId="6" hidden="1">30</definedName>
    <definedName name="solver_mni" localSheetId="7" hidden="1">30</definedName>
    <definedName name="solver_mni" localSheetId="8" hidden="1">30</definedName>
    <definedName name="solver_mrt" localSheetId="0" hidden="1">0.075</definedName>
    <definedName name="solver_mrt" localSheetId="9" hidden="1">0.075</definedName>
    <definedName name="solver_mrt" localSheetId="1" hidden="1">0.075</definedName>
    <definedName name="solver_mrt" localSheetId="2" hidden="1">0.075</definedName>
    <definedName name="solver_mrt" localSheetId="3" hidden="1">0.075</definedName>
    <definedName name="solver_mrt" localSheetId="4" hidden="1">0.075</definedName>
    <definedName name="solver_mrt" localSheetId="5" hidden="1">0.075</definedName>
    <definedName name="solver_mrt" localSheetId="6" hidden="1">0.075</definedName>
    <definedName name="solver_mrt" localSheetId="7" hidden="1">0.075</definedName>
    <definedName name="solver_mrt" localSheetId="8" hidden="1">0.075</definedName>
    <definedName name="solver_msl" localSheetId="0" hidden="1">2</definedName>
    <definedName name="solver_msl" localSheetId="9" hidden="1">2</definedName>
    <definedName name="solver_msl" localSheetId="1" hidden="1">2</definedName>
    <definedName name="solver_msl" localSheetId="2" hidden="1">2</definedName>
    <definedName name="solver_msl" localSheetId="3" hidden="1">2</definedName>
    <definedName name="solver_msl" localSheetId="4" hidden="1">2</definedName>
    <definedName name="solver_msl" localSheetId="5" hidden="1">2</definedName>
    <definedName name="solver_msl" localSheetId="6" hidden="1">2</definedName>
    <definedName name="solver_msl" localSheetId="7" hidden="1">2</definedName>
    <definedName name="solver_msl" localSheetId="8" hidden="1">2</definedName>
    <definedName name="solver_neg" localSheetId="0" hidden="1">1</definedName>
    <definedName name="solver_neg" localSheetId="9" hidden="1">1</definedName>
    <definedName name="solver_neg" localSheetId="1" hidden="1">1</definedName>
    <definedName name="solver_neg" localSheetId="2" hidden="1">1</definedName>
    <definedName name="solver_neg" localSheetId="3" hidden="1">1</definedName>
    <definedName name="solver_neg" localSheetId="4" hidden="1">1</definedName>
    <definedName name="solver_neg" localSheetId="5" hidden="1">1</definedName>
    <definedName name="solver_neg" localSheetId="6" hidden="1">1</definedName>
    <definedName name="solver_neg" localSheetId="7" hidden="1">1</definedName>
    <definedName name="solver_neg" localSheetId="8" hidden="1">1</definedName>
    <definedName name="solver_nod" localSheetId="0" hidden="1">2147483647</definedName>
    <definedName name="solver_nod" localSheetId="9" hidden="1">2147483647</definedName>
    <definedName name="solver_nod" localSheetId="1" hidden="1">2147483647</definedName>
    <definedName name="solver_nod" localSheetId="2" hidden="1">2147483647</definedName>
    <definedName name="solver_nod" localSheetId="3" hidden="1">2147483647</definedName>
    <definedName name="solver_nod" localSheetId="4" hidden="1">2147483647</definedName>
    <definedName name="solver_nod" localSheetId="5" hidden="1">2147483647</definedName>
    <definedName name="solver_nod" localSheetId="6" hidden="1">2147483647</definedName>
    <definedName name="solver_nod" localSheetId="7" hidden="1">2147483647</definedName>
    <definedName name="solver_nod" localSheetId="8" hidden="1">2147483647</definedName>
    <definedName name="solver_num" localSheetId="0" hidden="1">2</definedName>
    <definedName name="solver_num" localSheetId="9" hidden="1">2</definedName>
    <definedName name="solver_num" localSheetId="1" hidden="1">2</definedName>
    <definedName name="solver_num" localSheetId="2" hidden="1">2</definedName>
    <definedName name="solver_num" localSheetId="3" hidden="1">2</definedName>
    <definedName name="solver_num" localSheetId="4" hidden="1">2</definedName>
    <definedName name="solver_num" localSheetId="5" hidden="1">2</definedName>
    <definedName name="solver_num" localSheetId="6" hidden="1">2</definedName>
    <definedName name="solver_num" localSheetId="7" hidden="1">2</definedName>
    <definedName name="solver_num" localSheetId="8" hidden="1">2</definedName>
    <definedName name="solver_nwt" localSheetId="0" hidden="1">1</definedName>
    <definedName name="solver_nwt" localSheetId="9" hidden="1">1</definedName>
    <definedName name="solver_nwt" localSheetId="1" hidden="1">1</definedName>
    <definedName name="solver_nwt" localSheetId="2" hidden="1">1</definedName>
    <definedName name="solver_nwt" localSheetId="3" hidden="1">1</definedName>
    <definedName name="solver_nwt" localSheetId="4" hidden="1">1</definedName>
    <definedName name="solver_nwt" localSheetId="5" hidden="1">1</definedName>
    <definedName name="solver_nwt" localSheetId="6" hidden="1">1</definedName>
    <definedName name="solver_nwt" localSheetId="7" hidden="1">1</definedName>
    <definedName name="solver_nwt" localSheetId="8" hidden="1">1</definedName>
    <definedName name="solver_opt" localSheetId="0" hidden="1">'DMU 1'!$K$3</definedName>
    <definedName name="solver_opt" localSheetId="9" hidden="1">'DMU 10'!$K$3</definedName>
    <definedName name="solver_opt" localSheetId="1" hidden="1">'DMU 2'!$K$3</definedName>
    <definedName name="solver_opt" localSheetId="2" hidden="1">'DMU 3'!$K$3</definedName>
    <definedName name="solver_opt" localSheetId="3" hidden="1">'DMU 4'!$K$3</definedName>
    <definedName name="solver_opt" localSheetId="4" hidden="1">'DMU 5'!$K$3</definedName>
    <definedName name="solver_opt" localSheetId="5" hidden="1">'DMU 6'!$K$3</definedName>
    <definedName name="solver_opt" localSheetId="6" hidden="1">'DMU 7'!$K$3</definedName>
    <definedName name="solver_opt" localSheetId="7" hidden="1">'DMU 8'!$K$3</definedName>
    <definedName name="solver_opt" localSheetId="8" hidden="1">'DMU 9'!$K$3</definedName>
    <definedName name="solver_pre" localSheetId="0" hidden="1">0.000001</definedName>
    <definedName name="solver_pre" localSheetId="9" hidden="1">0.000001</definedName>
    <definedName name="solver_pre" localSheetId="1" hidden="1">0.000001</definedName>
    <definedName name="solver_pre" localSheetId="2" hidden="1">0.000001</definedName>
    <definedName name="solver_pre" localSheetId="3" hidden="1">0.000001</definedName>
    <definedName name="solver_pre" localSheetId="4" hidden="1">0.000001</definedName>
    <definedName name="solver_pre" localSheetId="5" hidden="1">0.000001</definedName>
    <definedName name="solver_pre" localSheetId="6" hidden="1">0.000001</definedName>
    <definedName name="solver_pre" localSheetId="7" hidden="1">0.000001</definedName>
    <definedName name="solver_pre" localSheetId="8" hidden="1">0.000001</definedName>
    <definedName name="solver_rbv" localSheetId="0" hidden="1">1</definedName>
    <definedName name="solver_rbv" localSheetId="9" hidden="1">1</definedName>
    <definedName name="solver_rbv" localSheetId="1" hidden="1">1</definedName>
    <definedName name="solver_rbv" localSheetId="2" hidden="1">1</definedName>
    <definedName name="solver_rbv" localSheetId="3" hidden="1">1</definedName>
    <definedName name="solver_rbv" localSheetId="4" hidden="1">1</definedName>
    <definedName name="solver_rbv" localSheetId="5" hidden="1">1</definedName>
    <definedName name="solver_rbv" localSheetId="6" hidden="1">1</definedName>
    <definedName name="solver_rbv" localSheetId="7" hidden="1">1</definedName>
    <definedName name="solver_rbv" localSheetId="8" hidden="1">1</definedName>
    <definedName name="solver_rel1" localSheetId="0" hidden="1">1</definedName>
    <definedName name="solver_rel1" localSheetId="9" hidden="1">1</definedName>
    <definedName name="solver_rel1" localSheetId="1" hidden="1">1</definedName>
    <definedName name="solver_rel1" localSheetId="2" hidden="1">1</definedName>
    <definedName name="solver_rel1" localSheetId="3" hidden="1">1</definedName>
    <definedName name="solver_rel1" localSheetId="4" hidden="1">1</definedName>
    <definedName name="solver_rel1" localSheetId="5" hidden="1">1</definedName>
    <definedName name="solver_rel1" localSheetId="6" hidden="1">1</definedName>
    <definedName name="solver_rel1" localSheetId="7" hidden="1">1</definedName>
    <definedName name="solver_rel1" localSheetId="8" hidden="1">1</definedName>
    <definedName name="solver_rel2" localSheetId="0" hidden="1">3</definedName>
    <definedName name="solver_rel2" localSheetId="9" hidden="1">3</definedName>
    <definedName name="solver_rel2" localSheetId="1" hidden="1">3</definedName>
    <definedName name="solver_rel2" localSheetId="2" hidden="1">3</definedName>
    <definedName name="solver_rel2" localSheetId="3" hidden="1">3</definedName>
    <definedName name="solver_rel2" localSheetId="4" hidden="1">3</definedName>
    <definedName name="solver_rel2" localSheetId="5" hidden="1">3</definedName>
    <definedName name="solver_rel2" localSheetId="6" hidden="1">3</definedName>
    <definedName name="solver_rel2" localSheetId="7" hidden="1">3</definedName>
    <definedName name="solver_rel2" localSheetId="8" hidden="1">3</definedName>
    <definedName name="solver_rel3" localSheetId="0" hidden="1">2</definedName>
    <definedName name="solver_rel3" localSheetId="9" hidden="1">2</definedName>
    <definedName name="solver_rel3" localSheetId="1" hidden="1">2</definedName>
    <definedName name="solver_rel3" localSheetId="2" hidden="1">2</definedName>
    <definedName name="solver_rel3" localSheetId="3" hidden="1">2</definedName>
    <definedName name="solver_rel3" localSheetId="4" hidden="1">2</definedName>
    <definedName name="solver_rel3" localSheetId="5" hidden="1">2</definedName>
    <definedName name="solver_rel3" localSheetId="6" hidden="1">2</definedName>
    <definedName name="solver_rel3" localSheetId="7" hidden="1">2</definedName>
    <definedName name="solver_rel3" localSheetId="8" hidden="1">2</definedName>
    <definedName name="solver_rhs1" localSheetId="0" hidden="1">'DMU 1'!$E$16:$E$19</definedName>
    <definedName name="solver_rhs1" localSheetId="9" hidden="1">'DMU 10'!$E$16:$E$19</definedName>
    <definedName name="solver_rhs1" localSheetId="1" hidden="1">'DMU 2'!$E$16:$E$19</definedName>
    <definedName name="solver_rhs1" localSheetId="2" hidden="1">'DMU 3'!$E$16:$E$19</definedName>
    <definedName name="solver_rhs1" localSheetId="3" hidden="1">'DMU 4'!$E$16:$E$19</definedName>
    <definedName name="solver_rhs1" localSheetId="4" hidden="1">'DMU 5'!$E$16:$E$19</definedName>
    <definedName name="solver_rhs1" localSheetId="5" hidden="1">'DMU 6'!$E$16:$E$19</definedName>
    <definedName name="solver_rhs1" localSheetId="6" hidden="1">'DMU 7'!$E$16:$E$19</definedName>
    <definedName name="solver_rhs1" localSheetId="7" hidden="1">'DMU 8'!$E$16:$E$19</definedName>
    <definedName name="solver_rhs1" localSheetId="8" hidden="1">'DMU 9'!$E$16:$E$19</definedName>
    <definedName name="solver_rhs2" localSheetId="0" hidden="1">'DMU 1'!$E$20:$E$21</definedName>
    <definedName name="solver_rhs2" localSheetId="9" hidden="1">'DMU 10'!$E$20:$E$21</definedName>
    <definedName name="solver_rhs2" localSheetId="1" hidden="1">'DMU 2'!$E$20:$E$21</definedName>
    <definedName name="solver_rhs2" localSheetId="2" hidden="1">'DMU 3'!$E$20:$E$21</definedName>
    <definedName name="solver_rhs2" localSheetId="3" hidden="1">'DMU 4'!$E$20:$E$21</definedName>
    <definedName name="solver_rhs2" localSheetId="4" hidden="1">'DMU 5'!$E$20:$E$21</definedName>
    <definedName name="solver_rhs2" localSheetId="5" hidden="1">'DMU 6'!$E$20:$E$21</definedName>
    <definedName name="solver_rhs2" localSheetId="6" hidden="1">'DMU 7'!$E$20:$E$21</definedName>
    <definedName name="solver_rhs2" localSheetId="7" hidden="1">'DMU 8'!$E$20:$E$21</definedName>
    <definedName name="solver_rhs2" localSheetId="8" hidden="1">'DMU 9'!$E$20:$E$21</definedName>
    <definedName name="solver_rhs3" localSheetId="0" hidden="1">'DMU 1'!$K$3</definedName>
    <definedName name="solver_rhs3" localSheetId="9" hidden="1">'DMU 10'!$K$3</definedName>
    <definedName name="solver_rhs3" localSheetId="1" hidden="1">'DMU 2'!$K$3</definedName>
    <definedName name="solver_rhs3" localSheetId="2" hidden="1">'DMU 3'!$K$3</definedName>
    <definedName name="solver_rhs3" localSheetId="3" hidden="1">'DMU 4'!$K$3</definedName>
    <definedName name="solver_rhs3" localSheetId="4" hidden="1">'DMU 5'!$K$3</definedName>
    <definedName name="solver_rhs3" localSheetId="5" hidden="1">'DMU 6'!$M$3</definedName>
    <definedName name="solver_rhs3" localSheetId="6" hidden="1">'DMU 7'!$K$3</definedName>
    <definedName name="solver_rhs3" localSheetId="7" hidden="1">'DMU 8'!$K$3</definedName>
    <definedName name="solver_rhs3" localSheetId="8" hidden="1">'DMU 9'!$K$3</definedName>
    <definedName name="solver_rlx" localSheetId="0" hidden="1">2</definedName>
    <definedName name="solver_rlx" localSheetId="9" hidden="1">2</definedName>
    <definedName name="solver_rlx" localSheetId="1" hidden="1">2</definedName>
    <definedName name="solver_rlx" localSheetId="2" hidden="1">2</definedName>
    <definedName name="solver_rlx" localSheetId="3" hidden="1">2</definedName>
    <definedName name="solver_rlx" localSheetId="4" hidden="1">2</definedName>
    <definedName name="solver_rlx" localSheetId="5" hidden="1">2</definedName>
    <definedName name="solver_rlx" localSheetId="6" hidden="1">2</definedName>
    <definedName name="solver_rlx" localSheetId="7" hidden="1">2</definedName>
    <definedName name="solver_rlx" localSheetId="8" hidden="1">2</definedName>
    <definedName name="solver_rsd" localSheetId="0" hidden="1">0</definedName>
    <definedName name="solver_rsd" localSheetId="9" hidden="1">0</definedName>
    <definedName name="solver_rsd" localSheetId="1" hidden="1">0</definedName>
    <definedName name="solver_rsd" localSheetId="2" hidden="1">0</definedName>
    <definedName name="solver_rsd" localSheetId="3" hidden="1">0</definedName>
    <definedName name="solver_rsd" localSheetId="4" hidden="1">0</definedName>
    <definedName name="solver_rsd" localSheetId="5" hidden="1">0</definedName>
    <definedName name="solver_rsd" localSheetId="6" hidden="1">0</definedName>
    <definedName name="solver_rsd" localSheetId="7" hidden="1">0</definedName>
    <definedName name="solver_rsd" localSheetId="8" hidden="1">0</definedName>
    <definedName name="solver_scl" localSheetId="0" hidden="1">1</definedName>
    <definedName name="solver_scl" localSheetId="9" hidden="1">1</definedName>
    <definedName name="solver_scl" localSheetId="1" hidden="1">1</definedName>
    <definedName name="solver_scl" localSheetId="2" hidden="1">1</definedName>
    <definedName name="solver_scl" localSheetId="3" hidden="1">1</definedName>
    <definedName name="solver_scl" localSheetId="4" hidden="1">1</definedName>
    <definedName name="solver_scl" localSheetId="5" hidden="1">1</definedName>
    <definedName name="solver_scl" localSheetId="6" hidden="1">1</definedName>
    <definedName name="solver_scl" localSheetId="7" hidden="1">1</definedName>
    <definedName name="solver_scl" localSheetId="8" hidden="1">1</definedName>
    <definedName name="solver_sho" localSheetId="0" hidden="1">2</definedName>
    <definedName name="solver_sho" localSheetId="9" hidden="1">2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ho" localSheetId="4" hidden="1">2</definedName>
    <definedName name="solver_sho" localSheetId="5" hidden="1">2</definedName>
    <definedName name="solver_sho" localSheetId="6" hidden="1">2</definedName>
    <definedName name="solver_sho" localSheetId="7" hidden="1">2</definedName>
    <definedName name="solver_sho" localSheetId="8" hidden="1">2</definedName>
    <definedName name="solver_ssz" localSheetId="0" hidden="1">100</definedName>
    <definedName name="solver_ssz" localSheetId="9" hidden="1">100</definedName>
    <definedName name="solver_ssz" localSheetId="1" hidden="1">100</definedName>
    <definedName name="solver_ssz" localSheetId="2" hidden="1">100</definedName>
    <definedName name="solver_ssz" localSheetId="3" hidden="1">100</definedName>
    <definedName name="solver_ssz" localSheetId="4" hidden="1">100</definedName>
    <definedName name="solver_ssz" localSheetId="5" hidden="1">100</definedName>
    <definedName name="solver_ssz" localSheetId="6" hidden="1">100</definedName>
    <definedName name="solver_ssz" localSheetId="7" hidden="1">100</definedName>
    <definedName name="solver_ssz" localSheetId="8" hidden="1">100</definedName>
    <definedName name="solver_tim" localSheetId="0" hidden="1">2147483647</definedName>
    <definedName name="solver_tim" localSheetId="9" hidden="1">2147483647</definedName>
    <definedName name="solver_tim" localSheetId="1" hidden="1">2147483647</definedName>
    <definedName name="solver_tim" localSheetId="2" hidden="1">2147483647</definedName>
    <definedName name="solver_tim" localSheetId="3" hidden="1">2147483647</definedName>
    <definedName name="solver_tim" localSheetId="4" hidden="1">2147483647</definedName>
    <definedName name="solver_tim" localSheetId="5" hidden="1">2147483647</definedName>
    <definedName name="solver_tim" localSheetId="6" hidden="1">2147483647</definedName>
    <definedName name="solver_tim" localSheetId="7" hidden="1">2147483647</definedName>
    <definedName name="solver_tim" localSheetId="8" hidden="1">2147483647</definedName>
    <definedName name="solver_tol" localSheetId="0" hidden="1">0.01</definedName>
    <definedName name="solver_tol" localSheetId="9" hidden="1">0.01</definedName>
    <definedName name="solver_tol" localSheetId="1" hidden="1">0.01</definedName>
    <definedName name="solver_tol" localSheetId="2" hidden="1">0.01</definedName>
    <definedName name="solver_tol" localSheetId="3" hidden="1">0.01</definedName>
    <definedName name="solver_tol" localSheetId="4" hidden="1">0.01</definedName>
    <definedName name="solver_tol" localSheetId="5" hidden="1">0.01</definedName>
    <definedName name="solver_tol" localSheetId="6" hidden="1">0.01</definedName>
    <definedName name="solver_tol" localSheetId="7" hidden="1">0.01</definedName>
    <definedName name="solver_tol" localSheetId="8" hidden="1">0.01</definedName>
    <definedName name="solver_typ" localSheetId="0" hidden="1">1</definedName>
    <definedName name="solver_typ" localSheetId="9" hidden="1">1</definedName>
    <definedName name="solver_typ" localSheetId="1" hidden="1">1</definedName>
    <definedName name="solver_typ" localSheetId="2" hidden="1">1</definedName>
    <definedName name="solver_typ" localSheetId="3" hidden="1">1</definedName>
    <definedName name="solver_typ" localSheetId="4" hidden="1">1</definedName>
    <definedName name="solver_typ" localSheetId="5" hidden="1">1</definedName>
    <definedName name="solver_typ" localSheetId="6" hidden="1">1</definedName>
    <definedName name="solver_typ" localSheetId="7" hidden="1">1</definedName>
    <definedName name="solver_typ" localSheetId="8" hidden="1">1</definedName>
    <definedName name="solver_val" localSheetId="0" hidden="1">0</definedName>
    <definedName name="solver_val" localSheetId="9" hidden="1">0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al" localSheetId="4" hidden="1">0</definedName>
    <definedName name="solver_val" localSheetId="5" hidden="1">0</definedName>
    <definedName name="solver_val" localSheetId="6" hidden="1">0</definedName>
    <definedName name="solver_val" localSheetId="7" hidden="1">0</definedName>
    <definedName name="solver_val" localSheetId="8" hidden="1">0</definedName>
    <definedName name="solver_ver" localSheetId="0" hidden="1">3</definedName>
    <definedName name="solver_ver" localSheetId="9" hidden="1">3</definedName>
    <definedName name="solver_ver" localSheetId="1" hidden="1">3</definedName>
    <definedName name="solver_ver" localSheetId="2" hidden="1">3</definedName>
    <definedName name="solver_ver" localSheetId="3" hidden="1">3</definedName>
    <definedName name="solver_ver" localSheetId="4" hidden="1">3</definedName>
    <definedName name="solver_ver" localSheetId="5" hidden="1">3</definedName>
    <definedName name="solver_ver" localSheetId="6" hidden="1">3</definedName>
    <definedName name="solver_ver" localSheetId="7" hidden="1">3</definedName>
    <definedName name="solver_ver" localSheetId="8" hidden="1">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1" i="23" l="1"/>
  <c r="E20" i="23"/>
  <c r="E19" i="23"/>
  <c r="E18" i="23"/>
  <c r="E17" i="23"/>
  <c r="E16" i="23"/>
  <c r="D21" i="23"/>
  <c r="D20" i="23"/>
  <c r="D19" i="23"/>
  <c r="D18" i="23"/>
  <c r="D17" i="23"/>
  <c r="D16" i="23"/>
  <c r="M3" i="23"/>
  <c r="L3" i="23"/>
  <c r="E21" i="22"/>
  <c r="E20" i="22"/>
  <c r="E19" i="22"/>
  <c r="E18" i="22"/>
  <c r="E17" i="22"/>
  <c r="E16" i="22"/>
  <c r="D21" i="22"/>
  <c r="D20" i="22"/>
  <c r="D19" i="22"/>
  <c r="D18" i="22"/>
  <c r="D17" i="22"/>
  <c r="D16" i="22"/>
  <c r="M3" i="22"/>
  <c r="L3" i="22"/>
  <c r="E21" i="21"/>
  <c r="E20" i="21"/>
  <c r="E19" i="21"/>
  <c r="E18" i="21"/>
  <c r="E17" i="21"/>
  <c r="E16" i="21"/>
  <c r="D21" i="21"/>
  <c r="D20" i="21"/>
  <c r="D19" i="21"/>
  <c r="D18" i="21"/>
  <c r="D17" i="21"/>
  <c r="D16" i="21"/>
  <c r="M3" i="21"/>
  <c r="L3" i="21"/>
  <c r="E21" i="20"/>
  <c r="E20" i="20"/>
  <c r="E19" i="20"/>
  <c r="E18" i="20"/>
  <c r="E17" i="20"/>
  <c r="E16" i="20"/>
  <c r="D21" i="20"/>
  <c r="D20" i="20"/>
  <c r="D19" i="20"/>
  <c r="D18" i="20"/>
  <c r="D17" i="20"/>
  <c r="D16" i="20"/>
  <c r="M3" i="20"/>
  <c r="L3" i="20"/>
  <c r="E20" i="19"/>
  <c r="E21" i="19"/>
  <c r="E19" i="19"/>
  <c r="E18" i="19"/>
  <c r="E17" i="19"/>
  <c r="E16" i="19"/>
  <c r="D21" i="19"/>
  <c r="D20" i="19"/>
  <c r="D19" i="19"/>
  <c r="D18" i="19"/>
  <c r="D17" i="19"/>
  <c r="D16" i="19"/>
  <c r="M3" i="19"/>
  <c r="L3" i="19"/>
  <c r="E21" i="18"/>
  <c r="E20" i="18"/>
  <c r="E19" i="18"/>
  <c r="E18" i="18"/>
  <c r="E17" i="18"/>
  <c r="E16" i="18"/>
  <c r="D21" i="18"/>
  <c r="D20" i="18"/>
  <c r="D19" i="18"/>
  <c r="D18" i="18"/>
  <c r="D17" i="18"/>
  <c r="D16" i="18"/>
  <c r="M3" i="18"/>
  <c r="L3" i="18"/>
  <c r="E21" i="17"/>
  <c r="E20" i="17"/>
  <c r="E19" i="17"/>
  <c r="E18" i="17"/>
  <c r="E17" i="17"/>
  <c r="E16" i="17"/>
  <c r="D21" i="17"/>
  <c r="D20" i="17"/>
  <c r="D19" i="17"/>
  <c r="D18" i="17"/>
  <c r="D17" i="17"/>
  <c r="D16" i="17"/>
  <c r="M3" i="17"/>
  <c r="L3" i="17"/>
  <c r="E21" i="16"/>
  <c r="E20" i="16"/>
  <c r="E19" i="16"/>
  <c r="E18" i="16"/>
  <c r="E17" i="16"/>
  <c r="E16" i="16"/>
  <c r="D21" i="16"/>
  <c r="D20" i="16"/>
  <c r="D19" i="16"/>
  <c r="D18" i="16"/>
  <c r="D17" i="16"/>
  <c r="D16" i="16"/>
  <c r="M3" i="16"/>
  <c r="L3" i="16"/>
  <c r="E21" i="15"/>
  <c r="E20" i="15"/>
  <c r="E19" i="15"/>
  <c r="E18" i="15"/>
  <c r="E17" i="15"/>
  <c r="E16" i="15"/>
  <c r="D21" i="15"/>
  <c r="D20" i="15"/>
  <c r="D19" i="15"/>
  <c r="D18" i="15"/>
  <c r="D17" i="15"/>
  <c r="D16" i="15"/>
  <c r="M3" i="15"/>
  <c r="L3" i="15"/>
  <c r="D21" i="14"/>
  <c r="D20" i="14"/>
  <c r="D19" i="14"/>
  <c r="D18" i="14"/>
  <c r="D17" i="14"/>
  <c r="D16" i="14"/>
  <c r="M3" i="14"/>
  <c r="E21" i="14"/>
  <c r="E20" i="14"/>
  <c r="E19" i="14"/>
  <c r="E18" i="14"/>
  <c r="E17" i="14"/>
  <c r="E16" i="14"/>
  <c r="L3" i="14"/>
</calcChain>
</file>

<file path=xl/sharedStrings.xml><?xml version="1.0" encoding="utf-8"?>
<sst xmlns="http://schemas.openxmlformats.org/spreadsheetml/2006/main" count="450" uniqueCount="44">
  <si>
    <t>Input</t>
  </si>
  <si>
    <t>Output</t>
  </si>
  <si>
    <t>Luas Lahan Penggaraman (Ha)</t>
  </si>
  <si>
    <t>Jumlah Kelompok Tani (Unit)</t>
  </si>
  <si>
    <t>Jumlah Petani (Orang)</t>
  </si>
  <si>
    <t>Harga Jual Garam (Rupiah)</t>
  </si>
  <si>
    <t xml:space="preserve">Hasil Produksi (Ton) </t>
  </si>
  <si>
    <t>Kualitas Produk</t>
  </si>
  <si>
    <t>LAMBDA</t>
  </si>
  <si>
    <t>Phi</t>
  </si>
  <si>
    <t>TE = 1/Phi</t>
  </si>
  <si>
    <t>Sum</t>
  </si>
  <si>
    <t>LHS</t>
  </si>
  <si>
    <t>RHS</t>
  </si>
  <si>
    <t>DMU 1</t>
  </si>
  <si>
    <t>Input 1</t>
  </si>
  <si>
    <t>DMU 2</t>
  </si>
  <si>
    <t>Input 2</t>
  </si>
  <si>
    <t>DMU 3</t>
  </si>
  <si>
    <t>Input 3</t>
  </si>
  <si>
    <t>DMU 4</t>
  </si>
  <si>
    <t>Input 4</t>
  </si>
  <si>
    <t>DMU 5</t>
  </si>
  <si>
    <t>DMU 6</t>
  </si>
  <si>
    <t>Output 1</t>
  </si>
  <si>
    <t>DMU 7</t>
  </si>
  <si>
    <t>Output 2</t>
  </si>
  <si>
    <t>DMU 8</t>
  </si>
  <si>
    <t>DMU 9</t>
  </si>
  <si>
    <t>DMU 10</t>
  </si>
  <si>
    <t>DMU</t>
  </si>
  <si>
    <t>Wilayah</t>
  </si>
  <si>
    <t>Arjasa</t>
  </si>
  <si>
    <t>Gapura</t>
  </si>
  <si>
    <t>Giligenting</t>
  </si>
  <si>
    <t>Kalianget</t>
  </si>
  <si>
    <t>Kangayan</t>
  </si>
  <si>
    <t>Pragaan</t>
  </si>
  <si>
    <t>Raas</t>
  </si>
  <si>
    <t>Sapeken</t>
  </si>
  <si>
    <t>Saronggi</t>
  </si>
  <si>
    <t>Talango</t>
  </si>
  <si>
    <t>Data</t>
  </si>
  <si>
    <t>Variabel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</si>
</sst>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"/>
      <scheme val="minor"/>
    </font>
    <font>
      <sz val="11"/>
      <color theme="1"/>
      <name val="Times New Roman"/>
      <family val="1"/>
    </font>
    <font>
      <sz val="11"/>
      <color rgb="FF000000"/>
      <name val="Times New Roman"/>
      <family val="1"/>
    </font>
    <font>
      <sz val="11"/>
      <color theme="1"/>
      <name val="Calibri"/>
      <family val="2"/>
      <scheme val="minor"/>
    </font>
    <font>
      <sz val="8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21">
    <xf numFmtId="0" fontId="0" fillId="0" borderId="0" xfId="0"/>
    <xf numFmtId="0" fontId="1" fillId="0" borderId="0" xfId="0" applyFont="1" applyAlignment="1">
      <alignment horizontal="center" vertical="center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" fontId="1" fillId="0" borderId="2" xfId="0" applyNumberFormat="1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" fillId="0" borderId="2" xfId="1" applyFont="1" applyBorder="1" applyAlignment="1">
      <alignment horizontal="center" vertical="center"/>
    </xf>
    <xf numFmtId="0" fontId="2" fillId="0" borderId="2" xfId="1" applyFont="1" applyBorder="1" applyAlignment="1">
      <alignment horizontal="center" vertical="center"/>
    </xf>
    <xf numFmtId="4" fontId="1" fillId="0" borderId="2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</cellXfs>
  <cellStyles count="2">
    <cellStyle name="Normal" xfId="0" builtinId="0"/>
    <cellStyle name="Normal 3" xfId="1" xr:uid="{BCDE12D5-A1BA-4F80-8FA7-5B150185830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413D7-5809-4BF8-8B36-ABFE6F8C29E0}">
  <sheetPr>
    <tabColor rgb="FFFFFF00"/>
  </sheetPr>
  <dimension ref="A1:M25"/>
  <sheetViews>
    <sheetView topLeftCell="A2" zoomScale="85" zoomScaleNormal="85" workbookViewId="0">
      <selection activeCell="C14" sqref="C14:E14"/>
    </sheetView>
  </sheetViews>
  <sheetFormatPr defaultRowHeight="15" x14ac:dyDescent="0.25"/>
  <cols>
    <col min="1" max="1" width="14" style="1" customWidth="1"/>
    <col min="2" max="2" width="13.5703125" style="1" customWidth="1"/>
    <col min="3" max="3" width="13.140625" style="1" customWidth="1"/>
    <col min="4" max="4" width="13.7109375" style="1" customWidth="1"/>
    <col min="5" max="5" width="12.42578125" style="1" customWidth="1"/>
    <col min="6" max="6" width="14.7109375" style="1" customWidth="1"/>
    <col min="7" max="7" width="12.5703125" style="1" customWidth="1"/>
    <col min="8" max="8" width="12.7109375" style="1" customWidth="1"/>
    <col min="9" max="9" width="12.42578125" style="1" customWidth="1"/>
    <col min="10" max="10" width="12.28515625" style="1" customWidth="1"/>
    <col min="11" max="11" width="9.140625" style="1"/>
    <col min="12" max="12" width="9.5703125" style="1" bestFit="1" customWidth="1"/>
    <col min="13" max="13" width="11.5703125" style="1" bestFit="1" customWidth="1"/>
    <col min="14" max="16384" width="9.140625" style="1"/>
  </cols>
  <sheetData>
    <row r="1" spans="1:13" x14ac:dyDescent="0.25">
      <c r="A1" s="14" t="s">
        <v>42</v>
      </c>
      <c r="B1" s="15"/>
      <c r="C1" s="16" t="s">
        <v>0</v>
      </c>
      <c r="D1" s="17"/>
      <c r="E1" s="17"/>
      <c r="F1" s="18"/>
      <c r="G1" s="19" t="s">
        <v>1</v>
      </c>
      <c r="H1" s="19"/>
    </row>
    <row r="2" spans="1:13" ht="45" x14ac:dyDescent="0.25">
      <c r="A2" s="9" t="s">
        <v>31</v>
      </c>
      <c r="B2" s="9" t="s">
        <v>30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J2" s="3" t="s">
        <v>8</v>
      </c>
      <c r="K2" s="3" t="s">
        <v>9</v>
      </c>
      <c r="L2" s="3" t="s">
        <v>10</v>
      </c>
      <c r="M2" s="3" t="s">
        <v>11</v>
      </c>
    </row>
    <row r="3" spans="1:13" x14ac:dyDescent="0.25">
      <c r="A3" s="4" t="s">
        <v>32</v>
      </c>
      <c r="B3" s="4" t="s">
        <v>14</v>
      </c>
      <c r="C3" s="5">
        <v>24.5</v>
      </c>
      <c r="D3" s="11">
        <v>9</v>
      </c>
      <c r="E3" s="11">
        <v>70</v>
      </c>
      <c r="F3" s="4">
        <v>1200</v>
      </c>
      <c r="G3" s="13">
        <v>2459</v>
      </c>
      <c r="H3" s="5">
        <v>0.93</v>
      </c>
      <c r="J3" s="1">
        <v>0</v>
      </c>
      <c r="K3" s="1">
        <v>0.99999999999999978</v>
      </c>
      <c r="L3" s="6">
        <f>1/K3</f>
        <v>1.0000000000000002</v>
      </c>
      <c r="M3" s="6">
        <f>SUM(J3:J12)</f>
        <v>0.99999999999999989</v>
      </c>
    </row>
    <row r="4" spans="1:13" x14ac:dyDescent="0.25">
      <c r="A4" s="4" t="s">
        <v>33</v>
      </c>
      <c r="B4" s="4" t="s">
        <v>16</v>
      </c>
      <c r="C4" s="5">
        <v>295.3</v>
      </c>
      <c r="D4" s="11">
        <v>34</v>
      </c>
      <c r="E4" s="11">
        <v>227</v>
      </c>
      <c r="F4" s="4">
        <v>1500</v>
      </c>
      <c r="G4" s="13">
        <v>41499.599999999999</v>
      </c>
      <c r="H4" s="5">
        <v>0.96</v>
      </c>
      <c r="J4" s="1">
        <v>0</v>
      </c>
    </row>
    <row r="5" spans="1:13" x14ac:dyDescent="0.25">
      <c r="A5" s="10" t="s">
        <v>34</v>
      </c>
      <c r="B5" s="4" t="s">
        <v>18</v>
      </c>
      <c r="C5" s="4">
        <v>175.88</v>
      </c>
      <c r="D5" s="11">
        <v>16</v>
      </c>
      <c r="E5" s="12">
        <v>366</v>
      </c>
      <c r="F5" s="4">
        <v>1200</v>
      </c>
      <c r="G5" s="13">
        <v>18760</v>
      </c>
      <c r="H5" s="5">
        <v>0.93</v>
      </c>
      <c r="J5" s="1">
        <v>3.0625594671741186E-2</v>
      </c>
    </row>
    <row r="6" spans="1:13" x14ac:dyDescent="0.25">
      <c r="A6" s="4" t="s">
        <v>35</v>
      </c>
      <c r="B6" s="4" t="s">
        <v>20</v>
      </c>
      <c r="C6" s="4">
        <v>485.93</v>
      </c>
      <c r="D6" s="11">
        <v>30</v>
      </c>
      <c r="E6" s="11">
        <v>299</v>
      </c>
      <c r="F6" s="4">
        <v>1500</v>
      </c>
      <c r="G6" s="13">
        <v>63900.409999999996</v>
      </c>
      <c r="H6" s="5">
        <v>0.96</v>
      </c>
      <c r="J6" s="1">
        <v>0</v>
      </c>
    </row>
    <row r="7" spans="1:13" x14ac:dyDescent="0.25">
      <c r="A7" s="4" t="s">
        <v>36</v>
      </c>
      <c r="B7" s="4" t="s">
        <v>22</v>
      </c>
      <c r="C7" s="4">
        <v>14.94</v>
      </c>
      <c r="D7" s="11">
        <v>3</v>
      </c>
      <c r="E7" s="11">
        <v>16</v>
      </c>
      <c r="F7" s="4">
        <v>1200</v>
      </c>
      <c r="G7" s="13">
        <v>1944</v>
      </c>
      <c r="H7" s="5">
        <v>0.93</v>
      </c>
      <c r="J7" s="1">
        <v>0.96937440532825869</v>
      </c>
    </row>
    <row r="8" spans="1:13" x14ac:dyDescent="0.25">
      <c r="A8" s="4" t="s">
        <v>37</v>
      </c>
      <c r="B8" s="4" t="s">
        <v>23</v>
      </c>
      <c r="C8" s="5">
        <v>207.8</v>
      </c>
      <c r="D8" s="11">
        <v>13</v>
      </c>
      <c r="E8" s="11">
        <v>178</v>
      </c>
      <c r="F8" s="4">
        <v>1500</v>
      </c>
      <c r="G8" s="13">
        <v>23979.9</v>
      </c>
      <c r="H8" s="5">
        <v>0.96</v>
      </c>
      <c r="J8" s="1">
        <v>0</v>
      </c>
    </row>
    <row r="9" spans="1:13" x14ac:dyDescent="0.25">
      <c r="A9" s="4" t="s">
        <v>38</v>
      </c>
      <c r="B9" s="4" t="s">
        <v>25</v>
      </c>
      <c r="C9" s="5">
        <v>126.3</v>
      </c>
      <c r="D9" s="11">
        <v>19</v>
      </c>
      <c r="E9" s="11">
        <v>159</v>
      </c>
      <c r="F9" s="4">
        <v>1200</v>
      </c>
      <c r="G9" s="13">
        <v>13460</v>
      </c>
      <c r="H9" s="5">
        <v>0.93</v>
      </c>
      <c r="J9" s="1">
        <v>0</v>
      </c>
    </row>
    <row r="10" spans="1:13" x14ac:dyDescent="0.25">
      <c r="A10" s="4" t="s">
        <v>39</v>
      </c>
      <c r="B10" s="4" t="s">
        <v>27</v>
      </c>
      <c r="C10" s="4">
        <v>50.76</v>
      </c>
      <c r="D10" s="11">
        <v>14</v>
      </c>
      <c r="E10" s="11">
        <v>150</v>
      </c>
      <c r="F10" s="4">
        <v>1200</v>
      </c>
      <c r="G10" s="13">
        <v>5525</v>
      </c>
      <c r="H10" s="5">
        <v>0.93</v>
      </c>
      <c r="J10" s="1">
        <v>0</v>
      </c>
    </row>
    <row r="11" spans="1:13" x14ac:dyDescent="0.25">
      <c r="A11" s="4" t="s">
        <v>40</v>
      </c>
      <c r="B11" s="4" t="s">
        <v>28</v>
      </c>
      <c r="C11" s="4">
        <v>385.19</v>
      </c>
      <c r="D11" s="11">
        <v>24</v>
      </c>
      <c r="E11" s="11">
        <v>260</v>
      </c>
      <c r="F11" s="4">
        <v>1500</v>
      </c>
      <c r="G11" s="13">
        <v>36596</v>
      </c>
      <c r="H11" s="5">
        <v>0.96</v>
      </c>
      <c r="J11" s="1">
        <v>0</v>
      </c>
    </row>
    <row r="12" spans="1:13" x14ac:dyDescent="0.25">
      <c r="A12" s="4" t="s">
        <v>41</v>
      </c>
      <c r="B12" s="4" t="s">
        <v>29</v>
      </c>
      <c r="C12" s="5">
        <v>8</v>
      </c>
      <c r="D12" s="11">
        <v>1</v>
      </c>
      <c r="E12" s="11">
        <v>10</v>
      </c>
      <c r="F12" s="4">
        <v>1500</v>
      </c>
      <c r="G12" s="13">
        <v>561</v>
      </c>
      <c r="H12" s="5">
        <v>0.96</v>
      </c>
      <c r="J12" s="1">
        <v>0</v>
      </c>
    </row>
    <row r="14" spans="1:13" x14ac:dyDescent="0.25">
      <c r="C14" s="20" t="s">
        <v>14</v>
      </c>
      <c r="D14" s="20"/>
      <c r="E14" s="20"/>
    </row>
    <row r="15" spans="1:13" x14ac:dyDescent="0.25">
      <c r="C15" s="8" t="s">
        <v>43</v>
      </c>
      <c r="D15" s="8" t="s">
        <v>12</v>
      </c>
      <c r="E15" s="8" t="s">
        <v>13</v>
      </c>
      <c r="J15"/>
      <c r="K15"/>
    </row>
    <row r="16" spans="1:13" x14ac:dyDescent="0.25">
      <c r="C16" s="4" t="s">
        <v>15</v>
      </c>
      <c r="D16" s="5">
        <f>SUMPRODUCT(C3:C12,J3:J12)</f>
        <v>19.868883206470024</v>
      </c>
      <c r="E16" s="5">
        <f>C3</f>
        <v>24.5</v>
      </c>
      <c r="J16"/>
      <c r="K16"/>
    </row>
    <row r="17" spans="3:11" x14ac:dyDescent="0.25">
      <c r="C17" s="4" t="s">
        <v>17</v>
      </c>
      <c r="D17" s="5">
        <f>SUMPRODUCT(D3:D12,J3:J12)</f>
        <v>3.3981327307326352</v>
      </c>
      <c r="E17" s="7">
        <f>D3</f>
        <v>9</v>
      </c>
      <c r="J17"/>
      <c r="K17"/>
    </row>
    <row r="18" spans="3:11" x14ac:dyDescent="0.25">
      <c r="C18" s="4" t="s">
        <v>19</v>
      </c>
      <c r="D18" s="5">
        <f>SUMPRODUCT(E3:E12,J3:J12)</f>
        <v>26.718958135109411</v>
      </c>
      <c r="E18" s="7">
        <f>E3</f>
        <v>70</v>
      </c>
      <c r="J18"/>
      <c r="K18"/>
    </row>
    <row r="19" spans="3:11" x14ac:dyDescent="0.25">
      <c r="C19" s="4" t="s">
        <v>21</v>
      </c>
      <c r="D19" s="4">
        <f>SUMPRODUCT(F3:F12,J3:J12)</f>
        <v>1199.9999999999998</v>
      </c>
      <c r="E19" s="4">
        <f>F3</f>
        <v>1200</v>
      </c>
      <c r="J19"/>
      <c r="K19"/>
    </row>
    <row r="20" spans="3:11" x14ac:dyDescent="0.25">
      <c r="C20" s="4" t="s">
        <v>24</v>
      </c>
      <c r="D20" s="4">
        <f>SUMPRODUCT(G3:G12,J3:J12)</f>
        <v>2458.9999999999995</v>
      </c>
      <c r="E20" s="4">
        <f>G3*K3</f>
        <v>2458.9999999999995</v>
      </c>
      <c r="J20"/>
      <c r="K20"/>
    </row>
    <row r="21" spans="3:11" x14ac:dyDescent="0.25">
      <c r="C21" s="4" t="s">
        <v>26</v>
      </c>
      <c r="D21" s="4">
        <f>SUMPRODUCT(H3:H12,J3:J12)</f>
        <v>0.92999999999999994</v>
      </c>
      <c r="E21" s="4">
        <f>H3*K3</f>
        <v>0.92999999999999983</v>
      </c>
      <c r="J21"/>
      <c r="K21"/>
    </row>
    <row r="22" spans="3:11" x14ac:dyDescent="0.25">
      <c r="J22"/>
      <c r="K22"/>
    </row>
    <row r="23" spans="3:11" x14ac:dyDescent="0.25">
      <c r="J23"/>
      <c r="K23"/>
    </row>
    <row r="24" spans="3:11" x14ac:dyDescent="0.25">
      <c r="J24"/>
      <c r="K24"/>
    </row>
    <row r="25" spans="3:11" x14ac:dyDescent="0.25">
      <c r="J25"/>
      <c r="K25"/>
    </row>
  </sheetData>
  <mergeCells count="4">
    <mergeCell ref="A1:B1"/>
    <mergeCell ref="C1:F1"/>
    <mergeCell ref="G1:H1"/>
    <mergeCell ref="C14:E14"/>
  </mergeCells>
  <phoneticPr fontId="4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CB954-2BAB-4E86-AC99-273193591FE9}">
  <sheetPr>
    <tabColor rgb="FF00B050"/>
  </sheetPr>
  <dimension ref="A1:M25"/>
  <sheetViews>
    <sheetView tabSelected="1" topLeftCell="A2" zoomScale="85" zoomScaleNormal="85" workbookViewId="0">
      <selection activeCell="J21" sqref="J21"/>
    </sheetView>
  </sheetViews>
  <sheetFormatPr defaultRowHeight="15" x14ac:dyDescent="0.25"/>
  <cols>
    <col min="1" max="1" width="14" style="1" customWidth="1"/>
    <col min="2" max="2" width="13.5703125" style="1" customWidth="1"/>
    <col min="3" max="3" width="13.140625" style="1" customWidth="1"/>
    <col min="4" max="4" width="13.7109375" style="1" customWidth="1"/>
    <col min="5" max="5" width="12.42578125" style="1" customWidth="1"/>
    <col min="6" max="6" width="14.7109375" style="1" customWidth="1"/>
    <col min="7" max="7" width="12.5703125" style="1" customWidth="1"/>
    <col min="8" max="8" width="12.7109375" style="1" customWidth="1"/>
    <col min="9" max="9" width="12.42578125" style="1" customWidth="1"/>
    <col min="10" max="10" width="12.28515625" style="1" customWidth="1"/>
    <col min="11" max="11" width="9.140625" style="1"/>
    <col min="12" max="12" width="9.5703125" style="1" bestFit="1" customWidth="1"/>
    <col min="13" max="13" width="11.5703125" style="1" bestFit="1" customWidth="1"/>
    <col min="14" max="16384" width="9.140625" style="1"/>
  </cols>
  <sheetData>
    <row r="1" spans="1:13" x14ac:dyDescent="0.25">
      <c r="A1" s="14" t="s">
        <v>42</v>
      </c>
      <c r="B1" s="15"/>
      <c r="C1" s="16" t="s">
        <v>0</v>
      </c>
      <c r="D1" s="17"/>
      <c r="E1" s="17"/>
      <c r="F1" s="18"/>
      <c r="G1" s="19" t="s">
        <v>1</v>
      </c>
      <c r="H1" s="19"/>
    </row>
    <row r="2" spans="1:13" ht="45" x14ac:dyDescent="0.25">
      <c r="A2" s="9" t="s">
        <v>31</v>
      </c>
      <c r="B2" s="9" t="s">
        <v>30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J2" s="3" t="s">
        <v>8</v>
      </c>
      <c r="K2" s="3" t="s">
        <v>9</v>
      </c>
      <c r="L2" s="3" t="s">
        <v>10</v>
      </c>
      <c r="M2" s="3" t="s">
        <v>11</v>
      </c>
    </row>
    <row r="3" spans="1:13" x14ac:dyDescent="0.25">
      <c r="A3" s="4" t="s">
        <v>32</v>
      </c>
      <c r="B3" s="4" t="s">
        <v>14</v>
      </c>
      <c r="C3" s="5">
        <v>24.5</v>
      </c>
      <c r="D3" s="11">
        <v>9</v>
      </c>
      <c r="E3" s="11">
        <v>70</v>
      </c>
      <c r="F3" s="4">
        <v>1200</v>
      </c>
      <c r="G3" s="13">
        <v>2459</v>
      </c>
      <c r="H3" s="5">
        <v>0.93</v>
      </c>
      <c r="J3" s="1">
        <v>0</v>
      </c>
      <c r="K3" s="1">
        <v>1</v>
      </c>
      <c r="L3" s="6">
        <f>1/K3</f>
        <v>1</v>
      </c>
      <c r="M3" s="6">
        <f>SUM(J3:J12)</f>
        <v>0.99999999999999989</v>
      </c>
    </row>
    <row r="4" spans="1:13" x14ac:dyDescent="0.25">
      <c r="A4" s="4" t="s">
        <v>33</v>
      </c>
      <c r="B4" s="4" t="s">
        <v>16</v>
      </c>
      <c r="C4" s="5">
        <v>295.3</v>
      </c>
      <c r="D4" s="11">
        <v>34</v>
      </c>
      <c r="E4" s="11">
        <v>227</v>
      </c>
      <c r="F4" s="4">
        <v>1500</v>
      </c>
      <c r="G4" s="13">
        <v>41499.599999999999</v>
      </c>
      <c r="H4" s="5">
        <v>0.96</v>
      </c>
      <c r="J4" s="1">
        <v>0</v>
      </c>
    </row>
    <row r="5" spans="1:13" x14ac:dyDescent="0.25">
      <c r="A5" s="10" t="s">
        <v>34</v>
      </c>
      <c r="B5" s="4" t="s">
        <v>18</v>
      </c>
      <c r="C5" s="4">
        <v>175.88</v>
      </c>
      <c r="D5" s="11">
        <v>16</v>
      </c>
      <c r="E5" s="12">
        <v>366</v>
      </c>
      <c r="F5" s="4">
        <v>1200</v>
      </c>
      <c r="G5" s="13">
        <v>18760</v>
      </c>
      <c r="H5" s="5">
        <v>0.93</v>
      </c>
      <c r="J5" s="1">
        <v>0</v>
      </c>
    </row>
    <row r="6" spans="1:13" x14ac:dyDescent="0.25">
      <c r="A6" s="4" t="s">
        <v>35</v>
      </c>
      <c r="B6" s="4" t="s">
        <v>20</v>
      </c>
      <c r="C6" s="4">
        <v>485.93</v>
      </c>
      <c r="D6" s="11">
        <v>30</v>
      </c>
      <c r="E6" s="11">
        <v>299</v>
      </c>
      <c r="F6" s="4">
        <v>1500</v>
      </c>
      <c r="G6" s="13">
        <v>63900.409999999996</v>
      </c>
      <c r="H6" s="5">
        <v>0.96</v>
      </c>
      <c r="J6" s="1">
        <v>0</v>
      </c>
    </row>
    <row r="7" spans="1:13" x14ac:dyDescent="0.25">
      <c r="A7" s="4" t="s">
        <v>36</v>
      </c>
      <c r="B7" s="4" t="s">
        <v>22</v>
      </c>
      <c r="C7" s="4">
        <v>14.94</v>
      </c>
      <c r="D7" s="11">
        <v>3</v>
      </c>
      <c r="E7" s="11">
        <v>16</v>
      </c>
      <c r="F7" s="4">
        <v>1200</v>
      </c>
      <c r="G7" s="13">
        <v>1944</v>
      </c>
      <c r="H7" s="5">
        <v>0.93</v>
      </c>
      <c r="J7" s="1">
        <v>0</v>
      </c>
    </row>
    <row r="8" spans="1:13" x14ac:dyDescent="0.25">
      <c r="A8" s="4" t="s">
        <v>37</v>
      </c>
      <c r="B8" s="4" t="s">
        <v>23</v>
      </c>
      <c r="C8" s="5">
        <v>207.8</v>
      </c>
      <c r="D8" s="11">
        <v>13</v>
      </c>
      <c r="E8" s="11">
        <v>178</v>
      </c>
      <c r="F8" s="4">
        <v>1500</v>
      </c>
      <c r="G8" s="13">
        <v>23979.9</v>
      </c>
      <c r="H8" s="5">
        <v>0.96</v>
      </c>
      <c r="J8" s="1">
        <v>0</v>
      </c>
    </row>
    <row r="9" spans="1:13" x14ac:dyDescent="0.25">
      <c r="A9" s="4" t="s">
        <v>38</v>
      </c>
      <c r="B9" s="4" t="s">
        <v>25</v>
      </c>
      <c r="C9" s="5">
        <v>126.3</v>
      </c>
      <c r="D9" s="11">
        <v>19</v>
      </c>
      <c r="E9" s="11">
        <v>159</v>
      </c>
      <c r="F9" s="4">
        <v>1200</v>
      </c>
      <c r="G9" s="13">
        <v>13460</v>
      </c>
      <c r="H9" s="5">
        <v>0.93</v>
      </c>
      <c r="J9" s="1">
        <v>0</v>
      </c>
    </row>
    <row r="10" spans="1:13" x14ac:dyDescent="0.25">
      <c r="A10" s="4" t="s">
        <v>39</v>
      </c>
      <c r="B10" s="4" t="s">
        <v>27</v>
      </c>
      <c r="C10" s="4">
        <v>50.76</v>
      </c>
      <c r="D10" s="11">
        <v>14</v>
      </c>
      <c r="E10" s="11">
        <v>150</v>
      </c>
      <c r="F10" s="4">
        <v>1200</v>
      </c>
      <c r="G10" s="13">
        <v>5525</v>
      </c>
      <c r="H10" s="5">
        <v>0.93</v>
      </c>
      <c r="J10" s="1">
        <v>0</v>
      </c>
    </row>
    <row r="11" spans="1:13" x14ac:dyDescent="0.25">
      <c r="A11" s="4" t="s">
        <v>40</v>
      </c>
      <c r="B11" s="4" t="s">
        <v>28</v>
      </c>
      <c r="C11" s="4">
        <v>385.19</v>
      </c>
      <c r="D11" s="11">
        <v>24</v>
      </c>
      <c r="E11" s="11">
        <v>260</v>
      </c>
      <c r="F11" s="4">
        <v>1500</v>
      </c>
      <c r="G11" s="13">
        <v>36596</v>
      </c>
      <c r="H11" s="5">
        <v>0.96</v>
      </c>
      <c r="J11" s="1">
        <v>0</v>
      </c>
    </row>
    <row r="12" spans="1:13" x14ac:dyDescent="0.25">
      <c r="A12" s="4" t="s">
        <v>41</v>
      </c>
      <c r="B12" s="4" t="s">
        <v>29</v>
      </c>
      <c r="C12" s="5">
        <v>8</v>
      </c>
      <c r="D12" s="11">
        <v>1</v>
      </c>
      <c r="E12" s="11">
        <v>10</v>
      </c>
      <c r="F12" s="4">
        <v>1500</v>
      </c>
      <c r="G12" s="13">
        <v>561</v>
      </c>
      <c r="H12" s="5">
        <v>0.96</v>
      </c>
      <c r="J12" s="1">
        <v>0.99999999999999989</v>
      </c>
    </row>
    <row r="14" spans="1:13" x14ac:dyDescent="0.25">
      <c r="C14" s="20" t="s">
        <v>29</v>
      </c>
      <c r="D14" s="20"/>
      <c r="E14" s="20"/>
    </row>
    <row r="15" spans="1:13" x14ac:dyDescent="0.25">
      <c r="C15" s="8" t="s">
        <v>43</v>
      </c>
      <c r="D15" s="8" t="s">
        <v>12</v>
      </c>
      <c r="E15" s="8" t="s">
        <v>13</v>
      </c>
      <c r="J15"/>
      <c r="K15"/>
    </row>
    <row r="16" spans="1:13" x14ac:dyDescent="0.25">
      <c r="C16" s="4" t="s">
        <v>15</v>
      </c>
      <c r="D16" s="5">
        <f>SUMPRODUCT(C3:C12,J3:J12)</f>
        <v>7.9999999999999991</v>
      </c>
      <c r="E16" s="5">
        <f>C12</f>
        <v>8</v>
      </c>
      <c r="J16"/>
      <c r="K16"/>
    </row>
    <row r="17" spans="3:11" x14ac:dyDescent="0.25">
      <c r="C17" s="4" t="s">
        <v>17</v>
      </c>
      <c r="D17" s="5">
        <f>SUMPRODUCT(D3:D12,J3:J12)</f>
        <v>0.99999999999999989</v>
      </c>
      <c r="E17" s="7">
        <f>D12</f>
        <v>1</v>
      </c>
      <c r="J17"/>
      <c r="K17"/>
    </row>
    <row r="18" spans="3:11" x14ac:dyDescent="0.25">
      <c r="C18" s="4" t="s">
        <v>19</v>
      </c>
      <c r="D18" s="5">
        <f>SUMPRODUCT(E3:E12,J3:J12)</f>
        <v>9.9999999999999982</v>
      </c>
      <c r="E18" s="7">
        <f>E12</f>
        <v>10</v>
      </c>
      <c r="J18"/>
      <c r="K18"/>
    </row>
    <row r="19" spans="3:11" x14ac:dyDescent="0.25">
      <c r="C19" s="4" t="s">
        <v>21</v>
      </c>
      <c r="D19" s="4">
        <f>SUMPRODUCT(F3:F12,J3:J12)</f>
        <v>1499.9999999999998</v>
      </c>
      <c r="E19" s="4">
        <f>F12</f>
        <v>1500</v>
      </c>
      <c r="J19"/>
      <c r="K19"/>
    </row>
    <row r="20" spans="3:11" x14ac:dyDescent="0.25">
      <c r="C20" s="4" t="s">
        <v>24</v>
      </c>
      <c r="D20" s="4">
        <f>SUMPRODUCT(G3:G12,J3:J12)</f>
        <v>560.99999999999989</v>
      </c>
      <c r="E20" s="4">
        <f>G12*K3</f>
        <v>561</v>
      </c>
      <c r="J20"/>
      <c r="K20"/>
    </row>
    <row r="21" spans="3:11" x14ac:dyDescent="0.25">
      <c r="C21" s="4" t="s">
        <v>26</v>
      </c>
      <c r="D21" s="4">
        <f>SUMPRODUCT(H3:H12,J3:J12)</f>
        <v>0.95999999999999985</v>
      </c>
      <c r="E21" s="4">
        <f>H12*K3</f>
        <v>0.96</v>
      </c>
      <c r="J21"/>
      <c r="K21"/>
    </row>
    <row r="22" spans="3:11" x14ac:dyDescent="0.25">
      <c r="J22"/>
      <c r="K22"/>
    </row>
    <row r="23" spans="3:11" x14ac:dyDescent="0.25">
      <c r="J23"/>
      <c r="K23"/>
    </row>
    <row r="24" spans="3:11" x14ac:dyDescent="0.25">
      <c r="J24"/>
      <c r="K24"/>
    </row>
    <row r="25" spans="3:11" x14ac:dyDescent="0.25">
      <c r="J25"/>
      <c r="K25"/>
    </row>
  </sheetData>
  <mergeCells count="4">
    <mergeCell ref="A1:B1"/>
    <mergeCell ref="C1:F1"/>
    <mergeCell ref="G1:H1"/>
    <mergeCell ref="C14:E1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6D37C-AE4E-4239-BA4F-A44C762D4EC7}">
  <sheetPr>
    <tabColor rgb="FF00B050"/>
  </sheetPr>
  <dimension ref="A1:M25"/>
  <sheetViews>
    <sheetView topLeftCell="A2" zoomScale="85" zoomScaleNormal="85" workbookViewId="0">
      <selection activeCell="C14" sqref="C14:E14"/>
    </sheetView>
  </sheetViews>
  <sheetFormatPr defaultRowHeight="15" x14ac:dyDescent="0.25"/>
  <cols>
    <col min="1" max="1" width="14" style="1" customWidth="1"/>
    <col min="2" max="2" width="13.5703125" style="1" customWidth="1"/>
    <col min="3" max="3" width="13.140625" style="1" customWidth="1"/>
    <col min="4" max="4" width="13.7109375" style="1" customWidth="1"/>
    <col min="5" max="5" width="12.42578125" style="1" customWidth="1"/>
    <col min="6" max="6" width="14.7109375" style="1" customWidth="1"/>
    <col min="7" max="7" width="12.5703125" style="1" customWidth="1"/>
    <col min="8" max="8" width="12.7109375" style="1" customWidth="1"/>
    <col min="9" max="9" width="12.42578125" style="1" customWidth="1"/>
    <col min="10" max="10" width="12.28515625" style="1" customWidth="1"/>
    <col min="11" max="11" width="9.140625" style="1"/>
    <col min="12" max="12" width="9.5703125" style="1" bestFit="1" customWidth="1"/>
    <col min="13" max="13" width="11.5703125" style="1" bestFit="1" customWidth="1"/>
    <col min="14" max="16384" width="9.140625" style="1"/>
  </cols>
  <sheetData>
    <row r="1" spans="1:13" x14ac:dyDescent="0.25">
      <c r="A1" s="14" t="s">
        <v>42</v>
      </c>
      <c r="B1" s="15"/>
      <c r="C1" s="16" t="s">
        <v>0</v>
      </c>
      <c r="D1" s="17"/>
      <c r="E1" s="17"/>
      <c r="F1" s="18"/>
      <c r="G1" s="19" t="s">
        <v>1</v>
      </c>
      <c r="H1" s="19"/>
    </row>
    <row r="2" spans="1:13" ht="45" x14ac:dyDescent="0.25">
      <c r="A2" s="9" t="s">
        <v>31</v>
      </c>
      <c r="B2" s="9" t="s">
        <v>30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J2" s="3" t="s">
        <v>8</v>
      </c>
      <c r="K2" s="3" t="s">
        <v>9</v>
      </c>
      <c r="L2" s="3" t="s">
        <v>10</v>
      </c>
      <c r="M2" s="3" t="s">
        <v>11</v>
      </c>
    </row>
    <row r="3" spans="1:13" x14ac:dyDescent="0.25">
      <c r="A3" s="4" t="s">
        <v>32</v>
      </c>
      <c r="B3" s="4" t="s">
        <v>14</v>
      </c>
      <c r="C3" s="5">
        <v>24.5</v>
      </c>
      <c r="D3" s="11">
        <v>9</v>
      </c>
      <c r="E3" s="11">
        <v>70</v>
      </c>
      <c r="F3" s="4">
        <v>1200</v>
      </c>
      <c r="G3" s="13">
        <v>2459</v>
      </c>
      <c r="H3" s="5">
        <v>0.93</v>
      </c>
      <c r="J3" s="1">
        <v>0</v>
      </c>
      <c r="K3" s="1">
        <v>0.99999999999999944</v>
      </c>
      <c r="L3" s="6">
        <f>1/K3</f>
        <v>1.0000000000000004</v>
      </c>
      <c r="M3" s="6">
        <f>SUM(J3:J12)</f>
        <v>1.0000000000000004</v>
      </c>
    </row>
    <row r="4" spans="1:13" x14ac:dyDescent="0.25">
      <c r="A4" s="4" t="s">
        <v>33</v>
      </c>
      <c r="B4" s="4" t="s">
        <v>16</v>
      </c>
      <c r="C4" s="5">
        <v>295.3</v>
      </c>
      <c r="D4" s="11">
        <v>34</v>
      </c>
      <c r="E4" s="11">
        <v>227</v>
      </c>
      <c r="F4" s="4">
        <v>1500</v>
      </c>
      <c r="G4" s="13">
        <v>41499.599999999999</v>
      </c>
      <c r="H4" s="5">
        <v>0.96</v>
      </c>
      <c r="J4" s="1">
        <v>0.99999999999999567</v>
      </c>
    </row>
    <row r="5" spans="1:13" x14ac:dyDescent="0.25">
      <c r="A5" s="10" t="s">
        <v>34</v>
      </c>
      <c r="B5" s="4" t="s">
        <v>18</v>
      </c>
      <c r="C5" s="4">
        <v>175.88</v>
      </c>
      <c r="D5" s="11">
        <v>16</v>
      </c>
      <c r="E5" s="12">
        <v>366</v>
      </c>
      <c r="F5" s="4">
        <v>1200</v>
      </c>
      <c r="G5" s="13">
        <v>18760</v>
      </c>
      <c r="H5" s="5">
        <v>0.93</v>
      </c>
      <c r="J5" s="1">
        <v>0</v>
      </c>
    </row>
    <row r="6" spans="1:13" x14ac:dyDescent="0.25">
      <c r="A6" s="4" t="s">
        <v>35</v>
      </c>
      <c r="B6" s="4" t="s">
        <v>20</v>
      </c>
      <c r="C6" s="4">
        <v>485.93</v>
      </c>
      <c r="D6" s="11">
        <v>30</v>
      </c>
      <c r="E6" s="11">
        <v>299</v>
      </c>
      <c r="F6" s="4">
        <v>1500</v>
      </c>
      <c r="G6" s="13">
        <v>63900.409999999996</v>
      </c>
      <c r="H6" s="5">
        <v>0.96</v>
      </c>
      <c r="J6" s="1">
        <v>2.6052301568899363E-15</v>
      </c>
    </row>
    <row r="7" spans="1:13" x14ac:dyDescent="0.25">
      <c r="A7" s="4" t="s">
        <v>36</v>
      </c>
      <c r="B7" s="4" t="s">
        <v>22</v>
      </c>
      <c r="C7" s="4">
        <v>14.94</v>
      </c>
      <c r="D7" s="11">
        <v>3</v>
      </c>
      <c r="E7" s="11">
        <v>16</v>
      </c>
      <c r="F7" s="4">
        <v>1200</v>
      </c>
      <c r="G7" s="13">
        <v>1944</v>
      </c>
      <c r="H7" s="5">
        <v>0.93</v>
      </c>
      <c r="J7" s="1">
        <v>2.2437143900257022E-15</v>
      </c>
    </row>
    <row r="8" spans="1:13" x14ac:dyDescent="0.25">
      <c r="A8" s="4" t="s">
        <v>37</v>
      </c>
      <c r="B8" s="4" t="s">
        <v>23</v>
      </c>
      <c r="C8" s="5">
        <v>207.8</v>
      </c>
      <c r="D8" s="11">
        <v>13</v>
      </c>
      <c r="E8" s="11">
        <v>178</v>
      </c>
      <c r="F8" s="4">
        <v>1500</v>
      </c>
      <c r="G8" s="13">
        <v>23979.9</v>
      </c>
      <c r="H8" s="5">
        <v>0.96</v>
      </c>
      <c r="J8" s="1">
        <v>0</v>
      </c>
    </row>
    <row r="9" spans="1:13" x14ac:dyDescent="0.25">
      <c r="A9" s="4" t="s">
        <v>38</v>
      </c>
      <c r="B9" s="4" t="s">
        <v>25</v>
      </c>
      <c r="C9" s="5">
        <v>126.3</v>
      </c>
      <c r="D9" s="11">
        <v>19</v>
      </c>
      <c r="E9" s="11">
        <v>159</v>
      </c>
      <c r="F9" s="4">
        <v>1200</v>
      </c>
      <c r="G9" s="13">
        <v>13460</v>
      </c>
      <c r="H9" s="5">
        <v>0.93</v>
      </c>
      <c r="J9" s="1">
        <v>0</v>
      </c>
    </row>
    <row r="10" spans="1:13" x14ac:dyDescent="0.25">
      <c r="A10" s="4" t="s">
        <v>39</v>
      </c>
      <c r="B10" s="4" t="s">
        <v>27</v>
      </c>
      <c r="C10" s="4">
        <v>50.76</v>
      </c>
      <c r="D10" s="11">
        <v>14</v>
      </c>
      <c r="E10" s="11">
        <v>150</v>
      </c>
      <c r="F10" s="4">
        <v>1200</v>
      </c>
      <c r="G10" s="13">
        <v>5525</v>
      </c>
      <c r="H10" s="5">
        <v>0.93</v>
      </c>
      <c r="J10" s="1">
        <v>0</v>
      </c>
    </row>
    <row r="11" spans="1:13" x14ac:dyDescent="0.25">
      <c r="A11" s="4" t="s">
        <v>40</v>
      </c>
      <c r="B11" s="4" t="s">
        <v>28</v>
      </c>
      <c r="C11" s="4">
        <v>385.19</v>
      </c>
      <c r="D11" s="11">
        <v>24</v>
      </c>
      <c r="E11" s="11">
        <v>260</v>
      </c>
      <c r="F11" s="4">
        <v>1500</v>
      </c>
      <c r="G11" s="13">
        <v>36596</v>
      </c>
      <c r="H11" s="5">
        <v>0.96</v>
      </c>
      <c r="J11" s="1">
        <v>0</v>
      </c>
    </row>
    <row r="12" spans="1:13" x14ac:dyDescent="0.25">
      <c r="A12" s="4" t="s">
        <v>41</v>
      </c>
      <c r="B12" s="4" t="s">
        <v>29</v>
      </c>
      <c r="C12" s="5">
        <v>8</v>
      </c>
      <c r="D12" s="11">
        <v>1</v>
      </c>
      <c r="E12" s="11">
        <v>10</v>
      </c>
      <c r="F12" s="4">
        <v>1500</v>
      </c>
      <c r="G12" s="13">
        <v>561</v>
      </c>
      <c r="H12" s="5">
        <v>0.96</v>
      </c>
      <c r="J12" s="1">
        <v>0</v>
      </c>
    </row>
    <row r="14" spans="1:13" x14ac:dyDescent="0.25">
      <c r="C14" s="20" t="s">
        <v>16</v>
      </c>
      <c r="D14" s="20"/>
      <c r="E14" s="20"/>
    </row>
    <row r="15" spans="1:13" x14ac:dyDescent="0.25">
      <c r="C15" s="8" t="s">
        <v>43</v>
      </c>
      <c r="D15" s="8" t="s">
        <v>12</v>
      </c>
      <c r="E15" s="8" t="s">
        <v>13</v>
      </c>
      <c r="J15"/>
      <c r="K15"/>
    </row>
    <row r="16" spans="1:13" x14ac:dyDescent="0.25">
      <c r="C16" s="4" t="s">
        <v>15</v>
      </c>
      <c r="D16" s="5">
        <f>SUMPRODUCT(C3:C12,J3:J12)</f>
        <v>295.30000000000007</v>
      </c>
      <c r="E16" s="5">
        <f>C4</f>
        <v>295.3</v>
      </c>
      <c r="J16"/>
      <c r="K16"/>
    </row>
    <row r="17" spans="3:11" x14ac:dyDescent="0.25">
      <c r="C17" s="4" t="s">
        <v>17</v>
      </c>
      <c r="D17" s="5">
        <f>SUMPRODUCT(D3:D12,J3:J12)</f>
        <v>33.999999999999936</v>
      </c>
      <c r="E17" s="7">
        <f>D4</f>
        <v>34</v>
      </c>
      <c r="J17"/>
      <c r="K17"/>
    </row>
    <row r="18" spans="3:11" x14ac:dyDescent="0.25">
      <c r="C18" s="4" t="s">
        <v>19</v>
      </c>
      <c r="D18" s="5">
        <f>SUMPRODUCT(E3:E12,J3:J12)</f>
        <v>226.9999999999998</v>
      </c>
      <c r="E18" s="7">
        <f>E4</f>
        <v>227</v>
      </c>
      <c r="J18"/>
      <c r="K18"/>
    </row>
    <row r="19" spans="3:11" x14ac:dyDescent="0.25">
      <c r="C19" s="4" t="s">
        <v>21</v>
      </c>
      <c r="D19" s="4">
        <f>SUMPRODUCT(F3:F12,J3:J12)</f>
        <v>1500</v>
      </c>
      <c r="E19" s="4">
        <f>F4</f>
        <v>1500</v>
      </c>
      <c r="J19"/>
      <c r="K19"/>
    </row>
    <row r="20" spans="3:11" x14ac:dyDescent="0.25">
      <c r="C20" s="4" t="s">
        <v>24</v>
      </c>
      <c r="D20" s="4">
        <f>SUMPRODUCT(G3:G12,J3:J12)</f>
        <v>41499.599999999991</v>
      </c>
      <c r="E20" s="4">
        <f>G4*K3</f>
        <v>41499.599999999977</v>
      </c>
      <c r="J20"/>
      <c r="K20"/>
    </row>
    <row r="21" spans="3:11" x14ac:dyDescent="0.25">
      <c r="C21" s="4" t="s">
        <v>26</v>
      </c>
      <c r="D21" s="4">
        <f>SUMPRODUCT(H3:H12,J3:J12)</f>
        <v>0.96000000000000052</v>
      </c>
      <c r="E21" s="4">
        <f>H4*K3</f>
        <v>0.95999999999999941</v>
      </c>
      <c r="J21"/>
      <c r="K21"/>
    </row>
    <row r="22" spans="3:11" x14ac:dyDescent="0.25">
      <c r="J22"/>
      <c r="K22"/>
    </row>
    <row r="23" spans="3:11" x14ac:dyDescent="0.25">
      <c r="J23"/>
      <c r="K23"/>
    </row>
    <row r="24" spans="3:11" x14ac:dyDescent="0.25">
      <c r="J24"/>
      <c r="K24"/>
    </row>
    <row r="25" spans="3:11" x14ac:dyDescent="0.25">
      <c r="J25"/>
      <c r="K25"/>
    </row>
  </sheetData>
  <mergeCells count="4">
    <mergeCell ref="A1:B1"/>
    <mergeCell ref="C1:F1"/>
    <mergeCell ref="G1:H1"/>
    <mergeCell ref="C14:E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CA8CF1-E11C-4EE2-9697-8B9AD76155A0}">
  <sheetPr>
    <tabColor rgb="FF00B050"/>
  </sheetPr>
  <dimension ref="A1:M25"/>
  <sheetViews>
    <sheetView topLeftCell="A2" zoomScale="85" zoomScaleNormal="85" workbookViewId="0">
      <selection activeCell="C14" sqref="C14:E14"/>
    </sheetView>
  </sheetViews>
  <sheetFormatPr defaultRowHeight="15" x14ac:dyDescent="0.25"/>
  <cols>
    <col min="1" max="1" width="14" style="1" customWidth="1"/>
    <col min="2" max="2" width="13.5703125" style="1" customWidth="1"/>
    <col min="3" max="3" width="13.140625" style="1" customWidth="1"/>
    <col min="4" max="4" width="13.7109375" style="1" customWidth="1"/>
    <col min="5" max="5" width="12.42578125" style="1" customWidth="1"/>
    <col min="6" max="6" width="14.7109375" style="1" customWidth="1"/>
    <col min="7" max="7" width="12.5703125" style="1" customWidth="1"/>
    <col min="8" max="8" width="12.7109375" style="1" customWidth="1"/>
    <col min="9" max="9" width="12.42578125" style="1" customWidth="1"/>
    <col min="10" max="10" width="12.28515625" style="1" customWidth="1"/>
    <col min="11" max="11" width="9.140625" style="1"/>
    <col min="12" max="12" width="9.5703125" style="1" bestFit="1" customWidth="1"/>
    <col min="13" max="13" width="11.5703125" style="1" bestFit="1" customWidth="1"/>
    <col min="14" max="16384" width="9.140625" style="1"/>
  </cols>
  <sheetData>
    <row r="1" spans="1:13" x14ac:dyDescent="0.25">
      <c r="A1" s="14" t="s">
        <v>42</v>
      </c>
      <c r="B1" s="15"/>
      <c r="C1" s="16" t="s">
        <v>0</v>
      </c>
      <c r="D1" s="17"/>
      <c r="E1" s="17"/>
      <c r="F1" s="18"/>
      <c r="G1" s="19" t="s">
        <v>1</v>
      </c>
      <c r="H1" s="19"/>
    </row>
    <row r="2" spans="1:13" ht="45" x14ac:dyDescent="0.25">
      <c r="A2" s="9" t="s">
        <v>31</v>
      </c>
      <c r="B2" s="9" t="s">
        <v>30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J2" s="3" t="s">
        <v>8</v>
      </c>
      <c r="K2" s="3" t="s">
        <v>9</v>
      </c>
      <c r="L2" s="3" t="s">
        <v>10</v>
      </c>
      <c r="M2" s="3" t="s">
        <v>11</v>
      </c>
    </row>
    <row r="3" spans="1:13" x14ac:dyDescent="0.25">
      <c r="A3" s="4" t="s">
        <v>32</v>
      </c>
      <c r="B3" s="4" t="s">
        <v>14</v>
      </c>
      <c r="C3" s="5">
        <v>24.5</v>
      </c>
      <c r="D3" s="11">
        <v>9</v>
      </c>
      <c r="E3" s="11">
        <v>70</v>
      </c>
      <c r="F3" s="4">
        <v>1200</v>
      </c>
      <c r="G3" s="13">
        <v>2459</v>
      </c>
      <c r="H3" s="5">
        <v>0.93</v>
      </c>
      <c r="J3" s="1">
        <v>0</v>
      </c>
      <c r="K3" s="1">
        <v>1.0000000000000004</v>
      </c>
      <c r="L3" s="6">
        <f>1/K3</f>
        <v>0.99999999999999956</v>
      </c>
      <c r="M3" s="6">
        <f>SUM(J3:J12)</f>
        <v>0.99999999999999978</v>
      </c>
    </row>
    <row r="4" spans="1:13" x14ac:dyDescent="0.25">
      <c r="A4" s="4" t="s">
        <v>33</v>
      </c>
      <c r="B4" s="4" t="s">
        <v>16</v>
      </c>
      <c r="C4" s="5">
        <v>295.3</v>
      </c>
      <c r="D4" s="11">
        <v>34</v>
      </c>
      <c r="E4" s="11">
        <v>227</v>
      </c>
      <c r="F4" s="4">
        <v>1500</v>
      </c>
      <c r="G4" s="13">
        <v>41499.599999999999</v>
      </c>
      <c r="H4" s="5">
        <v>0.96</v>
      </c>
      <c r="J4" s="1">
        <v>0</v>
      </c>
    </row>
    <row r="5" spans="1:13" x14ac:dyDescent="0.25">
      <c r="A5" s="10" t="s">
        <v>34</v>
      </c>
      <c r="B5" s="4" t="s">
        <v>18</v>
      </c>
      <c r="C5" s="4">
        <v>175.88</v>
      </c>
      <c r="D5" s="11">
        <v>16</v>
      </c>
      <c r="E5" s="12">
        <v>366</v>
      </c>
      <c r="F5" s="4">
        <v>1200</v>
      </c>
      <c r="G5" s="13">
        <v>18760</v>
      </c>
      <c r="H5" s="5">
        <v>0.93</v>
      </c>
      <c r="J5" s="1">
        <v>0.99999999999999867</v>
      </c>
    </row>
    <row r="6" spans="1:13" x14ac:dyDescent="0.25">
      <c r="A6" s="4" t="s">
        <v>35</v>
      </c>
      <c r="B6" s="4" t="s">
        <v>20</v>
      </c>
      <c r="C6" s="4">
        <v>485.93</v>
      </c>
      <c r="D6" s="11">
        <v>30</v>
      </c>
      <c r="E6" s="11">
        <v>299</v>
      </c>
      <c r="F6" s="4">
        <v>1500</v>
      </c>
      <c r="G6" s="13">
        <v>63900.409999999996</v>
      </c>
      <c r="H6" s="5">
        <v>0.96</v>
      </c>
      <c r="J6" s="1">
        <v>4.4408920985006262E-16</v>
      </c>
    </row>
    <row r="7" spans="1:13" x14ac:dyDescent="0.25">
      <c r="A7" s="4" t="s">
        <v>36</v>
      </c>
      <c r="B7" s="4" t="s">
        <v>22</v>
      </c>
      <c r="C7" s="4">
        <v>14.94</v>
      </c>
      <c r="D7" s="11">
        <v>3</v>
      </c>
      <c r="E7" s="11">
        <v>16</v>
      </c>
      <c r="F7" s="4">
        <v>1200</v>
      </c>
      <c r="G7" s="13">
        <v>1944</v>
      </c>
      <c r="H7" s="5">
        <v>0.93</v>
      </c>
      <c r="J7" s="1">
        <v>6.6613381477509392E-16</v>
      </c>
    </row>
    <row r="8" spans="1:13" x14ac:dyDescent="0.25">
      <c r="A8" s="4" t="s">
        <v>37</v>
      </c>
      <c r="B8" s="4" t="s">
        <v>23</v>
      </c>
      <c r="C8" s="5">
        <v>207.8</v>
      </c>
      <c r="D8" s="11">
        <v>13</v>
      </c>
      <c r="E8" s="11">
        <v>178</v>
      </c>
      <c r="F8" s="4">
        <v>1500</v>
      </c>
      <c r="G8" s="13">
        <v>23979.9</v>
      </c>
      <c r="H8" s="5">
        <v>0.96</v>
      </c>
      <c r="J8" s="1">
        <v>0</v>
      </c>
    </row>
    <row r="9" spans="1:13" x14ac:dyDescent="0.25">
      <c r="A9" s="4" t="s">
        <v>38</v>
      </c>
      <c r="B9" s="4" t="s">
        <v>25</v>
      </c>
      <c r="C9" s="5">
        <v>126.3</v>
      </c>
      <c r="D9" s="11">
        <v>19</v>
      </c>
      <c r="E9" s="11">
        <v>159</v>
      </c>
      <c r="F9" s="4">
        <v>1200</v>
      </c>
      <c r="G9" s="13">
        <v>13460</v>
      </c>
      <c r="H9" s="5">
        <v>0.93</v>
      </c>
      <c r="J9" s="1">
        <v>0</v>
      </c>
    </row>
    <row r="10" spans="1:13" x14ac:dyDescent="0.25">
      <c r="A10" s="4" t="s">
        <v>39</v>
      </c>
      <c r="B10" s="4" t="s">
        <v>27</v>
      </c>
      <c r="C10" s="4">
        <v>50.76</v>
      </c>
      <c r="D10" s="11">
        <v>14</v>
      </c>
      <c r="E10" s="11">
        <v>150</v>
      </c>
      <c r="F10" s="4">
        <v>1200</v>
      </c>
      <c r="G10" s="13">
        <v>5525</v>
      </c>
      <c r="H10" s="5">
        <v>0.93</v>
      </c>
      <c r="J10" s="1">
        <v>0</v>
      </c>
    </row>
    <row r="11" spans="1:13" x14ac:dyDescent="0.25">
      <c r="A11" s="4" t="s">
        <v>40</v>
      </c>
      <c r="B11" s="4" t="s">
        <v>28</v>
      </c>
      <c r="C11" s="4">
        <v>385.19</v>
      </c>
      <c r="D11" s="11">
        <v>24</v>
      </c>
      <c r="E11" s="11">
        <v>260</v>
      </c>
      <c r="F11" s="4">
        <v>1500</v>
      </c>
      <c r="G11" s="13">
        <v>36596</v>
      </c>
      <c r="H11" s="5">
        <v>0.96</v>
      </c>
      <c r="J11" s="1">
        <v>0</v>
      </c>
    </row>
    <row r="12" spans="1:13" x14ac:dyDescent="0.25">
      <c r="A12" s="4" t="s">
        <v>41</v>
      </c>
      <c r="B12" s="4" t="s">
        <v>29</v>
      </c>
      <c r="C12" s="5">
        <v>8</v>
      </c>
      <c r="D12" s="11">
        <v>1</v>
      </c>
      <c r="E12" s="11">
        <v>10</v>
      </c>
      <c r="F12" s="4">
        <v>1500</v>
      </c>
      <c r="G12" s="13">
        <v>561</v>
      </c>
      <c r="H12" s="5">
        <v>0.96</v>
      </c>
      <c r="J12" s="1">
        <v>0</v>
      </c>
    </row>
    <row r="14" spans="1:13" x14ac:dyDescent="0.25">
      <c r="C14" s="20" t="s">
        <v>18</v>
      </c>
      <c r="D14" s="20"/>
      <c r="E14" s="20"/>
    </row>
    <row r="15" spans="1:13" x14ac:dyDescent="0.25">
      <c r="C15" s="8" t="s">
        <v>43</v>
      </c>
      <c r="D15" s="8" t="s">
        <v>12</v>
      </c>
      <c r="E15" s="8" t="s">
        <v>13</v>
      </c>
      <c r="J15"/>
      <c r="K15"/>
    </row>
    <row r="16" spans="1:13" x14ac:dyDescent="0.25">
      <c r="C16" s="4" t="s">
        <v>15</v>
      </c>
      <c r="D16" s="5">
        <f>SUMPRODUCT(C3:C12,J3:J12)</f>
        <v>175.88</v>
      </c>
      <c r="E16" s="5">
        <f>C5</f>
        <v>175.88</v>
      </c>
      <c r="J16"/>
      <c r="K16"/>
    </row>
    <row r="17" spans="3:11" x14ac:dyDescent="0.25">
      <c r="C17" s="4" t="s">
        <v>17</v>
      </c>
      <c r="D17" s="5">
        <f>SUMPRODUCT(D3:D12,J3:J12)</f>
        <v>15.999999999999995</v>
      </c>
      <c r="E17" s="7">
        <f>D5</f>
        <v>16</v>
      </c>
      <c r="J17"/>
      <c r="K17"/>
    </row>
    <row r="18" spans="3:11" x14ac:dyDescent="0.25">
      <c r="C18" s="4" t="s">
        <v>19</v>
      </c>
      <c r="D18" s="5">
        <f>SUMPRODUCT(E3:E12,J3:J12)</f>
        <v>365.9999999999996</v>
      </c>
      <c r="E18" s="7">
        <f>E5</f>
        <v>366</v>
      </c>
      <c r="J18"/>
      <c r="K18"/>
    </row>
    <row r="19" spans="3:11" x14ac:dyDescent="0.25">
      <c r="C19" s="4" t="s">
        <v>21</v>
      </c>
      <c r="D19" s="4">
        <f>SUMPRODUCT(F3:F12,J3:J12)</f>
        <v>1200</v>
      </c>
      <c r="E19" s="4">
        <f>F5</f>
        <v>1200</v>
      </c>
      <c r="J19"/>
      <c r="K19"/>
    </row>
    <row r="20" spans="3:11" x14ac:dyDescent="0.25">
      <c r="C20" s="4" t="s">
        <v>24</v>
      </c>
      <c r="D20" s="4">
        <f>SUMPRODUCT(G3:G12,J3:J12)</f>
        <v>18760.000000000004</v>
      </c>
      <c r="E20" s="4">
        <f>G5*K3</f>
        <v>18760.000000000007</v>
      </c>
      <c r="J20"/>
      <c r="K20"/>
    </row>
    <row r="21" spans="3:11" x14ac:dyDescent="0.25">
      <c r="C21" s="4" t="s">
        <v>26</v>
      </c>
      <c r="D21" s="4">
        <f>SUMPRODUCT(H3:H12,J3:J12)</f>
        <v>0.92999999999999994</v>
      </c>
      <c r="E21" s="4">
        <f>H5*K3</f>
        <v>0.93000000000000049</v>
      </c>
      <c r="J21"/>
      <c r="K21"/>
    </row>
    <row r="22" spans="3:11" x14ac:dyDescent="0.25">
      <c r="J22"/>
      <c r="K22"/>
    </row>
    <row r="23" spans="3:11" x14ac:dyDescent="0.25">
      <c r="J23"/>
      <c r="K23"/>
    </row>
    <row r="24" spans="3:11" x14ac:dyDescent="0.25">
      <c r="J24"/>
      <c r="K24"/>
    </row>
    <row r="25" spans="3:11" x14ac:dyDescent="0.25">
      <c r="J25"/>
      <c r="K25"/>
    </row>
  </sheetData>
  <mergeCells count="4">
    <mergeCell ref="A1:B1"/>
    <mergeCell ref="C1:F1"/>
    <mergeCell ref="G1:H1"/>
    <mergeCell ref="C14:E1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F11BA7-59B0-4637-B7CD-F741BE26FBBE}">
  <sheetPr>
    <tabColor rgb="FF00B050"/>
  </sheetPr>
  <dimension ref="A1:M25"/>
  <sheetViews>
    <sheetView topLeftCell="A2" zoomScale="85" zoomScaleNormal="85" workbookViewId="0">
      <selection activeCell="C14" sqref="C14:E14"/>
    </sheetView>
  </sheetViews>
  <sheetFormatPr defaultRowHeight="15" x14ac:dyDescent="0.25"/>
  <cols>
    <col min="1" max="1" width="14" style="1" customWidth="1"/>
    <col min="2" max="2" width="13.5703125" style="1" customWidth="1"/>
    <col min="3" max="3" width="13.140625" style="1" customWidth="1"/>
    <col min="4" max="4" width="13.7109375" style="1" customWidth="1"/>
    <col min="5" max="5" width="12.42578125" style="1" customWidth="1"/>
    <col min="6" max="6" width="14.7109375" style="1" customWidth="1"/>
    <col min="7" max="7" width="12.5703125" style="1" customWidth="1"/>
    <col min="8" max="8" width="12.7109375" style="1" customWidth="1"/>
    <col min="9" max="9" width="12.42578125" style="1" customWidth="1"/>
    <col min="10" max="10" width="12.28515625" style="1" customWidth="1"/>
    <col min="11" max="11" width="9.140625" style="1"/>
    <col min="12" max="12" width="9.5703125" style="1" bestFit="1" customWidth="1"/>
    <col min="13" max="13" width="11.5703125" style="1" bestFit="1" customWidth="1"/>
    <col min="14" max="16384" width="9.140625" style="1"/>
  </cols>
  <sheetData>
    <row r="1" spans="1:13" x14ac:dyDescent="0.25">
      <c r="A1" s="14" t="s">
        <v>42</v>
      </c>
      <c r="B1" s="15"/>
      <c r="C1" s="16" t="s">
        <v>0</v>
      </c>
      <c r="D1" s="17"/>
      <c r="E1" s="17"/>
      <c r="F1" s="18"/>
      <c r="G1" s="19" t="s">
        <v>1</v>
      </c>
      <c r="H1" s="19"/>
    </row>
    <row r="2" spans="1:13" ht="45" x14ac:dyDescent="0.25">
      <c r="A2" s="9" t="s">
        <v>31</v>
      </c>
      <c r="B2" s="9" t="s">
        <v>30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J2" s="3" t="s">
        <v>8</v>
      </c>
      <c r="K2" s="3" t="s">
        <v>9</v>
      </c>
      <c r="L2" s="3" t="s">
        <v>10</v>
      </c>
      <c r="M2" s="3" t="s">
        <v>11</v>
      </c>
    </row>
    <row r="3" spans="1:13" x14ac:dyDescent="0.25">
      <c r="A3" s="4" t="s">
        <v>32</v>
      </c>
      <c r="B3" s="4" t="s">
        <v>14</v>
      </c>
      <c r="C3" s="5">
        <v>24.5</v>
      </c>
      <c r="D3" s="11">
        <v>9</v>
      </c>
      <c r="E3" s="11">
        <v>70</v>
      </c>
      <c r="F3" s="4">
        <v>1200</v>
      </c>
      <c r="G3" s="13">
        <v>2459</v>
      </c>
      <c r="H3" s="5">
        <v>0.93</v>
      </c>
      <c r="J3" s="1">
        <v>0</v>
      </c>
      <c r="K3" s="1">
        <v>1</v>
      </c>
      <c r="L3" s="6">
        <f>1/K3</f>
        <v>1</v>
      </c>
      <c r="M3" s="6">
        <f>SUM(J3:J12)</f>
        <v>1</v>
      </c>
    </row>
    <row r="4" spans="1:13" x14ac:dyDescent="0.25">
      <c r="A4" s="4" t="s">
        <v>33</v>
      </c>
      <c r="B4" s="4" t="s">
        <v>16</v>
      </c>
      <c r="C4" s="5">
        <v>295.3</v>
      </c>
      <c r="D4" s="11">
        <v>34</v>
      </c>
      <c r="E4" s="11">
        <v>227</v>
      </c>
      <c r="F4" s="4">
        <v>1500</v>
      </c>
      <c r="G4" s="13">
        <v>41499.599999999999</v>
      </c>
      <c r="H4" s="5">
        <v>0.96</v>
      </c>
      <c r="J4" s="1">
        <v>0</v>
      </c>
    </row>
    <row r="5" spans="1:13" x14ac:dyDescent="0.25">
      <c r="A5" s="10" t="s">
        <v>34</v>
      </c>
      <c r="B5" s="4" t="s">
        <v>18</v>
      </c>
      <c r="C5" s="4">
        <v>175.88</v>
      </c>
      <c r="D5" s="11">
        <v>16</v>
      </c>
      <c r="E5" s="12">
        <v>366</v>
      </c>
      <c r="F5" s="4">
        <v>1200</v>
      </c>
      <c r="G5" s="13">
        <v>18760</v>
      </c>
      <c r="H5" s="5">
        <v>0.93</v>
      </c>
      <c r="J5" s="1">
        <v>0</v>
      </c>
    </row>
    <row r="6" spans="1:13" x14ac:dyDescent="0.25">
      <c r="A6" s="4" t="s">
        <v>35</v>
      </c>
      <c r="B6" s="4" t="s">
        <v>20</v>
      </c>
      <c r="C6" s="4">
        <v>485.93</v>
      </c>
      <c r="D6" s="11">
        <v>30</v>
      </c>
      <c r="E6" s="11">
        <v>299</v>
      </c>
      <c r="F6" s="4">
        <v>1500</v>
      </c>
      <c r="G6" s="13">
        <v>63900.409999999996</v>
      </c>
      <c r="H6" s="5">
        <v>0.96</v>
      </c>
      <c r="J6" s="1">
        <v>1</v>
      </c>
    </row>
    <row r="7" spans="1:13" x14ac:dyDescent="0.25">
      <c r="A7" s="4" t="s">
        <v>36</v>
      </c>
      <c r="B7" s="4" t="s">
        <v>22</v>
      </c>
      <c r="C7" s="4">
        <v>14.94</v>
      </c>
      <c r="D7" s="11">
        <v>3</v>
      </c>
      <c r="E7" s="11">
        <v>16</v>
      </c>
      <c r="F7" s="4">
        <v>1200</v>
      </c>
      <c r="G7" s="13">
        <v>1944</v>
      </c>
      <c r="H7" s="5">
        <v>0.93</v>
      </c>
      <c r="J7" s="1">
        <v>0</v>
      </c>
    </row>
    <row r="8" spans="1:13" x14ac:dyDescent="0.25">
      <c r="A8" s="4" t="s">
        <v>37</v>
      </c>
      <c r="B8" s="4" t="s">
        <v>23</v>
      </c>
      <c r="C8" s="5">
        <v>207.8</v>
      </c>
      <c r="D8" s="11">
        <v>13</v>
      </c>
      <c r="E8" s="11">
        <v>178</v>
      </c>
      <c r="F8" s="4">
        <v>1500</v>
      </c>
      <c r="G8" s="13">
        <v>23979.9</v>
      </c>
      <c r="H8" s="5">
        <v>0.96</v>
      </c>
      <c r="J8" s="1">
        <v>0</v>
      </c>
    </row>
    <row r="9" spans="1:13" x14ac:dyDescent="0.25">
      <c r="A9" s="4" t="s">
        <v>38</v>
      </c>
      <c r="B9" s="4" t="s">
        <v>25</v>
      </c>
      <c r="C9" s="5">
        <v>126.3</v>
      </c>
      <c r="D9" s="11">
        <v>19</v>
      </c>
      <c r="E9" s="11">
        <v>159</v>
      </c>
      <c r="F9" s="4">
        <v>1200</v>
      </c>
      <c r="G9" s="13">
        <v>13460</v>
      </c>
      <c r="H9" s="5">
        <v>0.93</v>
      </c>
      <c r="J9" s="1">
        <v>0</v>
      </c>
    </row>
    <row r="10" spans="1:13" x14ac:dyDescent="0.25">
      <c r="A10" s="4" t="s">
        <v>39</v>
      </c>
      <c r="B10" s="4" t="s">
        <v>27</v>
      </c>
      <c r="C10" s="4">
        <v>50.76</v>
      </c>
      <c r="D10" s="11">
        <v>14</v>
      </c>
      <c r="E10" s="11">
        <v>150</v>
      </c>
      <c r="F10" s="4">
        <v>1200</v>
      </c>
      <c r="G10" s="13">
        <v>5525</v>
      </c>
      <c r="H10" s="5">
        <v>0.93</v>
      </c>
      <c r="J10" s="1">
        <v>0</v>
      </c>
    </row>
    <row r="11" spans="1:13" x14ac:dyDescent="0.25">
      <c r="A11" s="4" t="s">
        <v>40</v>
      </c>
      <c r="B11" s="4" t="s">
        <v>28</v>
      </c>
      <c r="C11" s="4">
        <v>385.19</v>
      </c>
      <c r="D11" s="11">
        <v>24</v>
      </c>
      <c r="E11" s="11">
        <v>260</v>
      </c>
      <c r="F11" s="4">
        <v>1500</v>
      </c>
      <c r="G11" s="13">
        <v>36596</v>
      </c>
      <c r="H11" s="5">
        <v>0.96</v>
      </c>
      <c r="J11" s="1">
        <v>0</v>
      </c>
    </row>
    <row r="12" spans="1:13" x14ac:dyDescent="0.25">
      <c r="A12" s="4" t="s">
        <v>41</v>
      </c>
      <c r="B12" s="4" t="s">
        <v>29</v>
      </c>
      <c r="C12" s="5">
        <v>8</v>
      </c>
      <c r="D12" s="11">
        <v>1</v>
      </c>
      <c r="E12" s="11">
        <v>10</v>
      </c>
      <c r="F12" s="4">
        <v>1500</v>
      </c>
      <c r="G12" s="13">
        <v>561</v>
      </c>
      <c r="H12" s="5">
        <v>0.96</v>
      </c>
      <c r="J12" s="1">
        <v>0</v>
      </c>
    </row>
    <row r="14" spans="1:13" x14ac:dyDescent="0.25">
      <c r="C14" s="20" t="s">
        <v>20</v>
      </c>
      <c r="D14" s="20"/>
      <c r="E14" s="20"/>
    </row>
    <row r="15" spans="1:13" x14ac:dyDescent="0.25">
      <c r="C15" s="8" t="s">
        <v>43</v>
      </c>
      <c r="D15" s="8" t="s">
        <v>12</v>
      </c>
      <c r="E15" s="8" t="s">
        <v>13</v>
      </c>
      <c r="J15"/>
      <c r="K15"/>
    </row>
    <row r="16" spans="1:13" x14ac:dyDescent="0.25">
      <c r="C16" s="4" t="s">
        <v>15</v>
      </c>
      <c r="D16" s="5">
        <f>SUMPRODUCT(C3:C12,J3:J12)</f>
        <v>485.93</v>
      </c>
      <c r="E16" s="5">
        <f>C6</f>
        <v>485.93</v>
      </c>
      <c r="J16"/>
      <c r="K16"/>
    </row>
    <row r="17" spans="3:11" x14ac:dyDescent="0.25">
      <c r="C17" s="4" t="s">
        <v>17</v>
      </c>
      <c r="D17" s="5">
        <f>SUMPRODUCT(D3:D12,J3:J12)</f>
        <v>30</v>
      </c>
      <c r="E17" s="7">
        <f>D6</f>
        <v>30</v>
      </c>
      <c r="J17"/>
      <c r="K17"/>
    </row>
    <row r="18" spans="3:11" x14ac:dyDescent="0.25">
      <c r="C18" s="4" t="s">
        <v>19</v>
      </c>
      <c r="D18" s="5">
        <f>SUMPRODUCT(E3:E12,J3:J12)</f>
        <v>299</v>
      </c>
      <c r="E18" s="7">
        <f>E6</f>
        <v>299</v>
      </c>
      <c r="J18"/>
      <c r="K18"/>
    </row>
    <row r="19" spans="3:11" x14ac:dyDescent="0.25">
      <c r="C19" s="4" t="s">
        <v>21</v>
      </c>
      <c r="D19" s="4">
        <f>SUMPRODUCT(F3:F12,J3:J12)</f>
        <v>1500</v>
      </c>
      <c r="E19" s="4">
        <f>F6</f>
        <v>1500</v>
      </c>
      <c r="J19"/>
      <c r="K19"/>
    </row>
    <row r="20" spans="3:11" x14ac:dyDescent="0.25">
      <c r="C20" s="4" t="s">
        <v>24</v>
      </c>
      <c r="D20" s="4">
        <f>SUMPRODUCT(G3:G12,J3:J12)</f>
        <v>63900.409999999996</v>
      </c>
      <c r="E20" s="4">
        <f>G6*K3</f>
        <v>63900.409999999996</v>
      </c>
      <c r="J20"/>
      <c r="K20"/>
    </row>
    <row r="21" spans="3:11" x14ac:dyDescent="0.25">
      <c r="C21" s="4" t="s">
        <v>26</v>
      </c>
      <c r="D21" s="4">
        <f>SUMPRODUCT(H3:H12,J3:J12)</f>
        <v>0.96</v>
      </c>
      <c r="E21" s="4">
        <f>H6*K3</f>
        <v>0.96</v>
      </c>
      <c r="J21"/>
      <c r="K21"/>
    </row>
    <row r="22" spans="3:11" x14ac:dyDescent="0.25">
      <c r="J22"/>
      <c r="K22"/>
    </row>
    <row r="23" spans="3:11" x14ac:dyDescent="0.25">
      <c r="J23"/>
      <c r="K23"/>
    </row>
    <row r="24" spans="3:11" x14ac:dyDescent="0.25">
      <c r="J24"/>
      <c r="K24"/>
    </row>
    <row r="25" spans="3:11" x14ac:dyDescent="0.25">
      <c r="J25"/>
      <c r="K25"/>
    </row>
  </sheetData>
  <mergeCells count="4">
    <mergeCell ref="A1:B1"/>
    <mergeCell ref="C1:F1"/>
    <mergeCell ref="G1:H1"/>
    <mergeCell ref="C14:E1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C8E03-04B7-4095-B856-E32D49B4C6E9}">
  <sheetPr>
    <tabColor rgb="FF00B050"/>
  </sheetPr>
  <dimension ref="A1:M25"/>
  <sheetViews>
    <sheetView topLeftCell="A2" zoomScale="85" zoomScaleNormal="85" workbookViewId="0">
      <selection activeCell="C14" sqref="C14:E14"/>
    </sheetView>
  </sheetViews>
  <sheetFormatPr defaultRowHeight="15" x14ac:dyDescent="0.25"/>
  <cols>
    <col min="1" max="1" width="14" style="1" customWidth="1"/>
    <col min="2" max="2" width="13.5703125" style="1" customWidth="1"/>
    <col min="3" max="3" width="13.140625" style="1" customWidth="1"/>
    <col min="4" max="4" width="13.7109375" style="1" customWidth="1"/>
    <col min="5" max="5" width="12.42578125" style="1" customWidth="1"/>
    <col min="6" max="6" width="14.7109375" style="1" customWidth="1"/>
    <col min="7" max="7" width="12.5703125" style="1" customWidth="1"/>
    <col min="8" max="8" width="12.7109375" style="1" customWidth="1"/>
    <col min="9" max="9" width="12.42578125" style="1" customWidth="1"/>
    <col min="10" max="10" width="12.28515625" style="1" customWidth="1"/>
    <col min="11" max="11" width="9.140625" style="1"/>
    <col min="12" max="12" width="9.5703125" style="1" bestFit="1" customWidth="1"/>
    <col min="13" max="13" width="11.5703125" style="1" bestFit="1" customWidth="1"/>
    <col min="14" max="16384" width="9.140625" style="1"/>
  </cols>
  <sheetData>
    <row r="1" spans="1:13" x14ac:dyDescent="0.25">
      <c r="A1" s="14" t="s">
        <v>42</v>
      </c>
      <c r="B1" s="15"/>
      <c r="C1" s="16" t="s">
        <v>0</v>
      </c>
      <c r="D1" s="17"/>
      <c r="E1" s="17"/>
      <c r="F1" s="18"/>
      <c r="G1" s="19" t="s">
        <v>1</v>
      </c>
      <c r="H1" s="19"/>
    </row>
    <row r="2" spans="1:13" ht="45" x14ac:dyDescent="0.25">
      <c r="A2" s="9" t="s">
        <v>31</v>
      </c>
      <c r="B2" s="9" t="s">
        <v>30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J2" s="3" t="s">
        <v>8</v>
      </c>
      <c r="K2" s="3" t="s">
        <v>9</v>
      </c>
      <c r="L2" s="3" t="s">
        <v>10</v>
      </c>
      <c r="M2" s="3" t="s">
        <v>11</v>
      </c>
    </row>
    <row r="3" spans="1:13" x14ac:dyDescent="0.25">
      <c r="A3" s="4" t="s">
        <v>32</v>
      </c>
      <c r="B3" s="4" t="s">
        <v>14</v>
      </c>
      <c r="C3" s="5">
        <v>24.5</v>
      </c>
      <c r="D3" s="11">
        <v>9</v>
      </c>
      <c r="E3" s="11">
        <v>70</v>
      </c>
      <c r="F3" s="4">
        <v>1200</v>
      </c>
      <c r="G3" s="13">
        <v>2459</v>
      </c>
      <c r="H3" s="5">
        <v>0.93</v>
      </c>
      <c r="J3" s="1">
        <v>0</v>
      </c>
      <c r="K3" s="1">
        <v>0.99999999999999623</v>
      </c>
      <c r="L3" s="6">
        <f>1/K3</f>
        <v>1.0000000000000038</v>
      </c>
      <c r="M3" s="6">
        <f>SUM(J3:J12)</f>
        <v>0.99999999999999623</v>
      </c>
    </row>
    <row r="4" spans="1:13" x14ac:dyDescent="0.25">
      <c r="A4" s="4" t="s">
        <v>33</v>
      </c>
      <c r="B4" s="4" t="s">
        <v>16</v>
      </c>
      <c r="C4" s="5">
        <v>295.3</v>
      </c>
      <c r="D4" s="11">
        <v>34</v>
      </c>
      <c r="E4" s="11">
        <v>227</v>
      </c>
      <c r="F4" s="4">
        <v>1500</v>
      </c>
      <c r="G4" s="13">
        <v>41499.599999999999</v>
      </c>
      <c r="H4" s="5">
        <v>0.96</v>
      </c>
      <c r="J4" s="1">
        <v>3.4017367737218944E-18</v>
      </c>
    </row>
    <row r="5" spans="1:13" x14ac:dyDescent="0.25">
      <c r="A5" s="10" t="s">
        <v>34</v>
      </c>
      <c r="B5" s="4" t="s">
        <v>18</v>
      </c>
      <c r="C5" s="4">
        <v>175.88</v>
      </c>
      <c r="D5" s="11">
        <v>16</v>
      </c>
      <c r="E5" s="12">
        <v>366</v>
      </c>
      <c r="F5" s="4">
        <v>1200</v>
      </c>
      <c r="G5" s="13">
        <v>18760</v>
      </c>
      <c r="H5" s="5">
        <v>0.93</v>
      </c>
      <c r="J5" s="1">
        <v>0</v>
      </c>
    </row>
    <row r="6" spans="1:13" x14ac:dyDescent="0.25">
      <c r="A6" s="4" t="s">
        <v>35</v>
      </c>
      <c r="B6" s="4" t="s">
        <v>20</v>
      </c>
      <c r="C6" s="4">
        <v>485.93</v>
      </c>
      <c r="D6" s="11">
        <v>30</v>
      </c>
      <c r="E6" s="11">
        <v>299</v>
      </c>
      <c r="F6" s="4">
        <v>1500</v>
      </c>
      <c r="G6" s="13">
        <v>63900.409999999996</v>
      </c>
      <c r="H6" s="5">
        <v>0.96</v>
      </c>
      <c r="J6" s="1">
        <v>0</v>
      </c>
    </row>
    <row r="7" spans="1:13" x14ac:dyDescent="0.25">
      <c r="A7" s="4" t="s">
        <v>36</v>
      </c>
      <c r="B7" s="4" t="s">
        <v>22</v>
      </c>
      <c r="C7" s="4">
        <v>14.94</v>
      </c>
      <c r="D7" s="11">
        <v>3</v>
      </c>
      <c r="E7" s="11">
        <v>16</v>
      </c>
      <c r="F7" s="4">
        <v>1200</v>
      </c>
      <c r="G7" s="13">
        <v>1944</v>
      </c>
      <c r="H7" s="5">
        <v>0.93</v>
      </c>
      <c r="J7" s="1">
        <v>0.99999999999999623</v>
      </c>
    </row>
    <row r="8" spans="1:13" x14ac:dyDescent="0.25">
      <c r="A8" s="4" t="s">
        <v>37</v>
      </c>
      <c r="B8" s="4" t="s">
        <v>23</v>
      </c>
      <c r="C8" s="5">
        <v>207.8</v>
      </c>
      <c r="D8" s="11">
        <v>13</v>
      </c>
      <c r="E8" s="11">
        <v>178</v>
      </c>
      <c r="F8" s="4">
        <v>1500</v>
      </c>
      <c r="G8" s="13">
        <v>23979.9</v>
      </c>
      <c r="H8" s="5">
        <v>0.96</v>
      </c>
      <c r="J8" s="1">
        <v>0</v>
      </c>
    </row>
    <row r="9" spans="1:13" x14ac:dyDescent="0.25">
      <c r="A9" s="4" t="s">
        <v>38</v>
      </c>
      <c r="B9" s="4" t="s">
        <v>25</v>
      </c>
      <c r="C9" s="5">
        <v>126.3</v>
      </c>
      <c r="D9" s="11">
        <v>19</v>
      </c>
      <c r="E9" s="11">
        <v>159</v>
      </c>
      <c r="F9" s="4">
        <v>1200</v>
      </c>
      <c r="G9" s="13">
        <v>13460</v>
      </c>
      <c r="H9" s="5">
        <v>0.93</v>
      </c>
      <c r="J9" s="1">
        <v>0</v>
      </c>
    </row>
    <row r="10" spans="1:13" x14ac:dyDescent="0.25">
      <c r="A10" s="4" t="s">
        <v>39</v>
      </c>
      <c r="B10" s="4" t="s">
        <v>27</v>
      </c>
      <c r="C10" s="4">
        <v>50.76</v>
      </c>
      <c r="D10" s="11">
        <v>14</v>
      </c>
      <c r="E10" s="11">
        <v>150</v>
      </c>
      <c r="F10" s="4">
        <v>1200</v>
      </c>
      <c r="G10" s="13">
        <v>5525</v>
      </c>
      <c r="H10" s="5">
        <v>0.93</v>
      </c>
      <c r="J10" s="1">
        <v>0</v>
      </c>
    </row>
    <row r="11" spans="1:13" x14ac:dyDescent="0.25">
      <c r="A11" s="4" t="s">
        <v>40</v>
      </c>
      <c r="B11" s="4" t="s">
        <v>28</v>
      </c>
      <c r="C11" s="4">
        <v>385.19</v>
      </c>
      <c r="D11" s="11">
        <v>24</v>
      </c>
      <c r="E11" s="11">
        <v>260</v>
      </c>
      <c r="F11" s="4">
        <v>1500</v>
      </c>
      <c r="G11" s="13">
        <v>36596</v>
      </c>
      <c r="H11" s="5">
        <v>0.96</v>
      </c>
      <c r="J11" s="1">
        <v>0</v>
      </c>
    </row>
    <row r="12" spans="1:13" x14ac:dyDescent="0.25">
      <c r="A12" s="4" t="s">
        <v>41</v>
      </c>
      <c r="B12" s="4" t="s">
        <v>29</v>
      </c>
      <c r="C12" s="5">
        <v>8</v>
      </c>
      <c r="D12" s="11">
        <v>1</v>
      </c>
      <c r="E12" s="11">
        <v>10</v>
      </c>
      <c r="F12" s="4">
        <v>1500</v>
      </c>
      <c r="G12" s="13">
        <v>561</v>
      </c>
      <c r="H12" s="5">
        <v>0.96</v>
      </c>
      <c r="J12" s="1">
        <v>0</v>
      </c>
    </row>
    <row r="14" spans="1:13" x14ac:dyDescent="0.25">
      <c r="C14" s="20" t="s">
        <v>22</v>
      </c>
      <c r="D14" s="20"/>
      <c r="E14" s="20"/>
    </row>
    <row r="15" spans="1:13" x14ac:dyDescent="0.25">
      <c r="C15" s="8" t="s">
        <v>43</v>
      </c>
      <c r="D15" s="8" t="s">
        <v>12</v>
      </c>
      <c r="E15" s="8" t="s">
        <v>13</v>
      </c>
      <c r="J15"/>
      <c r="K15"/>
    </row>
    <row r="16" spans="1:13" x14ac:dyDescent="0.25">
      <c r="C16" s="4" t="s">
        <v>15</v>
      </c>
      <c r="D16" s="5">
        <f>SUMPRODUCT(C3:C12,J3:J12)</f>
        <v>14.939999999999944</v>
      </c>
      <c r="E16" s="5">
        <f>C7</f>
        <v>14.94</v>
      </c>
      <c r="J16"/>
      <c r="K16"/>
    </row>
    <row r="17" spans="3:11" x14ac:dyDescent="0.25">
      <c r="C17" s="4" t="s">
        <v>17</v>
      </c>
      <c r="D17" s="5">
        <f>SUMPRODUCT(D3:D12,J3:J12)</f>
        <v>2.9999999999999885</v>
      </c>
      <c r="E17" s="7">
        <f>D7</f>
        <v>3</v>
      </c>
      <c r="J17"/>
      <c r="K17"/>
    </row>
    <row r="18" spans="3:11" x14ac:dyDescent="0.25">
      <c r="C18" s="4" t="s">
        <v>19</v>
      </c>
      <c r="D18" s="5">
        <f>SUMPRODUCT(E3:E12,J3:J12)</f>
        <v>15.99999999999994</v>
      </c>
      <c r="E18" s="7">
        <f>E7</f>
        <v>16</v>
      </c>
      <c r="J18"/>
      <c r="K18"/>
    </row>
    <row r="19" spans="3:11" x14ac:dyDescent="0.25">
      <c r="C19" s="4" t="s">
        <v>21</v>
      </c>
      <c r="D19" s="4">
        <f>SUMPRODUCT(F3:F12,J3:J12)</f>
        <v>1199.9999999999955</v>
      </c>
      <c r="E19" s="4">
        <f>F7</f>
        <v>1200</v>
      </c>
      <c r="J19"/>
      <c r="K19"/>
    </row>
    <row r="20" spans="3:11" x14ac:dyDescent="0.25">
      <c r="C20" s="4" t="s">
        <v>24</v>
      </c>
      <c r="D20" s="4">
        <f>SUMPRODUCT(G3:G12,J3:J12)</f>
        <v>1943.999999999993</v>
      </c>
      <c r="E20" s="4">
        <f>G7*K3</f>
        <v>1943.9999999999927</v>
      </c>
      <c r="J20"/>
      <c r="K20"/>
    </row>
    <row r="21" spans="3:11" x14ac:dyDescent="0.25">
      <c r="C21" s="4" t="s">
        <v>26</v>
      </c>
      <c r="D21" s="4">
        <f>SUMPRODUCT(H3:H12,J3:J12)</f>
        <v>0.9299999999999965</v>
      </c>
      <c r="E21" s="4">
        <f>H7*K3</f>
        <v>0.9299999999999965</v>
      </c>
      <c r="J21"/>
      <c r="K21"/>
    </row>
    <row r="22" spans="3:11" x14ac:dyDescent="0.25">
      <c r="J22"/>
      <c r="K22"/>
    </row>
    <row r="23" spans="3:11" x14ac:dyDescent="0.25">
      <c r="J23"/>
      <c r="K23"/>
    </row>
    <row r="24" spans="3:11" x14ac:dyDescent="0.25">
      <c r="J24"/>
      <c r="K24"/>
    </row>
    <row r="25" spans="3:11" x14ac:dyDescent="0.25">
      <c r="J25"/>
      <c r="K25"/>
    </row>
  </sheetData>
  <mergeCells count="4">
    <mergeCell ref="A1:B1"/>
    <mergeCell ref="C1:F1"/>
    <mergeCell ref="G1:H1"/>
    <mergeCell ref="C14:E1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2D47B-ECB4-43DE-A8E3-18BCED1C2EBE}">
  <sheetPr>
    <tabColor rgb="FFFFFF00"/>
  </sheetPr>
  <dimension ref="A1:M25"/>
  <sheetViews>
    <sheetView topLeftCell="A2" zoomScale="85" zoomScaleNormal="85" workbookViewId="0">
      <selection activeCell="C14" sqref="C14:E14"/>
    </sheetView>
  </sheetViews>
  <sheetFormatPr defaultRowHeight="15" x14ac:dyDescent="0.25"/>
  <cols>
    <col min="1" max="1" width="14" style="1" customWidth="1"/>
    <col min="2" max="2" width="13.5703125" style="1" customWidth="1"/>
    <col min="3" max="3" width="13.140625" style="1" customWidth="1"/>
    <col min="4" max="4" width="13.7109375" style="1" customWidth="1"/>
    <col min="5" max="5" width="12.42578125" style="1" customWidth="1"/>
    <col min="6" max="6" width="14.7109375" style="1" customWidth="1"/>
    <col min="7" max="7" width="12.5703125" style="1" customWidth="1"/>
    <col min="8" max="8" width="12.7109375" style="1" customWidth="1"/>
    <col min="9" max="9" width="12.42578125" style="1" customWidth="1"/>
    <col min="10" max="10" width="12.28515625" style="1" customWidth="1"/>
    <col min="11" max="11" width="9.140625" style="1"/>
    <col min="12" max="12" width="9.5703125" style="1" bestFit="1" customWidth="1"/>
    <col min="13" max="13" width="11.5703125" style="1" bestFit="1" customWidth="1"/>
    <col min="14" max="16384" width="9.140625" style="1"/>
  </cols>
  <sheetData>
    <row r="1" spans="1:13" x14ac:dyDescent="0.25">
      <c r="A1" s="14" t="s">
        <v>42</v>
      </c>
      <c r="B1" s="15"/>
      <c r="C1" s="16" t="s">
        <v>0</v>
      </c>
      <c r="D1" s="17"/>
      <c r="E1" s="17"/>
      <c r="F1" s="18"/>
      <c r="G1" s="19" t="s">
        <v>1</v>
      </c>
      <c r="H1" s="19"/>
    </row>
    <row r="2" spans="1:13" ht="45" x14ac:dyDescent="0.25">
      <c r="A2" s="9" t="s">
        <v>31</v>
      </c>
      <c r="B2" s="9" t="s">
        <v>30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J2" s="3" t="s">
        <v>8</v>
      </c>
      <c r="K2" s="3" t="s">
        <v>9</v>
      </c>
      <c r="L2" s="3" t="s">
        <v>10</v>
      </c>
      <c r="M2" s="3" t="s">
        <v>11</v>
      </c>
    </row>
    <row r="3" spans="1:13" x14ac:dyDescent="0.25">
      <c r="A3" s="4" t="s">
        <v>32</v>
      </c>
      <c r="B3" s="4" t="s">
        <v>14</v>
      </c>
      <c r="C3" s="5">
        <v>24.5</v>
      </c>
      <c r="D3" s="11">
        <v>9</v>
      </c>
      <c r="E3" s="11">
        <v>70</v>
      </c>
      <c r="F3" s="4">
        <v>1200</v>
      </c>
      <c r="G3" s="13">
        <v>2459</v>
      </c>
      <c r="H3" s="5">
        <v>0.93</v>
      </c>
      <c r="J3" s="1">
        <v>0</v>
      </c>
      <c r="K3" s="1">
        <v>1.06401153555547</v>
      </c>
      <c r="L3" s="6">
        <f>1/K3</f>
        <v>0.93983943461472663</v>
      </c>
      <c r="M3" s="6">
        <f>SUM(J3:J12)</f>
        <v>1.0758655236213035</v>
      </c>
    </row>
    <row r="4" spans="1:13" x14ac:dyDescent="0.25">
      <c r="A4" s="4" t="s">
        <v>33</v>
      </c>
      <c r="B4" s="4" t="s">
        <v>16</v>
      </c>
      <c r="C4" s="5">
        <v>295.3</v>
      </c>
      <c r="D4" s="11">
        <v>34</v>
      </c>
      <c r="E4" s="11">
        <v>227</v>
      </c>
      <c r="F4" s="4">
        <v>1500</v>
      </c>
      <c r="G4" s="13">
        <v>41499.599999999999</v>
      </c>
      <c r="H4" s="5">
        <v>0.96</v>
      </c>
      <c r="J4" s="1">
        <v>0</v>
      </c>
    </row>
    <row r="5" spans="1:13" x14ac:dyDescent="0.25">
      <c r="A5" s="10" t="s">
        <v>34</v>
      </c>
      <c r="B5" s="4" t="s">
        <v>18</v>
      </c>
      <c r="C5" s="4">
        <v>175.88</v>
      </c>
      <c r="D5" s="11">
        <v>16</v>
      </c>
      <c r="E5" s="12">
        <v>366</v>
      </c>
      <c r="F5" s="4">
        <v>1200</v>
      </c>
      <c r="G5" s="13">
        <v>18760</v>
      </c>
      <c r="H5" s="5">
        <v>0.93</v>
      </c>
      <c r="J5" s="1">
        <v>0</v>
      </c>
    </row>
    <row r="6" spans="1:13" x14ac:dyDescent="0.25">
      <c r="A6" s="4" t="s">
        <v>35</v>
      </c>
      <c r="B6" s="4" t="s">
        <v>20</v>
      </c>
      <c r="C6" s="4">
        <v>485.93</v>
      </c>
      <c r="D6" s="11">
        <v>30</v>
      </c>
      <c r="E6" s="11">
        <v>299</v>
      </c>
      <c r="F6" s="4">
        <v>1500</v>
      </c>
      <c r="G6" s="13">
        <v>63900.409999999996</v>
      </c>
      <c r="H6" s="5">
        <v>0.96</v>
      </c>
      <c r="J6" s="1">
        <v>0.3850165255229539</v>
      </c>
    </row>
    <row r="7" spans="1:13" x14ac:dyDescent="0.25">
      <c r="A7" s="4" t="s">
        <v>36</v>
      </c>
      <c r="B7" s="4" t="s">
        <v>22</v>
      </c>
      <c r="C7" s="4">
        <v>14.94</v>
      </c>
      <c r="D7" s="11">
        <v>3</v>
      </c>
      <c r="E7" s="11">
        <v>16</v>
      </c>
      <c r="F7" s="4">
        <v>1200</v>
      </c>
      <c r="G7" s="13">
        <v>1944</v>
      </c>
      <c r="H7" s="5">
        <v>0.93</v>
      </c>
      <c r="J7" s="1">
        <v>0.37932761810651727</v>
      </c>
    </row>
    <row r="8" spans="1:13" x14ac:dyDescent="0.25">
      <c r="A8" s="4" t="s">
        <v>37</v>
      </c>
      <c r="B8" s="4" t="s">
        <v>23</v>
      </c>
      <c r="C8" s="5">
        <v>207.8</v>
      </c>
      <c r="D8" s="11">
        <v>13</v>
      </c>
      <c r="E8" s="11">
        <v>178</v>
      </c>
      <c r="F8" s="4">
        <v>1500</v>
      </c>
      <c r="G8" s="13">
        <v>23979.9</v>
      </c>
      <c r="H8" s="5">
        <v>0.96</v>
      </c>
      <c r="J8" s="1">
        <v>0</v>
      </c>
    </row>
    <row r="9" spans="1:13" x14ac:dyDescent="0.25">
      <c r="A9" s="4" t="s">
        <v>38</v>
      </c>
      <c r="B9" s="4" t="s">
        <v>25</v>
      </c>
      <c r="C9" s="5">
        <v>126.3</v>
      </c>
      <c r="D9" s="11">
        <v>19</v>
      </c>
      <c r="E9" s="11">
        <v>159</v>
      </c>
      <c r="F9" s="4">
        <v>1200</v>
      </c>
      <c r="G9" s="13">
        <v>13460</v>
      </c>
      <c r="H9" s="5">
        <v>0.93</v>
      </c>
      <c r="J9" s="1">
        <v>0</v>
      </c>
    </row>
    <row r="10" spans="1:13" x14ac:dyDescent="0.25">
      <c r="A10" s="4" t="s">
        <v>39</v>
      </c>
      <c r="B10" s="4" t="s">
        <v>27</v>
      </c>
      <c r="C10" s="4">
        <v>50.76</v>
      </c>
      <c r="D10" s="11">
        <v>14</v>
      </c>
      <c r="E10" s="11">
        <v>150</v>
      </c>
      <c r="F10" s="4">
        <v>1200</v>
      </c>
      <c r="G10" s="13">
        <v>5525</v>
      </c>
      <c r="H10" s="5">
        <v>0.93</v>
      </c>
      <c r="J10" s="1">
        <v>0</v>
      </c>
    </row>
    <row r="11" spans="1:13" x14ac:dyDescent="0.25">
      <c r="A11" s="4" t="s">
        <v>40</v>
      </c>
      <c r="B11" s="4" t="s">
        <v>28</v>
      </c>
      <c r="C11" s="4">
        <v>385.19</v>
      </c>
      <c r="D11" s="11">
        <v>24</v>
      </c>
      <c r="E11" s="11">
        <v>260</v>
      </c>
      <c r="F11" s="4">
        <v>1500</v>
      </c>
      <c r="G11" s="13">
        <v>36596</v>
      </c>
      <c r="H11" s="5">
        <v>0.96</v>
      </c>
      <c r="J11" s="1">
        <v>0</v>
      </c>
    </row>
    <row r="12" spans="1:13" x14ac:dyDescent="0.25">
      <c r="A12" s="4" t="s">
        <v>41</v>
      </c>
      <c r="B12" s="4" t="s">
        <v>29</v>
      </c>
      <c r="C12" s="5">
        <v>8</v>
      </c>
      <c r="D12" s="11">
        <v>1</v>
      </c>
      <c r="E12" s="11">
        <v>10</v>
      </c>
      <c r="F12" s="4">
        <v>1500</v>
      </c>
      <c r="G12" s="13">
        <v>561</v>
      </c>
      <c r="H12" s="5">
        <v>0.96</v>
      </c>
      <c r="J12" s="1">
        <v>0.31152137999183233</v>
      </c>
    </row>
    <row r="14" spans="1:13" x14ac:dyDescent="0.25">
      <c r="C14" s="20" t="s">
        <v>23</v>
      </c>
      <c r="D14" s="20"/>
      <c r="E14" s="20"/>
    </row>
    <row r="15" spans="1:13" x14ac:dyDescent="0.25">
      <c r="C15" s="8" t="s">
        <v>43</v>
      </c>
      <c r="D15" s="8" t="s">
        <v>12</v>
      </c>
      <c r="E15" s="8" t="s">
        <v>13</v>
      </c>
      <c r="J15"/>
      <c r="K15"/>
    </row>
    <row r="16" spans="1:13" x14ac:dyDescent="0.25">
      <c r="C16" s="4" t="s">
        <v>15</v>
      </c>
      <c r="D16" s="5">
        <f>SUMPRODUCT(C3:C12,J3:J12)</f>
        <v>195.25040590181499</v>
      </c>
      <c r="E16" s="5">
        <f>C8</f>
        <v>207.8</v>
      </c>
      <c r="J16"/>
      <c r="K16"/>
    </row>
    <row r="17" spans="3:11" x14ac:dyDescent="0.25">
      <c r="C17" s="4" t="s">
        <v>17</v>
      </c>
      <c r="D17" s="5">
        <f>SUMPRODUCT(D3:D12,J3:J12)</f>
        <v>13</v>
      </c>
      <c r="E17" s="7">
        <f>D8</f>
        <v>13</v>
      </c>
      <c r="J17"/>
      <c r="K17"/>
    </row>
    <row r="18" spans="3:11" x14ac:dyDescent="0.25">
      <c r="C18" s="4" t="s">
        <v>19</v>
      </c>
      <c r="D18" s="5">
        <f>SUMPRODUCT(E3:E12,J3:J12)</f>
        <v>124.30439682098581</v>
      </c>
      <c r="E18" s="7">
        <f>E8</f>
        <v>178</v>
      </c>
      <c r="J18"/>
      <c r="K18"/>
    </row>
    <row r="19" spans="3:11" x14ac:dyDescent="0.25">
      <c r="C19" s="4" t="s">
        <v>21</v>
      </c>
      <c r="D19" s="4">
        <f>SUMPRODUCT(F3:F12,J3:J12)</f>
        <v>1500</v>
      </c>
      <c r="E19" s="4">
        <f>F8</f>
        <v>1500</v>
      </c>
      <c r="J19"/>
      <c r="K19"/>
    </row>
    <row r="20" spans="3:11" x14ac:dyDescent="0.25">
      <c r="C20" s="4" t="s">
        <v>24</v>
      </c>
      <c r="D20" s="4">
        <f>SUMPRODUCT(G3:G12,J3:J12)</f>
        <v>25514.890221466703</v>
      </c>
      <c r="E20" s="4">
        <f>G8*K3</f>
        <v>25514.890221466616</v>
      </c>
      <c r="J20"/>
      <c r="K20"/>
    </row>
    <row r="21" spans="3:11" x14ac:dyDescent="0.25">
      <c r="C21" s="4" t="s">
        <v>26</v>
      </c>
      <c r="D21" s="4">
        <f>SUMPRODUCT(H3:H12,J3:J12)</f>
        <v>1.0214510741332559</v>
      </c>
      <c r="E21" s="4">
        <f>H8*K3</f>
        <v>1.0214510741332512</v>
      </c>
      <c r="J21"/>
      <c r="K21"/>
    </row>
    <row r="22" spans="3:11" x14ac:dyDescent="0.25">
      <c r="J22"/>
      <c r="K22"/>
    </row>
    <row r="23" spans="3:11" x14ac:dyDescent="0.25">
      <c r="J23"/>
      <c r="K23"/>
    </row>
    <row r="24" spans="3:11" x14ac:dyDescent="0.25">
      <c r="J24"/>
      <c r="K24"/>
    </row>
    <row r="25" spans="3:11" x14ac:dyDescent="0.25">
      <c r="J25"/>
      <c r="K25"/>
    </row>
  </sheetData>
  <mergeCells count="4">
    <mergeCell ref="A1:B1"/>
    <mergeCell ref="C1:F1"/>
    <mergeCell ref="G1:H1"/>
    <mergeCell ref="C14:E1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24064-309E-4064-A493-FD3A5F20B062}">
  <sheetPr>
    <tabColor rgb="FF00B050"/>
  </sheetPr>
  <dimension ref="A1:M25"/>
  <sheetViews>
    <sheetView topLeftCell="A2" zoomScale="85" zoomScaleNormal="85" workbookViewId="0">
      <selection activeCell="C14" sqref="C14:E14"/>
    </sheetView>
  </sheetViews>
  <sheetFormatPr defaultRowHeight="15" x14ac:dyDescent="0.25"/>
  <cols>
    <col min="1" max="1" width="14" style="1" customWidth="1"/>
    <col min="2" max="2" width="13.5703125" style="1" customWidth="1"/>
    <col min="3" max="3" width="13.140625" style="1" customWidth="1"/>
    <col min="4" max="4" width="13.7109375" style="1" customWidth="1"/>
    <col min="5" max="5" width="12.42578125" style="1" customWidth="1"/>
    <col min="6" max="6" width="14.7109375" style="1" customWidth="1"/>
    <col min="7" max="7" width="12.5703125" style="1" customWidth="1"/>
    <col min="8" max="8" width="12.7109375" style="1" customWidth="1"/>
    <col min="9" max="9" width="12.42578125" style="1" customWidth="1"/>
    <col min="10" max="10" width="12.28515625" style="1" customWidth="1"/>
    <col min="11" max="11" width="9.140625" style="1"/>
    <col min="12" max="12" width="9.5703125" style="1" bestFit="1" customWidth="1"/>
    <col min="13" max="13" width="11.5703125" style="1" bestFit="1" customWidth="1"/>
    <col min="14" max="16384" width="9.140625" style="1"/>
  </cols>
  <sheetData>
    <row r="1" spans="1:13" x14ac:dyDescent="0.25">
      <c r="A1" s="14" t="s">
        <v>42</v>
      </c>
      <c r="B1" s="15"/>
      <c r="C1" s="16" t="s">
        <v>0</v>
      </c>
      <c r="D1" s="17"/>
      <c r="E1" s="17"/>
      <c r="F1" s="18"/>
      <c r="G1" s="19" t="s">
        <v>1</v>
      </c>
      <c r="H1" s="19"/>
    </row>
    <row r="2" spans="1:13" ht="45" x14ac:dyDescent="0.25">
      <c r="A2" s="9" t="s">
        <v>31</v>
      </c>
      <c r="B2" s="9" t="s">
        <v>30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J2" s="3" t="s">
        <v>8</v>
      </c>
      <c r="K2" s="3" t="s">
        <v>9</v>
      </c>
      <c r="L2" s="3" t="s">
        <v>10</v>
      </c>
      <c r="M2" s="3" t="s">
        <v>11</v>
      </c>
    </row>
    <row r="3" spans="1:13" x14ac:dyDescent="0.25">
      <c r="A3" s="4" t="s">
        <v>32</v>
      </c>
      <c r="B3" s="4" t="s">
        <v>14</v>
      </c>
      <c r="C3" s="5">
        <v>24.5</v>
      </c>
      <c r="D3" s="11">
        <v>9</v>
      </c>
      <c r="E3" s="11">
        <v>70</v>
      </c>
      <c r="F3" s="4">
        <v>1200</v>
      </c>
      <c r="G3" s="13">
        <v>2459</v>
      </c>
      <c r="H3" s="5">
        <v>0.93</v>
      </c>
      <c r="J3" s="1">
        <v>0</v>
      </c>
      <c r="K3" s="1">
        <v>1</v>
      </c>
      <c r="L3" s="6">
        <f>1/K3</f>
        <v>1</v>
      </c>
      <c r="M3" s="6">
        <f>SUM(J3:J12)</f>
        <v>1</v>
      </c>
    </row>
    <row r="4" spans="1:13" x14ac:dyDescent="0.25">
      <c r="A4" s="4" t="s">
        <v>33</v>
      </c>
      <c r="B4" s="4" t="s">
        <v>16</v>
      </c>
      <c r="C4" s="5">
        <v>295.3</v>
      </c>
      <c r="D4" s="11">
        <v>34</v>
      </c>
      <c r="E4" s="11">
        <v>227</v>
      </c>
      <c r="F4" s="4">
        <v>1500</v>
      </c>
      <c r="G4" s="13">
        <v>41499.599999999999</v>
      </c>
      <c r="H4" s="5">
        <v>0.96</v>
      </c>
      <c r="J4" s="1">
        <v>0</v>
      </c>
    </row>
    <row r="5" spans="1:13" x14ac:dyDescent="0.25">
      <c r="A5" s="10" t="s">
        <v>34</v>
      </c>
      <c r="B5" s="4" t="s">
        <v>18</v>
      </c>
      <c r="C5" s="4">
        <v>175.88</v>
      </c>
      <c r="D5" s="11">
        <v>16</v>
      </c>
      <c r="E5" s="12">
        <v>366</v>
      </c>
      <c r="F5" s="4">
        <v>1200</v>
      </c>
      <c r="G5" s="13">
        <v>18760</v>
      </c>
      <c r="H5" s="5">
        <v>0.93</v>
      </c>
      <c r="J5" s="1">
        <v>1.6653345369377348E-16</v>
      </c>
    </row>
    <row r="6" spans="1:13" x14ac:dyDescent="0.25">
      <c r="A6" s="4" t="s">
        <v>35</v>
      </c>
      <c r="B6" s="4" t="s">
        <v>20</v>
      </c>
      <c r="C6" s="4">
        <v>485.93</v>
      </c>
      <c r="D6" s="11">
        <v>30</v>
      </c>
      <c r="E6" s="11">
        <v>299</v>
      </c>
      <c r="F6" s="4">
        <v>1500</v>
      </c>
      <c r="G6" s="13">
        <v>63900.409999999996</v>
      </c>
      <c r="H6" s="5">
        <v>0.96</v>
      </c>
      <c r="J6" s="1">
        <v>4.163336342344337E-17</v>
      </c>
    </row>
    <row r="7" spans="1:13" x14ac:dyDescent="0.25">
      <c r="A7" s="4" t="s">
        <v>36</v>
      </c>
      <c r="B7" s="4" t="s">
        <v>22</v>
      </c>
      <c r="C7" s="4">
        <v>14.94</v>
      </c>
      <c r="D7" s="11">
        <v>3</v>
      </c>
      <c r="E7" s="11">
        <v>16</v>
      </c>
      <c r="F7" s="4">
        <v>1200</v>
      </c>
      <c r="G7" s="13">
        <v>1944</v>
      </c>
      <c r="H7" s="5">
        <v>0.93</v>
      </c>
      <c r="J7" s="1">
        <v>2.2204460492503131E-16</v>
      </c>
    </row>
    <row r="8" spans="1:13" x14ac:dyDescent="0.25">
      <c r="A8" s="4" t="s">
        <v>37</v>
      </c>
      <c r="B8" s="4" t="s">
        <v>23</v>
      </c>
      <c r="C8" s="5">
        <v>207.8</v>
      </c>
      <c r="D8" s="11">
        <v>13</v>
      </c>
      <c r="E8" s="11">
        <v>178</v>
      </c>
      <c r="F8" s="4">
        <v>1500</v>
      </c>
      <c r="G8" s="13">
        <v>23979.9</v>
      </c>
      <c r="H8" s="5">
        <v>0.96</v>
      </c>
      <c r="J8" s="1">
        <v>0</v>
      </c>
    </row>
    <row r="9" spans="1:13" x14ac:dyDescent="0.25">
      <c r="A9" s="4" t="s">
        <v>38</v>
      </c>
      <c r="B9" s="4" t="s">
        <v>25</v>
      </c>
      <c r="C9" s="5">
        <v>126.3</v>
      </c>
      <c r="D9" s="11">
        <v>19</v>
      </c>
      <c r="E9" s="11">
        <v>159</v>
      </c>
      <c r="F9" s="4">
        <v>1200</v>
      </c>
      <c r="G9" s="13">
        <v>13460</v>
      </c>
      <c r="H9" s="5">
        <v>0.93</v>
      </c>
      <c r="J9" s="1">
        <v>0.99999999999999956</v>
      </c>
    </row>
    <row r="10" spans="1:13" x14ac:dyDescent="0.25">
      <c r="A10" s="4" t="s">
        <v>39</v>
      </c>
      <c r="B10" s="4" t="s">
        <v>27</v>
      </c>
      <c r="C10" s="4">
        <v>50.76</v>
      </c>
      <c r="D10" s="11">
        <v>14</v>
      </c>
      <c r="E10" s="11">
        <v>150</v>
      </c>
      <c r="F10" s="4">
        <v>1200</v>
      </c>
      <c r="G10" s="13">
        <v>5525</v>
      </c>
      <c r="H10" s="5">
        <v>0.93</v>
      </c>
      <c r="J10" s="1">
        <v>0</v>
      </c>
    </row>
    <row r="11" spans="1:13" x14ac:dyDescent="0.25">
      <c r="A11" s="4" t="s">
        <v>40</v>
      </c>
      <c r="B11" s="4" t="s">
        <v>28</v>
      </c>
      <c r="C11" s="4">
        <v>385.19</v>
      </c>
      <c r="D11" s="11">
        <v>24</v>
      </c>
      <c r="E11" s="11">
        <v>260</v>
      </c>
      <c r="F11" s="4">
        <v>1500</v>
      </c>
      <c r="G11" s="13">
        <v>36596</v>
      </c>
      <c r="H11" s="5">
        <v>0.96</v>
      </c>
      <c r="J11" s="1">
        <v>0</v>
      </c>
    </row>
    <row r="12" spans="1:13" x14ac:dyDescent="0.25">
      <c r="A12" s="4" t="s">
        <v>41</v>
      </c>
      <c r="B12" s="4" t="s">
        <v>29</v>
      </c>
      <c r="C12" s="5">
        <v>8</v>
      </c>
      <c r="D12" s="11">
        <v>1</v>
      </c>
      <c r="E12" s="11">
        <v>10</v>
      </c>
      <c r="F12" s="4">
        <v>1500</v>
      </c>
      <c r="G12" s="13">
        <v>561</v>
      </c>
      <c r="H12" s="5">
        <v>0.96</v>
      </c>
      <c r="J12" s="1">
        <v>0</v>
      </c>
    </row>
    <row r="14" spans="1:13" x14ac:dyDescent="0.25">
      <c r="C14" s="20" t="s">
        <v>25</v>
      </c>
      <c r="D14" s="20"/>
      <c r="E14" s="20"/>
    </row>
    <row r="15" spans="1:13" x14ac:dyDescent="0.25">
      <c r="C15" s="8" t="s">
        <v>43</v>
      </c>
      <c r="D15" s="8" t="s">
        <v>12</v>
      </c>
      <c r="E15" s="8" t="s">
        <v>13</v>
      </c>
      <c r="J15"/>
      <c r="K15"/>
    </row>
    <row r="16" spans="1:13" x14ac:dyDescent="0.25">
      <c r="C16" s="4" t="s">
        <v>15</v>
      </c>
      <c r="D16" s="5">
        <f>SUMPRODUCT(C3:C12,J3:J12)</f>
        <v>126.3</v>
      </c>
      <c r="E16" s="5">
        <f>C9</f>
        <v>126.3</v>
      </c>
      <c r="J16"/>
      <c r="K16"/>
    </row>
    <row r="17" spans="3:11" x14ac:dyDescent="0.25">
      <c r="C17" s="4" t="s">
        <v>17</v>
      </c>
      <c r="D17" s="5">
        <f>SUMPRODUCT(D3:D12,J3:J12)</f>
        <v>18.999999999999996</v>
      </c>
      <c r="E17" s="7">
        <f>D9</f>
        <v>19</v>
      </c>
      <c r="J17"/>
      <c r="K17"/>
    </row>
    <row r="18" spans="3:11" x14ac:dyDescent="0.25">
      <c r="C18" s="4" t="s">
        <v>19</v>
      </c>
      <c r="D18" s="5">
        <f>SUMPRODUCT(E3:E12,J3:J12)</f>
        <v>159.00000000000003</v>
      </c>
      <c r="E18" s="7">
        <f>E9</f>
        <v>159</v>
      </c>
      <c r="J18"/>
      <c r="K18"/>
    </row>
    <row r="19" spans="3:11" x14ac:dyDescent="0.25">
      <c r="C19" s="4" t="s">
        <v>21</v>
      </c>
      <c r="D19" s="4">
        <f>SUMPRODUCT(F3:F12,J3:J12)</f>
        <v>1200</v>
      </c>
      <c r="E19" s="4">
        <f>F9</f>
        <v>1200</v>
      </c>
      <c r="J19"/>
      <c r="K19"/>
    </row>
    <row r="20" spans="3:11" x14ac:dyDescent="0.25">
      <c r="C20" s="4" t="s">
        <v>24</v>
      </c>
      <c r="D20" s="4">
        <f>SUMPRODUCT(G3:G12,J3:J12)</f>
        <v>13460</v>
      </c>
      <c r="E20" s="4">
        <f>G9*K3</f>
        <v>13460</v>
      </c>
      <c r="J20"/>
      <c r="K20"/>
    </row>
    <row r="21" spans="3:11" x14ac:dyDescent="0.25">
      <c r="C21" s="4" t="s">
        <v>26</v>
      </c>
      <c r="D21" s="4">
        <f>SUMPRODUCT(H3:H12,J3:J12)</f>
        <v>0.93</v>
      </c>
      <c r="E21" s="4">
        <f>H9*K3</f>
        <v>0.93</v>
      </c>
      <c r="J21"/>
      <c r="K21"/>
    </row>
    <row r="22" spans="3:11" x14ac:dyDescent="0.25">
      <c r="J22"/>
      <c r="K22"/>
    </row>
    <row r="23" spans="3:11" x14ac:dyDescent="0.25">
      <c r="J23"/>
      <c r="K23"/>
    </row>
    <row r="24" spans="3:11" x14ac:dyDescent="0.25">
      <c r="J24"/>
      <c r="K24"/>
    </row>
    <row r="25" spans="3:11" x14ac:dyDescent="0.25">
      <c r="J25"/>
      <c r="K25"/>
    </row>
  </sheetData>
  <mergeCells count="4">
    <mergeCell ref="A1:B1"/>
    <mergeCell ref="C1:F1"/>
    <mergeCell ref="G1:H1"/>
    <mergeCell ref="C14:E1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F5934-92DF-46CE-B4D6-54847953EC3A}">
  <sheetPr>
    <tabColor rgb="FFFFFF00"/>
  </sheetPr>
  <dimension ref="A1:M25"/>
  <sheetViews>
    <sheetView topLeftCell="A2" zoomScale="85" zoomScaleNormal="85" workbookViewId="0">
      <selection activeCell="C14" sqref="C14:E14"/>
    </sheetView>
  </sheetViews>
  <sheetFormatPr defaultRowHeight="15" x14ac:dyDescent="0.25"/>
  <cols>
    <col min="1" max="1" width="14" style="1" customWidth="1"/>
    <col min="2" max="2" width="13.5703125" style="1" customWidth="1"/>
    <col min="3" max="3" width="13.140625" style="1" customWidth="1"/>
    <col min="4" max="4" width="13.7109375" style="1" customWidth="1"/>
    <col min="5" max="5" width="12.42578125" style="1" customWidth="1"/>
    <col min="6" max="6" width="14.7109375" style="1" customWidth="1"/>
    <col min="7" max="7" width="12.5703125" style="1" customWidth="1"/>
    <col min="8" max="8" width="12.7109375" style="1" customWidth="1"/>
    <col min="9" max="9" width="12.42578125" style="1" customWidth="1"/>
    <col min="10" max="10" width="12.28515625" style="1" customWidth="1"/>
    <col min="11" max="11" width="9.140625" style="1"/>
    <col min="12" max="12" width="9.5703125" style="1" bestFit="1" customWidth="1"/>
    <col min="13" max="13" width="11.5703125" style="1" bestFit="1" customWidth="1"/>
    <col min="14" max="16384" width="9.140625" style="1"/>
  </cols>
  <sheetData>
    <row r="1" spans="1:13" x14ac:dyDescent="0.25">
      <c r="A1" s="14" t="s">
        <v>42</v>
      </c>
      <c r="B1" s="15"/>
      <c r="C1" s="16" t="s">
        <v>0</v>
      </c>
      <c r="D1" s="17"/>
      <c r="E1" s="17"/>
      <c r="F1" s="18"/>
      <c r="G1" s="19" t="s">
        <v>1</v>
      </c>
      <c r="H1" s="19"/>
    </row>
    <row r="2" spans="1:13" ht="45" x14ac:dyDescent="0.25">
      <c r="A2" s="9" t="s">
        <v>31</v>
      </c>
      <c r="B2" s="9" t="s">
        <v>30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J2" s="3" t="s">
        <v>8</v>
      </c>
      <c r="K2" s="3" t="s">
        <v>9</v>
      </c>
      <c r="L2" s="3" t="s">
        <v>10</v>
      </c>
      <c r="M2" s="3" t="s">
        <v>11</v>
      </c>
    </row>
    <row r="3" spans="1:13" x14ac:dyDescent="0.25">
      <c r="A3" s="4" t="s">
        <v>32</v>
      </c>
      <c r="B3" s="4" t="s">
        <v>14</v>
      </c>
      <c r="C3" s="5">
        <v>24.5</v>
      </c>
      <c r="D3" s="11">
        <v>9</v>
      </c>
      <c r="E3" s="11">
        <v>70</v>
      </c>
      <c r="F3" s="4">
        <v>1200</v>
      </c>
      <c r="G3" s="13">
        <v>2459</v>
      </c>
      <c r="H3" s="5">
        <v>0.93</v>
      </c>
      <c r="J3" s="1">
        <v>0</v>
      </c>
      <c r="K3" s="1">
        <v>1</v>
      </c>
      <c r="L3" s="6">
        <f>1/K3</f>
        <v>1</v>
      </c>
      <c r="M3" s="6">
        <f>SUM(J3:J12)</f>
        <v>0.99999999999999989</v>
      </c>
    </row>
    <row r="4" spans="1:13" x14ac:dyDescent="0.25">
      <c r="A4" s="4" t="s">
        <v>33</v>
      </c>
      <c r="B4" s="4" t="s">
        <v>16</v>
      </c>
      <c r="C4" s="5">
        <v>295.3</v>
      </c>
      <c r="D4" s="11">
        <v>34</v>
      </c>
      <c r="E4" s="11">
        <v>227</v>
      </c>
      <c r="F4" s="4">
        <v>1500</v>
      </c>
      <c r="G4" s="13">
        <v>41499.599999999999</v>
      </c>
      <c r="H4" s="5">
        <v>0.96</v>
      </c>
      <c r="J4" s="1">
        <v>0</v>
      </c>
    </row>
    <row r="5" spans="1:13" x14ac:dyDescent="0.25">
      <c r="A5" s="10" t="s">
        <v>34</v>
      </c>
      <c r="B5" s="4" t="s">
        <v>18</v>
      </c>
      <c r="C5" s="4">
        <v>175.88</v>
      </c>
      <c r="D5" s="11">
        <v>16</v>
      </c>
      <c r="E5" s="12">
        <v>366</v>
      </c>
      <c r="F5" s="4">
        <v>1200</v>
      </c>
      <c r="G5" s="13">
        <v>18760</v>
      </c>
      <c r="H5" s="5">
        <v>0.93</v>
      </c>
      <c r="J5" s="1">
        <v>0.21295195052331115</v>
      </c>
    </row>
    <row r="6" spans="1:13" x14ac:dyDescent="0.25">
      <c r="A6" s="4" t="s">
        <v>35</v>
      </c>
      <c r="B6" s="4" t="s">
        <v>20</v>
      </c>
      <c r="C6" s="4">
        <v>485.93</v>
      </c>
      <c r="D6" s="11">
        <v>30</v>
      </c>
      <c r="E6" s="11">
        <v>299</v>
      </c>
      <c r="F6" s="4">
        <v>1500</v>
      </c>
      <c r="G6" s="13">
        <v>63900.409999999996</v>
      </c>
      <c r="H6" s="5">
        <v>0.96</v>
      </c>
      <c r="J6" s="1">
        <v>0</v>
      </c>
    </row>
    <row r="7" spans="1:13" x14ac:dyDescent="0.25">
      <c r="A7" s="4" t="s">
        <v>36</v>
      </c>
      <c r="B7" s="4" t="s">
        <v>22</v>
      </c>
      <c r="C7" s="4">
        <v>14.94</v>
      </c>
      <c r="D7" s="11">
        <v>3</v>
      </c>
      <c r="E7" s="11">
        <v>16</v>
      </c>
      <c r="F7" s="4">
        <v>1200</v>
      </c>
      <c r="G7" s="13">
        <v>1944</v>
      </c>
      <c r="H7" s="5">
        <v>0.93</v>
      </c>
      <c r="J7" s="1">
        <v>0.78704804947668872</v>
      </c>
    </row>
    <row r="8" spans="1:13" x14ac:dyDescent="0.25">
      <c r="A8" s="4" t="s">
        <v>37</v>
      </c>
      <c r="B8" s="4" t="s">
        <v>23</v>
      </c>
      <c r="C8" s="5">
        <v>207.8</v>
      </c>
      <c r="D8" s="11">
        <v>13</v>
      </c>
      <c r="E8" s="11">
        <v>178</v>
      </c>
      <c r="F8" s="4">
        <v>1500</v>
      </c>
      <c r="G8" s="13">
        <v>23979.9</v>
      </c>
      <c r="H8" s="5">
        <v>0.96</v>
      </c>
      <c r="J8" s="1">
        <v>0</v>
      </c>
    </row>
    <row r="9" spans="1:13" x14ac:dyDescent="0.25">
      <c r="A9" s="4" t="s">
        <v>38</v>
      </c>
      <c r="B9" s="4" t="s">
        <v>25</v>
      </c>
      <c r="C9" s="5">
        <v>126.3</v>
      </c>
      <c r="D9" s="11">
        <v>19</v>
      </c>
      <c r="E9" s="11">
        <v>159</v>
      </c>
      <c r="F9" s="4">
        <v>1200</v>
      </c>
      <c r="G9" s="13">
        <v>13460</v>
      </c>
      <c r="H9" s="5">
        <v>0.93</v>
      </c>
      <c r="J9" s="1">
        <v>0</v>
      </c>
    </row>
    <row r="10" spans="1:13" x14ac:dyDescent="0.25">
      <c r="A10" s="4" t="s">
        <v>39</v>
      </c>
      <c r="B10" s="4" t="s">
        <v>27</v>
      </c>
      <c r="C10" s="4">
        <v>50.76</v>
      </c>
      <c r="D10" s="11">
        <v>14</v>
      </c>
      <c r="E10" s="11">
        <v>150</v>
      </c>
      <c r="F10" s="4">
        <v>1200</v>
      </c>
      <c r="G10" s="13">
        <v>5525</v>
      </c>
      <c r="H10" s="5">
        <v>0.93</v>
      </c>
      <c r="J10" s="1">
        <v>0</v>
      </c>
    </row>
    <row r="11" spans="1:13" x14ac:dyDescent="0.25">
      <c r="A11" s="4" t="s">
        <v>40</v>
      </c>
      <c r="B11" s="4" t="s">
        <v>28</v>
      </c>
      <c r="C11" s="4">
        <v>385.19</v>
      </c>
      <c r="D11" s="11">
        <v>24</v>
      </c>
      <c r="E11" s="11">
        <v>260</v>
      </c>
      <c r="F11" s="4">
        <v>1500</v>
      </c>
      <c r="G11" s="13">
        <v>36596</v>
      </c>
      <c r="H11" s="5">
        <v>0.96</v>
      </c>
      <c r="J11" s="1">
        <v>0</v>
      </c>
    </row>
    <row r="12" spans="1:13" x14ac:dyDescent="0.25">
      <c r="A12" s="4" t="s">
        <v>41</v>
      </c>
      <c r="B12" s="4" t="s">
        <v>29</v>
      </c>
      <c r="C12" s="5">
        <v>8</v>
      </c>
      <c r="D12" s="11">
        <v>1</v>
      </c>
      <c r="E12" s="11">
        <v>10</v>
      </c>
      <c r="F12" s="4">
        <v>1500</v>
      </c>
      <c r="G12" s="13">
        <v>561</v>
      </c>
      <c r="H12" s="5">
        <v>0.96</v>
      </c>
      <c r="J12" s="1">
        <v>0</v>
      </c>
    </row>
    <row r="14" spans="1:13" x14ac:dyDescent="0.25">
      <c r="C14" s="20" t="s">
        <v>27</v>
      </c>
      <c r="D14" s="20"/>
      <c r="E14" s="20"/>
    </row>
    <row r="15" spans="1:13" x14ac:dyDescent="0.25">
      <c r="C15" s="8" t="s">
        <v>43</v>
      </c>
      <c r="D15" s="8" t="s">
        <v>12</v>
      </c>
      <c r="E15" s="8" t="s">
        <v>13</v>
      </c>
      <c r="J15"/>
      <c r="K15"/>
    </row>
    <row r="16" spans="1:13" x14ac:dyDescent="0.25">
      <c r="C16" s="4" t="s">
        <v>15</v>
      </c>
      <c r="D16" s="5">
        <f>SUMPRODUCT(C3:C12,J3:J12)</f>
        <v>49.212486917221696</v>
      </c>
      <c r="E16" s="5">
        <f>C10</f>
        <v>50.76</v>
      </c>
      <c r="J16"/>
      <c r="K16"/>
    </row>
    <row r="17" spans="3:11" x14ac:dyDescent="0.25">
      <c r="C17" s="4" t="s">
        <v>17</v>
      </c>
      <c r="D17" s="5">
        <f>SUMPRODUCT(D3:D12,J3:J12)</f>
        <v>5.7683753568030447</v>
      </c>
      <c r="E17" s="7">
        <f>D10</f>
        <v>14</v>
      </c>
      <c r="J17"/>
      <c r="K17"/>
    </row>
    <row r="18" spans="3:11" x14ac:dyDescent="0.25">
      <c r="C18" s="4" t="s">
        <v>19</v>
      </c>
      <c r="D18" s="5">
        <f>SUMPRODUCT(E3:E12,J3:J12)</f>
        <v>90.533182683158898</v>
      </c>
      <c r="E18" s="7">
        <f>E10</f>
        <v>150</v>
      </c>
      <c r="J18"/>
      <c r="K18"/>
    </row>
    <row r="19" spans="3:11" x14ac:dyDescent="0.25">
      <c r="C19" s="4" t="s">
        <v>21</v>
      </c>
      <c r="D19" s="4">
        <f>SUMPRODUCT(F3:F12,J3:J12)</f>
        <v>1199.9999999999998</v>
      </c>
      <c r="E19" s="4">
        <f>F10</f>
        <v>1200</v>
      </c>
      <c r="J19"/>
      <c r="K19"/>
    </row>
    <row r="20" spans="3:11" x14ac:dyDescent="0.25">
      <c r="C20" s="4" t="s">
        <v>24</v>
      </c>
      <c r="D20" s="4">
        <f>SUMPRODUCT(G3:G12,J3:J12)</f>
        <v>5525</v>
      </c>
      <c r="E20" s="4">
        <f>G10*K3</f>
        <v>5525</v>
      </c>
      <c r="J20"/>
      <c r="K20"/>
    </row>
    <row r="21" spans="3:11" x14ac:dyDescent="0.25">
      <c r="C21" s="4" t="s">
        <v>26</v>
      </c>
      <c r="D21" s="4">
        <f>SUMPRODUCT(H3:H12,J3:J12)</f>
        <v>0.92999999999999994</v>
      </c>
      <c r="E21" s="4">
        <f>H10*K3</f>
        <v>0.93</v>
      </c>
      <c r="J21"/>
      <c r="K21"/>
    </row>
    <row r="22" spans="3:11" x14ac:dyDescent="0.25">
      <c r="J22"/>
      <c r="K22"/>
    </row>
    <row r="23" spans="3:11" x14ac:dyDescent="0.25">
      <c r="J23"/>
      <c r="K23"/>
    </row>
    <row r="24" spans="3:11" x14ac:dyDescent="0.25">
      <c r="J24"/>
      <c r="K24"/>
    </row>
    <row r="25" spans="3:11" x14ac:dyDescent="0.25">
      <c r="J25"/>
      <c r="K25"/>
    </row>
  </sheetData>
  <mergeCells count="4">
    <mergeCell ref="A1:B1"/>
    <mergeCell ref="C1:F1"/>
    <mergeCell ref="G1:H1"/>
    <mergeCell ref="C14:E1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D289B-D5EE-4DED-B95E-48C3D505905B}">
  <sheetPr>
    <tabColor rgb="FFFFFF00"/>
  </sheetPr>
  <dimension ref="A1:M25"/>
  <sheetViews>
    <sheetView topLeftCell="A2" zoomScale="85" zoomScaleNormal="85" workbookViewId="0">
      <selection activeCell="C14" sqref="C14:E14"/>
    </sheetView>
  </sheetViews>
  <sheetFormatPr defaultRowHeight="15" x14ac:dyDescent="0.25"/>
  <cols>
    <col min="1" max="1" width="14" style="1" customWidth="1"/>
    <col min="2" max="2" width="13.5703125" style="1" customWidth="1"/>
    <col min="3" max="3" width="13.140625" style="1" customWidth="1"/>
    <col min="4" max="4" width="13.7109375" style="1" customWidth="1"/>
    <col min="5" max="5" width="12.42578125" style="1" customWidth="1"/>
    <col min="6" max="6" width="14.7109375" style="1" customWidth="1"/>
    <col min="7" max="7" width="12.5703125" style="1" customWidth="1"/>
    <col min="8" max="8" width="12.7109375" style="1" customWidth="1"/>
    <col min="9" max="9" width="12.42578125" style="1" customWidth="1"/>
    <col min="10" max="10" width="12.28515625" style="1" customWidth="1"/>
    <col min="11" max="11" width="9.140625" style="1"/>
    <col min="12" max="12" width="9.5703125" style="1" bestFit="1" customWidth="1"/>
    <col min="13" max="13" width="11.5703125" style="1" bestFit="1" customWidth="1"/>
    <col min="14" max="16384" width="9.140625" style="1"/>
  </cols>
  <sheetData>
    <row r="1" spans="1:13" x14ac:dyDescent="0.25">
      <c r="A1" s="14" t="s">
        <v>42</v>
      </c>
      <c r="B1" s="15"/>
      <c r="C1" s="16" t="s">
        <v>0</v>
      </c>
      <c r="D1" s="17"/>
      <c r="E1" s="17"/>
      <c r="F1" s="18"/>
      <c r="G1" s="19" t="s">
        <v>1</v>
      </c>
      <c r="H1" s="19"/>
    </row>
    <row r="2" spans="1:13" ht="45" x14ac:dyDescent="0.25">
      <c r="A2" s="9" t="s">
        <v>31</v>
      </c>
      <c r="B2" s="9" t="s">
        <v>30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J2" s="3" t="s">
        <v>8</v>
      </c>
      <c r="K2" s="3" t="s">
        <v>9</v>
      </c>
      <c r="L2" s="3" t="s">
        <v>10</v>
      </c>
      <c r="M2" s="3" t="s">
        <v>11</v>
      </c>
    </row>
    <row r="3" spans="1:13" x14ac:dyDescent="0.25">
      <c r="A3" s="4" t="s">
        <v>32</v>
      </c>
      <c r="B3" s="4" t="s">
        <v>14</v>
      </c>
      <c r="C3" s="5">
        <v>24.5</v>
      </c>
      <c r="D3" s="11">
        <v>9</v>
      </c>
      <c r="E3" s="11">
        <v>70</v>
      </c>
      <c r="F3" s="4">
        <v>1200</v>
      </c>
      <c r="G3" s="13">
        <v>2459</v>
      </c>
      <c r="H3" s="5">
        <v>0.93</v>
      </c>
      <c r="J3" s="1">
        <v>0</v>
      </c>
      <c r="K3" s="1">
        <v>1.10120668192383</v>
      </c>
      <c r="L3" s="6">
        <f>1/K3</f>
        <v>0.90809474407926771</v>
      </c>
      <c r="M3" s="6">
        <f>SUM(J3:J12)</f>
        <v>1.1199486600578752</v>
      </c>
    </row>
    <row r="4" spans="1:13" x14ac:dyDescent="0.25">
      <c r="A4" s="4" t="s">
        <v>33</v>
      </c>
      <c r="B4" s="4" t="s">
        <v>16</v>
      </c>
      <c r="C4" s="5">
        <v>295.3</v>
      </c>
      <c r="D4" s="11">
        <v>34</v>
      </c>
      <c r="E4" s="11">
        <v>227</v>
      </c>
      <c r="F4" s="4">
        <v>1500</v>
      </c>
      <c r="G4" s="13">
        <v>41499.599999999999</v>
      </c>
      <c r="H4" s="5">
        <v>0.96</v>
      </c>
      <c r="J4" s="1">
        <v>0</v>
      </c>
    </row>
    <row r="5" spans="1:13" x14ac:dyDescent="0.25">
      <c r="A5" s="10" t="s">
        <v>34</v>
      </c>
      <c r="B5" s="4" t="s">
        <v>18</v>
      </c>
      <c r="C5" s="4">
        <v>175.88</v>
      </c>
      <c r="D5" s="11">
        <v>16</v>
      </c>
      <c r="E5" s="12">
        <v>366</v>
      </c>
      <c r="F5" s="4">
        <v>1200</v>
      </c>
      <c r="G5" s="13">
        <v>18760</v>
      </c>
      <c r="H5" s="5">
        <v>0.93</v>
      </c>
      <c r="J5" s="1">
        <v>0.15364184528853869</v>
      </c>
    </row>
    <row r="6" spans="1:13" x14ac:dyDescent="0.25">
      <c r="A6" s="4" t="s">
        <v>35</v>
      </c>
      <c r="B6" s="4" t="s">
        <v>20</v>
      </c>
      <c r="C6" s="4">
        <v>485.93</v>
      </c>
      <c r="D6" s="11">
        <v>30</v>
      </c>
      <c r="E6" s="11">
        <v>299</v>
      </c>
      <c r="F6" s="4">
        <v>1500</v>
      </c>
      <c r="G6" s="13">
        <v>63900.409999999996</v>
      </c>
      <c r="H6" s="5">
        <v>0.96</v>
      </c>
      <c r="J6" s="1">
        <v>0.52020535976849902</v>
      </c>
    </row>
    <row r="7" spans="1:13" x14ac:dyDescent="0.25">
      <c r="A7" s="4" t="s">
        <v>36</v>
      </c>
      <c r="B7" s="4" t="s">
        <v>22</v>
      </c>
      <c r="C7" s="4">
        <v>14.94</v>
      </c>
      <c r="D7" s="11">
        <v>3</v>
      </c>
      <c r="E7" s="11">
        <v>16</v>
      </c>
      <c r="F7" s="4">
        <v>1200</v>
      </c>
      <c r="G7" s="13">
        <v>1944</v>
      </c>
      <c r="H7" s="5">
        <v>0.93</v>
      </c>
      <c r="J7" s="1">
        <v>0.15877237266796884</v>
      </c>
    </row>
    <row r="8" spans="1:13" x14ac:dyDescent="0.25">
      <c r="A8" s="4" t="s">
        <v>37</v>
      </c>
      <c r="B8" s="4" t="s">
        <v>23</v>
      </c>
      <c r="C8" s="5">
        <v>207.8</v>
      </c>
      <c r="D8" s="11">
        <v>13</v>
      </c>
      <c r="E8" s="11">
        <v>178</v>
      </c>
      <c r="F8" s="4">
        <v>1500</v>
      </c>
      <c r="G8" s="13">
        <v>23979.9</v>
      </c>
      <c r="H8" s="5">
        <v>0.96</v>
      </c>
      <c r="J8" s="1">
        <v>0</v>
      </c>
    </row>
    <row r="9" spans="1:13" x14ac:dyDescent="0.25">
      <c r="A9" s="4" t="s">
        <v>38</v>
      </c>
      <c r="B9" s="4" t="s">
        <v>25</v>
      </c>
      <c r="C9" s="5">
        <v>126.3</v>
      </c>
      <c r="D9" s="11">
        <v>19</v>
      </c>
      <c r="E9" s="11">
        <v>159</v>
      </c>
      <c r="F9" s="4">
        <v>1200</v>
      </c>
      <c r="G9" s="13">
        <v>13460</v>
      </c>
      <c r="H9" s="5">
        <v>0.93</v>
      </c>
      <c r="J9" s="1">
        <v>0.28732908233286863</v>
      </c>
    </row>
    <row r="10" spans="1:13" x14ac:dyDescent="0.25">
      <c r="A10" s="4" t="s">
        <v>39</v>
      </c>
      <c r="B10" s="4" t="s">
        <v>27</v>
      </c>
      <c r="C10" s="4">
        <v>50.76</v>
      </c>
      <c r="D10" s="11">
        <v>14</v>
      </c>
      <c r="E10" s="11">
        <v>150</v>
      </c>
      <c r="F10" s="4">
        <v>1200</v>
      </c>
      <c r="G10" s="13">
        <v>5525</v>
      </c>
      <c r="H10" s="5">
        <v>0.93</v>
      </c>
      <c r="J10" s="1">
        <v>0</v>
      </c>
    </row>
    <row r="11" spans="1:13" x14ac:dyDescent="0.25">
      <c r="A11" s="4" t="s">
        <v>40</v>
      </c>
      <c r="B11" s="4" t="s">
        <v>28</v>
      </c>
      <c r="C11" s="4">
        <v>385.19</v>
      </c>
      <c r="D11" s="11">
        <v>24</v>
      </c>
      <c r="E11" s="11">
        <v>260</v>
      </c>
      <c r="F11" s="4">
        <v>1500</v>
      </c>
      <c r="G11" s="13">
        <v>36596</v>
      </c>
      <c r="H11" s="5">
        <v>0.96</v>
      </c>
      <c r="J11" s="1">
        <v>0</v>
      </c>
    </row>
    <row r="12" spans="1:13" x14ac:dyDescent="0.25">
      <c r="A12" s="4" t="s">
        <v>41</v>
      </c>
      <c r="B12" s="4" t="s">
        <v>29</v>
      </c>
      <c r="C12" s="5">
        <v>8</v>
      </c>
      <c r="D12" s="11">
        <v>1</v>
      </c>
      <c r="E12" s="11">
        <v>10</v>
      </c>
      <c r="F12" s="4">
        <v>1500</v>
      </c>
      <c r="G12" s="13">
        <v>561</v>
      </c>
      <c r="H12" s="5">
        <v>0.96</v>
      </c>
      <c r="J12" s="1">
        <v>0</v>
      </c>
    </row>
    <row r="14" spans="1:13" x14ac:dyDescent="0.25">
      <c r="C14" s="20" t="s">
        <v>28</v>
      </c>
      <c r="D14" s="20"/>
      <c r="E14" s="20"/>
    </row>
    <row r="15" spans="1:13" x14ac:dyDescent="0.25">
      <c r="C15" s="8" t="s">
        <v>43</v>
      </c>
      <c r="D15" s="8" t="s">
        <v>12</v>
      </c>
      <c r="E15" s="8" t="s">
        <v>13</v>
      </c>
      <c r="J15"/>
      <c r="K15"/>
    </row>
    <row r="16" spans="1:13" x14ac:dyDescent="0.25">
      <c r="C16" s="4" t="s">
        <v>15</v>
      </c>
      <c r="D16" s="5">
        <f>SUMPRODUCT(C3:C12,J3:J12)</f>
        <v>318.4676405679557</v>
      </c>
      <c r="E16" s="5">
        <f>C11</f>
        <v>385.19</v>
      </c>
      <c r="J16"/>
      <c r="K16"/>
    </row>
    <row r="17" spans="3:11" x14ac:dyDescent="0.25">
      <c r="C17" s="4" t="s">
        <v>17</v>
      </c>
      <c r="D17" s="5">
        <f>SUMPRODUCT(D3:D12,J3:J12)</f>
        <v>24</v>
      </c>
      <c r="E17" s="7">
        <f>D11</f>
        <v>24</v>
      </c>
      <c r="J17"/>
      <c r="K17"/>
    </row>
    <row r="18" spans="3:11" x14ac:dyDescent="0.25">
      <c r="C18" s="4" t="s">
        <v>19</v>
      </c>
      <c r="D18" s="5">
        <f>SUMPRODUCT(E3:E12,J3:J12)</f>
        <v>260</v>
      </c>
      <c r="E18" s="7">
        <f>E11</f>
        <v>260</v>
      </c>
      <c r="J18"/>
      <c r="K18"/>
    </row>
    <row r="19" spans="3:11" x14ac:dyDescent="0.25">
      <c r="C19" s="4" t="s">
        <v>21</v>
      </c>
      <c r="D19" s="7">
        <f>SUMPRODUCT(F3:F12,J3:J12)</f>
        <v>1499.9999999999998</v>
      </c>
      <c r="E19" s="4">
        <f>F11</f>
        <v>1500</v>
      </c>
      <c r="J19"/>
      <c r="K19"/>
    </row>
    <row r="20" spans="3:11" x14ac:dyDescent="0.25">
      <c r="C20" s="4" t="s">
        <v>24</v>
      </c>
      <c r="D20" s="4">
        <f>SUMPRODUCT(G3:G12,J3:J12)</f>
        <v>40299.75973168452</v>
      </c>
      <c r="E20" s="4">
        <f>G11*K3</f>
        <v>40299.759731684484</v>
      </c>
      <c r="J20"/>
      <c r="K20"/>
    </row>
    <row r="21" spans="3:11" x14ac:dyDescent="0.25">
      <c r="C21" s="4" t="s">
        <v>26</v>
      </c>
      <c r="D21" s="4">
        <f>SUMPRODUCT(H3:H12,J3:J12)</f>
        <v>1.0571584146468789</v>
      </c>
      <c r="E21" s="4">
        <f>H11*K3</f>
        <v>1.0571584146468767</v>
      </c>
      <c r="J21"/>
      <c r="K21"/>
    </row>
    <row r="22" spans="3:11" x14ac:dyDescent="0.25">
      <c r="J22"/>
      <c r="K22"/>
    </row>
    <row r="23" spans="3:11" x14ac:dyDescent="0.25">
      <c r="J23"/>
      <c r="K23"/>
    </row>
    <row r="24" spans="3:11" x14ac:dyDescent="0.25">
      <c r="J24"/>
      <c r="K24"/>
    </row>
    <row r="25" spans="3:11" x14ac:dyDescent="0.25">
      <c r="J25"/>
      <c r="K25"/>
    </row>
  </sheetData>
  <mergeCells count="4">
    <mergeCell ref="A1:B1"/>
    <mergeCell ref="C1:F1"/>
    <mergeCell ref="G1:H1"/>
    <mergeCell ref="C14:E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DMU 1</vt:lpstr>
      <vt:lpstr>DMU 2</vt:lpstr>
      <vt:lpstr>DMU 3</vt:lpstr>
      <vt:lpstr>DMU 4</vt:lpstr>
      <vt:lpstr>DMU 5</vt:lpstr>
      <vt:lpstr>DMU 6</vt:lpstr>
      <vt:lpstr>DMU 7</vt:lpstr>
      <vt:lpstr>DMU 8</vt:lpstr>
      <vt:lpstr>DMU 9</vt:lpstr>
      <vt:lpstr>DMU 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Ahmad Ardiansyah</dc:creator>
  <cp:lastModifiedBy>Ahmad Ardiansyah</cp:lastModifiedBy>
  <dcterms:created xsi:type="dcterms:W3CDTF">2024-04-25T12:29:33Z</dcterms:created>
  <dcterms:modified xsi:type="dcterms:W3CDTF">2024-05-23T13:52:03Z</dcterms:modified>
</cp:coreProperties>
</file>