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tamiento" sheetId="1" r:id="rId4"/>
    <sheet state="visible" name="Terminos" sheetId="2" r:id="rId5"/>
  </sheets>
  <definedNames>
    <definedName name="Z_21CEB7AA_13A9_4171_90C4_AFC9E84AB778_.wvu.PrintArea">#REF!</definedName>
    <definedName name="Infoorme">#REF!</definedName>
    <definedName name="Z_3AAC963C_ED84_4A00_9BA7_05B6C32DAD74_.wvu.PrintArea">#REF!</definedName>
    <definedName name="líneas">#REF!</definedName>
    <definedName name="TRES">#REF!</definedName>
    <definedName name="wrn.INCASA.">#REF!</definedName>
    <definedName name="DOS">#REF!</definedName>
    <definedName localSheetId="1" name="wrn.INCASA.">#REF!</definedName>
    <definedName name="Z_CAB66781_07C6_4799_BED2_85A3ED852618_.wvu.PrintArea">#REF!</definedName>
  </definedNames>
  <calcPr/>
</workbook>
</file>

<file path=xl/sharedStrings.xml><?xml version="1.0" encoding="utf-8"?>
<sst xmlns="http://schemas.openxmlformats.org/spreadsheetml/2006/main" count="443" uniqueCount="240">
  <si>
    <t>Por: Roshán Velásquez</t>
  </si>
  <si>
    <t>PLAN DE TRATAMIENTO DE RIESGOS DE SEGURIDAD DE LA INFORMACIÓN</t>
  </si>
  <si>
    <r>
      <rPr>
        <rFont val="Arial"/>
        <b/>
        <color rgb="FF974806"/>
        <sz val="14.0"/>
      </rPr>
      <t>CÓDIGO:</t>
    </r>
    <r>
      <rPr>
        <rFont val="Arial"/>
        <b/>
        <color theme="1"/>
        <sz val="14.0"/>
      </rPr>
      <t xml:space="preserve"> SGSI-FORM-06                            </t>
    </r>
    <r>
      <rPr>
        <rFont val="Arial"/>
        <b/>
        <color rgb="FF974806"/>
        <sz val="14.0"/>
      </rPr>
      <t>VERSIÓN:</t>
    </r>
    <r>
      <rPr>
        <rFont val="Arial"/>
        <b/>
        <color theme="1"/>
        <sz val="14.0"/>
      </rPr>
      <t xml:space="preserve"> 2.0                                   
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29/10/2023</t>
    </r>
  </si>
  <si>
    <r>
      <rPr>
        <rFont val="Arial"/>
        <b/>
        <color rgb="FF953734"/>
        <sz val="11.0"/>
      </rPr>
      <t xml:space="preserve">1. Proceso: </t>
    </r>
    <r>
      <rPr>
        <rFont val="Arial"/>
        <b val="0"/>
        <color rgb="FF000000"/>
        <sz val="11.0"/>
      </rPr>
      <t>Inventario y  actualización de software informático</t>
    </r>
  </si>
  <si>
    <r>
      <rPr>
        <rFont val="Arial"/>
        <b/>
        <color rgb="FF953734"/>
        <sz val="13.0"/>
      </rPr>
      <t xml:space="preserve">4. Cargo del Responsable:  </t>
    </r>
    <r>
      <rPr>
        <rFont val="Arial"/>
        <b val="0"/>
        <color rgb="FF000000"/>
        <sz val="13.0"/>
      </rPr>
      <t>Supervisor/a de Tecnologías de Información de la Oficina de Administración y Finanzas</t>
    </r>
  </si>
  <si>
    <r>
      <rPr>
        <rFont val="Arial"/>
        <b/>
        <color rgb="FF953734"/>
        <sz val="11.0"/>
      </rPr>
      <t xml:space="preserve">2. Área: </t>
    </r>
    <r>
      <rPr>
        <rFont val="Arial"/>
        <b val="0"/>
        <color rgb="FF000000"/>
        <sz val="11.0"/>
      </rPr>
      <t xml:space="preserve">Soporte </t>
    </r>
  </si>
  <si>
    <r>
      <rPr>
        <rFont val="Arial"/>
        <b/>
        <color rgb="FF953734"/>
        <sz val="13.0"/>
      </rPr>
      <t xml:space="preserve">5. Teléfono del Responsable: </t>
    </r>
    <r>
      <rPr>
        <rFont val="Arial"/>
        <b val="0"/>
        <color rgb="FF000000"/>
        <sz val="13.0"/>
      </rPr>
      <t>3174400</t>
    </r>
  </si>
  <si>
    <r>
      <rPr>
        <rFont val="Arial"/>
        <b/>
        <color rgb="FF953734"/>
        <sz val="11.0"/>
      </rPr>
      <t xml:space="preserve">3. Responsable del Área: </t>
    </r>
    <r>
      <rPr>
        <rFont val="Arial"/>
        <b val="0"/>
        <color rgb="FF000000"/>
        <sz val="11.0"/>
      </rPr>
      <t>Oficina de Administración y Finanzas - Tecnologías de la Información</t>
    </r>
  </si>
  <si>
    <r>
      <rPr>
        <rFont val="Arial"/>
        <b/>
        <color rgb="FF953734"/>
        <sz val="13.0"/>
      </rPr>
      <t xml:space="preserve">6. Email del Responsable: </t>
    </r>
    <r>
      <rPr>
        <rFont val="Arial"/>
        <b val="0"/>
        <color rgb="FF000000"/>
        <sz val="13.0"/>
      </rPr>
      <t>pfarje@sbn.gob.pe</t>
    </r>
    <r>
      <rPr>
        <rFont val="Arial"/>
        <b/>
        <color rgb="FF953734"/>
        <sz val="13.0"/>
      </rPr>
      <t xml:space="preserve">
</t>
    </r>
  </si>
  <si>
    <t>N°</t>
  </si>
  <si>
    <t>Código de activo</t>
  </si>
  <si>
    <t>Activo Afectado</t>
  </si>
  <si>
    <t>Código de Riesgo</t>
  </si>
  <si>
    <t>Nivel Riesgo</t>
  </si>
  <si>
    <t>Nombre del Riesgo</t>
  </si>
  <si>
    <t>Control propuesto</t>
  </si>
  <si>
    <t>CUMPLIMIENTO DEL CONTROL (según NTP-ISO/IEC 27001:2013)</t>
  </si>
  <si>
    <t>Costo Aproximado</t>
  </si>
  <si>
    <t>Tiempo Aproximado</t>
  </si>
  <si>
    <t>Estrategia de Tratamiento</t>
  </si>
  <si>
    <t>Inicio estimado</t>
  </si>
  <si>
    <t>Final estimado</t>
  </si>
  <si>
    <t>Propietario del Riesgo</t>
  </si>
  <si>
    <t>Comentarios</t>
  </si>
  <si>
    <t>RIESGO RESIDUAL</t>
  </si>
  <si>
    <t>PROBABILIDAD</t>
  </si>
  <si>
    <t>Impacto</t>
  </si>
  <si>
    <t>NIVEL DE EXPOSICIÓN AL RIESGO</t>
  </si>
  <si>
    <t xml:space="preserve">NIVEL DE RIESGO </t>
  </si>
  <si>
    <t>SIGNIFICANCIA</t>
  </si>
  <si>
    <t>Frecuencia</t>
  </si>
  <si>
    <t xml:space="preserve">Nivel de controles </t>
  </si>
  <si>
    <t>Probabilidad de Ocurrencia</t>
  </si>
  <si>
    <t>Legal</t>
  </si>
  <si>
    <t>Operativo</t>
  </si>
  <si>
    <t>Económico</t>
  </si>
  <si>
    <t>Reputacional</t>
  </si>
  <si>
    <t>Objetivos defl SGSI</t>
  </si>
  <si>
    <t>RIESGOS COMUNES A TODOS LOS ACTIVOS</t>
  </si>
  <si>
    <t>AFI-01</t>
  </si>
  <si>
    <t>Computadora de escritorio para uso de ofimática</t>
  </si>
  <si>
    <t>RC-001</t>
  </si>
  <si>
    <t>MEDIO</t>
  </si>
  <si>
    <t>Posibilidad de pérdida de hardware debido al espacio compartido con otras oficinas, resultando en la pérdida de activos de hardware y datos sensibles.</t>
  </si>
  <si>
    <t xml:space="preserve">Instalar cerraduras biométricas en gabinetes o espacios de almacenamiento de las computadoras </t>
  </si>
  <si>
    <t>A.11.2.1 Ubicación y protección de los equipos</t>
  </si>
  <si>
    <t>1 mes</t>
  </si>
  <si>
    <t>Solicitud y reunión con la Oficina de Administración y Finanzas</t>
  </si>
  <si>
    <t>Oficina de Administración y Finanzas (OAF)</t>
  </si>
  <si>
    <t>Cerradura biométrica con acceso a los responsables del proceso</t>
  </si>
  <si>
    <t>Alto
(3)</t>
  </si>
  <si>
    <t>Medio
(2)</t>
  </si>
  <si>
    <t>ASF-01</t>
  </si>
  <si>
    <t>Aplicativo de control de inventarios</t>
  </si>
  <si>
    <t>RC-002</t>
  </si>
  <si>
    <t xml:space="preserve">Probabilidad de aparición de un defecto en el aplicativo de gestión debido a una falta de controles adecuados de configuración </t>
  </si>
  <si>
    <t>Usar herramienta de automatización de configuración para disminuir los errores de factor humano</t>
  </si>
  <si>
    <t>A.12.6.1 Gestión de vulnerabilidades técnicas</t>
  </si>
  <si>
    <t>6 meses</t>
  </si>
  <si>
    <t>Reunión Oficina de Tecnologías de la Información</t>
  </si>
  <si>
    <t>Supervisor/a de Tecnologías de Información</t>
  </si>
  <si>
    <t>Implementar nuevas medidas de verificación para las herramientas</t>
  </si>
  <si>
    <t>RIESGOS A LOS ACTIVOS DE INFORMACIÓN</t>
  </si>
  <si>
    <t>AINF-01</t>
  </si>
  <si>
    <t>Base de datos de inventario de software</t>
  </si>
  <si>
    <t>RAI-001</t>
  </si>
  <si>
    <t>BAJO</t>
  </si>
  <si>
    <t>Probabilidad de posible robo de datos sensibles por una persona con acceso no autorizado</t>
  </si>
  <si>
    <t>Implementar una autenticación multifactor para ingresar a la Base de Datos</t>
  </si>
  <si>
    <t>A.9.4.3 Sistema de gestión de contraseñas</t>
  </si>
  <si>
    <t>4 meses</t>
  </si>
  <si>
    <t>Revisar caso Uber para ver la importancia de la encriptación interna de datos</t>
  </si>
  <si>
    <t>Bajo
(1)</t>
  </si>
  <si>
    <t>AINF-02</t>
  </si>
  <si>
    <t>Manuales de actualización</t>
  </si>
  <si>
    <t>RAI-002</t>
  </si>
  <si>
    <t>Probabilidad  de errores en las actualizaciones debido a manuales no actualizados que pueden llevar a fallas de software o seguridad.</t>
  </si>
  <si>
    <t>Establecer un proceso de gestión de documentación de actualización eficaz para garantizar que los manuales estén actualizados</t>
  </si>
  <si>
    <t>A.12.1.1 Procedimientos operativos documentados</t>
  </si>
  <si>
    <t xml:space="preserve">Este proceso puede automatizarse </t>
  </si>
  <si>
    <t>AINF-03</t>
  </si>
  <si>
    <t>Informe de inventario y actualización de software informático</t>
  </si>
  <si>
    <t>RAI-003</t>
  </si>
  <si>
    <t>Probabilidad de pérdida/manipulación del registro debido a la falta de control de acceso lo que podría resultar en una toma de decisiones errónea.</t>
  </si>
  <si>
    <t>Implementar el cifrado de los registros sensibles contenidos en el informe</t>
  </si>
  <si>
    <t>A.12.4.2 Protección de información de registros</t>
  </si>
  <si>
    <t>3 meses</t>
  </si>
  <si>
    <t>2.67</t>
  </si>
  <si>
    <t>AINF-04</t>
  </si>
  <si>
    <t>Información de empleados</t>
  </si>
  <si>
    <t>RAI-004</t>
  </si>
  <si>
    <t>Probabilidad de una divulgación no autorizada de datos personales de los empleados.</t>
  </si>
  <si>
    <t>Aplicar la pseudonimización de datos a la información personal de los empleados.</t>
  </si>
  <si>
    <t>A.18.1.4 Privacidad y protección de información de identificación personal</t>
  </si>
  <si>
    <t>3.67</t>
  </si>
  <si>
    <t>AINF-05</t>
  </si>
  <si>
    <t>Manuales de usuario</t>
  </si>
  <si>
    <t>RAI-005</t>
  </si>
  <si>
    <t>Probabilidad  de errores al usar el software relacionado debido a manuales no actualizados que pueden llevar a errores de configuración/uso</t>
  </si>
  <si>
    <t>Proporcionar asistencia en línea y recursos interactivos para los usuarios del software.</t>
  </si>
  <si>
    <t>A.6.2.2 Teletrabajo</t>
  </si>
  <si>
    <t>8 meses</t>
  </si>
  <si>
    <t>Reunión con la Oficina de Administración y Finanzas</t>
  </si>
  <si>
    <t>Sin comentarios</t>
  </si>
  <si>
    <t>AINF-06</t>
  </si>
  <si>
    <t xml:space="preserve">Copia de la Normativa interna de la Superintendencia Nacional de Bienes Estatales
</t>
  </si>
  <si>
    <t>RAI-006</t>
  </si>
  <si>
    <t>Probabilidad de incumplimiento de las reglas internas debido a una inadecuada implementación resultando en sanciones</t>
  </si>
  <si>
    <t xml:space="preserve">Realizar auditorías internas regulares para evaluar el cumplimiento de las normativas internas de la Superintendencia Nacional de Bienes Estatales. </t>
  </si>
  <si>
    <t>18.2.3 Revisión del cumplimiento técnico</t>
  </si>
  <si>
    <t>12 meses</t>
  </si>
  <si>
    <t>Reunión con el Órgano de Control Institucional</t>
  </si>
  <si>
    <t>Dirección de Normas y Registro (DNR)</t>
  </si>
  <si>
    <t>Cumplir cuanto antes, debido a las fallas encontradas en el último reporte del SCI</t>
  </si>
  <si>
    <t>4.33</t>
  </si>
  <si>
    <t>Muy Alto
(4)</t>
  </si>
  <si>
    <t>AINF-07</t>
  </si>
  <si>
    <t>Copia de la Normativa del Sistema Nacional de Transformación Digital</t>
  </si>
  <si>
    <t>RAI-007</t>
  </si>
  <si>
    <t xml:space="preserve">Posiblidad de que no se cumplan regulaciones nacionales debido a una implementación inadeucada, resultando en problemas legales. </t>
  </si>
  <si>
    <t xml:space="preserve">Contratar a asesores legales externos o firmas legales especializadas para llevar a cabo revisiones legales periódicas. </t>
  </si>
  <si>
    <t>18.2.2 Cumplimiento con las políticas y normas de seguridad</t>
  </si>
  <si>
    <t>Reunión con el Órgano de Control Institucional y la Oficina de Administración y Finanzas</t>
  </si>
  <si>
    <t>RIESGOS A LOS ACTIVOS DE SOFTWARE</t>
  </si>
  <si>
    <t>RAS-001</t>
  </si>
  <si>
    <t>Probabilidad de pérdida o corrupción de datos debido a una falla en el sistema</t>
  </si>
  <si>
    <t xml:space="preserve">Implementar un sistema de alta disponibilidad para el aplicativo de control de inventarios. </t>
  </si>
  <si>
    <t>17.1.2 Implementación de la continuidad de la seguridad de la información</t>
  </si>
  <si>
    <t>Reunión con la Oficina de Administración y Finanzas - Tecnologías de la Información</t>
  </si>
  <si>
    <t>Importante debido a la zona en la que nos encontramos</t>
  </si>
  <si>
    <t>ASF-02</t>
  </si>
  <si>
    <t>Licencia de uso: Microsoft Office</t>
  </si>
  <si>
    <t>RAS-002</t>
  </si>
  <si>
    <t>Probabilidad de que el servicio de programas Microsoft Office deje de funcionar debido a expiración en la licencia</t>
  </si>
  <si>
    <t>Establecer un proceso de gestión de licencias y recordatorios de renovación para garantizar que las licencias de Microsoft Office se renueven de manera oportuna</t>
  </si>
  <si>
    <t>El sistema tiene que notificarle al teléfono del encargado cuando es que está a punto de expirar una licencia</t>
  </si>
  <si>
    <t>RIESGOS A LOS ACTIVOS FÍSICO</t>
  </si>
  <si>
    <t>RAF-001</t>
  </si>
  <si>
    <t>Posibilidad de fallo debido al desgaste, lo que podría causar interrupciones en el trabajo y pérdida de productividad.</t>
  </si>
  <si>
    <t>Establecer un programa de mantenimiento preventivo regular y un plan de sustitución para las computadoras de escritorio utilizadas para ofimática.</t>
  </si>
  <si>
    <t>A.11.2.4 Mantenimiento de equipos</t>
  </si>
  <si>
    <t>Conversar con finanzas para el presupuesto</t>
  </si>
  <si>
    <t>2.33</t>
  </si>
  <si>
    <t>AFI-02</t>
  </si>
  <si>
    <t>Periférico: Mouse para uso de ofimática</t>
  </si>
  <si>
    <t>RAF-002</t>
  </si>
  <si>
    <t>Probabilidad de desgaste o mal funcionamiento del mouse debido al uso intensivo y prolongado.</t>
  </si>
  <si>
    <t>Establecer un programa de sustitución programada para los mouses utilizados en ofimática</t>
  </si>
  <si>
    <t>2 meses</t>
  </si>
  <si>
    <t>Revisar marcas "buenas" y "durareras"</t>
  </si>
  <si>
    <t>AFI-03</t>
  </si>
  <si>
    <t>Periférico: Teclado para uso de ofimática</t>
  </si>
  <si>
    <t>RAF-003</t>
  </si>
  <si>
    <t>Probabilidad de aparición de señales de deterioro debido al mal uso o uso prolongado.</t>
  </si>
  <si>
    <t>Establecer un programa de capacitación de usuarios sobre el uso adecuado del teclado y prácticas de cuidado para prolongar su vida útil.</t>
  </si>
  <si>
    <t>A.7.2.2 Conciencia, educación y capacitación sobre la seguridad de la información</t>
  </si>
  <si>
    <t>Aplicar penalizaciones a quienes deterioren de forma intencionada los activos</t>
  </si>
  <si>
    <t>AFI-04</t>
  </si>
  <si>
    <t>Servidores</t>
  </si>
  <si>
    <t>RAF-004</t>
  </si>
  <si>
    <t>Probabilidad de interrupción del servicio debido a un fallo del servidor producto de un fallo físico</t>
  </si>
  <si>
    <t>Implementar un enfoque de redundancia y tolerancia a fallos en la infraestructura de servidores.</t>
  </si>
  <si>
    <t>A.11.1.1 Perímetro de seguridad física</t>
  </si>
  <si>
    <t>AH-01</t>
  </si>
  <si>
    <t>Supervisor de Tecnologías de Información</t>
  </si>
  <si>
    <t>RAH-001</t>
  </si>
  <si>
    <t>Posibilidad de que la salida del personal clave paralice el proceso de supervisión.</t>
  </si>
  <si>
    <t>Establecer un plan de continuidad de personal clave para el rol de Supervisor de Tecnologías de Información.</t>
  </si>
  <si>
    <t>17.1.1 Planificación de la continuidad de la seguridad de información</t>
  </si>
  <si>
    <t>1/62024</t>
  </si>
  <si>
    <t>AH-02</t>
  </si>
  <si>
    <t>Especialista en informática</t>
  </si>
  <si>
    <t>RAH-002</t>
  </si>
  <si>
    <t>Probabilidad de imprecisión del inventario debido a una falta de capacitación por parte del personal encargado</t>
  </si>
  <si>
    <t>Establecer un programa de capacitación continua para el Especialista en Informática y otros miembros del equipo encargados del inventario de activos de tecnología.</t>
  </si>
  <si>
    <t>AH-03</t>
  </si>
  <si>
    <t>Técnico informático</t>
  </si>
  <si>
    <t>RAH-003</t>
  </si>
  <si>
    <t>Posibilidad de una interrupción del Servicio y vulnerabilidades de Seguridad debido a un fallo por parte del técnico.</t>
  </si>
  <si>
    <t xml:space="preserve">Establecer un proceso de revisión y validación de procedimientos antes de la implementación de cambios o actualizaciones. </t>
  </si>
  <si>
    <t>14.1.1 Análisis y especificación de los requisitos de seguridad de información</t>
  </si>
  <si>
    <t>AH-04</t>
  </si>
  <si>
    <t>RAH-004</t>
  </si>
  <si>
    <t>Posibilidad de una interrupción  completa del servicio de inventario de software debido a la ausencia del especialista.</t>
  </si>
  <si>
    <t>Establecer un plan de continuidad de servicios críticos que aborde la ausencia del Especialista en Informática</t>
  </si>
  <si>
    <t>AH-05</t>
  </si>
  <si>
    <t>RAH-005</t>
  </si>
  <si>
    <t>Posibilidad de una interrupción  completa del servicio de actualización de software debido a la ausencia del técnico.</t>
  </si>
  <si>
    <t xml:space="preserve">Implementar un sistema de automatización de actualizaciones de software que permita la programación y ejecución automática de actualizaciones siguiendo políticas predefinidas. </t>
  </si>
  <si>
    <t>De implementarse, se puede ahorrar costes</t>
  </si>
  <si>
    <t>RIESGOS A LAS INSTALACIONES</t>
  </si>
  <si>
    <t>AINST-01</t>
  </si>
  <si>
    <t>Oficinas de 4to piso - SBN</t>
  </si>
  <si>
    <t>RAIN-010</t>
  </si>
  <si>
    <t>Probabilidad de daños en las oficinas de la SBN debido a un incendio.</t>
  </si>
  <si>
    <t>Instalar sistemas de detección y extinción de incendios en las oficinas del 4to piso de la SBN.</t>
  </si>
  <si>
    <t>A.11.1.3 Asegurar oficinas, áreas e instalaciones</t>
  </si>
  <si>
    <t>Reunión con la Oficina de Administración y Finanzas y el Órgano de Control Institucional</t>
  </si>
  <si>
    <t>Subdirección de Supervisión</t>
  </si>
  <si>
    <t>De suma importancia debido a la no existencia de una sede alternativa de respaldo de información</t>
  </si>
  <si>
    <t>RAIN-011</t>
  </si>
  <si>
    <t>Probabilidad de que las oficinas sufran daños físico debido a un terremoto ocurrido en la misma región</t>
  </si>
  <si>
    <t>Implementar mejoras estructurales para reforzar la resistencia del edificio ante movimientos sísmicos.</t>
  </si>
  <si>
    <t>A.11.1.4 Protección contra amenazas externas y ambientales</t>
  </si>
  <si>
    <t>14 meses</t>
  </si>
  <si>
    <t>Importante debido a la zona en la que se encuentra el edificio.</t>
  </si>
  <si>
    <t xml:space="preserve">
Responsable del Proceso</t>
  </si>
  <si>
    <t xml:space="preserve">
Propietario del Riesgo de SI
</t>
  </si>
  <si>
    <t>Zandy Contreras Chávez
Coordinador SGI
STOR</t>
  </si>
  <si>
    <t>CONTENIDO</t>
  </si>
  <si>
    <t>CONTROLES PROPUESTOS</t>
  </si>
  <si>
    <t>Control Propuesto</t>
  </si>
  <si>
    <t>Función de protección propuesta para reducir el riesgo identificado.</t>
  </si>
  <si>
    <t>Descripción / Observación</t>
  </si>
  <si>
    <t>Descripción u observación de la función de protección propuesta.</t>
  </si>
  <si>
    <t>Opción para el Tratamiento</t>
  </si>
  <si>
    <t>R</t>
  </si>
  <si>
    <t>Reducir (Reducir el impacto o la probabilidad de ocurrencia a niveles aceptables mediante la implementación de controles de seguridad de la información)</t>
  </si>
  <si>
    <t>A</t>
  </si>
  <si>
    <t>Aceptar (Aceptar la posibilidad de que pueda ocurrir el riesgo sin tomar medidas de acción concretas)</t>
  </si>
  <si>
    <t>E</t>
  </si>
  <si>
    <t>Evitar (Reducir a su mínima expresión la posibilidad de ocurrencia de la amenaza)</t>
  </si>
  <si>
    <t>T</t>
  </si>
  <si>
    <t>Transferir (Transferir el impacto del riesgo a terceros (empresas aseguradoras o proveedores de servicio))</t>
  </si>
  <si>
    <t>Estimación del costo para implementar la función de protección propuesta.</t>
  </si>
  <si>
    <t>Mayor a  S/.100,000</t>
  </si>
  <si>
    <t>De S/.30,000 a S/.100,000</t>
  </si>
  <si>
    <t>De S/.15,000 a S/. 30,000</t>
  </si>
  <si>
    <t>Menor a  S/.15,000</t>
  </si>
  <si>
    <t>D</t>
  </si>
  <si>
    <t>Desconocido</t>
  </si>
  <si>
    <t>Estimación del tiempo de implementación de la función de protección propuesta.</t>
  </si>
  <si>
    <t>C</t>
  </si>
  <si>
    <t>Corto plazo (Menos de 3 meses)</t>
  </si>
  <si>
    <t>M</t>
  </si>
  <si>
    <t>Mediano plazo (De 3 a 12 meses)</t>
  </si>
  <si>
    <t>L</t>
  </si>
  <si>
    <t>Largo plazo (Más de 1 año)</t>
  </si>
  <si>
    <t>Riesgo Residual</t>
  </si>
  <si>
    <t>Riesgo remanente después de un tratamiento del riesgo.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</si>
</sst>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S/.]#,##0.00"/>
    <numFmt numFmtId="165" formatCode="D/M/YYYY"/>
    <numFmt numFmtId="166" formatCode="0.0"/>
  </numFmts>
  <fonts count="26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b/>
      <sz val="10.0"/>
      <color theme="1"/>
      <name val="Arial"/>
    </font>
    <font>
      <b/>
      <sz val="11.0"/>
      <color theme="1"/>
      <name val="Arial"/>
    </font>
    <font>
      <b/>
      <sz val="20.0"/>
      <color theme="1"/>
      <name val="Arial"/>
    </font>
    <font/>
    <font>
      <b/>
      <sz val="14.0"/>
      <color theme="1"/>
      <name val="Arial"/>
    </font>
    <font>
      <b/>
      <sz val="11.0"/>
      <color rgb="FF953734"/>
      <name val="Arial"/>
    </font>
    <font>
      <b/>
      <sz val="11.0"/>
      <color theme="5"/>
      <name val="Arial"/>
    </font>
    <font>
      <b/>
      <sz val="13.0"/>
      <color theme="1"/>
      <name val="Arial"/>
    </font>
    <font>
      <sz val="11.0"/>
      <color theme="1"/>
      <name val="Arial"/>
    </font>
    <font>
      <b/>
      <sz val="13.0"/>
      <color rgb="FF953734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6.0"/>
      <color rgb="FFFF0000"/>
      <name val="Arial"/>
    </font>
    <font>
      <b/>
      <sz val="9.0"/>
      <color theme="1"/>
      <name val="Arial"/>
    </font>
    <font>
      <b/>
      <sz val="10.0"/>
      <color theme="0"/>
      <name val="Arial"/>
    </font>
    <font>
      <sz val="11.0"/>
      <color rgb="FF000000"/>
      <name val="Arial"/>
    </font>
    <font>
      <b/>
      <sz val="10.0"/>
      <color rgb="FFFFFFFF"/>
      <name val="Arial"/>
    </font>
    <font>
      <sz val="10.0"/>
      <color rgb="FF000000"/>
      <name val="Arial"/>
    </font>
    <font>
      <b/>
      <sz val="14.0"/>
      <color theme="1"/>
      <name val="Arial Narrow"/>
    </font>
    <font>
      <sz val="10.0"/>
      <color theme="1"/>
      <name val="Arial Narrow"/>
    </font>
    <font>
      <b/>
      <sz val="10.0"/>
      <color rgb="FFFFFFFF"/>
      <name val="Arial Narrow"/>
    </font>
    <font>
      <b/>
      <sz val="10.0"/>
      <color theme="1"/>
      <name val="Arial Narrow"/>
    </font>
    <font>
      <b/>
      <i/>
      <sz val="10.0"/>
      <color theme="1"/>
      <name val="Arial Narrow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3F3F3F"/>
        <bgColor rgb="FF3F3F3F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333333"/>
        <bgColor rgb="FF333333"/>
      </patternFill>
    </fill>
    <fill>
      <patternFill patternType="solid">
        <fgColor rgb="FFC0C0C0"/>
        <bgColor rgb="FFC0C0C0"/>
      </patternFill>
    </fill>
  </fills>
  <borders count="26">
    <border/>
    <border>
      <left/>
      <right/>
      <top/>
      <bottom/>
    </border>
    <border>
      <left/>
      <top/>
    </border>
    <border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</border>
    <border>
      <left style="thin">
        <color rgb="FF000000"/>
      </left>
    </border>
    <border>
      <right style="thin">
        <color rgb="FF000000"/>
      </right>
    </border>
    <border>
      <left/>
      <right/>
      <top/>
    </border>
    <border>
      <left/>
      <top/>
      <bottom/>
    </border>
    <border>
      <top/>
      <bottom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textRotation="90"/>
    </xf>
    <xf borderId="1" fillId="2" fontId="3" numFmtId="0" xfId="0" applyAlignment="1" applyBorder="1" applyFill="1" applyFont="1">
      <alignment vertical="center"/>
    </xf>
    <xf borderId="2" fillId="2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4" fillId="2" fontId="7" numFmtId="0" xfId="0" applyAlignment="1" applyBorder="1" applyFont="1">
      <alignment horizontal="left" readingOrder="0" shrinkToFit="0" vertical="center" wrapText="1"/>
    </xf>
    <xf borderId="5" fillId="0" fontId="6" numFmtId="0" xfId="0" applyBorder="1" applyFont="1"/>
    <xf borderId="6" fillId="0" fontId="6" numFmtId="0" xfId="0" applyBorder="1" applyFont="1"/>
    <xf borderId="1" fillId="2" fontId="3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" fillId="2" fontId="3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left" readingOrder="0" vertical="center"/>
    </xf>
    <xf borderId="1" fillId="2" fontId="9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1" fillId="2" fontId="11" numFmtId="164" xfId="0" applyAlignment="1" applyBorder="1" applyFont="1" applyNumberFormat="1">
      <alignment horizontal="center" shrinkToFit="0" vertical="center" wrapText="1"/>
    </xf>
    <xf borderId="1" fillId="2" fontId="12" numFmtId="0" xfId="0" applyAlignment="1" applyBorder="1" applyFont="1">
      <alignment readingOrder="0" vertical="center"/>
    </xf>
    <xf borderId="1" fillId="2" fontId="10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vertical="center"/>
    </xf>
    <xf borderId="1" fillId="2" fontId="13" numFmtId="0" xfId="0" applyBorder="1" applyFont="1"/>
    <xf borderId="1" fillId="2" fontId="14" numFmtId="0" xfId="0" applyAlignment="1" applyBorder="1" applyFont="1">
      <alignment shrinkToFit="0" wrapText="1"/>
    </xf>
    <xf borderId="1" fillId="2" fontId="1" numFmtId="0" xfId="0" applyAlignment="1" applyBorder="1" applyFont="1">
      <alignment textRotation="90"/>
    </xf>
    <xf borderId="1" fillId="2" fontId="10" numFmtId="0" xfId="0" applyAlignment="1" applyBorder="1" applyFont="1">
      <alignment horizontal="left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0" fillId="2" fontId="8" numFmtId="0" xfId="0" applyAlignment="1" applyBorder="1" applyFont="1">
      <alignment horizontal="left" readingOrder="0" shrinkToFit="0" vertical="center" wrapText="1"/>
    </xf>
    <xf borderId="1" fillId="2" fontId="9" numFmtId="0" xfId="0" applyAlignment="1" applyBorder="1" applyFont="1">
      <alignment horizontal="left" vertical="center"/>
    </xf>
    <xf borderId="1" fillId="2" fontId="10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horizontal="left" readingOrder="0" vertical="center"/>
    </xf>
    <xf borderId="11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0" fontId="6" numFmtId="0" xfId="0" applyBorder="1" applyFont="1"/>
    <xf borderId="11" fillId="2" fontId="4" numFmtId="164" xfId="0" applyAlignment="1" applyBorder="1" applyFont="1" applyNumberFormat="1">
      <alignment horizontal="center" shrinkToFit="0" vertical="center" wrapText="1"/>
    </xf>
    <xf borderId="12" fillId="0" fontId="6" numFmtId="0" xfId="0" applyBorder="1" applyFont="1"/>
    <xf borderId="1" fillId="2" fontId="1" numFmtId="165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left" shrinkToFit="0" wrapText="1"/>
    </xf>
    <xf borderId="1" fillId="2" fontId="1" numFmtId="0" xfId="0" applyAlignment="1" applyBorder="1" applyFont="1">
      <alignment horizontal="center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4" numFmtId="164" xfId="0" applyAlignment="1" applyBorder="1" applyFont="1" applyNumberFormat="1">
      <alignment horizontal="center" shrinkToFit="0" textRotation="90" vertical="center" wrapText="1"/>
    </xf>
    <xf borderId="17" fillId="0" fontId="3" numFmtId="0" xfId="0" applyAlignment="1" applyBorder="1" applyFont="1">
      <alignment horizontal="center" shrinkToFit="0" textRotation="90" vertical="center" wrapText="1"/>
    </xf>
    <xf borderId="18" fillId="3" fontId="3" numFmtId="0" xfId="0" applyAlignment="1" applyBorder="1" applyFill="1" applyFont="1">
      <alignment horizontal="center" shrinkToFit="0" vertical="center" wrapText="1"/>
    </xf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3" fontId="16" numFmtId="1" xfId="0" applyAlignment="1" applyBorder="1" applyFont="1" applyNumberFormat="1">
      <alignment horizontal="center" shrinkToFit="0" vertical="center" wrapText="1"/>
    </xf>
    <xf borderId="17" fillId="4" fontId="3" numFmtId="0" xfId="0" applyAlignment="1" applyBorder="1" applyFill="1" applyFont="1">
      <alignment horizontal="center" shrinkToFit="0" textRotation="90" vertical="center" wrapText="1"/>
    </xf>
    <xf borderId="17" fillId="3" fontId="3" numFmtId="0" xfId="0" applyAlignment="1" applyBorder="1" applyFont="1">
      <alignment horizontal="center" shrinkToFit="0" textRotation="90" vertical="center" wrapText="1"/>
    </xf>
    <xf borderId="17" fillId="3" fontId="3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5" fontId="3" numFmtId="1" xfId="0" applyAlignment="1" applyBorder="1" applyFill="1" applyFont="1" applyNumberFormat="1">
      <alignment horizontal="center" shrinkToFit="0" textRotation="90" vertical="center" wrapText="1"/>
    </xf>
    <xf borderId="24" fillId="5" fontId="3" numFmtId="1" xfId="0" applyAlignment="1" applyBorder="1" applyFont="1" applyNumberFormat="1">
      <alignment horizontal="center" readingOrder="0" shrinkToFit="0" textRotation="90" vertical="center" wrapText="1"/>
    </xf>
    <xf borderId="24" fillId="4" fontId="3" numFmtId="1" xfId="0" applyAlignment="1" applyBorder="1" applyFont="1" applyNumberFormat="1">
      <alignment horizontal="center" shrinkToFit="0" textRotation="90" vertical="center" wrapText="1"/>
    </xf>
    <xf borderId="25" fillId="5" fontId="3" numFmtId="1" xfId="0" applyAlignment="1" applyBorder="1" applyFont="1" applyNumberFormat="1">
      <alignment horizontal="center" shrinkToFit="0" textRotation="90" vertical="center" wrapText="1"/>
    </xf>
    <xf borderId="18" fillId="6" fontId="17" numFmtId="0" xfId="0" applyAlignment="1" applyBorder="1" applyFill="1" applyFont="1">
      <alignment horizontal="center" shrinkToFit="0" wrapText="1"/>
    </xf>
    <xf borderId="24" fillId="0" fontId="1" numFmtId="0" xfId="0" applyAlignment="1" applyBorder="1" applyFont="1">
      <alignment horizontal="center" vertical="center"/>
    </xf>
    <xf borderId="24" fillId="0" fontId="3" numFmtId="49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24" fillId="0" fontId="11" numFmtId="0" xfId="0" applyAlignment="1" applyBorder="1" applyFont="1">
      <alignment horizontal="left" readingOrder="0" shrinkToFit="0" vertical="center" wrapText="1"/>
    </xf>
    <xf borderId="24" fillId="0" fontId="18" numFmtId="0" xfId="0" applyAlignment="1" applyBorder="1" applyFont="1">
      <alignment horizontal="center" readingOrder="0" shrinkToFit="0" vertical="center" wrapText="1"/>
    </xf>
    <xf borderId="24" fillId="2" fontId="11" numFmtId="164" xfId="0" applyAlignment="1" applyBorder="1" applyFont="1" applyNumberFormat="1">
      <alignment horizontal="center" readingOrder="0" shrinkToFit="0" vertical="center" wrapText="1"/>
    </xf>
    <xf borderId="24" fillId="2" fontId="11" numFmtId="0" xfId="0" applyAlignment="1" applyBorder="1" applyFont="1">
      <alignment horizontal="center" readingOrder="0" shrinkToFit="0" vertical="center" wrapText="1"/>
    </xf>
    <xf borderId="24" fillId="2" fontId="11" numFmtId="165" xfId="0" applyAlignment="1" applyBorder="1" applyFont="1" applyNumberFormat="1">
      <alignment horizontal="center" readingOrder="0" shrinkToFit="0" vertical="center" wrapText="1"/>
    </xf>
    <xf borderId="24" fillId="7" fontId="1" numFmtId="166" xfId="0" applyAlignment="1" applyBorder="1" applyFill="1" applyFont="1" applyNumberFormat="1">
      <alignment horizontal="center" vertical="center"/>
    </xf>
    <xf borderId="24" fillId="7" fontId="1" numFmtId="166" xfId="0" applyAlignment="1" applyBorder="1" applyFont="1" applyNumberFormat="1">
      <alignment horizontal="center" readingOrder="0" vertical="center"/>
    </xf>
    <xf borderId="24" fillId="8" fontId="1" numFmtId="166" xfId="0" applyAlignment="1" applyBorder="1" applyFill="1" applyFont="1" applyNumberFormat="1">
      <alignment horizontal="center" readingOrder="0" vertical="center"/>
    </xf>
    <xf borderId="24" fillId="0" fontId="1" numFmtId="166" xfId="0" applyAlignment="1" applyBorder="1" applyFont="1" applyNumberFormat="1">
      <alignment horizontal="center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  <xf borderId="18" fillId="6" fontId="17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vertical="center"/>
    </xf>
    <xf borderId="24" fillId="8" fontId="1" numFmtId="166" xfId="0" applyAlignment="1" applyBorder="1" applyFont="1" applyNumberFormat="1">
      <alignment horizontal="center" vertical="center"/>
    </xf>
    <xf borderId="24" fillId="0" fontId="3" numFmtId="0" xfId="0" applyAlignment="1" applyBorder="1" applyFont="1">
      <alignment horizontal="center" shrinkToFit="0" vertical="center" wrapText="1"/>
    </xf>
    <xf borderId="0" fillId="0" fontId="0" numFmtId="164" xfId="0" applyAlignment="1" applyFont="1" applyNumberFormat="1">
      <alignment horizontal="center" readingOrder="0" vertical="center"/>
    </xf>
    <xf borderId="20" fillId="0" fontId="1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left" shrinkToFit="0" vertical="center" wrapText="1"/>
    </xf>
    <xf borderId="24" fillId="0" fontId="11" numFmtId="0" xfId="0" applyAlignment="1" applyBorder="1" applyFont="1">
      <alignment horizontal="left" shrinkToFit="0" wrapText="1"/>
    </xf>
    <xf borderId="24" fillId="0" fontId="1" numFmtId="0" xfId="0" applyAlignment="1" applyBorder="1" applyFont="1">
      <alignment horizontal="left" shrinkToFit="0" wrapText="1"/>
    </xf>
    <xf borderId="24" fillId="0" fontId="11" numFmtId="164" xfId="0" applyAlignment="1" applyBorder="1" applyFont="1" applyNumberFormat="1">
      <alignment horizontal="center" shrinkToFit="0" vertical="center" wrapText="1"/>
    </xf>
    <xf borderId="24" fillId="0" fontId="1" numFmtId="1" xfId="0" applyAlignment="1" applyBorder="1" applyFont="1" applyNumberFormat="1">
      <alignment horizontal="center" shrinkToFit="0" vertical="center" wrapText="1"/>
    </xf>
    <xf borderId="24" fillId="0" fontId="1" numFmtId="1" xfId="0" applyAlignment="1" applyBorder="1" applyFont="1" applyNumberFormat="1">
      <alignment horizontal="left" shrinkToFit="0" vertical="center" wrapText="1"/>
    </xf>
    <xf borderId="24" fillId="0" fontId="1" numFmtId="0" xfId="0" applyAlignment="1" applyBorder="1" applyFont="1">
      <alignment vertical="center"/>
    </xf>
    <xf borderId="24" fillId="0" fontId="1" numFmtId="0" xfId="0" applyAlignment="1" applyBorder="1" applyFont="1">
      <alignment shrinkToFit="0" vertical="center" wrapText="1"/>
    </xf>
    <xf borderId="24" fillId="2" fontId="1" numFmtId="0" xfId="0" applyAlignment="1" applyBorder="1" applyFont="1">
      <alignment horizontal="center" vertical="center"/>
    </xf>
    <xf borderId="18" fillId="6" fontId="19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top" wrapText="1"/>
    </xf>
    <xf borderId="1" fillId="2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2" fontId="11" numFmtId="165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1" numFmtId="1" xfId="0" applyAlignment="1" applyFont="1" applyNumberFormat="1">
      <alignment horizontal="left" shrinkToFit="0" wrapText="1"/>
    </xf>
    <xf borderId="0" fillId="0" fontId="1" numFmtId="1" xfId="0" applyAlignment="1" applyFont="1" applyNumberFormat="1">
      <alignment horizontal="left" shrinkToFit="0" wrapText="1"/>
    </xf>
    <xf borderId="0" fillId="0" fontId="18" numFmtId="164" xfId="0" applyAlignment="1" applyFont="1" applyNumberFormat="1">
      <alignment horizontal="center" shrinkToFit="0" wrapText="1"/>
    </xf>
    <xf borderId="0" fillId="0" fontId="20" numFmtId="0" xfId="0" applyAlignment="1" applyFont="1">
      <alignment horizontal="left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textRotation="90" vertical="center"/>
    </xf>
    <xf borderId="0" fillId="0" fontId="1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11" numFmtId="164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11" numFmtId="0" xfId="0" applyAlignment="1" applyFont="1">
      <alignment shrinkToFit="0" wrapText="1"/>
    </xf>
    <xf borderId="0" fillId="0" fontId="1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0" numFmtId="0" xfId="0" applyFont="1"/>
    <xf borderId="0" fillId="0" fontId="0" numFmtId="164" xfId="0" applyAlignment="1" applyFont="1" applyNumberFormat="1">
      <alignment horizontal="center"/>
    </xf>
    <xf borderId="0" fillId="0" fontId="2" numFmtId="0" xfId="0" applyAlignment="1" applyFont="1">
      <alignment horizontal="center" shrinkToFit="0" vertical="center" wrapText="1"/>
    </xf>
    <xf borderId="11" fillId="2" fontId="21" numFmtId="0" xfId="0" applyAlignment="1" applyBorder="1" applyFont="1">
      <alignment horizontal="center"/>
    </xf>
    <xf borderId="0" fillId="0" fontId="22" numFmtId="0" xfId="0" applyFont="1"/>
    <xf borderId="1" fillId="2" fontId="22" numFmtId="0" xfId="0" applyBorder="1" applyFont="1"/>
    <xf borderId="11" fillId="9" fontId="23" numFmtId="0" xfId="0" applyAlignment="1" applyBorder="1" applyFill="1" applyFont="1">
      <alignment horizontal="center"/>
    </xf>
    <xf borderId="11" fillId="10" fontId="24" numFmtId="0" xfId="0" applyAlignment="1" applyBorder="1" applyFill="1" applyFont="1">
      <alignment horizontal="center"/>
    </xf>
    <xf borderId="1" fillId="2" fontId="25" numFmtId="0" xfId="0" applyBorder="1" applyFont="1"/>
    <xf borderId="0" fillId="0" fontId="25" numFmtId="0" xfId="0" applyFont="1"/>
    <xf borderId="1" fillId="2" fontId="22" numFmtId="0" xfId="0" applyAlignment="1" applyBorder="1" applyFont="1">
      <alignment horizontal="left" shrinkToFit="0" wrapText="1"/>
    </xf>
    <xf borderId="1" fillId="2" fontId="22" numFmtId="0" xfId="0" applyAlignment="1" applyBorder="1" applyFont="1">
      <alignment vertical="top"/>
    </xf>
    <xf borderId="1" fillId="2" fontId="22" numFmtId="0" xfId="0" applyAlignment="1" applyBorder="1" applyFont="1">
      <alignment horizontal="center"/>
    </xf>
    <xf borderId="1" fillId="2" fontId="22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borderId="1" fillId="2" fontId="22" numFmtId="0" xfId="0" applyAlignment="1" applyBorder="1" applyFont="1">
      <alignment horizontal="center" vertical="top"/>
    </xf>
    <xf borderId="1" fillId="2" fontId="22" numFmtId="0" xfId="0" applyAlignment="1" applyBorder="1" applyFont="1">
      <alignment horizontal="left"/>
    </xf>
    <xf borderId="1" fillId="2" fontId="22" numFmtId="0" xfId="0" applyAlignment="1" applyBorder="1" applyFont="1">
      <alignment horizontal="left" vertical="top"/>
    </xf>
    <xf borderId="1" fillId="2" fontId="22" numFmtId="0" xfId="0" applyAlignment="1" applyBorder="1" applyFont="1">
      <alignment horizontal="center" shrinkToFit="0" wrapText="1"/>
    </xf>
    <xf borderId="11" fillId="2" fontId="22" numFmtId="0" xfId="0" applyAlignment="1" applyBorder="1" applyFont="1">
      <alignment horizontal="left" shrinkToFit="0" vertical="top" wrapText="1"/>
    </xf>
    <xf borderId="1" fillId="2" fontId="22" numFmtId="0" xfId="0" applyAlignment="1" applyBorder="1" applyFont="1">
      <alignment horizontal="left" shrinkToFit="0" vertical="top" wrapText="1"/>
    </xf>
    <xf borderId="2" fillId="2" fontId="2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24.86"/>
    <col customWidth="1" min="4" max="4" width="14.86"/>
    <col customWidth="1" min="5" max="5" width="11.71"/>
    <col customWidth="1" min="6" max="6" width="58.29"/>
    <col customWidth="1" min="7" max="7" width="40.43"/>
    <col customWidth="1" min="8" max="8" width="26.43"/>
    <col customWidth="1" min="9" max="9" width="13.14"/>
    <col customWidth="1" min="10" max="10" width="13.57"/>
    <col customWidth="1" min="11" max="11" width="15.71"/>
    <col customWidth="1" min="12" max="12" width="12.0"/>
    <col customWidth="1" min="13" max="13" width="15.29"/>
    <col customWidth="1" min="14" max="14" width="23.29"/>
    <col customWidth="1" min="15" max="15" width="24.0"/>
    <col customWidth="1" min="16" max="17" width="6.57"/>
    <col customWidth="1" min="18" max="18" width="9.43"/>
    <col customWidth="1" min="19" max="19" width="5.43"/>
    <col customWidth="1" min="20" max="20" width="15.29"/>
    <col customWidth="1" min="21" max="21" width="13.43"/>
    <col customWidth="1" min="22" max="22" width="21.14"/>
    <col customWidth="1" min="23" max="23" width="9.57"/>
    <col customWidth="1" min="24" max="24" width="11.14"/>
    <col customWidth="1" min="25" max="25" width="10.71"/>
    <col customWidth="1" min="26" max="26" width="10.57"/>
    <col customWidth="1" min="27" max="27" width="13.86"/>
    <col customWidth="1" min="28" max="28" width="17.43"/>
    <col customWidth="1" min="29" max="29" width="12.14"/>
    <col customWidth="1" min="30" max="30" width="19.43"/>
  </cols>
  <sheetData>
    <row r="1" ht="16.5" customHeight="1">
      <c r="A1" s="1"/>
      <c r="B1" s="2" t="s">
        <v>0</v>
      </c>
      <c r="C1" s="1"/>
      <c r="D1" s="3"/>
      <c r="E1" s="3"/>
      <c r="F1" s="4"/>
      <c r="G1" s="5"/>
      <c r="H1" s="6"/>
      <c r="I1" s="7"/>
      <c r="J1" s="8"/>
      <c r="K1" s="8"/>
      <c r="L1" s="8"/>
      <c r="M1" s="9"/>
      <c r="N1" s="6"/>
      <c r="O1" s="10"/>
      <c r="P1" s="6"/>
      <c r="Q1" s="9"/>
      <c r="R1" s="1"/>
      <c r="S1" s="1"/>
      <c r="T1" s="11"/>
      <c r="U1" s="11"/>
      <c r="V1" s="1"/>
      <c r="W1" s="1"/>
      <c r="X1" s="1"/>
      <c r="Y1" s="1"/>
      <c r="Z1" s="1"/>
      <c r="AA1" s="1"/>
      <c r="AB1" s="1"/>
      <c r="AC1" s="1"/>
      <c r="AD1" s="1"/>
    </row>
    <row r="2" ht="27.75" customHeight="1">
      <c r="A2" s="1"/>
      <c r="B2" s="12"/>
      <c r="C2" s="12"/>
      <c r="D2" s="13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/>
      <c r="R2" s="17"/>
      <c r="S2" s="17"/>
      <c r="T2" s="12"/>
      <c r="U2" s="12"/>
      <c r="V2" s="12"/>
      <c r="W2" s="18" t="s">
        <v>2</v>
      </c>
      <c r="X2" s="19"/>
      <c r="Y2" s="19"/>
      <c r="Z2" s="19"/>
      <c r="AA2" s="20"/>
      <c r="AB2" s="1"/>
      <c r="AC2" s="1"/>
      <c r="AD2" s="1"/>
    </row>
    <row r="3" ht="25.5" customHeight="1">
      <c r="A3" s="1"/>
      <c r="B3" s="21"/>
      <c r="C3" s="21"/>
      <c r="D3" s="22"/>
      <c r="P3" s="15"/>
      <c r="Q3" s="16"/>
      <c r="R3" s="17"/>
      <c r="S3" s="17"/>
      <c r="T3" s="12"/>
      <c r="U3" s="12"/>
      <c r="V3" s="12"/>
      <c r="W3" s="23"/>
      <c r="AA3" s="24"/>
      <c r="AB3" s="1"/>
      <c r="AC3" s="1"/>
      <c r="AD3" s="1"/>
    </row>
    <row r="4" ht="25.5" customHeight="1">
      <c r="A4" s="1"/>
      <c r="B4" s="21"/>
      <c r="C4" s="21"/>
      <c r="D4" s="25"/>
      <c r="E4" s="15"/>
      <c r="F4" s="26"/>
      <c r="G4" s="27"/>
      <c r="H4" s="15"/>
      <c r="I4" s="28"/>
      <c r="J4" s="15"/>
      <c r="K4" s="15"/>
      <c r="L4" s="15"/>
      <c r="M4" s="15"/>
      <c r="N4" s="15"/>
      <c r="O4" s="15"/>
      <c r="P4" s="15"/>
      <c r="Q4" s="16"/>
      <c r="R4" s="17"/>
      <c r="S4" s="17"/>
      <c r="T4" s="12"/>
      <c r="U4" s="12"/>
      <c r="V4" s="12"/>
      <c r="W4" s="23"/>
      <c r="AA4" s="24"/>
      <c r="AB4" s="1"/>
      <c r="AC4" s="1"/>
      <c r="AD4" s="1"/>
    </row>
    <row r="5" ht="25.5" customHeight="1">
      <c r="A5" s="1"/>
      <c r="B5" s="21"/>
      <c r="C5" s="17"/>
      <c r="D5" s="29"/>
      <c r="E5" s="29"/>
      <c r="F5" s="30" t="s">
        <v>3</v>
      </c>
      <c r="G5" s="31"/>
      <c r="H5" s="32"/>
      <c r="I5" s="33"/>
      <c r="J5" s="34" t="s">
        <v>4</v>
      </c>
      <c r="K5" s="35"/>
      <c r="L5" s="35"/>
      <c r="M5" s="36"/>
      <c r="N5" s="37"/>
      <c r="O5" s="36"/>
      <c r="P5" s="37"/>
      <c r="Q5" s="37"/>
      <c r="R5" s="38"/>
      <c r="S5" s="39"/>
      <c r="T5" s="39"/>
      <c r="U5" s="40"/>
      <c r="V5" s="17"/>
      <c r="W5" s="23"/>
      <c r="AA5" s="24"/>
      <c r="AB5" s="1"/>
      <c r="AC5" s="1"/>
      <c r="AD5" s="1"/>
    </row>
    <row r="6" ht="25.5" customHeight="1">
      <c r="A6" s="1"/>
      <c r="B6" s="12"/>
      <c r="C6" s="17"/>
      <c r="D6" s="29"/>
      <c r="E6" s="29"/>
      <c r="F6" s="30" t="s">
        <v>5</v>
      </c>
      <c r="G6" s="31"/>
      <c r="H6" s="41"/>
      <c r="I6" s="33"/>
      <c r="J6" s="34" t="s">
        <v>6</v>
      </c>
      <c r="K6" s="35"/>
      <c r="L6" s="35"/>
      <c r="M6" s="36"/>
      <c r="N6" s="42"/>
      <c r="O6" s="36"/>
      <c r="P6" s="42"/>
      <c r="Q6" s="43"/>
      <c r="R6" s="38"/>
      <c r="S6" s="39"/>
      <c r="T6" s="39"/>
      <c r="U6" s="40"/>
      <c r="V6" s="17"/>
      <c r="W6" s="23"/>
      <c r="AA6" s="24"/>
      <c r="AB6" s="1"/>
      <c r="AC6" s="1"/>
      <c r="AD6" s="1"/>
    </row>
    <row r="7" ht="25.5" customHeight="1">
      <c r="A7" s="1"/>
      <c r="B7" s="12"/>
      <c r="C7" s="17"/>
      <c r="D7" s="29"/>
      <c r="E7" s="29"/>
      <c r="F7" s="44" t="s">
        <v>7</v>
      </c>
      <c r="G7" s="45"/>
      <c r="H7" s="46"/>
      <c r="I7" s="33"/>
      <c r="J7" s="47" t="s">
        <v>8</v>
      </c>
      <c r="K7" s="35"/>
      <c r="L7" s="35"/>
      <c r="M7" s="36"/>
      <c r="N7" s="37"/>
      <c r="O7" s="36"/>
      <c r="P7" s="37"/>
      <c r="Q7" s="43"/>
      <c r="R7" s="38"/>
      <c r="S7" s="39"/>
      <c r="T7" s="39"/>
      <c r="U7" s="40"/>
      <c r="V7" s="17"/>
      <c r="W7" s="23"/>
      <c r="AA7" s="24"/>
      <c r="AB7" s="1"/>
      <c r="AC7" s="1"/>
      <c r="AD7" s="1"/>
    </row>
    <row r="8" ht="25.5" customHeight="1">
      <c r="A8" s="1"/>
      <c r="B8" s="25"/>
      <c r="C8" s="25"/>
      <c r="D8" s="48"/>
      <c r="E8" s="49"/>
      <c r="F8" s="50"/>
      <c r="G8" s="27"/>
      <c r="H8" s="35"/>
      <c r="I8" s="51"/>
      <c r="J8" s="52"/>
      <c r="K8" s="52"/>
      <c r="L8" s="52"/>
      <c r="M8" s="53"/>
      <c r="N8" s="54"/>
      <c r="O8" s="55"/>
      <c r="P8" s="56"/>
      <c r="Q8" s="16"/>
      <c r="R8" s="17"/>
      <c r="S8" s="17"/>
      <c r="T8" s="40"/>
      <c r="U8" s="40"/>
      <c r="V8" s="17"/>
      <c r="W8" s="23"/>
      <c r="AA8" s="24"/>
      <c r="AB8" s="1"/>
      <c r="AC8" s="1"/>
      <c r="AD8" s="1"/>
    </row>
    <row r="9" ht="60.75" customHeight="1">
      <c r="A9" s="1"/>
      <c r="B9" s="25"/>
      <c r="C9" s="25"/>
      <c r="D9" s="25"/>
      <c r="E9" s="15"/>
      <c r="F9" s="27"/>
      <c r="G9" s="27"/>
      <c r="H9" s="15"/>
      <c r="I9" s="28"/>
      <c r="J9" s="25"/>
      <c r="K9" s="25"/>
      <c r="L9" s="57"/>
      <c r="M9" s="57"/>
      <c r="N9" s="57"/>
      <c r="O9" s="15"/>
      <c r="P9" s="15"/>
      <c r="Q9" s="16"/>
      <c r="R9" s="21"/>
      <c r="S9" s="21"/>
      <c r="T9" s="40"/>
      <c r="U9" s="40"/>
      <c r="V9" s="17"/>
      <c r="W9" s="58"/>
      <c r="X9" s="59"/>
      <c r="Y9" s="59"/>
      <c r="Z9" s="59"/>
      <c r="AA9" s="60"/>
      <c r="AB9" s="1"/>
      <c r="AC9" s="1"/>
      <c r="AD9" s="1"/>
    </row>
    <row r="10" ht="30.0" customHeight="1">
      <c r="A10" s="61" t="s">
        <v>9</v>
      </c>
      <c r="B10" s="61" t="s">
        <v>10</v>
      </c>
      <c r="C10" s="62" t="s">
        <v>11</v>
      </c>
      <c r="D10" s="61" t="s">
        <v>12</v>
      </c>
      <c r="E10" s="61" t="s">
        <v>13</v>
      </c>
      <c r="F10" s="63" t="s">
        <v>14</v>
      </c>
      <c r="G10" s="63" t="s">
        <v>15</v>
      </c>
      <c r="H10" s="61" t="s">
        <v>16</v>
      </c>
      <c r="I10" s="64" t="s">
        <v>17</v>
      </c>
      <c r="J10" s="65" t="s">
        <v>18</v>
      </c>
      <c r="K10" s="65" t="s">
        <v>19</v>
      </c>
      <c r="L10" s="61" t="s">
        <v>20</v>
      </c>
      <c r="M10" s="61" t="s">
        <v>21</v>
      </c>
      <c r="N10" s="61" t="s">
        <v>22</v>
      </c>
      <c r="O10" s="61" t="s">
        <v>23</v>
      </c>
      <c r="P10" s="66" t="s">
        <v>24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8"/>
      <c r="AB10" s="9"/>
      <c r="AC10" s="9"/>
      <c r="AD10" s="9"/>
    </row>
    <row r="11" ht="42.0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70" t="s">
        <v>25</v>
      </c>
      <c r="Q11" s="67"/>
      <c r="R11" s="68"/>
      <c r="S11" s="71" t="s">
        <v>26</v>
      </c>
      <c r="T11" s="72" t="s">
        <v>27</v>
      </c>
      <c r="U11" s="73" t="s">
        <v>28</v>
      </c>
      <c r="V11" s="73" t="s">
        <v>29</v>
      </c>
      <c r="W11" s="66"/>
      <c r="X11" s="67"/>
      <c r="Y11" s="67"/>
      <c r="Z11" s="67"/>
      <c r="AA11" s="67"/>
      <c r="AB11" s="1"/>
      <c r="AC11" s="1"/>
      <c r="AD11" s="1"/>
    </row>
    <row r="12" ht="82.5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5" t="s">
        <v>30</v>
      </c>
      <c r="Q12" s="76" t="s">
        <v>31</v>
      </c>
      <c r="R12" s="77" t="s">
        <v>32</v>
      </c>
      <c r="S12" s="74"/>
      <c r="T12" s="74"/>
      <c r="U12" s="74"/>
      <c r="V12" s="74"/>
      <c r="W12" s="75" t="s">
        <v>33</v>
      </c>
      <c r="X12" s="75" t="s">
        <v>34</v>
      </c>
      <c r="Y12" s="75" t="s">
        <v>35</v>
      </c>
      <c r="Z12" s="78" t="s">
        <v>36</v>
      </c>
      <c r="AA12" s="78" t="s">
        <v>37</v>
      </c>
      <c r="AB12" s="1"/>
      <c r="AC12" s="1"/>
      <c r="AD12" s="1"/>
    </row>
    <row r="13" ht="15.0" customHeight="1">
      <c r="A13" s="79" t="s">
        <v>38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"/>
      <c r="AC13" s="1"/>
      <c r="AD13" s="1"/>
    </row>
    <row r="14" ht="109.5" customHeight="1">
      <c r="A14" s="80">
        <v>1.0</v>
      </c>
      <c r="B14" s="81" t="s">
        <v>39</v>
      </c>
      <c r="C14" s="82" t="s">
        <v>40</v>
      </c>
      <c r="D14" s="81" t="s">
        <v>41</v>
      </c>
      <c r="E14" s="83" t="s">
        <v>42</v>
      </c>
      <c r="F14" s="84" t="s">
        <v>43</v>
      </c>
      <c r="G14" s="85" t="s">
        <v>44</v>
      </c>
      <c r="H14" s="86" t="s">
        <v>45</v>
      </c>
      <c r="I14" s="87">
        <v>5000.0</v>
      </c>
      <c r="J14" s="88" t="s">
        <v>46</v>
      </c>
      <c r="K14" s="84" t="s">
        <v>47</v>
      </c>
      <c r="L14" s="89">
        <v>45261.0</v>
      </c>
      <c r="M14" s="89">
        <v>45292.0</v>
      </c>
      <c r="N14" s="82" t="s">
        <v>48</v>
      </c>
      <c r="O14" s="84" t="s">
        <v>49</v>
      </c>
      <c r="P14" s="90">
        <v>4.0</v>
      </c>
      <c r="Q14" s="91">
        <v>4.33</v>
      </c>
      <c r="R14" s="91">
        <v>4.2</v>
      </c>
      <c r="S14" s="91">
        <v>2.0</v>
      </c>
      <c r="T14" s="92">
        <f t="shared" ref="T14:T15" si="1">R14*S14</f>
        <v>8.4</v>
      </c>
      <c r="U14" s="93" t="str">
        <f t="shared" ref="U14:U15" si="2">IF(T14="","",IF(T14&lt;=2,"Bajo",IF(T14&lt;=6,"Moderado",IF(T14&lt;=9,"Alto",IF(T14&lt;=16,"Muy Alto", "Muy alto")))))</f>
        <v>Alto</v>
      </c>
      <c r="V14" s="80" t="str">
        <f t="shared" ref="V14:V15" si="3">IF(T14="","",IF(T14&lt;=6,"Aceptable",IF(T14&lt;=16,"No aceptable","No aceptable")))</f>
        <v>No aceptable</v>
      </c>
      <c r="W14" s="94" t="s">
        <v>50</v>
      </c>
      <c r="X14" s="94" t="s">
        <v>50</v>
      </c>
      <c r="Y14" s="94" t="s">
        <v>51</v>
      </c>
      <c r="Z14" s="94" t="s">
        <v>51</v>
      </c>
      <c r="AA14" s="94" t="s">
        <v>51</v>
      </c>
      <c r="AB14" s="1"/>
      <c r="AC14" s="1"/>
      <c r="AD14" s="1"/>
    </row>
    <row r="15" ht="93.75" customHeight="1">
      <c r="A15" s="80">
        <v>2.0</v>
      </c>
      <c r="B15" s="81" t="s">
        <v>52</v>
      </c>
      <c r="C15" s="82" t="s">
        <v>53</v>
      </c>
      <c r="D15" s="81" t="s">
        <v>54</v>
      </c>
      <c r="E15" s="83" t="s">
        <v>42</v>
      </c>
      <c r="F15" s="84" t="s">
        <v>55</v>
      </c>
      <c r="G15" s="85" t="s">
        <v>56</v>
      </c>
      <c r="H15" s="86" t="s">
        <v>57</v>
      </c>
      <c r="I15" s="87">
        <v>14000.0</v>
      </c>
      <c r="J15" s="88" t="s">
        <v>58</v>
      </c>
      <c r="K15" s="84" t="s">
        <v>59</v>
      </c>
      <c r="L15" s="89">
        <v>45261.0</v>
      </c>
      <c r="M15" s="89">
        <v>45444.0</v>
      </c>
      <c r="N15" s="82" t="s">
        <v>60</v>
      </c>
      <c r="O15" s="84" t="s">
        <v>61</v>
      </c>
      <c r="P15" s="91">
        <v>3.0</v>
      </c>
      <c r="Q15" s="91">
        <v>3.33</v>
      </c>
      <c r="R15" s="91">
        <v>3.7</v>
      </c>
      <c r="S15" s="91">
        <v>3.0</v>
      </c>
      <c r="T15" s="92">
        <f t="shared" si="1"/>
        <v>11.1</v>
      </c>
      <c r="U15" s="93" t="str">
        <f t="shared" si="2"/>
        <v>Muy Alto</v>
      </c>
      <c r="V15" s="80" t="str">
        <f t="shared" si="3"/>
        <v>No aceptable</v>
      </c>
      <c r="W15" s="94" t="s">
        <v>50</v>
      </c>
      <c r="X15" s="94" t="s">
        <v>50</v>
      </c>
      <c r="Y15" s="94" t="s">
        <v>50</v>
      </c>
      <c r="Z15" s="94" t="s">
        <v>50</v>
      </c>
      <c r="AA15" s="94" t="s">
        <v>51</v>
      </c>
      <c r="AB15" s="1"/>
      <c r="AC15" s="1"/>
      <c r="AD15" s="1"/>
    </row>
    <row r="16" ht="15.0" customHeight="1">
      <c r="A16" s="95" t="s">
        <v>62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1"/>
      <c r="AC16" s="1"/>
      <c r="AD16" s="1"/>
    </row>
    <row r="17" ht="96.0" customHeight="1">
      <c r="A17" s="96">
        <v>3.0</v>
      </c>
      <c r="B17" s="81" t="s">
        <v>63</v>
      </c>
      <c r="C17" s="82" t="s">
        <v>64</v>
      </c>
      <c r="D17" s="81" t="s">
        <v>65</v>
      </c>
      <c r="E17" s="83" t="s">
        <v>66</v>
      </c>
      <c r="F17" s="84" t="s">
        <v>67</v>
      </c>
      <c r="G17" s="85" t="s">
        <v>68</v>
      </c>
      <c r="H17" s="86" t="s">
        <v>69</v>
      </c>
      <c r="I17" s="87">
        <v>9000.0</v>
      </c>
      <c r="J17" s="88" t="s">
        <v>70</v>
      </c>
      <c r="K17" s="84" t="s">
        <v>59</v>
      </c>
      <c r="L17" s="89">
        <v>45261.0</v>
      </c>
      <c r="M17" s="89">
        <v>45352.0</v>
      </c>
      <c r="N17" s="82" t="s">
        <v>60</v>
      </c>
      <c r="O17" s="84" t="s">
        <v>71</v>
      </c>
      <c r="P17" s="91">
        <v>2.0</v>
      </c>
      <c r="Q17" s="91">
        <v>2.0</v>
      </c>
      <c r="R17" s="90">
        <f>AVERAGE(P17:Q17)</f>
        <v>2</v>
      </c>
      <c r="S17" s="91">
        <v>2.0</v>
      </c>
      <c r="T17" s="97">
        <f t="shared" ref="T17:T23" si="4">R17*S17</f>
        <v>4</v>
      </c>
      <c r="U17" s="93" t="str">
        <f t="shared" ref="U17:U23" si="5">IF(T17="","",IF(T17&lt;=2,"Bajo",IF(T17&lt;=6,"Moderado",IF(T17&lt;=9,"Alto",IF(T17&lt;=16,"Muy Alto", "Muy alto")))))</f>
        <v>Moderado</v>
      </c>
      <c r="V17" s="80" t="str">
        <f t="shared" ref="V17:V23" si="6">IF(T17="","",IF(T17&lt;=6,"Aceptable",IF(T17&lt;=16,"No aceptable","No aceptable")))</f>
        <v>Aceptable</v>
      </c>
      <c r="W17" s="98" t="s">
        <v>72</v>
      </c>
      <c r="X17" s="94" t="s">
        <v>51</v>
      </c>
      <c r="Y17" s="94" t="s">
        <v>51</v>
      </c>
      <c r="Z17" s="94" t="s">
        <v>51</v>
      </c>
      <c r="AA17" s="94" t="s">
        <v>51</v>
      </c>
      <c r="AB17" s="1"/>
      <c r="AC17" s="1"/>
      <c r="AD17" s="1"/>
    </row>
    <row r="18" ht="75.0" customHeight="1">
      <c r="A18" s="96">
        <v>4.0</v>
      </c>
      <c r="B18" s="81" t="s">
        <v>73</v>
      </c>
      <c r="C18" s="82" t="s">
        <v>74</v>
      </c>
      <c r="D18" s="81" t="s">
        <v>75</v>
      </c>
      <c r="E18" s="83" t="s">
        <v>66</v>
      </c>
      <c r="F18" s="84" t="s">
        <v>76</v>
      </c>
      <c r="G18" s="85" t="s">
        <v>77</v>
      </c>
      <c r="H18" s="86" t="s">
        <v>78</v>
      </c>
      <c r="I18" s="87">
        <v>5000.0</v>
      </c>
      <c r="J18" s="88" t="s">
        <v>58</v>
      </c>
      <c r="K18" s="84" t="s">
        <v>59</v>
      </c>
      <c r="L18" s="89">
        <v>45261.0</v>
      </c>
      <c r="M18" s="89">
        <v>45444.0</v>
      </c>
      <c r="N18" s="82" t="s">
        <v>60</v>
      </c>
      <c r="O18" s="84" t="s">
        <v>79</v>
      </c>
      <c r="P18" s="91">
        <v>2.0</v>
      </c>
      <c r="Q18" s="91">
        <v>2.8</v>
      </c>
      <c r="R18" s="91">
        <v>2.8</v>
      </c>
      <c r="S18" s="91">
        <v>2.0</v>
      </c>
      <c r="T18" s="97">
        <f t="shared" si="4"/>
        <v>5.6</v>
      </c>
      <c r="U18" s="93" t="str">
        <f t="shared" si="5"/>
        <v>Moderado</v>
      </c>
      <c r="V18" s="80" t="str">
        <f t="shared" si="6"/>
        <v>Aceptable</v>
      </c>
      <c r="W18" s="98" t="s">
        <v>72</v>
      </c>
      <c r="X18" s="94" t="s">
        <v>51</v>
      </c>
      <c r="Y18" s="94" t="s">
        <v>51</v>
      </c>
      <c r="Z18" s="94" t="s">
        <v>51</v>
      </c>
      <c r="AA18" s="94" t="s">
        <v>51</v>
      </c>
      <c r="AB18" s="1"/>
      <c r="AC18" s="1"/>
      <c r="AD18" s="1"/>
    </row>
    <row r="19" ht="68.25" customHeight="1">
      <c r="A19" s="96">
        <v>5.0</v>
      </c>
      <c r="B19" s="81" t="s">
        <v>80</v>
      </c>
      <c r="C19" s="82" t="s">
        <v>81</v>
      </c>
      <c r="D19" s="81" t="s">
        <v>82</v>
      </c>
      <c r="E19" s="83" t="s">
        <v>66</v>
      </c>
      <c r="F19" s="84" t="s">
        <v>83</v>
      </c>
      <c r="G19" s="85" t="s">
        <v>84</v>
      </c>
      <c r="H19" s="86" t="s">
        <v>85</v>
      </c>
      <c r="I19" s="99">
        <v>7000.0</v>
      </c>
      <c r="J19" s="88" t="s">
        <v>86</v>
      </c>
      <c r="K19" s="84" t="s">
        <v>59</v>
      </c>
      <c r="L19" s="89">
        <v>45261.0</v>
      </c>
      <c r="M19" s="89">
        <v>45323.0</v>
      </c>
      <c r="N19" s="82" t="s">
        <v>60</v>
      </c>
      <c r="O19" s="84" t="s">
        <v>71</v>
      </c>
      <c r="P19" s="90">
        <v>1.0</v>
      </c>
      <c r="Q19" s="91" t="s">
        <v>87</v>
      </c>
      <c r="R19" s="91">
        <v>1.8</v>
      </c>
      <c r="S19" s="91">
        <v>3.0</v>
      </c>
      <c r="T19" s="97">
        <f t="shared" si="4"/>
        <v>5.4</v>
      </c>
      <c r="U19" s="93" t="str">
        <f t="shared" si="5"/>
        <v>Moderado</v>
      </c>
      <c r="V19" s="80" t="str">
        <f t="shared" si="6"/>
        <v>Aceptable</v>
      </c>
      <c r="W19" s="94" t="s">
        <v>50</v>
      </c>
      <c r="X19" s="94" t="s">
        <v>51</v>
      </c>
      <c r="Y19" s="94" t="s">
        <v>51</v>
      </c>
      <c r="Z19" s="94" t="s">
        <v>51</v>
      </c>
      <c r="AA19" s="94" t="s">
        <v>50</v>
      </c>
      <c r="AB19" s="1"/>
      <c r="AC19" s="1"/>
      <c r="AD19" s="1"/>
    </row>
    <row r="20" ht="74.25" customHeight="1">
      <c r="A20" s="96">
        <v>6.0</v>
      </c>
      <c r="B20" s="81" t="s">
        <v>88</v>
      </c>
      <c r="C20" s="82" t="s">
        <v>89</v>
      </c>
      <c r="D20" s="81" t="s">
        <v>90</v>
      </c>
      <c r="E20" s="83" t="s">
        <v>66</v>
      </c>
      <c r="F20" s="84" t="s">
        <v>91</v>
      </c>
      <c r="G20" s="85" t="s">
        <v>92</v>
      </c>
      <c r="H20" s="86" t="s">
        <v>93</v>
      </c>
      <c r="I20" s="87">
        <v>6000.0</v>
      </c>
      <c r="J20" s="88" t="s">
        <v>70</v>
      </c>
      <c r="K20" s="84" t="s">
        <v>59</v>
      </c>
      <c r="L20" s="89">
        <v>45261.0</v>
      </c>
      <c r="M20" s="89">
        <v>45352.0</v>
      </c>
      <c r="N20" s="82" t="s">
        <v>60</v>
      </c>
      <c r="O20" s="84" t="s">
        <v>71</v>
      </c>
      <c r="P20" s="91">
        <v>3.0</v>
      </c>
      <c r="Q20" s="91" t="s">
        <v>94</v>
      </c>
      <c r="R20" s="91">
        <v>3.3</v>
      </c>
      <c r="S20" s="91">
        <v>2.0</v>
      </c>
      <c r="T20" s="97">
        <f t="shared" si="4"/>
        <v>6.6</v>
      </c>
      <c r="U20" s="93" t="str">
        <f t="shared" si="5"/>
        <v>Alto</v>
      </c>
      <c r="V20" s="80" t="str">
        <f t="shared" si="6"/>
        <v>No aceptable</v>
      </c>
      <c r="W20" s="98" t="s">
        <v>72</v>
      </c>
      <c r="X20" s="94" t="s">
        <v>50</v>
      </c>
      <c r="Y20" s="94" t="s">
        <v>51</v>
      </c>
      <c r="Z20" s="94" t="s">
        <v>51</v>
      </c>
      <c r="AA20" s="94" t="s">
        <v>51</v>
      </c>
      <c r="AB20" s="1"/>
      <c r="AC20" s="1"/>
      <c r="AD20" s="1"/>
    </row>
    <row r="21" ht="67.5" customHeight="1">
      <c r="A21" s="96">
        <v>7.0</v>
      </c>
      <c r="B21" s="81" t="s">
        <v>95</v>
      </c>
      <c r="C21" s="82" t="s">
        <v>96</v>
      </c>
      <c r="D21" s="81" t="s">
        <v>97</v>
      </c>
      <c r="E21" s="83" t="s">
        <v>66</v>
      </c>
      <c r="F21" s="84" t="s">
        <v>98</v>
      </c>
      <c r="G21" s="85" t="s">
        <v>99</v>
      </c>
      <c r="H21" s="86" t="s">
        <v>100</v>
      </c>
      <c r="I21" s="87">
        <v>21000.0</v>
      </c>
      <c r="J21" s="88" t="s">
        <v>101</v>
      </c>
      <c r="K21" s="84" t="s">
        <v>102</v>
      </c>
      <c r="L21" s="89">
        <v>45261.0</v>
      </c>
      <c r="M21" s="89">
        <v>45505.0</v>
      </c>
      <c r="N21" s="82" t="s">
        <v>60</v>
      </c>
      <c r="O21" s="84" t="s">
        <v>103</v>
      </c>
      <c r="P21" s="90">
        <v>1.0</v>
      </c>
      <c r="Q21" s="91">
        <v>2.0</v>
      </c>
      <c r="R21" s="90">
        <f>AVERAGE(P21:Q21)</f>
        <v>1.5</v>
      </c>
      <c r="S21" s="91">
        <v>3.0</v>
      </c>
      <c r="T21" s="97">
        <f t="shared" si="4"/>
        <v>4.5</v>
      </c>
      <c r="U21" s="93" t="str">
        <f t="shared" si="5"/>
        <v>Moderado</v>
      </c>
      <c r="V21" s="80" t="str">
        <f t="shared" si="6"/>
        <v>Aceptable</v>
      </c>
      <c r="W21" s="98" t="s">
        <v>72</v>
      </c>
      <c r="X21" s="94" t="s">
        <v>51</v>
      </c>
      <c r="Y21" s="94" t="s">
        <v>51</v>
      </c>
      <c r="Z21" s="94" t="s">
        <v>51</v>
      </c>
      <c r="AA21" s="94" t="s">
        <v>51</v>
      </c>
      <c r="AB21" s="1"/>
      <c r="AC21" s="1"/>
      <c r="AD21" s="1"/>
    </row>
    <row r="22" ht="84.0" customHeight="1">
      <c r="A22" s="96">
        <v>8.0</v>
      </c>
      <c r="B22" s="81" t="s">
        <v>104</v>
      </c>
      <c r="C22" s="82" t="s">
        <v>105</v>
      </c>
      <c r="D22" s="81" t="s">
        <v>106</v>
      </c>
      <c r="E22" s="83" t="s">
        <v>42</v>
      </c>
      <c r="F22" s="84" t="s">
        <v>107</v>
      </c>
      <c r="G22" s="85" t="s">
        <v>108</v>
      </c>
      <c r="H22" s="86" t="s">
        <v>109</v>
      </c>
      <c r="I22" s="87">
        <v>15000.0</v>
      </c>
      <c r="J22" s="88" t="s">
        <v>110</v>
      </c>
      <c r="K22" s="84" t="s">
        <v>111</v>
      </c>
      <c r="L22" s="89">
        <v>45261.0</v>
      </c>
      <c r="M22" s="89">
        <v>45627.0</v>
      </c>
      <c r="N22" s="82" t="s">
        <v>112</v>
      </c>
      <c r="O22" s="84" t="s">
        <v>113</v>
      </c>
      <c r="P22" s="91">
        <v>2.0</v>
      </c>
      <c r="Q22" s="91" t="s">
        <v>114</v>
      </c>
      <c r="R22" s="91">
        <v>3.2</v>
      </c>
      <c r="S22" s="91">
        <v>3.0</v>
      </c>
      <c r="T22" s="97">
        <f t="shared" si="4"/>
        <v>9.6</v>
      </c>
      <c r="U22" s="93" t="str">
        <f t="shared" si="5"/>
        <v>Muy Alto</v>
      </c>
      <c r="V22" s="80" t="str">
        <f t="shared" si="6"/>
        <v>No aceptable</v>
      </c>
      <c r="W22" s="94" t="s">
        <v>115</v>
      </c>
      <c r="X22" s="94" t="s">
        <v>51</v>
      </c>
      <c r="Y22" s="94" t="s">
        <v>50</v>
      </c>
      <c r="Z22" s="94" t="s">
        <v>50</v>
      </c>
      <c r="AA22" s="94" t="s">
        <v>115</v>
      </c>
      <c r="AB22" s="1"/>
      <c r="AC22" s="1"/>
      <c r="AD22" s="1"/>
    </row>
    <row r="23" ht="102.0" customHeight="1">
      <c r="A23" s="96">
        <v>9.0</v>
      </c>
      <c r="B23" s="81" t="s">
        <v>116</v>
      </c>
      <c r="C23" s="82" t="s">
        <v>117</v>
      </c>
      <c r="D23" s="81" t="s">
        <v>118</v>
      </c>
      <c r="E23" s="83" t="s">
        <v>66</v>
      </c>
      <c r="F23" s="84" t="s">
        <v>119</v>
      </c>
      <c r="G23" s="85" t="s">
        <v>120</v>
      </c>
      <c r="H23" s="86" t="s">
        <v>121</v>
      </c>
      <c r="I23" s="87">
        <v>21000.0</v>
      </c>
      <c r="J23" s="88" t="s">
        <v>58</v>
      </c>
      <c r="K23" s="84" t="s">
        <v>122</v>
      </c>
      <c r="L23" s="89">
        <v>45292.0</v>
      </c>
      <c r="M23" s="89">
        <v>45474.0</v>
      </c>
      <c r="N23" s="82" t="s">
        <v>112</v>
      </c>
      <c r="O23" s="84" t="s">
        <v>113</v>
      </c>
      <c r="P23" s="91">
        <v>2.0</v>
      </c>
      <c r="Q23" s="91">
        <v>3.0</v>
      </c>
      <c r="R23" s="90">
        <f>AVERAGE(P23:Q23)</f>
        <v>2.5</v>
      </c>
      <c r="S23" s="91">
        <v>3.0</v>
      </c>
      <c r="T23" s="97">
        <f t="shared" si="4"/>
        <v>7.5</v>
      </c>
      <c r="U23" s="93" t="str">
        <f t="shared" si="5"/>
        <v>Alto</v>
      </c>
      <c r="V23" s="80" t="str">
        <f t="shared" si="6"/>
        <v>No aceptable</v>
      </c>
      <c r="W23" s="94" t="s">
        <v>115</v>
      </c>
      <c r="X23" s="94" t="s">
        <v>51</v>
      </c>
      <c r="Y23" s="94" t="s">
        <v>50</v>
      </c>
      <c r="Z23" s="94" t="s">
        <v>115</v>
      </c>
      <c r="AA23" s="94" t="s">
        <v>115</v>
      </c>
      <c r="AB23" s="1"/>
      <c r="AC23" s="1"/>
      <c r="AD23" s="1"/>
    </row>
    <row r="24" ht="21.0" customHeight="1">
      <c r="A24" s="95" t="s">
        <v>123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1"/>
      <c r="AC24" s="1"/>
      <c r="AD24" s="1"/>
    </row>
    <row r="25" ht="109.5" customHeight="1">
      <c r="A25" s="96">
        <v>10.0</v>
      </c>
      <c r="B25" s="81" t="s">
        <v>52</v>
      </c>
      <c r="C25" s="82" t="s">
        <v>53</v>
      </c>
      <c r="D25" s="81" t="s">
        <v>124</v>
      </c>
      <c r="E25" s="83" t="s">
        <v>66</v>
      </c>
      <c r="F25" s="84" t="s">
        <v>125</v>
      </c>
      <c r="G25" s="85" t="s">
        <v>126</v>
      </c>
      <c r="H25" s="86" t="s">
        <v>127</v>
      </c>
      <c r="I25" s="87">
        <v>70000.0</v>
      </c>
      <c r="J25" s="88" t="s">
        <v>110</v>
      </c>
      <c r="K25" s="84" t="s">
        <v>128</v>
      </c>
      <c r="L25" s="89">
        <v>45292.0</v>
      </c>
      <c r="M25" s="89">
        <v>45658.0</v>
      </c>
      <c r="N25" s="82" t="s">
        <v>60</v>
      </c>
      <c r="O25" s="84" t="s">
        <v>129</v>
      </c>
      <c r="P25" s="91">
        <v>2.0</v>
      </c>
      <c r="Q25" s="91">
        <v>3.0</v>
      </c>
      <c r="R25" s="90">
        <f>AVERAGE(P25:Q25)</f>
        <v>2.5</v>
      </c>
      <c r="S25" s="91">
        <v>2.0</v>
      </c>
      <c r="T25" s="97">
        <f t="shared" ref="T25:T26" si="7">R25*S25</f>
        <v>5</v>
      </c>
      <c r="U25" s="93" t="str">
        <f t="shared" ref="U25:U26" si="8">IF(T25="","",IF(T25&lt;=2,"Bajo",IF(T25&lt;=6,"Moderado",IF(T25&lt;=9,"Alto",IF(T25&lt;=16,"Muy Alto", "Muy alto")))))</f>
        <v>Moderado</v>
      </c>
      <c r="V25" s="80" t="str">
        <f t="shared" ref="V25:V26" si="9">IF(T25="","",IF(T25&lt;=6,"Aceptable",IF(T25&lt;=16,"No aceptable","No aceptable")))</f>
        <v>Aceptable</v>
      </c>
      <c r="W25" s="94" t="s">
        <v>51</v>
      </c>
      <c r="X25" s="94" t="s">
        <v>51</v>
      </c>
      <c r="Y25" s="98" t="s">
        <v>72</v>
      </c>
      <c r="Z25" s="94" t="s">
        <v>51</v>
      </c>
      <c r="AA25" s="94" t="s">
        <v>51</v>
      </c>
      <c r="AB25" s="1"/>
      <c r="AC25" s="1"/>
      <c r="AD25" s="1"/>
    </row>
    <row r="26" ht="83.25" customHeight="1">
      <c r="A26" s="96">
        <v>11.0</v>
      </c>
      <c r="B26" s="81" t="s">
        <v>130</v>
      </c>
      <c r="C26" s="82" t="s">
        <v>131</v>
      </c>
      <c r="D26" s="81" t="s">
        <v>132</v>
      </c>
      <c r="E26" s="83" t="s">
        <v>66</v>
      </c>
      <c r="F26" s="84" t="s">
        <v>133</v>
      </c>
      <c r="G26" s="85" t="s">
        <v>134</v>
      </c>
      <c r="H26" s="86" t="s">
        <v>121</v>
      </c>
      <c r="I26" s="87">
        <v>10000.0</v>
      </c>
      <c r="J26" s="88" t="s">
        <v>70</v>
      </c>
      <c r="K26" s="84" t="s">
        <v>59</v>
      </c>
      <c r="L26" s="89">
        <v>45261.0</v>
      </c>
      <c r="M26" s="89">
        <v>45748.0</v>
      </c>
      <c r="N26" s="82" t="s">
        <v>60</v>
      </c>
      <c r="O26" s="84" t="s">
        <v>135</v>
      </c>
      <c r="P26" s="90">
        <v>1.0</v>
      </c>
      <c r="Q26" s="91" t="s">
        <v>114</v>
      </c>
      <c r="R26" s="91">
        <v>2.7</v>
      </c>
      <c r="S26" s="91">
        <v>2.0</v>
      </c>
      <c r="T26" s="97">
        <f t="shared" si="7"/>
        <v>5.4</v>
      </c>
      <c r="U26" s="93" t="str">
        <f t="shared" si="8"/>
        <v>Moderado</v>
      </c>
      <c r="V26" s="80" t="str">
        <f t="shared" si="9"/>
        <v>Aceptable</v>
      </c>
      <c r="W26" s="94" t="s">
        <v>51</v>
      </c>
      <c r="X26" s="94" t="s">
        <v>50</v>
      </c>
      <c r="Y26" s="98" t="s">
        <v>72</v>
      </c>
      <c r="Z26" s="98" t="s">
        <v>72</v>
      </c>
      <c r="AA26" s="94" t="s">
        <v>51</v>
      </c>
      <c r="AB26" s="1"/>
      <c r="AC26" s="1"/>
      <c r="AD26" s="1"/>
    </row>
    <row r="27" ht="24.0" customHeight="1">
      <c r="A27" s="95" t="s">
        <v>136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1"/>
      <c r="AC27" s="1"/>
      <c r="AD27" s="1"/>
    </row>
    <row r="28" ht="107.25" customHeight="1">
      <c r="A28" s="96">
        <v>12.0</v>
      </c>
      <c r="B28" s="81" t="s">
        <v>39</v>
      </c>
      <c r="C28" s="82" t="s">
        <v>40</v>
      </c>
      <c r="D28" s="81" t="s">
        <v>137</v>
      </c>
      <c r="E28" s="83" t="s">
        <v>66</v>
      </c>
      <c r="F28" s="100" t="s">
        <v>138</v>
      </c>
      <c r="G28" s="85" t="s">
        <v>139</v>
      </c>
      <c r="H28" s="86" t="s">
        <v>140</v>
      </c>
      <c r="I28" s="87">
        <v>4000.0</v>
      </c>
      <c r="J28" s="88" t="s">
        <v>70</v>
      </c>
      <c r="K28" s="84" t="s">
        <v>128</v>
      </c>
      <c r="L28" s="89">
        <v>45261.0</v>
      </c>
      <c r="M28" s="89">
        <v>45748.0</v>
      </c>
      <c r="N28" s="82" t="s">
        <v>48</v>
      </c>
      <c r="O28" s="84" t="s">
        <v>141</v>
      </c>
      <c r="P28" s="91">
        <v>3.0</v>
      </c>
      <c r="Q28" s="91" t="s">
        <v>142</v>
      </c>
      <c r="R28" s="91">
        <v>2.7</v>
      </c>
      <c r="S28" s="91">
        <v>2.0</v>
      </c>
      <c r="T28" s="97">
        <f t="shared" ref="T28:T36" si="10">R28*S28</f>
        <v>5.4</v>
      </c>
      <c r="U28" s="93" t="str">
        <f t="shared" ref="U28:U36" si="11">IF(T28="","",IF(T28&lt;=2,"Bajo",IF(T28&lt;=6,"Moderado",IF(T28&lt;=9,"Alto",IF(T28&lt;=16,"Muy Alto", "Muy alto")))))</f>
        <v>Moderado</v>
      </c>
      <c r="V28" s="80" t="str">
        <f t="shared" ref="V28:V40" si="12">IF(T28="","",IF(T28&lt;=6,"Aceptable",IF(T28&lt;=16,"No aceptable","No aceptable")))</f>
        <v>Aceptable</v>
      </c>
      <c r="W28" s="98" t="s">
        <v>72</v>
      </c>
      <c r="X28" s="94" t="s">
        <v>51</v>
      </c>
      <c r="Y28" s="94" t="s">
        <v>51</v>
      </c>
      <c r="Z28" s="94" t="s">
        <v>51</v>
      </c>
      <c r="AA28" s="98" t="s">
        <v>72</v>
      </c>
      <c r="AB28" s="1"/>
      <c r="AC28" s="1"/>
      <c r="AD28" s="1"/>
    </row>
    <row r="29" ht="94.5" customHeight="1">
      <c r="A29" s="96">
        <v>13.0</v>
      </c>
      <c r="B29" s="81" t="s">
        <v>143</v>
      </c>
      <c r="C29" s="82" t="s">
        <v>144</v>
      </c>
      <c r="D29" s="81" t="s">
        <v>145</v>
      </c>
      <c r="E29" s="83" t="s">
        <v>66</v>
      </c>
      <c r="F29" s="84" t="s">
        <v>146</v>
      </c>
      <c r="G29" s="85" t="s">
        <v>147</v>
      </c>
      <c r="H29" s="86" t="s">
        <v>140</v>
      </c>
      <c r="I29" s="87">
        <v>200.0</v>
      </c>
      <c r="J29" s="88" t="s">
        <v>148</v>
      </c>
      <c r="K29" s="84" t="s">
        <v>128</v>
      </c>
      <c r="L29" s="89">
        <v>45261.0</v>
      </c>
      <c r="M29" s="89">
        <v>45323.0</v>
      </c>
      <c r="N29" s="82" t="s">
        <v>60</v>
      </c>
      <c r="O29" s="84" t="s">
        <v>149</v>
      </c>
      <c r="P29" s="91">
        <v>3.0</v>
      </c>
      <c r="Q29" s="91" t="s">
        <v>142</v>
      </c>
      <c r="R29" s="91">
        <v>2.7</v>
      </c>
      <c r="S29" s="91">
        <v>2.0</v>
      </c>
      <c r="T29" s="97">
        <f t="shared" si="10"/>
        <v>5.4</v>
      </c>
      <c r="U29" s="93" t="str">
        <f t="shared" si="11"/>
        <v>Moderado</v>
      </c>
      <c r="V29" s="80" t="str">
        <f t="shared" si="12"/>
        <v>Aceptable</v>
      </c>
      <c r="W29" s="98" t="s">
        <v>72</v>
      </c>
      <c r="X29" s="94" t="s">
        <v>51</v>
      </c>
      <c r="Y29" s="94" t="s">
        <v>51</v>
      </c>
      <c r="Z29" s="94" t="s">
        <v>51</v>
      </c>
      <c r="AA29" s="98" t="s">
        <v>72</v>
      </c>
      <c r="AB29" s="1"/>
      <c r="AC29" s="1"/>
      <c r="AD29" s="1"/>
    </row>
    <row r="30" ht="90.0" customHeight="1">
      <c r="A30" s="96">
        <v>14.0</v>
      </c>
      <c r="B30" s="81" t="s">
        <v>150</v>
      </c>
      <c r="C30" s="82" t="s">
        <v>151</v>
      </c>
      <c r="D30" s="81" t="s">
        <v>152</v>
      </c>
      <c r="E30" s="83" t="s">
        <v>66</v>
      </c>
      <c r="F30" s="84" t="s">
        <v>153</v>
      </c>
      <c r="G30" s="85" t="s">
        <v>154</v>
      </c>
      <c r="H30" s="86" t="s">
        <v>155</v>
      </c>
      <c r="I30" s="87">
        <v>5000.0</v>
      </c>
      <c r="J30" s="88" t="s">
        <v>86</v>
      </c>
      <c r="K30" s="84" t="s">
        <v>128</v>
      </c>
      <c r="L30" s="89">
        <v>45261.0</v>
      </c>
      <c r="M30" s="89">
        <v>45352.0</v>
      </c>
      <c r="N30" s="82" t="s">
        <v>60</v>
      </c>
      <c r="O30" s="84" t="s">
        <v>156</v>
      </c>
      <c r="P30" s="91">
        <v>3.0</v>
      </c>
      <c r="Q30" s="91">
        <v>2.0</v>
      </c>
      <c r="R30" s="91">
        <v>2.5</v>
      </c>
      <c r="S30" s="91">
        <v>2.0</v>
      </c>
      <c r="T30" s="97">
        <f t="shared" si="10"/>
        <v>5</v>
      </c>
      <c r="U30" s="93" t="str">
        <f t="shared" si="11"/>
        <v>Moderado</v>
      </c>
      <c r="V30" s="80" t="str">
        <f t="shared" si="12"/>
        <v>Aceptable</v>
      </c>
      <c r="W30" s="98" t="s">
        <v>72</v>
      </c>
      <c r="X30" s="94" t="s">
        <v>51</v>
      </c>
      <c r="Y30" s="94" t="s">
        <v>51</v>
      </c>
      <c r="Z30" s="94" t="s">
        <v>51</v>
      </c>
      <c r="AA30" s="98" t="s">
        <v>72</v>
      </c>
      <c r="AB30" s="1"/>
      <c r="AC30" s="1"/>
      <c r="AD30" s="1"/>
    </row>
    <row r="31" ht="99.75" customHeight="1">
      <c r="A31" s="96">
        <v>15.0</v>
      </c>
      <c r="B31" s="81" t="s">
        <v>157</v>
      </c>
      <c r="C31" s="82" t="s">
        <v>158</v>
      </c>
      <c r="D31" s="81" t="s">
        <v>159</v>
      </c>
      <c r="E31" s="83" t="s">
        <v>66</v>
      </c>
      <c r="F31" s="84" t="s">
        <v>160</v>
      </c>
      <c r="G31" s="85" t="s">
        <v>161</v>
      </c>
      <c r="H31" s="86" t="s">
        <v>162</v>
      </c>
      <c r="I31" s="87">
        <v>14000.0</v>
      </c>
      <c r="J31" s="88" t="s">
        <v>110</v>
      </c>
      <c r="K31" s="84" t="s">
        <v>128</v>
      </c>
      <c r="L31" s="89">
        <v>45261.0</v>
      </c>
      <c r="M31" s="89">
        <v>45627.0</v>
      </c>
      <c r="N31" s="82" t="s">
        <v>60</v>
      </c>
      <c r="O31" s="84" t="s">
        <v>141</v>
      </c>
      <c r="P31" s="91">
        <v>2.0</v>
      </c>
      <c r="Q31" s="91">
        <v>2.0</v>
      </c>
      <c r="R31" s="90">
        <f t="shared" ref="R31:R36" si="13">AVERAGE(P31:Q31)</f>
        <v>2</v>
      </c>
      <c r="S31" s="91">
        <v>3.0</v>
      </c>
      <c r="T31" s="97">
        <f t="shared" si="10"/>
        <v>6</v>
      </c>
      <c r="U31" s="93" t="str">
        <f t="shared" si="11"/>
        <v>Moderado</v>
      </c>
      <c r="V31" s="80" t="str">
        <f t="shared" si="12"/>
        <v>Aceptable</v>
      </c>
      <c r="W31" s="98" t="s">
        <v>72</v>
      </c>
      <c r="X31" s="94" t="s">
        <v>51</v>
      </c>
      <c r="Y31" s="98" t="s">
        <v>72</v>
      </c>
      <c r="Z31" s="94" t="s">
        <v>51</v>
      </c>
      <c r="AA31" s="98" t="s">
        <v>72</v>
      </c>
      <c r="AB31" s="1"/>
      <c r="AC31" s="1"/>
      <c r="AD31" s="1"/>
    </row>
    <row r="32" ht="76.5" customHeight="1">
      <c r="A32" s="96">
        <v>16.0</v>
      </c>
      <c r="B32" s="81" t="s">
        <v>163</v>
      </c>
      <c r="C32" s="82" t="s">
        <v>164</v>
      </c>
      <c r="D32" s="81" t="s">
        <v>165</v>
      </c>
      <c r="E32" s="83" t="s">
        <v>66</v>
      </c>
      <c r="F32" s="84" t="s">
        <v>166</v>
      </c>
      <c r="G32" s="85" t="s">
        <v>167</v>
      </c>
      <c r="H32" s="86" t="s">
        <v>168</v>
      </c>
      <c r="I32" s="87">
        <v>8000.0</v>
      </c>
      <c r="J32" s="88" t="s">
        <v>58</v>
      </c>
      <c r="K32" s="84" t="s">
        <v>102</v>
      </c>
      <c r="L32" s="89">
        <v>45261.0</v>
      </c>
      <c r="M32" s="88" t="s">
        <v>169</v>
      </c>
      <c r="N32" s="82" t="s">
        <v>48</v>
      </c>
      <c r="O32" s="84" t="s">
        <v>103</v>
      </c>
      <c r="P32" s="91">
        <v>2.0</v>
      </c>
      <c r="Q32" s="91">
        <v>3.0</v>
      </c>
      <c r="R32" s="90">
        <f t="shared" si="13"/>
        <v>2.5</v>
      </c>
      <c r="S32" s="91">
        <v>3.0</v>
      </c>
      <c r="T32" s="97">
        <f t="shared" si="10"/>
        <v>7.5</v>
      </c>
      <c r="U32" s="93" t="str">
        <f t="shared" si="11"/>
        <v>Alto</v>
      </c>
      <c r="V32" s="80" t="str">
        <f t="shared" si="12"/>
        <v>No aceptable</v>
      </c>
      <c r="W32" s="98" t="s">
        <v>72</v>
      </c>
      <c r="X32" s="94" t="s">
        <v>115</v>
      </c>
      <c r="Y32" s="94" t="s">
        <v>50</v>
      </c>
      <c r="Z32" s="94" t="s">
        <v>50</v>
      </c>
      <c r="AA32" s="94" t="s">
        <v>50</v>
      </c>
      <c r="AB32" s="1"/>
      <c r="AC32" s="1"/>
      <c r="AD32" s="1"/>
    </row>
    <row r="33" ht="89.25" customHeight="1">
      <c r="A33" s="96">
        <v>17.0</v>
      </c>
      <c r="B33" s="81" t="s">
        <v>170</v>
      </c>
      <c r="C33" s="82" t="s">
        <v>171</v>
      </c>
      <c r="D33" s="81" t="s">
        <v>172</v>
      </c>
      <c r="E33" s="83" t="s">
        <v>66</v>
      </c>
      <c r="F33" s="84" t="s">
        <v>173</v>
      </c>
      <c r="G33" s="85" t="s">
        <v>174</v>
      </c>
      <c r="H33" s="86" t="s">
        <v>155</v>
      </c>
      <c r="I33" s="87">
        <v>7000.0</v>
      </c>
      <c r="J33" s="88" t="s">
        <v>101</v>
      </c>
      <c r="K33" s="84" t="s">
        <v>128</v>
      </c>
      <c r="L33" s="89">
        <v>45261.0</v>
      </c>
      <c r="M33" s="89">
        <v>45505.0</v>
      </c>
      <c r="N33" s="82" t="s">
        <v>60</v>
      </c>
      <c r="O33" s="84" t="s">
        <v>103</v>
      </c>
      <c r="P33" s="91">
        <v>3.0</v>
      </c>
      <c r="Q33" s="91">
        <v>1.33</v>
      </c>
      <c r="R33" s="90">
        <f t="shared" si="13"/>
        <v>2.165</v>
      </c>
      <c r="S33" s="91">
        <v>3.0</v>
      </c>
      <c r="T33" s="97">
        <f t="shared" si="10"/>
        <v>6.495</v>
      </c>
      <c r="U33" s="93" t="str">
        <f t="shared" si="11"/>
        <v>Alto</v>
      </c>
      <c r="V33" s="80" t="str">
        <f t="shared" si="12"/>
        <v>No aceptable</v>
      </c>
      <c r="W33" s="98" t="s">
        <v>72</v>
      </c>
      <c r="X33" s="94" t="s">
        <v>50</v>
      </c>
      <c r="Y33" s="94" t="s">
        <v>50</v>
      </c>
      <c r="Z33" s="94" t="s">
        <v>51</v>
      </c>
      <c r="AA33" s="94" t="s">
        <v>51</v>
      </c>
      <c r="AB33" s="1"/>
      <c r="AC33" s="1"/>
      <c r="AD33" s="1"/>
    </row>
    <row r="34" ht="97.5" customHeight="1">
      <c r="A34" s="96">
        <v>18.0</v>
      </c>
      <c r="B34" s="81" t="s">
        <v>175</v>
      </c>
      <c r="C34" s="82" t="s">
        <v>176</v>
      </c>
      <c r="D34" s="81" t="s">
        <v>177</v>
      </c>
      <c r="E34" s="83" t="s">
        <v>66</v>
      </c>
      <c r="F34" s="84" t="s">
        <v>178</v>
      </c>
      <c r="G34" s="85" t="s">
        <v>179</v>
      </c>
      <c r="H34" s="86" t="s">
        <v>180</v>
      </c>
      <c r="I34" s="87">
        <v>12000.0</v>
      </c>
      <c r="J34" s="88" t="s">
        <v>70</v>
      </c>
      <c r="K34" s="84" t="s">
        <v>128</v>
      </c>
      <c r="L34" s="89">
        <v>45261.0</v>
      </c>
      <c r="M34" s="89">
        <v>45748.0</v>
      </c>
      <c r="N34" s="82" t="s">
        <v>60</v>
      </c>
      <c r="O34" s="84" t="s">
        <v>103</v>
      </c>
      <c r="P34" s="91">
        <v>1.0</v>
      </c>
      <c r="Q34" s="91">
        <v>2.33</v>
      </c>
      <c r="R34" s="90">
        <f t="shared" si="13"/>
        <v>1.665</v>
      </c>
      <c r="S34" s="91">
        <v>2.0</v>
      </c>
      <c r="T34" s="97">
        <f t="shared" si="10"/>
        <v>3.33</v>
      </c>
      <c r="U34" s="93" t="str">
        <f t="shared" si="11"/>
        <v>Moderado</v>
      </c>
      <c r="V34" s="80" t="str">
        <f t="shared" si="12"/>
        <v>Aceptable</v>
      </c>
      <c r="W34" s="98" t="s">
        <v>72</v>
      </c>
      <c r="X34" s="94" t="s">
        <v>51</v>
      </c>
      <c r="Y34" s="94" t="s">
        <v>51</v>
      </c>
      <c r="Z34" s="94" t="s">
        <v>51</v>
      </c>
      <c r="AA34" s="94" t="s">
        <v>51</v>
      </c>
      <c r="AB34" s="1"/>
      <c r="AC34" s="1"/>
      <c r="AD34" s="1"/>
    </row>
    <row r="35" ht="100.5" customHeight="1">
      <c r="A35" s="96">
        <v>19.0</v>
      </c>
      <c r="B35" s="81" t="s">
        <v>181</v>
      </c>
      <c r="C35" s="82" t="s">
        <v>171</v>
      </c>
      <c r="D35" s="81" t="s">
        <v>182</v>
      </c>
      <c r="E35" s="83" t="s">
        <v>42</v>
      </c>
      <c r="F35" s="84" t="s">
        <v>183</v>
      </c>
      <c r="G35" s="85" t="s">
        <v>184</v>
      </c>
      <c r="H35" s="86" t="s">
        <v>168</v>
      </c>
      <c r="I35" s="87">
        <v>9000.0</v>
      </c>
      <c r="J35" s="88" t="s">
        <v>58</v>
      </c>
      <c r="K35" s="84" t="s">
        <v>128</v>
      </c>
      <c r="L35" s="89">
        <v>45261.0</v>
      </c>
      <c r="M35" s="88" t="s">
        <v>169</v>
      </c>
      <c r="N35" s="82" t="s">
        <v>60</v>
      </c>
      <c r="O35" s="84" t="s">
        <v>103</v>
      </c>
      <c r="P35" s="91">
        <v>1.0</v>
      </c>
      <c r="Q35" s="91">
        <v>4.0</v>
      </c>
      <c r="R35" s="90">
        <f t="shared" si="13"/>
        <v>2.5</v>
      </c>
      <c r="S35" s="91">
        <v>4.0</v>
      </c>
      <c r="T35" s="97">
        <f t="shared" si="10"/>
        <v>10</v>
      </c>
      <c r="U35" s="93" t="str">
        <f t="shared" si="11"/>
        <v>Muy Alto</v>
      </c>
      <c r="V35" s="80" t="str">
        <f t="shared" si="12"/>
        <v>No aceptable</v>
      </c>
      <c r="W35" s="98" t="s">
        <v>72</v>
      </c>
      <c r="X35" s="94" t="s">
        <v>115</v>
      </c>
      <c r="Y35" s="94" t="s">
        <v>115</v>
      </c>
      <c r="Z35" s="94" t="s">
        <v>50</v>
      </c>
      <c r="AA35" s="94" t="s">
        <v>50</v>
      </c>
      <c r="AB35" s="1"/>
      <c r="AC35" s="1"/>
      <c r="AD35" s="1"/>
    </row>
    <row r="36" ht="100.5" customHeight="1">
      <c r="A36" s="96">
        <v>20.0</v>
      </c>
      <c r="B36" s="81" t="s">
        <v>185</v>
      </c>
      <c r="C36" s="82" t="s">
        <v>176</v>
      </c>
      <c r="D36" s="81" t="s">
        <v>186</v>
      </c>
      <c r="E36" s="83" t="s">
        <v>42</v>
      </c>
      <c r="F36" s="84" t="s">
        <v>187</v>
      </c>
      <c r="G36" s="85" t="s">
        <v>188</v>
      </c>
      <c r="H36" s="86" t="s">
        <v>57</v>
      </c>
      <c r="I36" s="87">
        <v>13000.0</v>
      </c>
      <c r="J36" s="88" t="s">
        <v>58</v>
      </c>
      <c r="K36" s="84" t="s">
        <v>128</v>
      </c>
      <c r="L36" s="89">
        <v>45261.0</v>
      </c>
      <c r="M36" s="88" t="s">
        <v>169</v>
      </c>
      <c r="N36" s="82" t="s">
        <v>60</v>
      </c>
      <c r="O36" s="84" t="s">
        <v>189</v>
      </c>
      <c r="P36" s="91">
        <v>3.0</v>
      </c>
      <c r="Q36" s="91">
        <v>4.0</v>
      </c>
      <c r="R36" s="90">
        <f t="shared" si="13"/>
        <v>3.5</v>
      </c>
      <c r="S36" s="91">
        <v>3.0</v>
      </c>
      <c r="T36" s="97">
        <f t="shared" si="10"/>
        <v>10.5</v>
      </c>
      <c r="U36" s="93" t="str">
        <f t="shared" si="11"/>
        <v>Muy Alto</v>
      </c>
      <c r="V36" s="80" t="str">
        <f t="shared" si="12"/>
        <v>No aceptable</v>
      </c>
      <c r="W36" s="98" t="s">
        <v>72</v>
      </c>
      <c r="X36" s="94" t="s">
        <v>115</v>
      </c>
      <c r="Y36" s="94" t="s">
        <v>115</v>
      </c>
      <c r="Z36" s="94" t="s">
        <v>50</v>
      </c>
      <c r="AA36" s="94" t="s">
        <v>50</v>
      </c>
      <c r="AB36" s="1"/>
      <c r="AC36" s="1"/>
      <c r="AD36" s="1"/>
    </row>
    <row r="37" ht="12.75" hidden="1" customHeight="1">
      <c r="A37" s="1"/>
      <c r="B37" s="101"/>
      <c r="C37" s="102"/>
      <c r="D37" s="103"/>
      <c r="E37" s="103"/>
      <c r="F37" s="104"/>
      <c r="G37" s="105"/>
      <c r="H37" s="106"/>
      <c r="I37" s="107"/>
      <c r="J37" s="108"/>
      <c r="K37" s="108"/>
      <c r="L37" s="108"/>
      <c r="M37" s="109"/>
      <c r="N37" s="110"/>
      <c r="O37" s="101"/>
      <c r="P37" s="90"/>
      <c r="Q37" s="90"/>
      <c r="R37" s="90">
        <f t="shared" ref="R37:R40" si="14">(P37+Q37)/2</f>
        <v>0</v>
      </c>
      <c r="S37" s="90"/>
      <c r="T37" s="97" t="str">
        <f t="shared" ref="T37:T40" si="15">(I37+#REF!)/2</f>
        <v>#REF!</v>
      </c>
      <c r="U37" s="80" t="str">
        <f t="shared" ref="U37:U40" si="16">IF(T37="","",IF(G37&lt;=2,"Bajo",IF(T37&lt;=6,"Moderado",IF(T37&lt;=9,"Alto",IF(T37&lt;=16,"Muy Alto", "Muy alto")))))</f>
        <v>#REF!</v>
      </c>
      <c r="V37" s="80" t="str">
        <f t="shared" si="12"/>
        <v>#REF!</v>
      </c>
      <c r="W37" s="80"/>
      <c r="X37" s="80"/>
      <c r="Y37" s="80"/>
      <c r="Z37" s="80"/>
      <c r="AA37" s="80"/>
      <c r="AB37" s="1"/>
      <c r="AC37" s="1"/>
      <c r="AD37" s="1"/>
    </row>
    <row r="38" ht="12.75" hidden="1" customHeight="1">
      <c r="A38" s="1"/>
      <c r="B38" s="101"/>
      <c r="C38" s="111"/>
      <c r="D38" s="103"/>
      <c r="E38" s="103"/>
      <c r="F38" s="104"/>
      <c r="G38" s="105"/>
      <c r="H38" s="106"/>
      <c r="I38" s="107"/>
      <c r="J38" s="108"/>
      <c r="K38" s="108"/>
      <c r="L38" s="108"/>
      <c r="M38" s="109"/>
      <c r="N38" s="111"/>
      <c r="O38" s="101"/>
      <c r="P38" s="90"/>
      <c r="Q38" s="90"/>
      <c r="R38" s="90">
        <f t="shared" si="14"/>
        <v>0</v>
      </c>
      <c r="S38" s="90"/>
      <c r="T38" s="97" t="str">
        <f t="shared" si="15"/>
        <v>#REF!</v>
      </c>
      <c r="U38" s="80" t="str">
        <f t="shared" si="16"/>
        <v>#REF!</v>
      </c>
      <c r="V38" s="80" t="str">
        <f t="shared" si="12"/>
        <v>#REF!</v>
      </c>
      <c r="W38" s="80"/>
      <c r="X38" s="80"/>
      <c r="Y38" s="80"/>
      <c r="Z38" s="80"/>
      <c r="AA38" s="80"/>
      <c r="AB38" s="1"/>
      <c r="AC38" s="1"/>
      <c r="AD38" s="1"/>
    </row>
    <row r="39" ht="12.75" hidden="1" customHeight="1">
      <c r="A39" s="1"/>
      <c r="B39" s="101"/>
      <c r="C39" s="111"/>
      <c r="D39" s="112"/>
      <c r="E39" s="103"/>
      <c r="F39" s="104"/>
      <c r="G39" s="105"/>
      <c r="H39" s="106"/>
      <c r="I39" s="107"/>
      <c r="J39" s="108"/>
      <c r="K39" s="108"/>
      <c r="L39" s="108"/>
      <c r="M39" s="109"/>
      <c r="N39" s="110"/>
      <c r="O39" s="101"/>
      <c r="P39" s="90"/>
      <c r="Q39" s="90"/>
      <c r="R39" s="90">
        <f t="shared" si="14"/>
        <v>0</v>
      </c>
      <c r="S39" s="90"/>
      <c r="T39" s="97" t="str">
        <f t="shared" si="15"/>
        <v>#REF!</v>
      </c>
      <c r="U39" s="80" t="str">
        <f t="shared" si="16"/>
        <v>#REF!</v>
      </c>
      <c r="V39" s="80" t="str">
        <f t="shared" si="12"/>
        <v>#REF!</v>
      </c>
      <c r="W39" s="80"/>
      <c r="X39" s="80"/>
      <c r="Y39" s="80"/>
      <c r="Z39" s="80"/>
      <c r="AA39" s="80"/>
      <c r="AB39" s="1"/>
      <c r="AC39" s="1"/>
      <c r="AD39" s="1"/>
    </row>
    <row r="40" ht="69.0" hidden="1" customHeight="1">
      <c r="A40" s="1"/>
      <c r="B40" s="101"/>
      <c r="C40" s="111"/>
      <c r="D40" s="101"/>
      <c r="E40" s="101"/>
      <c r="F40" s="104"/>
      <c r="G40" s="105"/>
      <c r="H40" s="106"/>
      <c r="I40" s="107"/>
      <c r="J40" s="108"/>
      <c r="K40" s="108"/>
      <c r="L40" s="108"/>
      <c r="M40" s="109"/>
      <c r="N40" s="110"/>
      <c r="O40" s="101"/>
      <c r="P40" s="90"/>
      <c r="Q40" s="90"/>
      <c r="R40" s="90">
        <f t="shared" si="14"/>
        <v>0</v>
      </c>
      <c r="S40" s="90"/>
      <c r="T40" s="97" t="str">
        <f t="shared" si="15"/>
        <v>#REF!</v>
      </c>
      <c r="U40" s="80" t="str">
        <f t="shared" si="16"/>
        <v>#REF!</v>
      </c>
      <c r="V40" s="80" t="str">
        <f t="shared" si="12"/>
        <v>#REF!</v>
      </c>
      <c r="W40" s="80"/>
      <c r="X40" s="80"/>
      <c r="Y40" s="80"/>
      <c r="Z40" s="80"/>
      <c r="AA40" s="80"/>
      <c r="AB40" s="1"/>
      <c r="AC40" s="1"/>
      <c r="AD40" s="1"/>
    </row>
    <row r="41" ht="27.0" customHeight="1">
      <c r="A41" s="113" t="s">
        <v>190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1"/>
      <c r="AC41" s="1"/>
      <c r="AD41" s="1"/>
    </row>
    <row r="42" ht="120.75" customHeight="1">
      <c r="A42" s="96">
        <v>21.0</v>
      </c>
      <c r="B42" s="81" t="s">
        <v>191</v>
      </c>
      <c r="C42" s="82" t="s">
        <v>192</v>
      </c>
      <c r="D42" s="81" t="s">
        <v>193</v>
      </c>
      <c r="E42" s="83" t="s">
        <v>42</v>
      </c>
      <c r="F42" s="84" t="s">
        <v>194</v>
      </c>
      <c r="G42" s="85" t="s">
        <v>195</v>
      </c>
      <c r="H42" s="86" t="s">
        <v>196</v>
      </c>
      <c r="I42" s="87">
        <v>20000.0</v>
      </c>
      <c r="J42" s="88" t="s">
        <v>70</v>
      </c>
      <c r="K42" s="84" t="s">
        <v>197</v>
      </c>
      <c r="L42" s="89">
        <v>45292.0</v>
      </c>
      <c r="M42" s="89">
        <v>45413.0</v>
      </c>
      <c r="N42" s="82" t="s">
        <v>198</v>
      </c>
      <c r="O42" s="84" t="s">
        <v>199</v>
      </c>
      <c r="P42" s="91">
        <v>2.0</v>
      </c>
      <c r="Q42" s="90">
        <v>1.0</v>
      </c>
      <c r="R42" s="91">
        <v>2.5</v>
      </c>
      <c r="S42" s="91">
        <v>4.0</v>
      </c>
      <c r="T42" s="97">
        <f t="shared" ref="T42:T43" si="17">R42*S42</f>
        <v>10</v>
      </c>
      <c r="U42" s="93" t="str">
        <f t="shared" ref="U42:U43" si="18">IF(T42="","",IF(T42&lt;=2,"Bajo",IF(T42&lt;=6,"Moderado",IF(T42&lt;=9,"Alto",IF(T42&lt;=16,"Muy Alto", "Muy alto")))))</f>
        <v>Muy Alto</v>
      </c>
      <c r="V42" s="80" t="str">
        <f t="shared" ref="V42:V43" si="19">IF(T42="","",IF(T42&lt;=6,"Aceptable",IF(T42&lt;=16,"No aceptable","No aceptable")))</f>
        <v>No aceptable</v>
      </c>
      <c r="W42" s="94" t="s">
        <v>51</v>
      </c>
      <c r="X42" s="94" t="s">
        <v>115</v>
      </c>
      <c r="Y42" s="94" t="s">
        <v>115</v>
      </c>
      <c r="Z42" s="94" t="s">
        <v>115</v>
      </c>
      <c r="AA42" s="94" t="s">
        <v>50</v>
      </c>
      <c r="AB42" s="1"/>
      <c r="AC42" s="1"/>
      <c r="AD42" s="1"/>
    </row>
    <row r="43" ht="123.0" customHeight="1">
      <c r="A43" s="96">
        <v>22.0</v>
      </c>
      <c r="B43" s="81" t="s">
        <v>191</v>
      </c>
      <c r="C43" s="82" t="s">
        <v>192</v>
      </c>
      <c r="D43" s="81" t="s">
        <v>200</v>
      </c>
      <c r="E43" s="83" t="s">
        <v>42</v>
      </c>
      <c r="F43" s="84" t="s">
        <v>201</v>
      </c>
      <c r="G43" s="85" t="s">
        <v>202</v>
      </c>
      <c r="H43" s="86" t="s">
        <v>203</v>
      </c>
      <c r="I43" s="87">
        <v>100000.0</v>
      </c>
      <c r="J43" s="88" t="s">
        <v>204</v>
      </c>
      <c r="K43" s="84" t="s">
        <v>197</v>
      </c>
      <c r="L43" s="89">
        <v>45292.0</v>
      </c>
      <c r="M43" s="89">
        <v>45717.0</v>
      </c>
      <c r="N43" s="82" t="s">
        <v>198</v>
      </c>
      <c r="O43" s="84" t="s">
        <v>205</v>
      </c>
      <c r="P43" s="90">
        <v>1.0</v>
      </c>
      <c r="Q43" s="90">
        <v>1.0</v>
      </c>
      <c r="R43" s="91">
        <v>2.5</v>
      </c>
      <c r="S43" s="91">
        <v>4.0</v>
      </c>
      <c r="T43" s="97">
        <f t="shared" si="17"/>
        <v>10</v>
      </c>
      <c r="U43" s="93" t="str">
        <f t="shared" si="18"/>
        <v>Muy Alto</v>
      </c>
      <c r="V43" s="80" t="str">
        <f t="shared" si="19"/>
        <v>No aceptable</v>
      </c>
      <c r="W43" s="94" t="s">
        <v>51</v>
      </c>
      <c r="X43" s="94" t="s">
        <v>115</v>
      </c>
      <c r="Y43" s="94" t="s">
        <v>115</v>
      </c>
      <c r="Z43" s="94" t="s">
        <v>115</v>
      </c>
      <c r="AA43" s="94" t="s">
        <v>50</v>
      </c>
      <c r="AB43" s="1"/>
      <c r="AC43" s="1"/>
      <c r="AD43" s="1"/>
    </row>
    <row r="44" ht="43.5" customHeight="1">
      <c r="A44" s="1"/>
      <c r="B44" s="114"/>
      <c r="C44" s="115"/>
      <c r="D44" s="116"/>
      <c r="E44" s="116"/>
      <c r="F44" s="117"/>
      <c r="G44" s="117"/>
      <c r="H44" s="117"/>
      <c r="I44" s="33"/>
      <c r="J44" s="118"/>
      <c r="K44" s="119"/>
      <c r="L44" s="120"/>
      <c r="M44" s="120"/>
      <c r="N44" s="118"/>
      <c r="O44" s="116"/>
      <c r="P44" s="121"/>
      <c r="Q44" s="121"/>
      <c r="R44" s="121"/>
      <c r="S44" s="121"/>
      <c r="T44" s="121"/>
      <c r="U44" s="122"/>
      <c r="V44" s="122"/>
      <c r="W44" s="122"/>
      <c r="X44" s="122"/>
      <c r="Y44" s="122"/>
      <c r="Z44" s="122"/>
      <c r="AA44" s="122"/>
      <c r="AB44" s="1"/>
      <c r="AC44" s="1"/>
      <c r="AD44" s="1"/>
    </row>
    <row r="45" ht="12.75" customHeight="1">
      <c r="A45" s="1"/>
      <c r="B45" s="115"/>
      <c r="C45" s="115"/>
      <c r="D45" s="116"/>
      <c r="E45" s="116"/>
      <c r="F45" s="117"/>
      <c r="G45" s="123"/>
      <c r="H45" s="124"/>
      <c r="I45" s="125"/>
      <c r="J45" s="126"/>
      <c r="K45" s="126"/>
      <c r="L45" s="126"/>
      <c r="M45" s="127"/>
      <c r="N45" s="124"/>
      <c r="O45" s="128"/>
      <c r="P45" s="124"/>
      <c r="Q45" s="1"/>
      <c r="R45" s="1"/>
      <c r="S45" s="1"/>
      <c r="T45" s="129"/>
      <c r="U45" s="129"/>
      <c r="V45" s="121"/>
      <c r="W45" s="121"/>
      <c r="X45" s="121"/>
      <c r="Y45" s="121"/>
      <c r="Z45" s="121"/>
      <c r="AA45" s="121"/>
      <c r="AB45" s="121"/>
      <c r="AC45" s="1"/>
      <c r="AD45" s="1"/>
    </row>
    <row r="46" ht="12.75" customHeight="1">
      <c r="A46" s="1"/>
      <c r="B46" s="1"/>
      <c r="C46" s="1"/>
      <c r="D46" s="130"/>
      <c r="E46" s="130"/>
      <c r="F46" s="131"/>
      <c r="G46" s="123"/>
      <c r="H46" s="124"/>
      <c r="I46" s="132"/>
      <c r="J46" s="124"/>
      <c r="K46" s="124"/>
      <c r="L46" s="124"/>
      <c r="M46" s="127"/>
      <c r="N46" s="124"/>
      <c r="O46" s="128"/>
      <c r="P46" s="124"/>
      <c r="Q46" s="133"/>
      <c r="R46" s="1"/>
      <c r="S46" s="1"/>
      <c r="T46" s="11"/>
      <c r="U46" s="1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"/>
      <c r="C47" s="1"/>
      <c r="D47" s="130"/>
      <c r="E47" s="130"/>
      <c r="F47" s="131"/>
      <c r="G47" s="123"/>
      <c r="H47" s="124"/>
      <c r="I47" s="132"/>
      <c r="J47" s="124"/>
      <c r="K47" s="124"/>
      <c r="L47" s="124"/>
      <c r="M47" s="127"/>
      <c r="N47" s="124"/>
      <c r="O47" s="128"/>
      <c r="P47" s="124"/>
      <c r="Q47" s="133"/>
      <c r="R47" s="1"/>
      <c r="S47" s="1"/>
      <c r="T47" s="11"/>
      <c r="U47" s="1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/>
      <c r="B48" s="1"/>
      <c r="C48" s="1"/>
      <c r="D48" s="130"/>
      <c r="E48" s="130"/>
      <c r="F48" s="131"/>
      <c r="G48" s="123"/>
      <c r="H48" s="124"/>
      <c r="I48" s="132"/>
      <c r="J48" s="124"/>
      <c r="K48" s="124"/>
      <c r="L48" s="124"/>
      <c r="M48" s="127"/>
      <c r="N48" s="124"/>
      <c r="O48" s="128"/>
      <c r="P48" s="124"/>
      <c r="Q48" s="133"/>
      <c r="R48" s="1"/>
      <c r="S48" s="1"/>
      <c r="T48" s="11"/>
      <c r="U48" s="11"/>
      <c r="V48" s="1"/>
      <c r="W48" s="1"/>
      <c r="X48" s="1"/>
      <c r="Y48" s="1"/>
      <c r="Z48" s="1"/>
      <c r="AA48" s="1"/>
      <c r="AB48" s="1"/>
      <c r="AC48" s="1"/>
      <c r="AD48" s="1"/>
    </row>
    <row r="49" ht="37.5" customHeight="1">
      <c r="A49" s="1"/>
      <c r="B49" s="1"/>
      <c r="C49" s="134"/>
      <c r="G49" s="123"/>
      <c r="H49" s="124"/>
      <c r="I49" s="132"/>
      <c r="J49" s="124"/>
      <c r="K49" s="124"/>
      <c r="L49" s="124"/>
      <c r="M49" s="127"/>
      <c r="N49" s="124"/>
      <c r="O49" s="128"/>
      <c r="P49" s="124"/>
      <c r="Q49" s="133"/>
      <c r="R49" s="1"/>
      <c r="S49" s="1"/>
      <c r="T49" s="11"/>
      <c r="U49" s="11"/>
      <c r="V49" s="1"/>
      <c r="W49" s="1"/>
      <c r="X49" s="1"/>
      <c r="Y49" s="1"/>
      <c r="Z49" s="1"/>
      <c r="AA49" s="1"/>
      <c r="AB49" s="1"/>
      <c r="AC49" s="1"/>
      <c r="AD49" s="1"/>
    </row>
    <row r="50" ht="36.75" customHeight="1">
      <c r="A50" s="1"/>
      <c r="B50" s="1"/>
      <c r="C50" s="135" t="s">
        <v>206</v>
      </c>
      <c r="D50" s="19"/>
      <c r="E50" s="19"/>
      <c r="F50" s="4"/>
      <c r="G50" s="136"/>
      <c r="H50" s="10"/>
      <c r="I50" s="132"/>
      <c r="J50" s="124"/>
      <c r="K50" s="124"/>
      <c r="L50" s="124"/>
      <c r="M50" s="10"/>
      <c r="O50" s="128"/>
      <c r="P50" s="124"/>
      <c r="Q50" s="13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36.75" customHeight="1">
      <c r="A51" s="1"/>
      <c r="B51" s="1"/>
      <c r="C51" s="3"/>
      <c r="D51" s="3"/>
      <c r="E51" s="3"/>
      <c r="F51" s="4"/>
      <c r="G51" s="137"/>
      <c r="H51" s="115"/>
      <c r="I51" s="7"/>
      <c r="J51" s="10"/>
      <c r="K51" s="10"/>
      <c r="L51" s="10"/>
      <c r="M51" s="10"/>
      <c r="N51" s="1"/>
      <c r="O51" s="10"/>
      <c r="P51" s="138"/>
      <c r="Q51" s="138"/>
      <c r="R51" s="10"/>
      <c r="S51" s="10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36.75" customHeight="1">
      <c r="A52" s="1"/>
      <c r="B52" s="1"/>
      <c r="C52" s="3"/>
      <c r="D52" s="3"/>
      <c r="E52" s="3"/>
      <c r="F52" s="4"/>
      <c r="G52" s="137"/>
      <c r="H52" s="115"/>
      <c r="I52" s="7"/>
      <c r="J52" s="10"/>
      <c r="K52" s="10"/>
      <c r="L52" s="10"/>
      <c r="M52" s="10"/>
      <c r="N52" s="1"/>
      <c r="O52" s="10"/>
      <c r="P52" s="138"/>
      <c r="Q52" s="138"/>
      <c r="R52" s="10"/>
      <c r="S52" s="10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52.5" customHeight="1">
      <c r="A53" s="1"/>
      <c r="B53" s="1"/>
      <c r="C53" s="135" t="s">
        <v>207</v>
      </c>
      <c r="D53" s="19"/>
      <c r="E53" s="19"/>
      <c r="F53" s="139"/>
      <c r="G53" s="2" t="s">
        <v>0</v>
      </c>
      <c r="H53" s="10"/>
      <c r="I53" s="132"/>
      <c r="J53" s="133"/>
      <c r="K53" s="133"/>
      <c r="L53" s="133"/>
      <c r="M53" s="140" t="s">
        <v>208</v>
      </c>
      <c r="O53" s="10"/>
      <c r="P53" s="138"/>
      <c r="Q53" s="13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1"/>
      <c r="B54" s="1"/>
      <c r="C54" s="134"/>
      <c r="G54" s="139"/>
      <c r="H54" s="133"/>
      <c r="I54" s="7"/>
      <c r="N54" s="1"/>
      <c r="O54" s="10"/>
      <c r="P54" s="138"/>
      <c r="Q54" s="138"/>
      <c r="R54" s="10"/>
      <c r="AB54" s="1"/>
      <c r="AC54" s="1"/>
      <c r="AD54" s="1"/>
    </row>
    <row r="55" ht="42.0" customHeight="1">
      <c r="A55" s="1"/>
      <c r="B55" s="1"/>
      <c r="C55" s="10"/>
      <c r="G55" s="139"/>
      <c r="H55" s="133"/>
      <c r="I55" s="132"/>
      <c r="J55" s="133"/>
      <c r="K55" s="133"/>
      <c r="L55" s="133"/>
      <c r="M55" s="133"/>
      <c r="N55" s="133"/>
      <c r="O55" s="116"/>
      <c r="P55" s="133"/>
      <c r="Q55" s="13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2.75" customHeight="1">
      <c r="A56" s="1"/>
      <c r="B56" s="1"/>
      <c r="C56" s="141"/>
      <c r="D56" s="133"/>
      <c r="E56" s="130"/>
      <c r="F56" s="139"/>
      <c r="G56" s="139"/>
      <c r="H56" s="133"/>
      <c r="I56" s="132"/>
      <c r="J56" s="133"/>
      <c r="K56" s="133"/>
      <c r="L56" s="133"/>
      <c r="M56" s="133"/>
      <c r="N56" s="133"/>
      <c r="O56" s="116"/>
      <c r="P56" s="133"/>
      <c r="Q56" s="13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36.0" customHeight="1">
      <c r="A57" s="1"/>
      <c r="B57" s="1"/>
      <c r="C57" s="10"/>
      <c r="F57" s="139"/>
      <c r="G57" s="136"/>
      <c r="H57" s="10"/>
      <c r="I57" s="7"/>
      <c r="J57" s="10"/>
      <c r="K57" s="10"/>
      <c r="L57" s="133"/>
      <c r="M57" s="127"/>
      <c r="N57" s="124"/>
      <c r="O57" s="116"/>
      <c r="P57" s="10"/>
      <c r="AB57" s="1"/>
      <c r="AC57" s="1"/>
      <c r="AD57" s="1"/>
    </row>
    <row r="58" ht="12.75" customHeight="1">
      <c r="A58" s="1"/>
      <c r="B58" s="1"/>
      <c r="C58" s="1"/>
      <c r="D58" s="133"/>
      <c r="E58" s="130"/>
      <c r="F58" s="139"/>
      <c r="G58" s="139"/>
      <c r="H58" s="133"/>
      <c r="I58" s="132"/>
      <c r="J58" s="133"/>
      <c r="K58" s="133"/>
      <c r="L58" s="133"/>
      <c r="M58" s="133"/>
      <c r="N58" s="133"/>
      <c r="O58" s="116"/>
      <c r="P58" s="133"/>
      <c r="Q58" s="133"/>
      <c r="R58" s="133"/>
      <c r="S58" s="133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45.75" customHeight="1">
      <c r="A59" s="1"/>
      <c r="B59" s="1"/>
      <c r="C59" s="1"/>
      <c r="D59" s="1"/>
      <c r="E59" s="130"/>
      <c r="F59" s="131"/>
      <c r="G59" s="123"/>
      <c r="H59" s="124"/>
      <c r="I59" s="132"/>
      <c r="J59" s="124"/>
      <c r="K59" s="124"/>
      <c r="L59" s="124"/>
      <c r="M59" s="10"/>
      <c r="O59" s="128"/>
      <c r="P59" s="124"/>
      <c r="Q59" s="133"/>
      <c r="R59" s="1"/>
      <c r="S59" s="1"/>
      <c r="T59" s="11"/>
      <c r="U59" s="11"/>
      <c r="V59" s="1"/>
      <c r="W59" s="1"/>
      <c r="X59" s="1"/>
      <c r="Y59" s="1"/>
      <c r="Z59" s="1"/>
      <c r="AA59" s="1"/>
      <c r="AB59" s="1"/>
      <c r="AC59" s="1"/>
      <c r="AD59" s="1"/>
    </row>
    <row r="60" ht="41.25" customHeight="1">
      <c r="A60" s="1"/>
      <c r="B60" s="1"/>
      <c r="C60" s="1"/>
      <c r="D60" s="130"/>
      <c r="E60" s="130"/>
      <c r="F60" s="131"/>
      <c r="G60" s="123"/>
      <c r="H60" s="124"/>
      <c r="I60" s="132"/>
      <c r="J60" s="124"/>
      <c r="K60" s="124"/>
      <c r="L60" s="124"/>
      <c r="M60" s="127"/>
      <c r="N60" s="124"/>
      <c r="O60" s="128"/>
      <c r="P60" s="124"/>
      <c r="Q60" s="133"/>
      <c r="R60" s="1"/>
      <c r="S60" s="1"/>
      <c r="T60" s="11"/>
      <c r="U60" s="1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/>
      <c r="B61" s="1"/>
      <c r="C61" s="1"/>
      <c r="D61" s="130"/>
      <c r="E61" s="130"/>
      <c r="F61" s="131"/>
      <c r="G61" s="123"/>
      <c r="H61" s="124"/>
      <c r="I61" s="132"/>
      <c r="J61" s="124"/>
      <c r="K61" s="124"/>
      <c r="L61" s="124"/>
      <c r="M61" s="127"/>
      <c r="N61" s="124"/>
      <c r="O61" s="128"/>
      <c r="P61" s="124"/>
      <c r="Q61" s="133"/>
      <c r="R61" s="1"/>
      <c r="S61" s="1"/>
      <c r="T61" s="11"/>
      <c r="U61" s="1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/>
      <c r="B62" s="1"/>
      <c r="C62" s="1"/>
      <c r="D62" s="130"/>
      <c r="E62" s="130"/>
      <c r="F62" s="131"/>
      <c r="G62" s="123"/>
      <c r="H62" s="124"/>
      <c r="I62" s="132"/>
      <c r="J62" s="124"/>
      <c r="K62" s="124"/>
      <c r="L62" s="124"/>
      <c r="M62" s="127"/>
      <c r="N62" s="124"/>
      <c r="O62" s="128"/>
      <c r="P62" s="124"/>
      <c r="Q62" s="133"/>
      <c r="R62" s="1"/>
      <c r="S62" s="1"/>
      <c r="T62" s="11"/>
      <c r="U62" s="1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1"/>
      <c r="D63" s="130"/>
      <c r="E63" s="130"/>
      <c r="F63" s="131"/>
      <c r="G63" s="123"/>
      <c r="H63" s="124"/>
      <c r="I63" s="132"/>
      <c r="J63" s="124"/>
      <c r="K63" s="124"/>
      <c r="L63" s="124"/>
      <c r="M63" s="127"/>
      <c r="N63" s="124"/>
      <c r="O63" s="128"/>
      <c r="P63" s="124"/>
      <c r="Q63" s="133"/>
      <c r="R63" s="1"/>
      <c r="S63" s="1"/>
      <c r="T63" s="11"/>
      <c r="U63" s="1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1"/>
      <c r="D64" s="130"/>
      <c r="E64" s="130"/>
      <c r="F64" s="131"/>
      <c r="G64" s="123"/>
      <c r="H64" s="124"/>
      <c r="I64" s="132"/>
      <c r="J64" s="124"/>
      <c r="K64" s="124"/>
      <c r="L64" s="124"/>
      <c r="M64" s="127"/>
      <c r="N64" s="124"/>
      <c r="O64" s="128"/>
      <c r="P64" s="124"/>
      <c r="Q64" s="133"/>
      <c r="R64" s="1"/>
      <c r="S64" s="1"/>
      <c r="T64" s="11"/>
      <c r="U64" s="1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1"/>
      <c r="D65" s="130"/>
      <c r="E65" s="130"/>
      <c r="F65" s="131"/>
      <c r="G65" s="123"/>
      <c r="H65" s="124"/>
      <c r="I65" s="132"/>
      <c r="J65" s="124"/>
      <c r="K65" s="124"/>
      <c r="L65" s="124"/>
      <c r="M65" s="127"/>
      <c r="N65" s="124"/>
      <c r="O65" s="128"/>
      <c r="P65" s="124"/>
      <c r="Q65" s="133"/>
      <c r="R65" s="1"/>
      <c r="S65" s="1"/>
      <c r="T65" s="11"/>
      <c r="U65" s="1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30"/>
      <c r="E66" s="130"/>
      <c r="F66" s="131"/>
      <c r="G66" s="123"/>
      <c r="H66" s="124"/>
      <c r="I66" s="132"/>
      <c r="J66" s="124"/>
      <c r="K66" s="124"/>
      <c r="L66" s="124"/>
      <c r="M66" s="127"/>
      <c r="N66" s="124"/>
      <c r="O66" s="128"/>
      <c r="P66" s="124"/>
      <c r="Q66" s="133"/>
      <c r="R66" s="1"/>
      <c r="S66" s="1"/>
      <c r="T66" s="11"/>
      <c r="U66" s="1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30"/>
      <c r="E67" s="130"/>
      <c r="F67" s="131"/>
      <c r="G67" s="123"/>
      <c r="H67" s="124"/>
      <c r="I67" s="132"/>
      <c r="J67" s="124"/>
      <c r="K67" s="124"/>
      <c r="L67" s="124"/>
      <c r="M67" s="127"/>
      <c r="N67" s="124"/>
      <c r="O67" s="128"/>
      <c r="P67" s="124"/>
      <c r="Q67" s="133"/>
      <c r="R67" s="1"/>
      <c r="S67" s="1"/>
      <c r="T67" s="11"/>
      <c r="U67" s="1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30"/>
      <c r="E68" s="130"/>
      <c r="F68" s="131"/>
      <c r="G68" s="123"/>
      <c r="H68" s="124"/>
      <c r="I68" s="132"/>
      <c r="J68" s="124"/>
      <c r="K68" s="124"/>
      <c r="L68" s="124"/>
      <c r="M68" s="127"/>
      <c r="N68" s="124"/>
      <c r="O68" s="128"/>
      <c r="P68" s="124"/>
      <c r="Q68" s="133"/>
      <c r="R68" s="1"/>
      <c r="S68" s="1"/>
      <c r="T68" s="11"/>
      <c r="U68" s="1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30"/>
      <c r="E69" s="130"/>
      <c r="F69" s="131"/>
      <c r="G69" s="123"/>
      <c r="H69" s="124"/>
      <c r="I69" s="132"/>
      <c r="J69" s="124"/>
      <c r="K69" s="124"/>
      <c r="L69" s="124"/>
      <c r="M69" s="127"/>
      <c r="N69" s="124"/>
      <c r="O69" s="128"/>
      <c r="P69" s="124"/>
      <c r="Q69" s="133"/>
      <c r="R69" s="1"/>
      <c r="S69" s="1"/>
      <c r="T69" s="11"/>
      <c r="U69" s="1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30"/>
      <c r="E70" s="130"/>
      <c r="F70" s="131"/>
      <c r="G70" s="123"/>
      <c r="H70" s="124"/>
      <c r="I70" s="132"/>
      <c r="J70" s="124"/>
      <c r="K70" s="124"/>
      <c r="L70" s="124"/>
      <c r="M70" s="127"/>
      <c r="N70" s="124"/>
      <c r="O70" s="128"/>
      <c r="P70" s="124"/>
      <c r="Q70" s="133"/>
      <c r="R70" s="1"/>
      <c r="S70" s="1"/>
      <c r="T70" s="11"/>
      <c r="U70" s="1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30"/>
      <c r="E71" s="130"/>
      <c r="F71" s="131"/>
      <c r="G71" s="123"/>
      <c r="H71" s="124"/>
      <c r="I71" s="132"/>
      <c r="J71" s="124"/>
      <c r="K71" s="124"/>
      <c r="L71" s="124"/>
      <c r="M71" s="127"/>
      <c r="N71" s="124"/>
      <c r="O71" s="128"/>
      <c r="P71" s="124"/>
      <c r="Q71" s="133"/>
      <c r="R71" s="1"/>
      <c r="S71" s="1"/>
      <c r="T71" s="11"/>
      <c r="U71" s="1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30"/>
      <c r="E72" s="130"/>
      <c r="F72" s="131"/>
      <c r="G72" s="123"/>
      <c r="H72" s="124"/>
      <c r="I72" s="132"/>
      <c r="J72" s="124"/>
      <c r="K72" s="124"/>
      <c r="L72" s="124"/>
      <c r="M72" s="127"/>
      <c r="N72" s="124"/>
      <c r="O72" s="128"/>
      <c r="P72" s="124"/>
      <c r="Q72" s="133"/>
      <c r="R72" s="1"/>
      <c r="S72" s="1"/>
      <c r="T72" s="11"/>
      <c r="U72" s="1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30"/>
      <c r="E73" s="130"/>
      <c r="F73" s="131"/>
      <c r="G73" s="123"/>
      <c r="H73" s="124"/>
      <c r="I73" s="132"/>
      <c r="J73" s="124"/>
      <c r="K73" s="124"/>
      <c r="L73" s="124"/>
      <c r="M73" s="127"/>
      <c r="N73" s="124"/>
      <c r="O73" s="128"/>
      <c r="P73" s="124"/>
      <c r="Q73" s="133"/>
      <c r="R73" s="1"/>
      <c r="S73" s="1"/>
      <c r="T73" s="11"/>
      <c r="U73" s="1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30"/>
      <c r="E74" s="130"/>
      <c r="F74" s="131"/>
      <c r="G74" s="123"/>
      <c r="H74" s="124"/>
      <c r="I74" s="132"/>
      <c r="J74" s="124"/>
      <c r="K74" s="124"/>
      <c r="L74" s="124"/>
      <c r="M74" s="127"/>
      <c r="N74" s="124"/>
      <c r="O74" s="128"/>
      <c r="P74" s="124"/>
      <c r="Q74" s="133"/>
      <c r="R74" s="1"/>
      <c r="S74" s="1"/>
      <c r="T74" s="11"/>
      <c r="U74" s="1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30"/>
      <c r="E75" s="130"/>
      <c r="F75" s="131"/>
      <c r="G75" s="123"/>
      <c r="H75" s="124"/>
      <c r="I75" s="132"/>
      <c r="J75" s="124"/>
      <c r="K75" s="124"/>
      <c r="L75" s="124"/>
      <c r="M75" s="127"/>
      <c r="N75" s="124"/>
      <c r="O75" s="128"/>
      <c r="P75" s="124"/>
      <c r="Q75" s="133"/>
      <c r="R75" s="1"/>
      <c r="S75" s="1"/>
      <c r="T75" s="11"/>
      <c r="U75" s="1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30"/>
      <c r="E76" s="130"/>
      <c r="F76" s="131"/>
      <c r="G76" s="123"/>
      <c r="H76" s="124"/>
      <c r="I76" s="132"/>
      <c r="J76" s="124"/>
      <c r="K76" s="124"/>
      <c r="L76" s="124"/>
      <c r="M76" s="127"/>
      <c r="N76" s="124"/>
      <c r="O76" s="128"/>
      <c r="P76" s="124"/>
      <c r="Q76" s="133"/>
      <c r="R76" s="1"/>
      <c r="S76" s="1"/>
      <c r="T76" s="11"/>
      <c r="U76" s="1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30"/>
      <c r="E77" s="130"/>
      <c r="F77" s="131"/>
      <c r="G77" s="123"/>
      <c r="H77" s="124"/>
      <c r="I77" s="132"/>
      <c r="J77" s="124"/>
      <c r="K77" s="124"/>
      <c r="L77" s="124"/>
      <c r="M77" s="127"/>
      <c r="N77" s="124"/>
      <c r="O77" s="128"/>
      <c r="P77" s="124"/>
      <c r="Q77" s="133"/>
      <c r="R77" s="1"/>
      <c r="S77" s="1"/>
      <c r="T77" s="11"/>
      <c r="U77" s="1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30"/>
      <c r="E78" s="130"/>
      <c r="F78" s="131"/>
      <c r="G78" s="123"/>
      <c r="H78" s="124"/>
      <c r="I78" s="132"/>
      <c r="J78" s="124"/>
      <c r="K78" s="124"/>
      <c r="L78" s="124"/>
      <c r="M78" s="127"/>
      <c r="N78" s="124"/>
      <c r="O78" s="128"/>
      <c r="P78" s="124"/>
      <c r="Q78" s="133"/>
      <c r="R78" s="1"/>
      <c r="S78" s="1"/>
      <c r="T78" s="11"/>
      <c r="U78" s="1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30"/>
      <c r="E79" s="130"/>
      <c r="F79" s="131"/>
      <c r="G79" s="123"/>
      <c r="H79" s="124"/>
      <c r="I79" s="132"/>
      <c r="J79" s="124"/>
      <c r="K79" s="124"/>
      <c r="L79" s="124"/>
      <c r="M79" s="127"/>
      <c r="N79" s="124"/>
      <c r="O79" s="128"/>
      <c r="P79" s="124"/>
      <c r="Q79" s="133"/>
      <c r="R79" s="1"/>
      <c r="S79" s="1"/>
      <c r="T79" s="11"/>
      <c r="U79" s="1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30"/>
      <c r="E80" s="130"/>
      <c r="F80" s="131"/>
      <c r="G80" s="123"/>
      <c r="H80" s="124"/>
      <c r="I80" s="132"/>
      <c r="J80" s="124"/>
      <c r="K80" s="124"/>
      <c r="L80" s="124"/>
      <c r="M80" s="127"/>
      <c r="N80" s="124"/>
      <c r="O80" s="128"/>
      <c r="P80" s="124"/>
      <c r="Q80" s="133"/>
      <c r="R80" s="1"/>
      <c r="S80" s="1"/>
      <c r="T80" s="11"/>
      <c r="U80" s="1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30"/>
      <c r="E81" s="130"/>
      <c r="F81" s="131"/>
      <c r="G81" s="123"/>
      <c r="H81" s="124"/>
      <c r="I81" s="132"/>
      <c r="J81" s="124"/>
      <c r="K81" s="124"/>
      <c r="L81" s="124"/>
      <c r="M81" s="127"/>
      <c r="N81" s="124"/>
      <c r="O81" s="128"/>
      <c r="P81" s="124"/>
      <c r="Q81" s="133"/>
      <c r="R81" s="1"/>
      <c r="S81" s="1"/>
      <c r="T81" s="11"/>
      <c r="U81" s="1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30"/>
      <c r="E82" s="130"/>
      <c r="F82" s="131"/>
      <c r="G82" s="123"/>
      <c r="H82" s="124"/>
      <c r="I82" s="132"/>
      <c r="J82" s="124"/>
      <c r="K82" s="124"/>
      <c r="L82" s="124"/>
      <c r="M82" s="127"/>
      <c r="N82" s="124"/>
      <c r="O82" s="128"/>
      <c r="P82" s="124"/>
      <c r="Q82" s="133"/>
      <c r="R82" s="1"/>
      <c r="S82" s="1"/>
      <c r="T82" s="11"/>
      <c r="U82" s="1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30"/>
      <c r="E83" s="130"/>
      <c r="F83" s="131"/>
      <c r="G83" s="123"/>
      <c r="H83" s="124"/>
      <c r="I83" s="132"/>
      <c r="J83" s="124"/>
      <c r="K83" s="124"/>
      <c r="L83" s="124"/>
      <c r="M83" s="127"/>
      <c r="N83" s="124"/>
      <c r="O83" s="128"/>
      <c r="P83" s="124"/>
      <c r="Q83" s="133"/>
      <c r="R83" s="1"/>
      <c r="S83" s="1"/>
      <c r="T83" s="11"/>
      <c r="U83" s="1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30"/>
      <c r="E84" s="130"/>
      <c r="F84" s="131"/>
      <c r="G84" s="123"/>
      <c r="H84" s="124"/>
      <c r="I84" s="132"/>
      <c r="J84" s="124"/>
      <c r="K84" s="124"/>
      <c r="L84" s="124"/>
      <c r="M84" s="127"/>
      <c r="N84" s="124"/>
      <c r="O84" s="128"/>
      <c r="P84" s="124"/>
      <c r="Q84" s="133"/>
      <c r="R84" s="1"/>
      <c r="S84" s="1"/>
      <c r="T84" s="11"/>
      <c r="U84" s="1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30"/>
      <c r="E85" s="130"/>
      <c r="F85" s="131"/>
      <c r="G85" s="123"/>
      <c r="H85" s="124"/>
      <c r="I85" s="132"/>
      <c r="J85" s="124"/>
      <c r="K85" s="124"/>
      <c r="L85" s="124"/>
      <c r="M85" s="127"/>
      <c r="N85" s="124"/>
      <c r="O85" s="128"/>
      <c r="P85" s="124"/>
      <c r="Q85" s="133"/>
      <c r="R85" s="1"/>
      <c r="S85" s="1"/>
      <c r="T85" s="11"/>
      <c r="U85" s="1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30"/>
      <c r="E86" s="130"/>
      <c r="F86" s="131"/>
      <c r="G86" s="123"/>
      <c r="H86" s="124"/>
      <c r="I86" s="132"/>
      <c r="J86" s="124"/>
      <c r="K86" s="124"/>
      <c r="L86" s="124"/>
      <c r="M86" s="127"/>
      <c r="N86" s="124"/>
      <c r="O86" s="128"/>
      <c r="P86" s="124"/>
      <c r="Q86" s="133"/>
      <c r="R86" s="1"/>
      <c r="S86" s="1"/>
      <c r="T86" s="11"/>
      <c r="U86" s="1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30"/>
      <c r="E87" s="130"/>
      <c r="F87" s="131"/>
      <c r="G87" s="123"/>
      <c r="H87" s="124"/>
      <c r="I87" s="132"/>
      <c r="J87" s="124"/>
      <c r="K87" s="124"/>
      <c r="L87" s="124"/>
      <c r="M87" s="127"/>
      <c r="N87" s="124"/>
      <c r="O87" s="128"/>
      <c r="P87" s="124"/>
      <c r="Q87" s="133"/>
      <c r="R87" s="1"/>
      <c r="S87" s="1"/>
      <c r="T87" s="11"/>
      <c r="U87" s="1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30"/>
      <c r="E88" s="130"/>
      <c r="F88" s="131"/>
      <c r="G88" s="123"/>
      <c r="H88" s="124"/>
      <c r="I88" s="132"/>
      <c r="J88" s="124"/>
      <c r="K88" s="124"/>
      <c r="L88" s="124"/>
      <c r="M88" s="127"/>
      <c r="N88" s="124"/>
      <c r="O88" s="128"/>
      <c r="P88" s="124"/>
      <c r="Q88" s="133"/>
      <c r="R88" s="1"/>
      <c r="S88" s="1"/>
      <c r="T88" s="11"/>
      <c r="U88" s="1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30"/>
      <c r="E89" s="130"/>
      <c r="F89" s="131"/>
      <c r="G89" s="123"/>
      <c r="H89" s="124"/>
      <c r="I89" s="132"/>
      <c r="J89" s="124"/>
      <c r="K89" s="124"/>
      <c r="L89" s="124"/>
      <c r="M89" s="127"/>
      <c r="N89" s="124"/>
      <c r="O89" s="128"/>
      <c r="P89" s="124"/>
      <c r="Q89" s="133"/>
      <c r="R89" s="1"/>
      <c r="S89" s="1"/>
      <c r="T89" s="11"/>
      <c r="U89" s="1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30"/>
      <c r="E90" s="130"/>
      <c r="F90" s="131"/>
      <c r="G90" s="123"/>
      <c r="H90" s="124"/>
      <c r="I90" s="132"/>
      <c r="J90" s="124"/>
      <c r="K90" s="124"/>
      <c r="L90" s="124"/>
      <c r="M90" s="127"/>
      <c r="N90" s="124"/>
      <c r="O90" s="128"/>
      <c r="P90" s="124"/>
      <c r="Q90" s="133"/>
      <c r="R90" s="1"/>
      <c r="S90" s="1"/>
      <c r="T90" s="11"/>
      <c r="U90" s="1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30"/>
      <c r="E91" s="130"/>
      <c r="F91" s="131"/>
      <c r="G91" s="123"/>
      <c r="H91" s="124"/>
      <c r="I91" s="132"/>
      <c r="J91" s="124"/>
      <c r="K91" s="124"/>
      <c r="L91" s="124"/>
      <c r="M91" s="127"/>
      <c r="N91" s="124"/>
      <c r="O91" s="128"/>
      <c r="P91" s="124"/>
      <c r="Q91" s="133"/>
      <c r="R91" s="1"/>
      <c r="S91" s="1"/>
      <c r="T91" s="11"/>
      <c r="U91" s="1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30"/>
      <c r="E92" s="130"/>
      <c r="F92" s="131"/>
      <c r="G92" s="123"/>
      <c r="H92" s="124"/>
      <c r="I92" s="132"/>
      <c r="J92" s="124"/>
      <c r="K92" s="124"/>
      <c r="L92" s="124"/>
      <c r="M92" s="127"/>
      <c r="N92" s="124"/>
      <c r="O92" s="128"/>
      <c r="P92" s="124"/>
      <c r="Q92" s="133"/>
      <c r="R92" s="1"/>
      <c r="S92" s="1"/>
      <c r="T92" s="11"/>
      <c r="U92" s="1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30"/>
      <c r="E93" s="130"/>
      <c r="F93" s="131"/>
      <c r="G93" s="123"/>
      <c r="H93" s="124"/>
      <c r="I93" s="132"/>
      <c r="J93" s="124"/>
      <c r="K93" s="124"/>
      <c r="L93" s="124"/>
      <c r="M93" s="127"/>
      <c r="N93" s="124"/>
      <c r="O93" s="128"/>
      <c r="P93" s="124"/>
      <c r="Q93" s="133"/>
      <c r="R93" s="1"/>
      <c r="S93" s="1"/>
      <c r="T93" s="11"/>
      <c r="U93" s="1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30"/>
      <c r="E94" s="130"/>
      <c r="F94" s="131"/>
      <c r="G94" s="123"/>
      <c r="H94" s="124"/>
      <c r="I94" s="132"/>
      <c r="J94" s="124"/>
      <c r="K94" s="124"/>
      <c r="L94" s="124"/>
      <c r="M94" s="127"/>
      <c r="N94" s="124"/>
      <c r="O94" s="128"/>
      <c r="P94" s="124"/>
      <c r="Q94" s="133"/>
      <c r="R94" s="1"/>
      <c r="S94" s="1"/>
      <c r="T94" s="11"/>
      <c r="U94" s="1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30"/>
      <c r="E95" s="130"/>
      <c r="F95" s="131"/>
      <c r="G95" s="123"/>
      <c r="H95" s="124"/>
      <c r="I95" s="132"/>
      <c r="J95" s="124"/>
      <c r="K95" s="124"/>
      <c r="L95" s="124"/>
      <c r="M95" s="127"/>
      <c r="N95" s="124"/>
      <c r="O95" s="128"/>
      <c r="P95" s="124"/>
      <c r="Q95" s="133"/>
      <c r="R95" s="1"/>
      <c r="S95" s="1"/>
      <c r="T95" s="11"/>
      <c r="U95" s="1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30"/>
      <c r="E96" s="130"/>
      <c r="F96" s="131"/>
      <c r="G96" s="123"/>
      <c r="H96" s="124"/>
      <c r="I96" s="132"/>
      <c r="J96" s="124"/>
      <c r="K96" s="124"/>
      <c r="L96" s="124"/>
      <c r="M96" s="127"/>
      <c r="N96" s="124"/>
      <c r="O96" s="128"/>
      <c r="P96" s="124"/>
      <c r="Q96" s="133"/>
      <c r="R96" s="1"/>
      <c r="S96" s="1"/>
      <c r="T96" s="11"/>
      <c r="U96" s="1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30"/>
      <c r="E97" s="130"/>
      <c r="F97" s="131"/>
      <c r="G97" s="123"/>
      <c r="H97" s="124"/>
      <c r="I97" s="132"/>
      <c r="J97" s="124"/>
      <c r="K97" s="124"/>
      <c r="L97" s="124"/>
      <c r="M97" s="127"/>
      <c r="N97" s="124"/>
      <c r="O97" s="128"/>
      <c r="P97" s="124"/>
      <c r="Q97" s="133"/>
      <c r="R97" s="1"/>
      <c r="S97" s="1"/>
      <c r="T97" s="11"/>
      <c r="U97" s="1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30"/>
      <c r="E98" s="130"/>
      <c r="F98" s="131"/>
      <c r="G98" s="123"/>
      <c r="H98" s="124"/>
      <c r="I98" s="132"/>
      <c r="J98" s="124"/>
      <c r="K98" s="124"/>
      <c r="L98" s="124"/>
      <c r="M98" s="127"/>
      <c r="N98" s="124"/>
      <c r="O98" s="128"/>
      <c r="P98" s="124"/>
      <c r="Q98" s="133"/>
      <c r="R98" s="1"/>
      <c r="S98" s="1"/>
      <c r="T98" s="11"/>
      <c r="U98" s="1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30"/>
      <c r="E99" s="130"/>
      <c r="F99" s="131"/>
      <c r="G99" s="123"/>
      <c r="H99" s="124"/>
      <c r="I99" s="132"/>
      <c r="J99" s="124"/>
      <c r="K99" s="124"/>
      <c r="L99" s="124"/>
      <c r="M99" s="127"/>
      <c r="N99" s="124"/>
      <c r="O99" s="128"/>
      <c r="P99" s="124"/>
      <c r="Q99" s="133"/>
      <c r="R99" s="1"/>
      <c r="S99" s="1"/>
      <c r="T99" s="11"/>
      <c r="U99" s="1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30"/>
      <c r="E100" s="130"/>
      <c r="F100" s="131"/>
      <c r="G100" s="123"/>
      <c r="H100" s="124"/>
      <c r="I100" s="132"/>
      <c r="J100" s="124"/>
      <c r="K100" s="124"/>
      <c r="L100" s="124"/>
      <c r="M100" s="127"/>
      <c r="N100" s="124"/>
      <c r="O100" s="128"/>
      <c r="P100" s="124"/>
      <c r="Q100" s="133"/>
      <c r="R100" s="1"/>
      <c r="S100" s="1"/>
      <c r="T100" s="11"/>
      <c r="U100" s="1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30"/>
      <c r="E101" s="130"/>
      <c r="F101" s="131"/>
      <c r="G101" s="123"/>
      <c r="H101" s="124"/>
      <c r="I101" s="132"/>
      <c r="J101" s="124"/>
      <c r="K101" s="124"/>
      <c r="L101" s="124"/>
      <c r="M101" s="127"/>
      <c r="N101" s="124"/>
      <c r="O101" s="128"/>
      <c r="P101" s="124"/>
      <c r="Q101" s="133"/>
      <c r="R101" s="1"/>
      <c r="S101" s="1"/>
      <c r="T101" s="11"/>
      <c r="U101" s="1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30"/>
      <c r="E102" s="130"/>
      <c r="F102" s="131"/>
      <c r="G102" s="123"/>
      <c r="H102" s="124"/>
      <c r="I102" s="132"/>
      <c r="J102" s="124"/>
      <c r="K102" s="124"/>
      <c r="L102" s="124"/>
      <c r="M102" s="127"/>
      <c r="N102" s="124"/>
      <c r="O102" s="128"/>
      <c r="P102" s="124"/>
      <c r="Q102" s="133"/>
      <c r="R102" s="1"/>
      <c r="S102" s="1"/>
      <c r="T102" s="11"/>
      <c r="U102" s="1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30"/>
      <c r="E103" s="130"/>
      <c r="F103" s="131"/>
      <c r="G103" s="123"/>
      <c r="H103" s="124"/>
      <c r="I103" s="132"/>
      <c r="J103" s="124"/>
      <c r="K103" s="124"/>
      <c r="L103" s="124"/>
      <c r="M103" s="127"/>
      <c r="N103" s="124"/>
      <c r="O103" s="128"/>
      <c r="P103" s="124"/>
      <c r="Q103" s="133"/>
      <c r="R103" s="1"/>
      <c r="S103" s="1"/>
      <c r="T103" s="11"/>
      <c r="U103" s="1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30"/>
      <c r="E104" s="130"/>
      <c r="F104" s="131"/>
      <c r="G104" s="123"/>
      <c r="H104" s="124"/>
      <c r="I104" s="132"/>
      <c r="J104" s="124"/>
      <c r="K104" s="124"/>
      <c r="L104" s="124"/>
      <c r="M104" s="127"/>
      <c r="N104" s="124"/>
      <c r="O104" s="128"/>
      <c r="P104" s="124"/>
      <c r="Q104" s="133"/>
      <c r="R104" s="1"/>
      <c r="S104" s="1"/>
      <c r="T104" s="11"/>
      <c r="U104" s="1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30"/>
      <c r="E105" s="130"/>
      <c r="F105" s="131"/>
      <c r="G105" s="123"/>
      <c r="H105" s="124"/>
      <c r="I105" s="132"/>
      <c r="J105" s="124"/>
      <c r="K105" s="124"/>
      <c r="L105" s="124"/>
      <c r="M105" s="127"/>
      <c r="N105" s="124"/>
      <c r="O105" s="128"/>
      <c r="P105" s="124"/>
      <c r="Q105" s="133"/>
      <c r="R105" s="1"/>
      <c r="S105" s="1"/>
      <c r="T105" s="11"/>
      <c r="U105" s="1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30"/>
      <c r="E106" s="130"/>
      <c r="F106" s="131"/>
      <c r="G106" s="123"/>
      <c r="H106" s="124"/>
      <c r="I106" s="132"/>
      <c r="J106" s="124"/>
      <c r="K106" s="124"/>
      <c r="L106" s="124"/>
      <c r="M106" s="127"/>
      <c r="N106" s="124"/>
      <c r="O106" s="128"/>
      <c r="P106" s="124"/>
      <c r="Q106" s="133"/>
      <c r="R106" s="1"/>
      <c r="S106" s="1"/>
      <c r="T106" s="11"/>
      <c r="U106" s="1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30"/>
      <c r="E107" s="130"/>
      <c r="F107" s="131"/>
      <c r="G107" s="123"/>
      <c r="H107" s="124"/>
      <c r="I107" s="132"/>
      <c r="J107" s="124"/>
      <c r="K107" s="124"/>
      <c r="L107" s="124"/>
      <c r="M107" s="127"/>
      <c r="N107" s="124"/>
      <c r="O107" s="128"/>
      <c r="P107" s="124"/>
      <c r="Q107" s="133"/>
      <c r="R107" s="1"/>
      <c r="S107" s="1"/>
      <c r="T107" s="11"/>
      <c r="U107" s="1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30"/>
      <c r="E108" s="130"/>
      <c r="F108" s="131"/>
      <c r="G108" s="123"/>
      <c r="H108" s="124"/>
      <c r="I108" s="132"/>
      <c r="J108" s="124"/>
      <c r="K108" s="124"/>
      <c r="L108" s="124"/>
      <c r="M108" s="127"/>
      <c r="N108" s="124"/>
      <c r="O108" s="128"/>
      <c r="P108" s="124"/>
      <c r="Q108" s="133"/>
      <c r="R108" s="1"/>
      <c r="S108" s="1"/>
      <c r="T108" s="11"/>
      <c r="U108" s="1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30"/>
      <c r="E109" s="130"/>
      <c r="F109" s="131"/>
      <c r="G109" s="123"/>
      <c r="H109" s="124"/>
      <c r="I109" s="132"/>
      <c r="J109" s="124"/>
      <c r="K109" s="124"/>
      <c r="L109" s="124"/>
      <c r="M109" s="127"/>
      <c r="N109" s="124"/>
      <c r="O109" s="128"/>
      <c r="P109" s="124"/>
      <c r="Q109" s="133"/>
      <c r="R109" s="1"/>
      <c r="S109" s="1"/>
      <c r="T109" s="11"/>
      <c r="U109" s="1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30"/>
      <c r="E110" s="130"/>
      <c r="F110" s="131"/>
      <c r="G110" s="123"/>
      <c r="H110" s="124"/>
      <c r="I110" s="132"/>
      <c r="J110" s="124"/>
      <c r="K110" s="124"/>
      <c r="L110" s="124"/>
      <c r="M110" s="127"/>
      <c r="N110" s="124"/>
      <c r="O110" s="128"/>
      <c r="P110" s="124"/>
      <c r="Q110" s="133"/>
      <c r="R110" s="1"/>
      <c r="S110" s="1"/>
      <c r="T110" s="11"/>
      <c r="U110" s="1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30"/>
      <c r="E111" s="130"/>
      <c r="F111" s="131"/>
      <c r="G111" s="123"/>
      <c r="H111" s="124"/>
      <c r="I111" s="132"/>
      <c r="J111" s="124"/>
      <c r="K111" s="124"/>
      <c r="L111" s="124"/>
      <c r="M111" s="127"/>
      <c r="N111" s="124"/>
      <c r="O111" s="128"/>
      <c r="P111" s="124"/>
      <c r="Q111" s="133"/>
      <c r="R111" s="1"/>
      <c r="S111" s="1"/>
      <c r="T111" s="11"/>
      <c r="U111" s="1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30"/>
      <c r="E112" s="130"/>
      <c r="F112" s="131"/>
      <c r="G112" s="123"/>
      <c r="H112" s="124"/>
      <c r="I112" s="132"/>
      <c r="J112" s="124"/>
      <c r="K112" s="124"/>
      <c r="L112" s="124"/>
      <c r="M112" s="127"/>
      <c r="N112" s="124"/>
      <c r="O112" s="128"/>
      <c r="P112" s="124"/>
      <c r="Q112" s="133"/>
      <c r="R112" s="1"/>
      <c r="S112" s="1"/>
      <c r="T112" s="11"/>
      <c r="U112" s="1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30"/>
      <c r="E113" s="130"/>
      <c r="F113" s="131"/>
      <c r="G113" s="123"/>
      <c r="H113" s="124"/>
      <c r="I113" s="132"/>
      <c r="J113" s="124"/>
      <c r="K113" s="124"/>
      <c r="L113" s="124"/>
      <c r="M113" s="127"/>
      <c r="N113" s="124"/>
      <c r="O113" s="128"/>
      <c r="P113" s="124"/>
      <c r="Q113" s="133"/>
      <c r="R113" s="1"/>
      <c r="S113" s="1"/>
      <c r="T113" s="11"/>
      <c r="U113" s="1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30"/>
      <c r="E114" s="130"/>
      <c r="F114" s="131"/>
      <c r="G114" s="123"/>
      <c r="H114" s="124"/>
      <c r="I114" s="132"/>
      <c r="J114" s="124"/>
      <c r="K114" s="124"/>
      <c r="L114" s="124"/>
      <c r="M114" s="127"/>
      <c r="N114" s="124"/>
      <c r="O114" s="128"/>
      <c r="P114" s="124"/>
      <c r="Q114" s="133"/>
      <c r="R114" s="1"/>
      <c r="S114" s="1"/>
      <c r="T114" s="11"/>
      <c r="U114" s="1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30"/>
      <c r="E115" s="130"/>
      <c r="F115" s="131"/>
      <c r="G115" s="123"/>
      <c r="H115" s="124"/>
      <c r="I115" s="132"/>
      <c r="J115" s="124"/>
      <c r="K115" s="124"/>
      <c r="L115" s="124"/>
      <c r="M115" s="127"/>
      <c r="N115" s="124"/>
      <c r="O115" s="128"/>
      <c r="P115" s="124"/>
      <c r="Q115" s="133"/>
      <c r="R115" s="1"/>
      <c r="S115" s="1"/>
      <c r="T115" s="11"/>
      <c r="U115" s="1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30"/>
      <c r="E116" s="130"/>
      <c r="F116" s="131"/>
      <c r="G116" s="123"/>
      <c r="H116" s="124"/>
      <c r="I116" s="132"/>
      <c r="J116" s="124"/>
      <c r="K116" s="124"/>
      <c r="L116" s="124"/>
      <c r="M116" s="127"/>
      <c r="N116" s="124"/>
      <c r="O116" s="128"/>
      <c r="P116" s="124"/>
      <c r="Q116" s="133"/>
      <c r="R116" s="1"/>
      <c r="S116" s="1"/>
      <c r="T116" s="11"/>
      <c r="U116" s="1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30"/>
      <c r="E117" s="130"/>
      <c r="F117" s="131"/>
      <c r="G117" s="123"/>
      <c r="H117" s="124"/>
      <c r="I117" s="132"/>
      <c r="J117" s="124"/>
      <c r="K117" s="124"/>
      <c r="L117" s="124"/>
      <c r="M117" s="127"/>
      <c r="N117" s="124"/>
      <c r="O117" s="128"/>
      <c r="P117" s="124"/>
      <c r="Q117" s="133"/>
      <c r="R117" s="1"/>
      <c r="S117" s="1"/>
      <c r="T117" s="11"/>
      <c r="U117" s="1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30"/>
      <c r="E118" s="130"/>
      <c r="F118" s="131"/>
      <c r="G118" s="123"/>
      <c r="H118" s="124"/>
      <c r="I118" s="132"/>
      <c r="J118" s="124"/>
      <c r="K118" s="124"/>
      <c r="L118" s="124"/>
      <c r="M118" s="127"/>
      <c r="N118" s="124"/>
      <c r="O118" s="128"/>
      <c r="P118" s="124"/>
      <c r="Q118" s="133"/>
      <c r="R118" s="1"/>
      <c r="S118" s="1"/>
      <c r="T118" s="11"/>
      <c r="U118" s="1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30"/>
      <c r="E119" s="130"/>
      <c r="F119" s="131"/>
      <c r="G119" s="123"/>
      <c r="H119" s="124"/>
      <c r="I119" s="132"/>
      <c r="J119" s="124"/>
      <c r="K119" s="124"/>
      <c r="L119" s="124"/>
      <c r="M119" s="127"/>
      <c r="N119" s="124"/>
      <c r="O119" s="128"/>
      <c r="P119" s="124"/>
      <c r="Q119" s="133"/>
      <c r="R119" s="1"/>
      <c r="S119" s="1"/>
      <c r="T119" s="11"/>
      <c r="U119" s="1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30"/>
      <c r="E120" s="130"/>
      <c r="F120" s="131"/>
      <c r="G120" s="123"/>
      <c r="H120" s="124"/>
      <c r="I120" s="132"/>
      <c r="J120" s="124"/>
      <c r="K120" s="124"/>
      <c r="L120" s="124"/>
      <c r="M120" s="127"/>
      <c r="N120" s="124"/>
      <c r="O120" s="128"/>
      <c r="P120" s="124"/>
      <c r="Q120" s="133"/>
      <c r="R120" s="1"/>
      <c r="S120" s="1"/>
      <c r="T120" s="11"/>
      <c r="U120" s="1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30"/>
      <c r="E121" s="130"/>
      <c r="F121" s="131"/>
      <c r="G121" s="123"/>
      <c r="H121" s="124"/>
      <c r="I121" s="132"/>
      <c r="J121" s="124"/>
      <c r="K121" s="124"/>
      <c r="L121" s="124"/>
      <c r="M121" s="127"/>
      <c r="N121" s="124"/>
      <c r="O121" s="128"/>
      <c r="P121" s="124"/>
      <c r="Q121" s="133"/>
      <c r="R121" s="1"/>
      <c r="S121" s="1"/>
      <c r="T121" s="11"/>
      <c r="U121" s="1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30"/>
      <c r="E122" s="130"/>
      <c r="F122" s="131"/>
      <c r="G122" s="123"/>
      <c r="H122" s="124"/>
      <c r="I122" s="132"/>
      <c r="J122" s="124"/>
      <c r="K122" s="124"/>
      <c r="L122" s="124"/>
      <c r="M122" s="127"/>
      <c r="N122" s="124"/>
      <c r="O122" s="128"/>
      <c r="P122" s="124"/>
      <c r="Q122" s="133"/>
      <c r="R122" s="1"/>
      <c r="S122" s="1"/>
      <c r="T122" s="11"/>
      <c r="U122" s="1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30"/>
      <c r="E123" s="130"/>
      <c r="F123" s="131"/>
      <c r="G123" s="123"/>
      <c r="H123" s="124"/>
      <c r="I123" s="132"/>
      <c r="J123" s="124"/>
      <c r="K123" s="124"/>
      <c r="L123" s="124"/>
      <c r="M123" s="127"/>
      <c r="N123" s="124"/>
      <c r="O123" s="128"/>
      <c r="P123" s="124"/>
      <c r="Q123" s="133"/>
      <c r="R123" s="1"/>
      <c r="S123" s="1"/>
      <c r="T123" s="11"/>
      <c r="U123" s="1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30"/>
      <c r="E124" s="130"/>
      <c r="F124" s="131"/>
      <c r="G124" s="123"/>
      <c r="H124" s="124"/>
      <c r="I124" s="132"/>
      <c r="J124" s="124"/>
      <c r="K124" s="124"/>
      <c r="L124" s="124"/>
      <c r="M124" s="127"/>
      <c r="N124" s="124"/>
      <c r="O124" s="128"/>
      <c r="P124" s="124"/>
      <c r="Q124" s="133"/>
      <c r="R124" s="1"/>
      <c r="S124" s="1"/>
      <c r="T124" s="11"/>
      <c r="U124" s="1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30"/>
      <c r="E125" s="130"/>
      <c r="F125" s="131"/>
      <c r="G125" s="123"/>
      <c r="H125" s="124"/>
      <c r="I125" s="132"/>
      <c r="J125" s="124"/>
      <c r="K125" s="124"/>
      <c r="L125" s="124"/>
      <c r="M125" s="127"/>
      <c r="N125" s="124"/>
      <c r="O125" s="128"/>
      <c r="P125" s="124"/>
      <c r="Q125" s="133"/>
      <c r="R125" s="1"/>
      <c r="S125" s="1"/>
      <c r="T125" s="11"/>
      <c r="U125" s="1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30"/>
      <c r="E126" s="130"/>
      <c r="F126" s="131"/>
      <c r="G126" s="123"/>
      <c r="H126" s="124"/>
      <c r="I126" s="132"/>
      <c r="J126" s="124"/>
      <c r="K126" s="124"/>
      <c r="L126" s="124"/>
      <c r="M126" s="127"/>
      <c r="N126" s="124"/>
      <c r="O126" s="128"/>
      <c r="P126" s="124"/>
      <c r="Q126" s="133"/>
      <c r="R126" s="1"/>
      <c r="S126" s="1"/>
      <c r="T126" s="11"/>
      <c r="U126" s="1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30"/>
      <c r="E127" s="130"/>
      <c r="F127" s="131"/>
      <c r="G127" s="123"/>
      <c r="H127" s="124"/>
      <c r="I127" s="132"/>
      <c r="J127" s="124"/>
      <c r="K127" s="124"/>
      <c r="L127" s="124"/>
      <c r="M127" s="127"/>
      <c r="N127" s="124"/>
      <c r="O127" s="128"/>
      <c r="P127" s="124"/>
      <c r="Q127" s="133"/>
      <c r="R127" s="1"/>
      <c r="S127" s="1"/>
      <c r="T127" s="11"/>
      <c r="U127" s="1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30"/>
      <c r="E128" s="130"/>
      <c r="F128" s="131"/>
      <c r="G128" s="123"/>
      <c r="H128" s="124"/>
      <c r="I128" s="132"/>
      <c r="J128" s="124"/>
      <c r="K128" s="124"/>
      <c r="L128" s="124"/>
      <c r="M128" s="127"/>
      <c r="N128" s="124"/>
      <c r="O128" s="128"/>
      <c r="P128" s="124"/>
      <c r="Q128" s="133"/>
      <c r="R128" s="1"/>
      <c r="S128" s="1"/>
      <c r="T128" s="11"/>
      <c r="U128" s="1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30"/>
      <c r="E129" s="130"/>
      <c r="F129" s="131"/>
      <c r="G129" s="123"/>
      <c r="H129" s="124"/>
      <c r="I129" s="132"/>
      <c r="J129" s="124"/>
      <c r="K129" s="124"/>
      <c r="L129" s="124"/>
      <c r="M129" s="127"/>
      <c r="N129" s="124"/>
      <c r="O129" s="128"/>
      <c r="P129" s="124"/>
      <c r="Q129" s="133"/>
      <c r="R129" s="1"/>
      <c r="S129" s="1"/>
      <c r="T129" s="11"/>
      <c r="U129" s="1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30"/>
      <c r="E130" s="130"/>
      <c r="F130" s="131"/>
      <c r="G130" s="123"/>
      <c r="H130" s="124"/>
      <c r="I130" s="132"/>
      <c r="J130" s="124"/>
      <c r="K130" s="124"/>
      <c r="L130" s="124"/>
      <c r="M130" s="127"/>
      <c r="N130" s="124"/>
      <c r="O130" s="128"/>
      <c r="P130" s="124"/>
      <c r="Q130" s="133"/>
      <c r="R130" s="1"/>
      <c r="S130" s="1"/>
      <c r="T130" s="11"/>
      <c r="U130" s="1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30"/>
      <c r="E131" s="130"/>
      <c r="F131" s="131"/>
      <c r="G131" s="123"/>
      <c r="H131" s="124"/>
      <c r="I131" s="132"/>
      <c r="J131" s="124"/>
      <c r="K131" s="124"/>
      <c r="L131" s="124"/>
      <c r="M131" s="127"/>
      <c r="N131" s="124"/>
      <c r="O131" s="128"/>
      <c r="P131" s="124"/>
      <c r="Q131" s="133"/>
      <c r="R131" s="1"/>
      <c r="S131" s="1"/>
      <c r="T131" s="11"/>
      <c r="U131" s="1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30"/>
      <c r="E132" s="130"/>
      <c r="F132" s="131"/>
      <c r="G132" s="123"/>
      <c r="H132" s="124"/>
      <c r="I132" s="132"/>
      <c r="J132" s="124"/>
      <c r="K132" s="124"/>
      <c r="L132" s="124"/>
      <c r="M132" s="127"/>
      <c r="N132" s="124"/>
      <c r="O132" s="128"/>
      <c r="P132" s="124"/>
      <c r="Q132" s="133"/>
      <c r="R132" s="1"/>
      <c r="S132" s="1"/>
      <c r="T132" s="11"/>
      <c r="U132" s="1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30"/>
      <c r="E133" s="130"/>
      <c r="F133" s="131"/>
      <c r="G133" s="123"/>
      <c r="H133" s="124"/>
      <c r="I133" s="132"/>
      <c r="J133" s="124"/>
      <c r="K133" s="124"/>
      <c r="L133" s="124"/>
      <c r="M133" s="127"/>
      <c r="N133" s="124"/>
      <c r="O133" s="128"/>
      <c r="P133" s="124"/>
      <c r="Q133" s="133"/>
      <c r="R133" s="1"/>
      <c r="S133" s="1"/>
      <c r="T133" s="11"/>
      <c r="U133" s="1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30"/>
      <c r="E134" s="130"/>
      <c r="F134" s="131"/>
      <c r="G134" s="123"/>
      <c r="H134" s="124"/>
      <c r="I134" s="132"/>
      <c r="J134" s="124"/>
      <c r="K134" s="124"/>
      <c r="L134" s="124"/>
      <c r="M134" s="127"/>
      <c r="N134" s="124"/>
      <c r="O134" s="128"/>
      <c r="P134" s="124"/>
      <c r="Q134" s="133"/>
      <c r="R134" s="1"/>
      <c r="S134" s="1"/>
      <c r="T134" s="11"/>
      <c r="U134" s="1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30"/>
      <c r="E135" s="130"/>
      <c r="F135" s="131"/>
      <c r="G135" s="123"/>
      <c r="H135" s="124"/>
      <c r="I135" s="132"/>
      <c r="J135" s="124"/>
      <c r="K135" s="124"/>
      <c r="L135" s="124"/>
      <c r="M135" s="127"/>
      <c r="N135" s="124"/>
      <c r="O135" s="128"/>
      <c r="P135" s="124"/>
      <c r="Q135" s="133"/>
      <c r="R135" s="1"/>
      <c r="S135" s="1"/>
      <c r="T135" s="11"/>
      <c r="U135" s="1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30"/>
      <c r="E136" s="130"/>
      <c r="F136" s="131"/>
      <c r="G136" s="123"/>
      <c r="H136" s="124"/>
      <c r="I136" s="132"/>
      <c r="J136" s="124"/>
      <c r="K136" s="124"/>
      <c r="L136" s="124"/>
      <c r="M136" s="127"/>
      <c r="N136" s="124"/>
      <c r="O136" s="128"/>
      <c r="P136" s="124"/>
      <c r="Q136" s="133"/>
      <c r="R136" s="1"/>
      <c r="S136" s="1"/>
      <c r="T136" s="11"/>
      <c r="U136" s="1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30"/>
      <c r="E137" s="130"/>
      <c r="F137" s="131"/>
      <c r="G137" s="123"/>
      <c r="H137" s="124"/>
      <c r="I137" s="132"/>
      <c r="J137" s="124"/>
      <c r="K137" s="124"/>
      <c r="L137" s="124"/>
      <c r="M137" s="127"/>
      <c r="N137" s="124"/>
      <c r="O137" s="128"/>
      <c r="P137" s="124"/>
      <c r="Q137" s="133"/>
      <c r="R137" s="1"/>
      <c r="S137" s="1"/>
      <c r="T137" s="11"/>
      <c r="U137" s="1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30"/>
      <c r="E138" s="130"/>
      <c r="F138" s="131"/>
      <c r="G138" s="123"/>
      <c r="H138" s="124"/>
      <c r="I138" s="132"/>
      <c r="J138" s="124"/>
      <c r="K138" s="124"/>
      <c r="L138" s="124"/>
      <c r="M138" s="127"/>
      <c r="N138" s="124"/>
      <c r="O138" s="128"/>
      <c r="P138" s="124"/>
      <c r="Q138" s="133"/>
      <c r="R138" s="1"/>
      <c r="S138" s="1"/>
      <c r="T138" s="11"/>
      <c r="U138" s="1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30"/>
      <c r="E139" s="130"/>
      <c r="F139" s="131"/>
      <c r="G139" s="123"/>
      <c r="H139" s="124"/>
      <c r="I139" s="132"/>
      <c r="J139" s="124"/>
      <c r="K139" s="124"/>
      <c r="L139" s="124"/>
      <c r="M139" s="127"/>
      <c r="N139" s="124"/>
      <c r="O139" s="128"/>
      <c r="P139" s="124"/>
      <c r="Q139" s="133"/>
      <c r="R139" s="1"/>
      <c r="S139" s="1"/>
      <c r="T139" s="11"/>
      <c r="U139" s="1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30"/>
      <c r="E140" s="130"/>
      <c r="F140" s="131"/>
      <c r="G140" s="123"/>
      <c r="H140" s="124"/>
      <c r="I140" s="132"/>
      <c r="J140" s="124"/>
      <c r="K140" s="124"/>
      <c r="L140" s="124"/>
      <c r="M140" s="127"/>
      <c r="N140" s="124"/>
      <c r="O140" s="128"/>
      <c r="P140" s="124"/>
      <c r="Q140" s="133"/>
      <c r="R140" s="1"/>
      <c r="S140" s="1"/>
      <c r="T140" s="11"/>
      <c r="U140" s="1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30"/>
      <c r="E141" s="130"/>
      <c r="F141" s="131"/>
      <c r="G141" s="123"/>
      <c r="H141" s="124"/>
      <c r="I141" s="132"/>
      <c r="J141" s="124"/>
      <c r="K141" s="124"/>
      <c r="L141" s="124"/>
      <c r="M141" s="127"/>
      <c r="N141" s="124"/>
      <c r="O141" s="128"/>
      <c r="P141" s="124"/>
      <c r="Q141" s="133"/>
      <c r="R141" s="1"/>
      <c r="S141" s="1"/>
      <c r="T141" s="11"/>
      <c r="U141" s="1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30"/>
      <c r="E142" s="130"/>
      <c r="F142" s="131"/>
      <c r="G142" s="123"/>
      <c r="H142" s="124"/>
      <c r="I142" s="132"/>
      <c r="J142" s="124"/>
      <c r="K142" s="124"/>
      <c r="L142" s="124"/>
      <c r="M142" s="127"/>
      <c r="N142" s="124"/>
      <c r="O142" s="128"/>
      <c r="P142" s="124"/>
      <c r="Q142" s="133"/>
      <c r="R142" s="1"/>
      <c r="S142" s="1"/>
      <c r="T142" s="11"/>
      <c r="U142" s="1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30"/>
      <c r="E143" s="130"/>
      <c r="F143" s="131"/>
      <c r="G143" s="123"/>
      <c r="H143" s="124"/>
      <c r="I143" s="132"/>
      <c r="J143" s="124"/>
      <c r="K143" s="124"/>
      <c r="L143" s="124"/>
      <c r="M143" s="127"/>
      <c r="N143" s="124"/>
      <c r="O143" s="128"/>
      <c r="P143" s="124"/>
      <c r="Q143" s="133"/>
      <c r="R143" s="1"/>
      <c r="S143" s="1"/>
      <c r="T143" s="11"/>
      <c r="U143" s="1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30"/>
      <c r="E144" s="130"/>
      <c r="F144" s="131"/>
      <c r="G144" s="123"/>
      <c r="H144" s="124"/>
      <c r="I144" s="132"/>
      <c r="J144" s="124"/>
      <c r="K144" s="124"/>
      <c r="L144" s="124"/>
      <c r="M144" s="127"/>
      <c r="N144" s="124"/>
      <c r="O144" s="128"/>
      <c r="P144" s="124"/>
      <c r="Q144" s="133"/>
      <c r="R144" s="1"/>
      <c r="S144" s="1"/>
      <c r="T144" s="11"/>
      <c r="U144" s="1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30"/>
      <c r="E145" s="130"/>
      <c r="F145" s="131"/>
      <c r="G145" s="123"/>
      <c r="H145" s="124"/>
      <c r="I145" s="132"/>
      <c r="J145" s="124"/>
      <c r="K145" s="124"/>
      <c r="L145" s="124"/>
      <c r="M145" s="127"/>
      <c r="N145" s="124"/>
      <c r="O145" s="128"/>
      <c r="P145" s="124"/>
      <c r="Q145" s="133"/>
      <c r="R145" s="1"/>
      <c r="S145" s="1"/>
      <c r="T145" s="11"/>
      <c r="U145" s="1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30"/>
      <c r="E146" s="130"/>
      <c r="F146" s="131"/>
      <c r="G146" s="123"/>
      <c r="H146" s="124"/>
      <c r="I146" s="132"/>
      <c r="J146" s="124"/>
      <c r="K146" s="124"/>
      <c r="L146" s="124"/>
      <c r="M146" s="127"/>
      <c r="N146" s="124"/>
      <c r="O146" s="128"/>
      <c r="P146" s="124"/>
      <c r="Q146" s="133"/>
      <c r="R146" s="1"/>
      <c r="S146" s="1"/>
      <c r="T146" s="11"/>
      <c r="U146" s="1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30"/>
      <c r="E147" s="130"/>
      <c r="F147" s="131"/>
      <c r="G147" s="123"/>
      <c r="H147" s="124"/>
      <c r="I147" s="132"/>
      <c r="J147" s="124"/>
      <c r="K147" s="124"/>
      <c r="L147" s="124"/>
      <c r="M147" s="127"/>
      <c r="N147" s="124"/>
      <c r="O147" s="128"/>
      <c r="P147" s="124"/>
      <c r="Q147" s="133"/>
      <c r="R147" s="1"/>
      <c r="S147" s="1"/>
      <c r="T147" s="11"/>
      <c r="U147" s="1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30"/>
      <c r="E148" s="130"/>
      <c r="F148" s="131"/>
      <c r="G148" s="123"/>
      <c r="H148" s="124"/>
      <c r="I148" s="132"/>
      <c r="J148" s="124"/>
      <c r="K148" s="124"/>
      <c r="L148" s="124"/>
      <c r="M148" s="127"/>
      <c r="N148" s="124"/>
      <c r="O148" s="128"/>
      <c r="P148" s="124"/>
      <c r="Q148" s="133"/>
      <c r="R148" s="1"/>
      <c r="S148" s="1"/>
      <c r="T148" s="11"/>
      <c r="U148" s="1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30"/>
      <c r="E149" s="130"/>
      <c r="F149" s="131"/>
      <c r="G149" s="123"/>
      <c r="H149" s="124"/>
      <c r="I149" s="132"/>
      <c r="J149" s="124"/>
      <c r="K149" s="124"/>
      <c r="L149" s="124"/>
      <c r="M149" s="127"/>
      <c r="N149" s="124"/>
      <c r="O149" s="128"/>
      <c r="P149" s="124"/>
      <c r="Q149" s="133"/>
      <c r="R149" s="1"/>
      <c r="S149" s="1"/>
      <c r="T149" s="11"/>
      <c r="U149" s="1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30"/>
      <c r="E150" s="130"/>
      <c r="F150" s="131"/>
      <c r="G150" s="123"/>
      <c r="H150" s="124"/>
      <c r="I150" s="132"/>
      <c r="J150" s="124"/>
      <c r="K150" s="124"/>
      <c r="L150" s="124"/>
      <c r="M150" s="127"/>
      <c r="N150" s="124"/>
      <c r="O150" s="128"/>
      <c r="P150" s="124"/>
      <c r="Q150" s="133"/>
      <c r="R150" s="1"/>
      <c r="S150" s="1"/>
      <c r="T150" s="11"/>
      <c r="U150" s="1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30"/>
      <c r="E151" s="130"/>
      <c r="F151" s="131"/>
      <c r="G151" s="123"/>
      <c r="H151" s="124"/>
      <c r="I151" s="132"/>
      <c r="J151" s="124"/>
      <c r="K151" s="124"/>
      <c r="L151" s="124"/>
      <c r="M151" s="127"/>
      <c r="N151" s="124"/>
      <c r="O151" s="128"/>
      <c r="P151" s="124"/>
      <c r="Q151" s="133"/>
      <c r="R151" s="1"/>
      <c r="S151" s="1"/>
      <c r="T151" s="11"/>
      <c r="U151" s="1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30"/>
      <c r="E152" s="130"/>
      <c r="F152" s="131"/>
      <c r="G152" s="123"/>
      <c r="H152" s="124"/>
      <c r="I152" s="132"/>
      <c r="J152" s="124"/>
      <c r="K152" s="124"/>
      <c r="L152" s="124"/>
      <c r="M152" s="127"/>
      <c r="N152" s="124"/>
      <c r="O152" s="128"/>
      <c r="P152" s="124"/>
      <c r="Q152" s="133"/>
      <c r="R152" s="1"/>
      <c r="S152" s="1"/>
      <c r="T152" s="11"/>
      <c r="U152" s="1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30"/>
      <c r="E153" s="130"/>
      <c r="F153" s="131"/>
      <c r="G153" s="123"/>
      <c r="H153" s="124"/>
      <c r="I153" s="132"/>
      <c r="J153" s="124"/>
      <c r="K153" s="124"/>
      <c r="L153" s="124"/>
      <c r="M153" s="127"/>
      <c r="N153" s="124"/>
      <c r="O153" s="128"/>
      <c r="P153" s="124"/>
      <c r="Q153" s="133"/>
      <c r="R153" s="1"/>
      <c r="S153" s="1"/>
      <c r="T153" s="11"/>
      <c r="U153" s="1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30"/>
      <c r="E154" s="130"/>
      <c r="F154" s="131"/>
      <c r="G154" s="123"/>
      <c r="H154" s="124"/>
      <c r="I154" s="132"/>
      <c r="J154" s="124"/>
      <c r="K154" s="124"/>
      <c r="L154" s="124"/>
      <c r="M154" s="127"/>
      <c r="N154" s="124"/>
      <c r="O154" s="128"/>
      <c r="P154" s="124"/>
      <c r="Q154" s="133"/>
      <c r="R154" s="1"/>
      <c r="S154" s="1"/>
      <c r="T154" s="11"/>
      <c r="U154" s="1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30"/>
      <c r="E155" s="130"/>
      <c r="F155" s="131"/>
      <c r="G155" s="123"/>
      <c r="H155" s="124"/>
      <c r="I155" s="132"/>
      <c r="J155" s="124"/>
      <c r="K155" s="124"/>
      <c r="L155" s="124"/>
      <c r="M155" s="127"/>
      <c r="N155" s="124"/>
      <c r="O155" s="128"/>
      <c r="P155" s="124"/>
      <c r="Q155" s="133"/>
      <c r="R155" s="1"/>
      <c r="S155" s="1"/>
      <c r="T155" s="11"/>
      <c r="U155" s="1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30"/>
      <c r="E156" s="130"/>
      <c r="F156" s="131"/>
      <c r="G156" s="123"/>
      <c r="H156" s="124"/>
      <c r="I156" s="132"/>
      <c r="J156" s="124"/>
      <c r="K156" s="124"/>
      <c r="L156" s="124"/>
      <c r="M156" s="127"/>
      <c r="N156" s="124"/>
      <c r="O156" s="128"/>
      <c r="P156" s="124"/>
      <c r="Q156" s="133"/>
      <c r="R156" s="1"/>
      <c r="S156" s="1"/>
      <c r="T156" s="11"/>
      <c r="U156" s="1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30"/>
      <c r="E157" s="130"/>
      <c r="F157" s="131"/>
      <c r="G157" s="123"/>
      <c r="H157" s="124"/>
      <c r="I157" s="132"/>
      <c r="J157" s="124"/>
      <c r="K157" s="124"/>
      <c r="L157" s="124"/>
      <c r="M157" s="127"/>
      <c r="N157" s="124"/>
      <c r="O157" s="128"/>
      <c r="P157" s="124"/>
      <c r="Q157" s="133"/>
      <c r="R157" s="1"/>
      <c r="S157" s="1"/>
      <c r="T157" s="11"/>
      <c r="U157" s="1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30"/>
      <c r="E158" s="130"/>
      <c r="F158" s="131"/>
      <c r="G158" s="123"/>
      <c r="H158" s="124"/>
      <c r="I158" s="132"/>
      <c r="J158" s="124"/>
      <c r="K158" s="124"/>
      <c r="L158" s="124"/>
      <c r="M158" s="127"/>
      <c r="N158" s="124"/>
      <c r="O158" s="128"/>
      <c r="P158" s="124"/>
      <c r="Q158" s="133"/>
      <c r="R158" s="1"/>
      <c r="S158" s="1"/>
      <c r="T158" s="11"/>
      <c r="U158" s="1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30"/>
      <c r="E159" s="130"/>
      <c r="F159" s="131"/>
      <c r="G159" s="123"/>
      <c r="H159" s="124"/>
      <c r="I159" s="132"/>
      <c r="J159" s="124"/>
      <c r="K159" s="124"/>
      <c r="L159" s="124"/>
      <c r="M159" s="127"/>
      <c r="N159" s="124"/>
      <c r="O159" s="128"/>
      <c r="P159" s="124"/>
      <c r="Q159" s="133"/>
      <c r="R159" s="1"/>
      <c r="S159" s="1"/>
      <c r="T159" s="11"/>
      <c r="U159" s="1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30"/>
      <c r="E160" s="130"/>
      <c r="F160" s="131"/>
      <c r="G160" s="123"/>
      <c r="H160" s="124"/>
      <c r="I160" s="132"/>
      <c r="J160" s="124"/>
      <c r="K160" s="124"/>
      <c r="L160" s="124"/>
      <c r="M160" s="127"/>
      <c r="N160" s="124"/>
      <c r="O160" s="128"/>
      <c r="P160" s="124"/>
      <c r="Q160" s="133"/>
      <c r="R160" s="1"/>
      <c r="S160" s="1"/>
      <c r="T160" s="11"/>
      <c r="U160" s="1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30"/>
      <c r="E161" s="130"/>
      <c r="F161" s="131"/>
      <c r="G161" s="123"/>
      <c r="H161" s="124"/>
      <c r="I161" s="132"/>
      <c r="J161" s="124"/>
      <c r="K161" s="124"/>
      <c r="L161" s="124"/>
      <c r="M161" s="127"/>
      <c r="N161" s="124"/>
      <c r="O161" s="128"/>
      <c r="P161" s="124"/>
      <c r="Q161" s="133"/>
      <c r="R161" s="1"/>
      <c r="S161" s="1"/>
      <c r="T161" s="11"/>
      <c r="U161" s="1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30"/>
      <c r="E162" s="130"/>
      <c r="F162" s="131"/>
      <c r="G162" s="123"/>
      <c r="H162" s="124"/>
      <c r="I162" s="132"/>
      <c r="J162" s="124"/>
      <c r="K162" s="124"/>
      <c r="L162" s="124"/>
      <c r="M162" s="127"/>
      <c r="N162" s="124"/>
      <c r="O162" s="128"/>
      <c r="P162" s="124"/>
      <c r="Q162" s="133"/>
      <c r="R162" s="1"/>
      <c r="S162" s="1"/>
      <c r="T162" s="11"/>
      <c r="U162" s="1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30"/>
      <c r="E163" s="130"/>
      <c r="F163" s="131"/>
      <c r="G163" s="123"/>
      <c r="H163" s="124"/>
      <c r="I163" s="132"/>
      <c r="J163" s="124"/>
      <c r="K163" s="124"/>
      <c r="L163" s="124"/>
      <c r="M163" s="127"/>
      <c r="N163" s="124"/>
      <c r="O163" s="128"/>
      <c r="P163" s="124"/>
      <c r="Q163" s="133"/>
      <c r="R163" s="1"/>
      <c r="S163" s="1"/>
      <c r="T163" s="11"/>
      <c r="U163" s="1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30"/>
      <c r="E164" s="130"/>
      <c r="F164" s="131"/>
      <c r="G164" s="123"/>
      <c r="H164" s="124"/>
      <c r="I164" s="132"/>
      <c r="J164" s="124"/>
      <c r="K164" s="124"/>
      <c r="L164" s="124"/>
      <c r="M164" s="127"/>
      <c r="N164" s="124"/>
      <c r="O164" s="128"/>
      <c r="P164" s="124"/>
      <c r="Q164" s="133"/>
      <c r="R164" s="1"/>
      <c r="S164" s="1"/>
      <c r="T164" s="11"/>
      <c r="U164" s="1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30"/>
      <c r="E165" s="130"/>
      <c r="F165" s="131"/>
      <c r="G165" s="123"/>
      <c r="H165" s="124"/>
      <c r="I165" s="132"/>
      <c r="J165" s="124"/>
      <c r="K165" s="124"/>
      <c r="L165" s="124"/>
      <c r="M165" s="127"/>
      <c r="N165" s="124"/>
      <c r="O165" s="128"/>
      <c r="P165" s="124"/>
      <c r="Q165" s="133"/>
      <c r="R165" s="1"/>
      <c r="S165" s="1"/>
      <c r="T165" s="11"/>
      <c r="U165" s="1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30"/>
      <c r="E166" s="130"/>
      <c r="F166" s="131"/>
      <c r="G166" s="123"/>
      <c r="H166" s="124"/>
      <c r="I166" s="132"/>
      <c r="J166" s="124"/>
      <c r="K166" s="124"/>
      <c r="L166" s="124"/>
      <c r="M166" s="127"/>
      <c r="N166" s="124"/>
      <c r="O166" s="128"/>
      <c r="P166" s="124"/>
      <c r="Q166" s="133"/>
      <c r="R166" s="1"/>
      <c r="S166" s="1"/>
      <c r="T166" s="11"/>
      <c r="U166" s="1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30"/>
      <c r="E167" s="130"/>
      <c r="F167" s="131"/>
      <c r="G167" s="123"/>
      <c r="H167" s="124"/>
      <c r="I167" s="132"/>
      <c r="J167" s="124"/>
      <c r="K167" s="124"/>
      <c r="L167" s="124"/>
      <c r="M167" s="127"/>
      <c r="N167" s="124"/>
      <c r="O167" s="128"/>
      <c r="P167" s="124"/>
      <c r="Q167" s="133"/>
      <c r="R167" s="1"/>
      <c r="S167" s="1"/>
      <c r="T167" s="11"/>
      <c r="U167" s="1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30"/>
      <c r="E168" s="130"/>
      <c r="F168" s="131"/>
      <c r="G168" s="123"/>
      <c r="H168" s="124"/>
      <c r="I168" s="132"/>
      <c r="J168" s="124"/>
      <c r="K168" s="124"/>
      <c r="L168" s="124"/>
      <c r="M168" s="127"/>
      <c r="N168" s="124"/>
      <c r="O168" s="128"/>
      <c r="P168" s="124"/>
      <c r="Q168" s="133"/>
      <c r="R168" s="1"/>
      <c r="S168" s="1"/>
      <c r="T168" s="11"/>
      <c r="U168" s="1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30"/>
      <c r="E169" s="130"/>
      <c r="F169" s="131"/>
      <c r="G169" s="123"/>
      <c r="H169" s="124"/>
      <c r="I169" s="132"/>
      <c r="J169" s="124"/>
      <c r="K169" s="124"/>
      <c r="L169" s="124"/>
      <c r="M169" s="127"/>
      <c r="N169" s="124"/>
      <c r="O169" s="128"/>
      <c r="P169" s="124"/>
      <c r="Q169" s="133"/>
      <c r="R169" s="1"/>
      <c r="S169" s="1"/>
      <c r="T169" s="11"/>
      <c r="U169" s="1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30"/>
      <c r="E170" s="130"/>
      <c r="F170" s="131"/>
      <c r="G170" s="123"/>
      <c r="H170" s="124"/>
      <c r="I170" s="132"/>
      <c r="J170" s="124"/>
      <c r="K170" s="124"/>
      <c r="L170" s="124"/>
      <c r="M170" s="127"/>
      <c r="N170" s="124"/>
      <c r="O170" s="128"/>
      <c r="P170" s="124"/>
      <c r="Q170" s="133"/>
      <c r="R170" s="1"/>
      <c r="S170" s="1"/>
      <c r="T170" s="11"/>
      <c r="U170" s="1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30"/>
      <c r="E171" s="130"/>
      <c r="F171" s="131"/>
      <c r="G171" s="123"/>
      <c r="H171" s="124"/>
      <c r="I171" s="132"/>
      <c r="J171" s="124"/>
      <c r="K171" s="124"/>
      <c r="L171" s="124"/>
      <c r="M171" s="127"/>
      <c r="N171" s="124"/>
      <c r="O171" s="128"/>
      <c r="P171" s="124"/>
      <c r="Q171" s="133"/>
      <c r="R171" s="1"/>
      <c r="S171" s="1"/>
      <c r="T171" s="11"/>
      <c r="U171" s="1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30"/>
      <c r="E172" s="130"/>
      <c r="F172" s="131"/>
      <c r="G172" s="123"/>
      <c r="H172" s="124"/>
      <c r="I172" s="132"/>
      <c r="J172" s="124"/>
      <c r="K172" s="124"/>
      <c r="L172" s="124"/>
      <c r="M172" s="127"/>
      <c r="N172" s="124"/>
      <c r="O172" s="128"/>
      <c r="P172" s="124"/>
      <c r="Q172" s="133"/>
      <c r="R172" s="1"/>
      <c r="S172" s="1"/>
      <c r="T172" s="11"/>
      <c r="U172" s="1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30"/>
      <c r="E173" s="130"/>
      <c r="F173" s="131"/>
      <c r="G173" s="123"/>
      <c r="H173" s="124"/>
      <c r="I173" s="132"/>
      <c r="J173" s="124"/>
      <c r="K173" s="124"/>
      <c r="L173" s="124"/>
      <c r="M173" s="127"/>
      <c r="N173" s="124"/>
      <c r="O173" s="128"/>
      <c r="P173" s="124"/>
      <c r="Q173" s="133"/>
      <c r="R173" s="1"/>
      <c r="S173" s="1"/>
      <c r="T173" s="11"/>
      <c r="U173" s="1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30"/>
      <c r="E174" s="130"/>
      <c r="F174" s="131"/>
      <c r="G174" s="123"/>
      <c r="H174" s="124"/>
      <c r="I174" s="132"/>
      <c r="J174" s="124"/>
      <c r="K174" s="124"/>
      <c r="L174" s="124"/>
      <c r="M174" s="127"/>
      <c r="N174" s="124"/>
      <c r="O174" s="128"/>
      <c r="P174" s="124"/>
      <c r="Q174" s="133"/>
      <c r="R174" s="1"/>
      <c r="S174" s="1"/>
      <c r="T174" s="11"/>
      <c r="U174" s="1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30"/>
      <c r="E175" s="130"/>
      <c r="F175" s="131"/>
      <c r="G175" s="123"/>
      <c r="H175" s="124"/>
      <c r="I175" s="132"/>
      <c r="J175" s="124"/>
      <c r="K175" s="124"/>
      <c r="L175" s="124"/>
      <c r="M175" s="127"/>
      <c r="N175" s="124"/>
      <c r="O175" s="128"/>
      <c r="P175" s="124"/>
      <c r="Q175" s="133"/>
      <c r="R175" s="1"/>
      <c r="S175" s="1"/>
      <c r="T175" s="11"/>
      <c r="U175" s="1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30"/>
      <c r="E176" s="130"/>
      <c r="F176" s="131"/>
      <c r="G176" s="123"/>
      <c r="H176" s="124"/>
      <c r="I176" s="132"/>
      <c r="J176" s="124"/>
      <c r="K176" s="124"/>
      <c r="L176" s="124"/>
      <c r="M176" s="127"/>
      <c r="N176" s="124"/>
      <c r="O176" s="128"/>
      <c r="P176" s="124"/>
      <c r="Q176" s="133"/>
      <c r="R176" s="1"/>
      <c r="S176" s="1"/>
      <c r="T176" s="11"/>
      <c r="U176" s="1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30"/>
      <c r="E177" s="130"/>
      <c r="F177" s="131"/>
      <c r="G177" s="123"/>
      <c r="H177" s="124"/>
      <c r="I177" s="132"/>
      <c r="J177" s="124"/>
      <c r="K177" s="124"/>
      <c r="L177" s="124"/>
      <c r="M177" s="127"/>
      <c r="N177" s="124"/>
      <c r="O177" s="128"/>
      <c r="P177" s="124"/>
      <c r="Q177" s="133"/>
      <c r="R177" s="1"/>
      <c r="S177" s="1"/>
      <c r="T177" s="11"/>
      <c r="U177" s="1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30"/>
      <c r="E178" s="130"/>
      <c r="F178" s="131"/>
      <c r="G178" s="123"/>
      <c r="H178" s="124"/>
      <c r="I178" s="132"/>
      <c r="J178" s="124"/>
      <c r="K178" s="124"/>
      <c r="L178" s="124"/>
      <c r="M178" s="127"/>
      <c r="N178" s="124"/>
      <c r="O178" s="128"/>
      <c r="P178" s="124"/>
      <c r="Q178" s="133"/>
      <c r="R178" s="1"/>
      <c r="S178" s="1"/>
      <c r="T178" s="11"/>
      <c r="U178" s="1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30"/>
      <c r="E179" s="130"/>
      <c r="F179" s="131"/>
      <c r="G179" s="123"/>
      <c r="H179" s="124"/>
      <c r="I179" s="132"/>
      <c r="J179" s="124"/>
      <c r="K179" s="124"/>
      <c r="L179" s="124"/>
      <c r="M179" s="127"/>
      <c r="N179" s="124"/>
      <c r="O179" s="128"/>
      <c r="P179" s="124"/>
      <c r="Q179" s="133"/>
      <c r="R179" s="1"/>
      <c r="S179" s="1"/>
      <c r="T179" s="11"/>
      <c r="U179" s="1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30"/>
      <c r="E180" s="130"/>
      <c r="F180" s="131"/>
      <c r="G180" s="123"/>
      <c r="H180" s="124"/>
      <c r="I180" s="132"/>
      <c r="J180" s="124"/>
      <c r="K180" s="124"/>
      <c r="L180" s="124"/>
      <c r="M180" s="127"/>
      <c r="N180" s="124"/>
      <c r="O180" s="128"/>
      <c r="P180" s="124"/>
      <c r="Q180" s="133"/>
      <c r="R180" s="1"/>
      <c r="S180" s="1"/>
      <c r="T180" s="11"/>
      <c r="U180" s="1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30"/>
      <c r="E181" s="130"/>
      <c r="F181" s="131"/>
      <c r="G181" s="123"/>
      <c r="H181" s="124"/>
      <c r="I181" s="132"/>
      <c r="J181" s="124"/>
      <c r="K181" s="124"/>
      <c r="L181" s="124"/>
      <c r="M181" s="127"/>
      <c r="N181" s="124"/>
      <c r="O181" s="128"/>
      <c r="P181" s="124"/>
      <c r="Q181" s="133"/>
      <c r="R181" s="1"/>
      <c r="S181" s="1"/>
      <c r="T181" s="11"/>
      <c r="U181" s="1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30"/>
      <c r="E182" s="130"/>
      <c r="F182" s="131"/>
      <c r="G182" s="123"/>
      <c r="H182" s="124"/>
      <c r="I182" s="132"/>
      <c r="J182" s="124"/>
      <c r="K182" s="124"/>
      <c r="L182" s="124"/>
      <c r="M182" s="127"/>
      <c r="N182" s="124"/>
      <c r="O182" s="128"/>
      <c r="P182" s="124"/>
      <c r="Q182" s="133"/>
      <c r="R182" s="1"/>
      <c r="S182" s="1"/>
      <c r="T182" s="11"/>
      <c r="U182" s="1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30"/>
      <c r="E183" s="130"/>
      <c r="F183" s="131"/>
      <c r="G183" s="123"/>
      <c r="H183" s="124"/>
      <c r="I183" s="132"/>
      <c r="J183" s="124"/>
      <c r="K183" s="124"/>
      <c r="L183" s="124"/>
      <c r="M183" s="127"/>
      <c r="N183" s="124"/>
      <c r="O183" s="128"/>
      <c r="P183" s="124"/>
      <c r="Q183" s="133"/>
      <c r="R183" s="1"/>
      <c r="S183" s="1"/>
      <c r="T183" s="11"/>
      <c r="U183" s="1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30"/>
      <c r="E184" s="130"/>
      <c r="F184" s="131"/>
      <c r="G184" s="123"/>
      <c r="H184" s="124"/>
      <c r="I184" s="132"/>
      <c r="J184" s="124"/>
      <c r="K184" s="124"/>
      <c r="L184" s="124"/>
      <c r="M184" s="127"/>
      <c r="N184" s="124"/>
      <c r="O184" s="128"/>
      <c r="P184" s="124"/>
      <c r="Q184" s="133"/>
      <c r="R184" s="1"/>
      <c r="S184" s="1"/>
      <c r="T184" s="11"/>
      <c r="U184" s="1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30"/>
      <c r="E185" s="130"/>
      <c r="F185" s="131"/>
      <c r="G185" s="123"/>
      <c r="H185" s="124"/>
      <c r="I185" s="132"/>
      <c r="J185" s="124"/>
      <c r="K185" s="124"/>
      <c r="L185" s="124"/>
      <c r="M185" s="127"/>
      <c r="N185" s="124"/>
      <c r="O185" s="128"/>
      <c r="P185" s="124"/>
      <c r="Q185" s="133"/>
      <c r="R185" s="1"/>
      <c r="S185" s="1"/>
      <c r="T185" s="11"/>
      <c r="U185" s="1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30"/>
      <c r="E186" s="130"/>
      <c r="F186" s="131"/>
      <c r="G186" s="123"/>
      <c r="H186" s="124"/>
      <c r="I186" s="132"/>
      <c r="J186" s="124"/>
      <c r="K186" s="124"/>
      <c r="L186" s="124"/>
      <c r="M186" s="127"/>
      <c r="N186" s="124"/>
      <c r="O186" s="128"/>
      <c r="P186" s="124"/>
      <c r="Q186" s="133"/>
      <c r="R186" s="1"/>
      <c r="S186" s="1"/>
      <c r="T186" s="11"/>
      <c r="U186" s="1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30"/>
      <c r="E187" s="130"/>
      <c r="F187" s="131"/>
      <c r="G187" s="123"/>
      <c r="H187" s="124"/>
      <c r="I187" s="132"/>
      <c r="J187" s="124"/>
      <c r="K187" s="124"/>
      <c r="L187" s="124"/>
      <c r="M187" s="127"/>
      <c r="N187" s="124"/>
      <c r="O187" s="128"/>
      <c r="P187" s="124"/>
      <c r="Q187" s="133"/>
      <c r="R187" s="1"/>
      <c r="S187" s="1"/>
      <c r="T187" s="11"/>
      <c r="U187" s="1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30"/>
      <c r="E188" s="130"/>
      <c r="F188" s="131"/>
      <c r="G188" s="123"/>
      <c r="H188" s="124"/>
      <c r="I188" s="132"/>
      <c r="J188" s="124"/>
      <c r="K188" s="124"/>
      <c r="L188" s="124"/>
      <c r="M188" s="127"/>
      <c r="N188" s="124"/>
      <c r="O188" s="128"/>
      <c r="P188" s="124"/>
      <c r="Q188" s="133"/>
      <c r="R188" s="1"/>
      <c r="S188" s="1"/>
      <c r="T188" s="11"/>
      <c r="U188" s="1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30"/>
      <c r="E189" s="130"/>
      <c r="F189" s="131"/>
      <c r="G189" s="123"/>
      <c r="H189" s="124"/>
      <c r="I189" s="132"/>
      <c r="J189" s="124"/>
      <c r="K189" s="124"/>
      <c r="L189" s="124"/>
      <c r="M189" s="127"/>
      <c r="N189" s="124"/>
      <c r="O189" s="128"/>
      <c r="P189" s="124"/>
      <c r="Q189" s="133"/>
      <c r="R189" s="1"/>
      <c r="S189" s="1"/>
      <c r="T189" s="11"/>
      <c r="U189" s="1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30"/>
      <c r="E190" s="130"/>
      <c r="F190" s="131"/>
      <c r="G190" s="123"/>
      <c r="H190" s="124"/>
      <c r="I190" s="132"/>
      <c r="J190" s="124"/>
      <c r="K190" s="124"/>
      <c r="L190" s="124"/>
      <c r="M190" s="127"/>
      <c r="N190" s="124"/>
      <c r="O190" s="128"/>
      <c r="P190" s="124"/>
      <c r="Q190" s="133"/>
      <c r="R190" s="1"/>
      <c r="S190" s="1"/>
      <c r="T190" s="11"/>
      <c r="U190" s="1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30"/>
      <c r="E191" s="130"/>
      <c r="F191" s="131"/>
      <c r="G191" s="123"/>
      <c r="H191" s="124"/>
      <c r="I191" s="132"/>
      <c r="J191" s="124"/>
      <c r="K191" s="124"/>
      <c r="L191" s="124"/>
      <c r="M191" s="127"/>
      <c r="N191" s="124"/>
      <c r="O191" s="128"/>
      <c r="P191" s="124"/>
      <c r="Q191" s="133"/>
      <c r="R191" s="1"/>
      <c r="S191" s="1"/>
      <c r="T191" s="11"/>
      <c r="U191" s="1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30"/>
      <c r="E192" s="130"/>
      <c r="F192" s="131"/>
      <c r="G192" s="123"/>
      <c r="H192" s="124"/>
      <c r="I192" s="132"/>
      <c r="J192" s="124"/>
      <c r="K192" s="124"/>
      <c r="L192" s="124"/>
      <c r="M192" s="127"/>
      <c r="N192" s="124"/>
      <c r="O192" s="128"/>
      <c r="P192" s="124"/>
      <c r="Q192" s="133"/>
      <c r="R192" s="1"/>
      <c r="S192" s="1"/>
      <c r="T192" s="11"/>
      <c r="U192" s="1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30"/>
      <c r="E193" s="130"/>
      <c r="F193" s="131"/>
      <c r="G193" s="123"/>
      <c r="H193" s="124"/>
      <c r="I193" s="132"/>
      <c r="J193" s="124"/>
      <c r="K193" s="124"/>
      <c r="L193" s="124"/>
      <c r="M193" s="127"/>
      <c r="N193" s="124"/>
      <c r="O193" s="128"/>
      <c r="P193" s="124"/>
      <c r="Q193" s="133"/>
      <c r="R193" s="1"/>
      <c r="S193" s="1"/>
      <c r="T193" s="11"/>
      <c r="U193" s="1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30"/>
      <c r="E194" s="130"/>
      <c r="F194" s="131"/>
      <c r="G194" s="123"/>
      <c r="H194" s="124"/>
      <c r="I194" s="132"/>
      <c r="J194" s="124"/>
      <c r="K194" s="124"/>
      <c r="L194" s="124"/>
      <c r="M194" s="127"/>
      <c r="N194" s="124"/>
      <c r="O194" s="128"/>
      <c r="P194" s="124"/>
      <c r="Q194" s="133"/>
      <c r="R194" s="1"/>
      <c r="S194" s="1"/>
      <c r="T194" s="11"/>
      <c r="U194" s="1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30"/>
      <c r="E195" s="130"/>
      <c r="F195" s="131"/>
      <c r="G195" s="123"/>
      <c r="H195" s="124"/>
      <c r="I195" s="132"/>
      <c r="J195" s="124"/>
      <c r="K195" s="124"/>
      <c r="L195" s="124"/>
      <c r="M195" s="127"/>
      <c r="N195" s="124"/>
      <c r="O195" s="128"/>
      <c r="P195" s="124"/>
      <c r="Q195" s="133"/>
      <c r="R195" s="1"/>
      <c r="S195" s="1"/>
      <c r="T195" s="11"/>
      <c r="U195" s="1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30"/>
      <c r="E196" s="130"/>
      <c r="F196" s="131"/>
      <c r="G196" s="123"/>
      <c r="H196" s="124"/>
      <c r="I196" s="132"/>
      <c r="J196" s="124"/>
      <c r="K196" s="124"/>
      <c r="L196" s="124"/>
      <c r="M196" s="127"/>
      <c r="N196" s="124"/>
      <c r="O196" s="128"/>
      <c r="P196" s="124"/>
      <c r="Q196" s="133"/>
      <c r="R196" s="1"/>
      <c r="S196" s="1"/>
      <c r="T196" s="11"/>
      <c r="U196" s="1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30"/>
      <c r="E197" s="130"/>
      <c r="F197" s="131"/>
      <c r="G197" s="123"/>
      <c r="H197" s="124"/>
      <c r="I197" s="132"/>
      <c r="J197" s="124"/>
      <c r="K197" s="124"/>
      <c r="L197" s="124"/>
      <c r="M197" s="127"/>
      <c r="N197" s="124"/>
      <c r="O197" s="128"/>
      <c r="P197" s="124"/>
      <c r="Q197" s="133"/>
      <c r="R197" s="1"/>
      <c r="S197" s="1"/>
      <c r="T197" s="11"/>
      <c r="U197" s="1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30"/>
      <c r="E198" s="130"/>
      <c r="F198" s="131"/>
      <c r="G198" s="123"/>
      <c r="H198" s="124"/>
      <c r="I198" s="132"/>
      <c r="J198" s="124"/>
      <c r="K198" s="124"/>
      <c r="L198" s="124"/>
      <c r="M198" s="127"/>
      <c r="N198" s="124"/>
      <c r="O198" s="128"/>
      <c r="P198" s="124"/>
      <c r="Q198" s="133"/>
      <c r="R198" s="1"/>
      <c r="S198" s="1"/>
      <c r="T198" s="11"/>
      <c r="U198" s="1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30"/>
      <c r="E199" s="130"/>
      <c r="F199" s="131"/>
      <c r="G199" s="123"/>
      <c r="H199" s="124"/>
      <c r="I199" s="132"/>
      <c r="J199" s="124"/>
      <c r="K199" s="124"/>
      <c r="L199" s="124"/>
      <c r="M199" s="127"/>
      <c r="N199" s="124"/>
      <c r="O199" s="128"/>
      <c r="P199" s="124"/>
      <c r="Q199" s="133"/>
      <c r="R199" s="1"/>
      <c r="S199" s="1"/>
      <c r="T199" s="11"/>
      <c r="U199" s="1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30"/>
      <c r="E200" s="130"/>
      <c r="F200" s="131"/>
      <c r="G200" s="123"/>
      <c r="H200" s="124"/>
      <c r="I200" s="132"/>
      <c r="J200" s="124"/>
      <c r="K200" s="124"/>
      <c r="L200" s="124"/>
      <c r="M200" s="127"/>
      <c r="N200" s="124"/>
      <c r="O200" s="128"/>
      <c r="P200" s="124"/>
      <c r="Q200" s="133"/>
      <c r="R200" s="1"/>
      <c r="S200" s="1"/>
      <c r="T200" s="11"/>
      <c r="U200" s="1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30"/>
      <c r="E201" s="130"/>
      <c r="F201" s="131"/>
      <c r="G201" s="123"/>
      <c r="H201" s="124"/>
      <c r="I201" s="132"/>
      <c r="J201" s="124"/>
      <c r="K201" s="124"/>
      <c r="L201" s="124"/>
      <c r="M201" s="127"/>
      <c r="N201" s="124"/>
      <c r="O201" s="128"/>
      <c r="P201" s="124"/>
      <c r="Q201" s="133"/>
      <c r="R201" s="1"/>
      <c r="S201" s="1"/>
      <c r="T201" s="11"/>
      <c r="U201" s="1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30"/>
      <c r="E202" s="130"/>
      <c r="F202" s="131"/>
      <c r="G202" s="123"/>
      <c r="H202" s="124"/>
      <c r="I202" s="132"/>
      <c r="J202" s="124"/>
      <c r="K202" s="124"/>
      <c r="L202" s="124"/>
      <c r="M202" s="127"/>
      <c r="N202" s="124"/>
      <c r="O202" s="128"/>
      <c r="P202" s="124"/>
      <c r="Q202" s="133"/>
      <c r="R202" s="1"/>
      <c r="S202" s="1"/>
      <c r="T202" s="11"/>
      <c r="U202" s="1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30"/>
      <c r="E203" s="130"/>
      <c r="F203" s="131"/>
      <c r="G203" s="123"/>
      <c r="H203" s="124"/>
      <c r="I203" s="132"/>
      <c r="J203" s="124"/>
      <c r="K203" s="124"/>
      <c r="L203" s="124"/>
      <c r="M203" s="127"/>
      <c r="N203" s="124"/>
      <c r="O203" s="128"/>
      <c r="P203" s="124"/>
      <c r="Q203" s="133"/>
      <c r="R203" s="1"/>
      <c r="S203" s="1"/>
      <c r="T203" s="11"/>
      <c r="U203" s="1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30"/>
      <c r="E204" s="130"/>
      <c r="F204" s="131"/>
      <c r="G204" s="123"/>
      <c r="H204" s="124"/>
      <c r="I204" s="132"/>
      <c r="J204" s="124"/>
      <c r="K204" s="124"/>
      <c r="L204" s="124"/>
      <c r="M204" s="127"/>
      <c r="N204" s="124"/>
      <c r="O204" s="128"/>
      <c r="P204" s="124"/>
      <c r="Q204" s="133"/>
      <c r="R204" s="1"/>
      <c r="S204" s="1"/>
      <c r="T204" s="11"/>
      <c r="U204" s="1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30"/>
      <c r="E205" s="130"/>
      <c r="F205" s="131"/>
      <c r="G205" s="123"/>
      <c r="H205" s="124"/>
      <c r="I205" s="132"/>
      <c r="J205" s="124"/>
      <c r="K205" s="124"/>
      <c r="L205" s="124"/>
      <c r="M205" s="127"/>
      <c r="N205" s="124"/>
      <c r="O205" s="128"/>
      <c r="P205" s="124"/>
      <c r="Q205" s="133"/>
      <c r="R205" s="1"/>
      <c r="S205" s="1"/>
      <c r="T205" s="11"/>
      <c r="U205" s="1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30"/>
      <c r="E206" s="130"/>
      <c r="F206" s="131"/>
      <c r="G206" s="123"/>
      <c r="H206" s="124"/>
      <c r="I206" s="132"/>
      <c r="J206" s="124"/>
      <c r="K206" s="124"/>
      <c r="L206" s="124"/>
      <c r="M206" s="127"/>
      <c r="N206" s="124"/>
      <c r="O206" s="128"/>
      <c r="P206" s="124"/>
      <c r="Q206" s="133"/>
      <c r="R206" s="1"/>
      <c r="S206" s="1"/>
      <c r="T206" s="11"/>
      <c r="U206" s="1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30"/>
      <c r="E207" s="130"/>
      <c r="F207" s="131"/>
      <c r="G207" s="123"/>
      <c r="H207" s="124"/>
      <c r="I207" s="132"/>
      <c r="J207" s="124"/>
      <c r="K207" s="124"/>
      <c r="L207" s="124"/>
      <c r="M207" s="127"/>
      <c r="N207" s="124"/>
      <c r="O207" s="128"/>
      <c r="P207" s="124"/>
      <c r="Q207" s="133"/>
      <c r="R207" s="1"/>
      <c r="S207" s="1"/>
      <c r="T207" s="11"/>
      <c r="U207" s="1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30"/>
      <c r="E208" s="130"/>
      <c r="F208" s="131"/>
      <c r="G208" s="123"/>
      <c r="H208" s="124"/>
      <c r="I208" s="132"/>
      <c r="J208" s="124"/>
      <c r="K208" s="124"/>
      <c r="L208" s="124"/>
      <c r="M208" s="127"/>
      <c r="N208" s="124"/>
      <c r="O208" s="128"/>
      <c r="P208" s="124"/>
      <c r="Q208" s="133"/>
      <c r="R208" s="1"/>
      <c r="S208" s="1"/>
      <c r="T208" s="11"/>
      <c r="U208" s="1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30"/>
      <c r="E209" s="130"/>
      <c r="F209" s="131"/>
      <c r="G209" s="123"/>
      <c r="H209" s="124"/>
      <c r="I209" s="132"/>
      <c r="J209" s="124"/>
      <c r="K209" s="124"/>
      <c r="L209" s="124"/>
      <c r="M209" s="127"/>
      <c r="N209" s="124"/>
      <c r="O209" s="128"/>
      <c r="P209" s="124"/>
      <c r="Q209" s="133"/>
      <c r="R209" s="1"/>
      <c r="S209" s="1"/>
      <c r="T209" s="11"/>
      <c r="U209" s="1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30"/>
      <c r="E210" s="130"/>
      <c r="F210" s="131"/>
      <c r="G210" s="123"/>
      <c r="H210" s="124"/>
      <c r="I210" s="132"/>
      <c r="J210" s="124"/>
      <c r="K210" s="124"/>
      <c r="L210" s="124"/>
      <c r="M210" s="127"/>
      <c r="N210" s="124"/>
      <c r="O210" s="128"/>
      <c r="P210" s="124"/>
      <c r="Q210" s="133"/>
      <c r="R210" s="1"/>
      <c r="S210" s="1"/>
      <c r="T210" s="11"/>
      <c r="U210" s="1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30"/>
      <c r="E211" s="130"/>
      <c r="F211" s="131"/>
      <c r="G211" s="123"/>
      <c r="H211" s="124"/>
      <c r="I211" s="132"/>
      <c r="J211" s="124"/>
      <c r="K211" s="124"/>
      <c r="L211" s="124"/>
      <c r="M211" s="127"/>
      <c r="N211" s="124"/>
      <c r="O211" s="128"/>
      <c r="P211" s="124"/>
      <c r="Q211" s="133"/>
      <c r="R211" s="1"/>
      <c r="S211" s="1"/>
      <c r="T211" s="11"/>
      <c r="U211" s="1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30"/>
      <c r="E212" s="130"/>
      <c r="F212" s="131"/>
      <c r="G212" s="123"/>
      <c r="H212" s="124"/>
      <c r="I212" s="132"/>
      <c r="J212" s="124"/>
      <c r="K212" s="124"/>
      <c r="L212" s="124"/>
      <c r="M212" s="127"/>
      <c r="N212" s="124"/>
      <c r="O212" s="128"/>
      <c r="P212" s="124"/>
      <c r="Q212" s="133"/>
      <c r="R212" s="1"/>
      <c r="S212" s="1"/>
      <c r="T212" s="11"/>
      <c r="U212" s="1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30"/>
      <c r="E213" s="130"/>
      <c r="F213" s="131"/>
      <c r="G213" s="123"/>
      <c r="H213" s="124"/>
      <c r="I213" s="132"/>
      <c r="J213" s="124"/>
      <c r="K213" s="124"/>
      <c r="L213" s="124"/>
      <c r="M213" s="127"/>
      <c r="N213" s="124"/>
      <c r="O213" s="128"/>
      <c r="P213" s="124"/>
      <c r="Q213" s="133"/>
      <c r="R213" s="1"/>
      <c r="S213" s="1"/>
      <c r="T213" s="11"/>
      <c r="U213" s="1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30"/>
      <c r="E214" s="130"/>
      <c r="F214" s="131"/>
      <c r="G214" s="123"/>
      <c r="H214" s="124"/>
      <c r="I214" s="132"/>
      <c r="J214" s="124"/>
      <c r="K214" s="124"/>
      <c r="L214" s="124"/>
      <c r="M214" s="127"/>
      <c r="N214" s="124"/>
      <c r="O214" s="128"/>
      <c r="P214" s="124"/>
      <c r="Q214" s="133"/>
      <c r="R214" s="1"/>
      <c r="S214" s="1"/>
      <c r="T214" s="11"/>
      <c r="U214" s="1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30"/>
      <c r="E215" s="130"/>
      <c r="F215" s="131"/>
      <c r="G215" s="123"/>
      <c r="H215" s="124"/>
      <c r="I215" s="132"/>
      <c r="J215" s="124"/>
      <c r="K215" s="124"/>
      <c r="L215" s="124"/>
      <c r="M215" s="127"/>
      <c r="N215" s="124"/>
      <c r="O215" s="128"/>
      <c r="P215" s="124"/>
      <c r="Q215" s="133"/>
      <c r="R215" s="1"/>
      <c r="S215" s="1"/>
      <c r="T215" s="11"/>
      <c r="U215" s="1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30"/>
      <c r="E216" s="130"/>
      <c r="F216" s="131"/>
      <c r="G216" s="123"/>
      <c r="H216" s="124"/>
      <c r="I216" s="132"/>
      <c r="J216" s="124"/>
      <c r="K216" s="124"/>
      <c r="L216" s="124"/>
      <c r="M216" s="127"/>
      <c r="N216" s="124"/>
      <c r="O216" s="128"/>
      <c r="P216" s="124"/>
      <c r="Q216" s="133"/>
      <c r="R216" s="1"/>
      <c r="S216" s="1"/>
      <c r="T216" s="11"/>
      <c r="U216" s="1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30"/>
      <c r="E217" s="130"/>
      <c r="F217" s="131"/>
      <c r="G217" s="123"/>
      <c r="H217" s="124"/>
      <c r="I217" s="132"/>
      <c r="J217" s="124"/>
      <c r="K217" s="124"/>
      <c r="L217" s="124"/>
      <c r="M217" s="127"/>
      <c r="N217" s="124"/>
      <c r="O217" s="128"/>
      <c r="P217" s="124"/>
      <c r="Q217" s="133"/>
      <c r="R217" s="1"/>
      <c r="S217" s="1"/>
      <c r="T217" s="11"/>
      <c r="U217" s="1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30"/>
      <c r="E218" s="130"/>
      <c r="F218" s="131"/>
      <c r="G218" s="123"/>
      <c r="H218" s="124"/>
      <c r="I218" s="132"/>
      <c r="J218" s="124"/>
      <c r="K218" s="124"/>
      <c r="L218" s="124"/>
      <c r="M218" s="127"/>
      <c r="N218" s="124"/>
      <c r="O218" s="128"/>
      <c r="P218" s="124"/>
      <c r="Q218" s="133"/>
      <c r="R218" s="1"/>
      <c r="S218" s="1"/>
      <c r="T218" s="11"/>
      <c r="U218" s="1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30"/>
      <c r="E219" s="130"/>
      <c r="F219" s="131"/>
      <c r="G219" s="123"/>
      <c r="H219" s="124"/>
      <c r="I219" s="132"/>
      <c r="J219" s="124"/>
      <c r="K219" s="124"/>
      <c r="L219" s="124"/>
      <c r="M219" s="127"/>
      <c r="N219" s="124"/>
      <c r="O219" s="128"/>
      <c r="P219" s="124"/>
      <c r="Q219" s="133"/>
      <c r="R219" s="1"/>
      <c r="S219" s="1"/>
      <c r="T219" s="11"/>
      <c r="U219" s="1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30"/>
      <c r="E220" s="130"/>
      <c r="F220" s="131"/>
      <c r="G220" s="123"/>
      <c r="H220" s="124"/>
      <c r="I220" s="132"/>
      <c r="J220" s="124"/>
      <c r="K220" s="124"/>
      <c r="L220" s="124"/>
      <c r="M220" s="127"/>
      <c r="N220" s="124"/>
      <c r="O220" s="128"/>
      <c r="P220" s="124"/>
      <c r="Q220" s="133"/>
      <c r="R220" s="1"/>
      <c r="S220" s="1"/>
      <c r="T220" s="11"/>
      <c r="U220" s="1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30"/>
      <c r="E221" s="130"/>
      <c r="F221" s="131"/>
      <c r="G221" s="123"/>
      <c r="H221" s="124"/>
      <c r="I221" s="132"/>
      <c r="J221" s="124"/>
      <c r="K221" s="124"/>
      <c r="L221" s="124"/>
      <c r="M221" s="127"/>
      <c r="N221" s="124"/>
      <c r="O221" s="128"/>
      <c r="P221" s="124"/>
      <c r="Q221" s="133"/>
      <c r="R221" s="1"/>
      <c r="S221" s="1"/>
      <c r="T221" s="11"/>
      <c r="U221" s="1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30"/>
      <c r="E222" s="130"/>
      <c r="F222" s="131"/>
      <c r="G222" s="123"/>
      <c r="H222" s="124"/>
      <c r="I222" s="132"/>
      <c r="J222" s="124"/>
      <c r="K222" s="124"/>
      <c r="L222" s="124"/>
      <c r="M222" s="127"/>
      <c r="N222" s="124"/>
      <c r="O222" s="128"/>
      <c r="P222" s="124"/>
      <c r="Q222" s="133"/>
      <c r="R222" s="1"/>
      <c r="S222" s="1"/>
      <c r="T222" s="11"/>
      <c r="U222" s="1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30"/>
      <c r="E223" s="130"/>
      <c r="F223" s="131"/>
      <c r="G223" s="123"/>
      <c r="H223" s="124"/>
      <c r="I223" s="132"/>
      <c r="J223" s="124"/>
      <c r="K223" s="124"/>
      <c r="L223" s="124"/>
      <c r="M223" s="127"/>
      <c r="N223" s="124"/>
      <c r="O223" s="128"/>
      <c r="P223" s="124"/>
      <c r="Q223" s="133"/>
      <c r="R223" s="1"/>
      <c r="S223" s="1"/>
      <c r="T223" s="11"/>
      <c r="U223" s="1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30"/>
      <c r="E224" s="130"/>
      <c r="F224" s="131"/>
      <c r="G224" s="123"/>
      <c r="H224" s="124"/>
      <c r="I224" s="132"/>
      <c r="J224" s="124"/>
      <c r="K224" s="124"/>
      <c r="L224" s="124"/>
      <c r="M224" s="127"/>
      <c r="N224" s="124"/>
      <c r="O224" s="128"/>
      <c r="P224" s="124"/>
      <c r="Q224" s="133"/>
      <c r="R224" s="1"/>
      <c r="S224" s="1"/>
      <c r="T224" s="11"/>
      <c r="U224" s="1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30"/>
      <c r="E225" s="130"/>
      <c r="F225" s="131"/>
      <c r="G225" s="123"/>
      <c r="H225" s="124"/>
      <c r="I225" s="132"/>
      <c r="J225" s="124"/>
      <c r="K225" s="124"/>
      <c r="L225" s="124"/>
      <c r="M225" s="127"/>
      <c r="N225" s="124"/>
      <c r="O225" s="128"/>
      <c r="P225" s="124"/>
      <c r="Q225" s="133"/>
      <c r="R225" s="1"/>
      <c r="S225" s="1"/>
      <c r="T225" s="11"/>
      <c r="U225" s="1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30"/>
      <c r="E226" s="130"/>
      <c r="F226" s="131"/>
      <c r="G226" s="123"/>
      <c r="H226" s="124"/>
      <c r="I226" s="132"/>
      <c r="J226" s="124"/>
      <c r="K226" s="124"/>
      <c r="L226" s="124"/>
      <c r="M226" s="127"/>
      <c r="N226" s="124"/>
      <c r="O226" s="128"/>
      <c r="P226" s="124"/>
      <c r="Q226" s="133"/>
      <c r="R226" s="1"/>
      <c r="S226" s="1"/>
      <c r="T226" s="11"/>
      <c r="U226" s="1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30"/>
      <c r="E227" s="130"/>
      <c r="F227" s="131"/>
      <c r="G227" s="123"/>
      <c r="H227" s="124"/>
      <c r="I227" s="132"/>
      <c r="J227" s="124"/>
      <c r="K227" s="124"/>
      <c r="L227" s="124"/>
      <c r="M227" s="127"/>
      <c r="N227" s="124"/>
      <c r="O227" s="128"/>
      <c r="P227" s="124"/>
      <c r="Q227" s="133"/>
      <c r="R227" s="1"/>
      <c r="S227" s="1"/>
      <c r="T227" s="11"/>
      <c r="U227" s="1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30"/>
      <c r="E228" s="130"/>
      <c r="F228" s="131"/>
      <c r="G228" s="123"/>
      <c r="H228" s="124"/>
      <c r="I228" s="132"/>
      <c r="J228" s="124"/>
      <c r="K228" s="124"/>
      <c r="L228" s="124"/>
      <c r="M228" s="127"/>
      <c r="N228" s="124"/>
      <c r="O228" s="128"/>
      <c r="P228" s="124"/>
      <c r="Q228" s="133"/>
      <c r="R228" s="1"/>
      <c r="S228" s="1"/>
      <c r="T228" s="11"/>
      <c r="U228" s="1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30"/>
      <c r="E229" s="130"/>
      <c r="F229" s="131"/>
      <c r="G229" s="123"/>
      <c r="H229" s="124"/>
      <c r="I229" s="132"/>
      <c r="J229" s="124"/>
      <c r="K229" s="124"/>
      <c r="L229" s="124"/>
      <c r="M229" s="127"/>
      <c r="N229" s="124"/>
      <c r="O229" s="128"/>
      <c r="P229" s="124"/>
      <c r="Q229" s="133"/>
      <c r="R229" s="1"/>
      <c r="S229" s="1"/>
      <c r="T229" s="11"/>
      <c r="U229" s="1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30"/>
      <c r="E230" s="130"/>
      <c r="F230" s="131"/>
      <c r="G230" s="123"/>
      <c r="H230" s="124"/>
      <c r="I230" s="132"/>
      <c r="J230" s="124"/>
      <c r="K230" s="124"/>
      <c r="L230" s="124"/>
      <c r="M230" s="127"/>
      <c r="N230" s="124"/>
      <c r="O230" s="128"/>
      <c r="P230" s="124"/>
      <c r="Q230" s="133"/>
      <c r="R230" s="1"/>
      <c r="S230" s="1"/>
      <c r="T230" s="11"/>
      <c r="U230" s="1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30"/>
      <c r="E231" s="130"/>
      <c r="F231" s="131"/>
      <c r="G231" s="123"/>
      <c r="H231" s="124"/>
      <c r="I231" s="132"/>
      <c r="J231" s="124"/>
      <c r="K231" s="124"/>
      <c r="L231" s="124"/>
      <c r="M231" s="127"/>
      <c r="N231" s="124"/>
      <c r="O231" s="128"/>
      <c r="P231" s="124"/>
      <c r="Q231" s="133"/>
      <c r="R231" s="1"/>
      <c r="S231" s="1"/>
      <c r="T231" s="11"/>
      <c r="U231" s="1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30"/>
      <c r="E232" s="130"/>
      <c r="F232" s="131"/>
      <c r="G232" s="123"/>
      <c r="H232" s="124"/>
      <c r="I232" s="132"/>
      <c r="J232" s="124"/>
      <c r="K232" s="124"/>
      <c r="L232" s="124"/>
      <c r="M232" s="127"/>
      <c r="N232" s="124"/>
      <c r="O232" s="128"/>
      <c r="P232" s="124"/>
      <c r="Q232" s="133"/>
      <c r="R232" s="1"/>
      <c r="S232" s="1"/>
      <c r="T232" s="11"/>
      <c r="U232" s="1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30"/>
      <c r="E233" s="130"/>
      <c r="F233" s="131"/>
      <c r="G233" s="123"/>
      <c r="H233" s="124"/>
      <c r="I233" s="132"/>
      <c r="J233" s="124"/>
      <c r="K233" s="124"/>
      <c r="L233" s="124"/>
      <c r="M233" s="127"/>
      <c r="N233" s="124"/>
      <c r="O233" s="128"/>
      <c r="P233" s="124"/>
      <c r="Q233" s="133"/>
      <c r="R233" s="1"/>
      <c r="S233" s="1"/>
      <c r="T233" s="11"/>
      <c r="U233" s="1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30"/>
      <c r="E234" s="130"/>
      <c r="F234" s="131"/>
      <c r="G234" s="123"/>
      <c r="H234" s="124"/>
      <c r="I234" s="132"/>
      <c r="J234" s="124"/>
      <c r="K234" s="124"/>
      <c r="L234" s="124"/>
      <c r="M234" s="127"/>
      <c r="N234" s="124"/>
      <c r="O234" s="128"/>
      <c r="P234" s="124"/>
      <c r="Q234" s="133"/>
      <c r="R234" s="1"/>
      <c r="S234" s="1"/>
      <c r="T234" s="11"/>
      <c r="U234" s="1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30"/>
      <c r="E235" s="130"/>
      <c r="F235" s="131"/>
      <c r="G235" s="123"/>
      <c r="H235" s="124"/>
      <c r="I235" s="132"/>
      <c r="J235" s="124"/>
      <c r="K235" s="124"/>
      <c r="L235" s="124"/>
      <c r="M235" s="127"/>
      <c r="N235" s="124"/>
      <c r="O235" s="128"/>
      <c r="P235" s="124"/>
      <c r="Q235" s="133"/>
      <c r="R235" s="1"/>
      <c r="S235" s="1"/>
      <c r="T235" s="11"/>
      <c r="U235" s="1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30"/>
      <c r="E236" s="130"/>
      <c r="F236" s="131"/>
      <c r="G236" s="123"/>
      <c r="H236" s="124"/>
      <c r="I236" s="132"/>
      <c r="J236" s="124"/>
      <c r="K236" s="124"/>
      <c r="L236" s="124"/>
      <c r="M236" s="127"/>
      <c r="N236" s="124"/>
      <c r="O236" s="128"/>
      <c r="P236" s="124"/>
      <c r="Q236" s="133"/>
      <c r="R236" s="1"/>
      <c r="S236" s="1"/>
      <c r="T236" s="11"/>
      <c r="U236" s="1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30"/>
      <c r="E237" s="130"/>
      <c r="F237" s="131"/>
      <c r="G237" s="123"/>
      <c r="H237" s="124"/>
      <c r="I237" s="132"/>
      <c r="J237" s="124"/>
      <c r="K237" s="124"/>
      <c r="L237" s="124"/>
      <c r="M237" s="127"/>
      <c r="N237" s="124"/>
      <c r="O237" s="128"/>
      <c r="P237" s="124"/>
      <c r="Q237" s="133"/>
      <c r="R237" s="1"/>
      <c r="S237" s="1"/>
      <c r="T237" s="11"/>
      <c r="U237" s="1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30"/>
      <c r="E238" s="130"/>
      <c r="F238" s="131"/>
      <c r="G238" s="123"/>
      <c r="H238" s="124"/>
      <c r="I238" s="132"/>
      <c r="J238" s="124"/>
      <c r="K238" s="124"/>
      <c r="L238" s="124"/>
      <c r="M238" s="127"/>
      <c r="N238" s="124"/>
      <c r="O238" s="128"/>
      <c r="P238" s="124"/>
      <c r="Q238" s="133"/>
      <c r="R238" s="1"/>
      <c r="S238" s="1"/>
      <c r="T238" s="11"/>
      <c r="U238" s="1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30"/>
      <c r="E239" s="130"/>
      <c r="F239" s="131"/>
      <c r="G239" s="123"/>
      <c r="H239" s="124"/>
      <c r="I239" s="132"/>
      <c r="J239" s="124"/>
      <c r="K239" s="124"/>
      <c r="L239" s="124"/>
      <c r="M239" s="127"/>
      <c r="N239" s="124"/>
      <c r="O239" s="128"/>
      <c r="P239" s="124"/>
      <c r="Q239" s="133"/>
      <c r="R239" s="1"/>
      <c r="S239" s="1"/>
      <c r="T239" s="11"/>
      <c r="U239" s="1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30"/>
      <c r="E240" s="130"/>
      <c r="F240" s="131"/>
      <c r="G240" s="123"/>
      <c r="H240" s="124"/>
      <c r="I240" s="132"/>
      <c r="J240" s="124"/>
      <c r="K240" s="124"/>
      <c r="L240" s="124"/>
      <c r="M240" s="127"/>
      <c r="N240" s="124"/>
      <c r="O240" s="128"/>
      <c r="P240" s="124"/>
      <c r="Q240" s="133"/>
      <c r="R240" s="1"/>
      <c r="S240" s="1"/>
      <c r="T240" s="11"/>
      <c r="U240" s="1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30"/>
      <c r="E241" s="130"/>
      <c r="F241" s="131"/>
      <c r="G241" s="123"/>
      <c r="H241" s="124"/>
      <c r="I241" s="132"/>
      <c r="J241" s="124"/>
      <c r="K241" s="124"/>
      <c r="L241" s="124"/>
      <c r="M241" s="127"/>
      <c r="N241" s="124"/>
      <c r="O241" s="128"/>
      <c r="P241" s="124"/>
      <c r="Q241" s="133"/>
      <c r="R241" s="1"/>
      <c r="S241" s="1"/>
      <c r="T241" s="11"/>
      <c r="U241" s="1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30"/>
      <c r="E242" s="130"/>
      <c r="F242" s="131"/>
      <c r="G242" s="123"/>
      <c r="H242" s="124"/>
      <c r="I242" s="132"/>
      <c r="J242" s="124"/>
      <c r="K242" s="124"/>
      <c r="L242" s="124"/>
      <c r="M242" s="127"/>
      <c r="N242" s="124"/>
      <c r="O242" s="128"/>
      <c r="P242" s="124"/>
      <c r="Q242" s="133"/>
      <c r="R242" s="1"/>
      <c r="S242" s="1"/>
      <c r="T242" s="11"/>
      <c r="U242" s="1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30"/>
      <c r="E243" s="130"/>
      <c r="F243" s="131"/>
      <c r="G243" s="123"/>
      <c r="H243" s="124"/>
      <c r="I243" s="132"/>
      <c r="J243" s="124"/>
      <c r="K243" s="124"/>
      <c r="L243" s="124"/>
      <c r="M243" s="127"/>
      <c r="N243" s="124"/>
      <c r="O243" s="128"/>
      <c r="P243" s="124"/>
      <c r="Q243" s="133"/>
      <c r="R243" s="1"/>
      <c r="S243" s="1"/>
      <c r="T243" s="11"/>
      <c r="U243" s="1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30"/>
      <c r="E244" s="130"/>
      <c r="F244" s="131"/>
      <c r="G244" s="123"/>
      <c r="H244" s="124"/>
      <c r="I244" s="132"/>
      <c r="J244" s="124"/>
      <c r="K244" s="124"/>
      <c r="L244" s="124"/>
      <c r="M244" s="127"/>
      <c r="N244" s="124"/>
      <c r="O244" s="128"/>
      <c r="P244" s="124"/>
      <c r="Q244" s="133"/>
      <c r="R244" s="1"/>
      <c r="S244" s="1"/>
      <c r="T244" s="11"/>
      <c r="U244" s="1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30"/>
      <c r="E245" s="130"/>
      <c r="F245" s="131"/>
      <c r="G245" s="123"/>
      <c r="H245" s="124"/>
      <c r="I245" s="132"/>
      <c r="J245" s="124"/>
      <c r="K245" s="124"/>
      <c r="L245" s="124"/>
      <c r="M245" s="127"/>
      <c r="N245" s="124"/>
      <c r="O245" s="128"/>
      <c r="P245" s="124"/>
      <c r="Q245" s="133"/>
      <c r="R245" s="1"/>
      <c r="S245" s="1"/>
      <c r="T245" s="11"/>
      <c r="U245" s="1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30"/>
      <c r="E246" s="130"/>
      <c r="F246" s="131"/>
      <c r="G246" s="123"/>
      <c r="H246" s="124"/>
      <c r="I246" s="132"/>
      <c r="J246" s="124"/>
      <c r="K246" s="124"/>
      <c r="L246" s="124"/>
      <c r="M246" s="127"/>
      <c r="N246" s="124"/>
      <c r="O246" s="128"/>
      <c r="P246" s="124"/>
      <c r="Q246" s="133"/>
      <c r="R246" s="1"/>
      <c r="S246" s="1"/>
      <c r="T246" s="11"/>
      <c r="U246" s="1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30"/>
      <c r="E247" s="130"/>
      <c r="F247" s="131"/>
      <c r="G247" s="123"/>
      <c r="H247" s="124"/>
      <c r="I247" s="132"/>
      <c r="J247" s="124"/>
      <c r="K247" s="124"/>
      <c r="L247" s="124"/>
      <c r="M247" s="127"/>
      <c r="N247" s="124"/>
      <c r="O247" s="128"/>
      <c r="P247" s="124"/>
      <c r="Q247" s="133"/>
      <c r="R247" s="1"/>
      <c r="S247" s="1"/>
      <c r="T247" s="11"/>
      <c r="U247" s="1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30"/>
      <c r="E248" s="130"/>
      <c r="F248" s="131"/>
      <c r="G248" s="123"/>
      <c r="H248" s="124"/>
      <c r="I248" s="132"/>
      <c r="J248" s="124"/>
      <c r="K248" s="124"/>
      <c r="L248" s="124"/>
      <c r="M248" s="127"/>
      <c r="N248" s="124"/>
      <c r="O248" s="128"/>
      <c r="P248" s="124"/>
      <c r="Q248" s="133"/>
      <c r="R248" s="1"/>
      <c r="S248" s="1"/>
      <c r="T248" s="11"/>
      <c r="U248" s="1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30"/>
      <c r="E249" s="130"/>
      <c r="F249" s="131"/>
      <c r="G249" s="123"/>
      <c r="H249" s="124"/>
      <c r="I249" s="132"/>
      <c r="J249" s="124"/>
      <c r="K249" s="124"/>
      <c r="L249" s="124"/>
      <c r="M249" s="127"/>
      <c r="N249" s="124"/>
      <c r="O249" s="128"/>
      <c r="P249" s="124"/>
      <c r="Q249" s="133"/>
      <c r="R249" s="1"/>
      <c r="S249" s="1"/>
      <c r="T249" s="11"/>
      <c r="U249" s="1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30"/>
      <c r="E250" s="130"/>
      <c r="F250" s="131"/>
      <c r="G250" s="123"/>
      <c r="H250" s="124"/>
      <c r="I250" s="132"/>
      <c r="J250" s="124"/>
      <c r="K250" s="124"/>
      <c r="L250" s="124"/>
      <c r="M250" s="127"/>
      <c r="N250" s="124"/>
      <c r="O250" s="128"/>
      <c r="P250" s="124"/>
      <c r="Q250" s="133"/>
      <c r="R250" s="1"/>
      <c r="S250" s="1"/>
      <c r="T250" s="11"/>
      <c r="U250" s="1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30"/>
      <c r="E251" s="130"/>
      <c r="F251" s="131"/>
      <c r="G251" s="123"/>
      <c r="H251" s="124"/>
      <c r="I251" s="132"/>
      <c r="J251" s="124"/>
      <c r="K251" s="124"/>
      <c r="L251" s="124"/>
      <c r="M251" s="127"/>
      <c r="N251" s="124"/>
      <c r="O251" s="128"/>
      <c r="P251" s="124"/>
      <c r="Q251" s="133"/>
      <c r="R251" s="1"/>
      <c r="S251" s="1"/>
      <c r="T251" s="11"/>
      <c r="U251" s="1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30"/>
      <c r="E252" s="130"/>
      <c r="F252" s="131"/>
      <c r="G252" s="123"/>
      <c r="H252" s="124"/>
      <c r="I252" s="132"/>
      <c r="J252" s="124"/>
      <c r="K252" s="124"/>
      <c r="L252" s="124"/>
      <c r="M252" s="127"/>
      <c r="N252" s="124"/>
      <c r="O252" s="128"/>
      <c r="P252" s="124"/>
      <c r="Q252" s="133"/>
      <c r="R252" s="1"/>
      <c r="S252" s="1"/>
      <c r="T252" s="11"/>
      <c r="U252" s="1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30"/>
      <c r="E253" s="130"/>
      <c r="F253" s="131"/>
      <c r="G253" s="123"/>
      <c r="H253" s="124"/>
      <c r="I253" s="132"/>
      <c r="J253" s="124"/>
      <c r="K253" s="124"/>
      <c r="L253" s="124"/>
      <c r="M253" s="127"/>
      <c r="N253" s="124"/>
      <c r="O253" s="128"/>
      <c r="P253" s="124"/>
      <c r="Q253" s="133"/>
      <c r="R253" s="1"/>
      <c r="S253" s="1"/>
      <c r="T253" s="11"/>
      <c r="U253" s="1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F254" s="142"/>
      <c r="G254" s="142"/>
      <c r="I254" s="143"/>
      <c r="O254" s="144"/>
    </row>
    <row r="255" ht="15.75" customHeight="1">
      <c r="F255" s="142"/>
      <c r="G255" s="142"/>
      <c r="I255" s="143"/>
      <c r="O255" s="144"/>
    </row>
    <row r="256" ht="15.75" customHeight="1">
      <c r="F256" s="142"/>
      <c r="G256" s="142"/>
      <c r="I256" s="143"/>
      <c r="O256" s="144"/>
    </row>
    <row r="257" ht="15.75" customHeight="1">
      <c r="F257" s="142"/>
      <c r="G257" s="142"/>
      <c r="I257" s="143"/>
      <c r="O257" s="144"/>
    </row>
    <row r="258" ht="15.75" customHeight="1">
      <c r="F258" s="142"/>
      <c r="G258" s="142"/>
      <c r="I258" s="143"/>
      <c r="O258" s="144"/>
    </row>
    <row r="259" ht="15.75" customHeight="1">
      <c r="F259" s="142"/>
      <c r="G259" s="142"/>
      <c r="I259" s="143"/>
      <c r="O259" s="144"/>
    </row>
    <row r="260" ht="15.75" customHeight="1">
      <c r="F260" s="142"/>
      <c r="G260" s="142"/>
      <c r="I260" s="143"/>
      <c r="O260" s="144"/>
    </row>
    <row r="261" ht="15.75" customHeight="1">
      <c r="F261" s="142"/>
      <c r="G261" s="142"/>
      <c r="I261" s="143"/>
      <c r="O261" s="144"/>
    </row>
    <row r="262" ht="15.75" customHeight="1">
      <c r="F262" s="142"/>
      <c r="G262" s="142"/>
      <c r="I262" s="143"/>
      <c r="O262" s="144"/>
    </row>
    <row r="263" ht="15.75" customHeight="1">
      <c r="F263" s="142"/>
      <c r="G263" s="142"/>
      <c r="I263" s="143"/>
      <c r="O263" s="144"/>
    </row>
    <row r="264" ht="15.75" customHeight="1">
      <c r="F264" s="142"/>
      <c r="G264" s="142"/>
      <c r="I264" s="143"/>
      <c r="O264" s="144"/>
    </row>
    <row r="265" ht="15.75" customHeight="1">
      <c r="F265" s="142"/>
      <c r="G265" s="142"/>
      <c r="I265" s="143"/>
      <c r="O265" s="144"/>
    </row>
    <row r="266" ht="15.75" customHeight="1">
      <c r="F266" s="142"/>
      <c r="G266" s="142"/>
      <c r="I266" s="143"/>
      <c r="O266" s="144"/>
    </row>
    <row r="267" ht="15.75" customHeight="1">
      <c r="F267" s="142"/>
      <c r="G267" s="142"/>
      <c r="I267" s="143"/>
      <c r="O267" s="144"/>
    </row>
    <row r="268" ht="15.75" customHeight="1">
      <c r="F268" s="142"/>
      <c r="G268" s="142"/>
      <c r="I268" s="143"/>
      <c r="O268" s="144"/>
    </row>
    <row r="269" ht="15.75" customHeight="1">
      <c r="F269" s="142"/>
      <c r="G269" s="142"/>
      <c r="I269" s="143"/>
      <c r="O269" s="144"/>
    </row>
    <row r="270" ht="15.75" customHeight="1">
      <c r="F270" s="142"/>
      <c r="G270" s="142"/>
      <c r="I270" s="143"/>
      <c r="O270" s="144"/>
    </row>
    <row r="271" ht="15.75" customHeight="1">
      <c r="F271" s="142"/>
      <c r="G271" s="142"/>
      <c r="I271" s="143"/>
      <c r="O271" s="144"/>
    </row>
    <row r="272" ht="15.75" customHeight="1">
      <c r="F272" s="142"/>
      <c r="G272" s="142"/>
      <c r="I272" s="143"/>
      <c r="O272" s="144"/>
    </row>
    <row r="273" ht="15.75" customHeight="1">
      <c r="F273" s="142"/>
      <c r="G273" s="142"/>
      <c r="I273" s="143"/>
      <c r="O273" s="144"/>
    </row>
    <row r="274" ht="15.75" customHeight="1">
      <c r="F274" s="142"/>
      <c r="G274" s="142"/>
      <c r="I274" s="143"/>
      <c r="O274" s="144"/>
    </row>
    <row r="275" ht="15.75" customHeight="1">
      <c r="F275" s="142"/>
      <c r="G275" s="142"/>
      <c r="I275" s="143"/>
      <c r="O275" s="144"/>
    </row>
    <row r="276" ht="15.75" customHeight="1">
      <c r="F276" s="142"/>
      <c r="G276" s="142"/>
      <c r="I276" s="143"/>
      <c r="O276" s="144"/>
    </row>
    <row r="277" ht="15.75" customHeight="1">
      <c r="F277" s="142"/>
      <c r="G277" s="142"/>
      <c r="I277" s="143"/>
      <c r="O277" s="144"/>
    </row>
    <row r="278" ht="15.75" customHeight="1">
      <c r="F278" s="142"/>
      <c r="G278" s="142"/>
      <c r="I278" s="143"/>
      <c r="O278" s="144"/>
    </row>
    <row r="279" ht="15.75" customHeight="1">
      <c r="F279" s="142"/>
      <c r="G279" s="142"/>
      <c r="I279" s="143"/>
      <c r="O279" s="144"/>
    </row>
    <row r="280" ht="15.75" customHeight="1">
      <c r="F280" s="142"/>
      <c r="G280" s="142"/>
      <c r="I280" s="143"/>
      <c r="O280" s="144"/>
    </row>
    <row r="281" ht="15.75" customHeight="1">
      <c r="F281" s="142"/>
      <c r="G281" s="142"/>
      <c r="I281" s="143"/>
      <c r="O281" s="144"/>
    </row>
    <row r="282" ht="15.75" customHeight="1">
      <c r="F282" s="142"/>
      <c r="G282" s="142"/>
      <c r="I282" s="143"/>
      <c r="O282" s="144"/>
    </row>
    <row r="283" ht="15.75" customHeight="1">
      <c r="F283" s="142"/>
      <c r="G283" s="142"/>
      <c r="I283" s="143"/>
      <c r="O283" s="144"/>
    </row>
    <row r="284" ht="15.75" customHeight="1">
      <c r="F284" s="142"/>
      <c r="G284" s="142"/>
      <c r="I284" s="143"/>
      <c r="O284" s="144"/>
    </row>
    <row r="285" ht="15.75" customHeight="1">
      <c r="F285" s="142"/>
      <c r="G285" s="142"/>
      <c r="I285" s="143"/>
      <c r="O285" s="144"/>
    </row>
    <row r="286" ht="15.75" customHeight="1">
      <c r="F286" s="142"/>
      <c r="G286" s="142"/>
      <c r="I286" s="143"/>
      <c r="O286" s="144"/>
    </row>
    <row r="287" ht="15.75" customHeight="1">
      <c r="F287" s="142"/>
      <c r="G287" s="142"/>
      <c r="I287" s="143"/>
      <c r="O287" s="144"/>
    </row>
    <row r="288" ht="15.75" customHeight="1">
      <c r="F288" s="142"/>
      <c r="G288" s="142"/>
      <c r="I288" s="143"/>
      <c r="O288" s="144"/>
    </row>
    <row r="289" ht="15.75" customHeight="1">
      <c r="F289" s="142"/>
      <c r="G289" s="142"/>
      <c r="I289" s="143"/>
      <c r="O289" s="144"/>
    </row>
    <row r="290" ht="15.75" customHeight="1">
      <c r="F290" s="142"/>
      <c r="G290" s="142"/>
      <c r="I290" s="143"/>
      <c r="O290" s="144"/>
    </row>
    <row r="291" ht="15.75" customHeight="1">
      <c r="F291" s="142"/>
      <c r="G291" s="142"/>
      <c r="I291" s="143"/>
      <c r="O291" s="144"/>
    </row>
    <row r="292" ht="15.75" customHeight="1">
      <c r="F292" s="142"/>
      <c r="G292" s="142"/>
      <c r="I292" s="143"/>
      <c r="O292" s="144"/>
    </row>
    <row r="293" ht="15.75" customHeight="1">
      <c r="F293" s="142"/>
      <c r="G293" s="142"/>
      <c r="I293" s="143"/>
      <c r="O293" s="144"/>
    </row>
    <row r="294" ht="15.75" customHeight="1">
      <c r="F294" s="142"/>
      <c r="G294" s="142"/>
      <c r="I294" s="143"/>
      <c r="O294" s="144"/>
    </row>
    <row r="295" ht="15.75" customHeight="1">
      <c r="F295" s="142"/>
      <c r="G295" s="142"/>
      <c r="I295" s="143"/>
      <c r="O295" s="144"/>
    </row>
    <row r="296" ht="15.75" customHeight="1">
      <c r="F296" s="142"/>
      <c r="G296" s="142"/>
      <c r="I296" s="143"/>
      <c r="O296" s="144"/>
    </row>
    <row r="297" ht="15.75" customHeight="1">
      <c r="F297" s="142"/>
      <c r="G297" s="142"/>
      <c r="I297" s="143"/>
      <c r="O297" s="144"/>
    </row>
    <row r="298" ht="15.75" customHeight="1">
      <c r="F298" s="142"/>
      <c r="G298" s="142"/>
      <c r="I298" s="143"/>
      <c r="O298" s="144"/>
    </row>
    <row r="299" ht="15.75" customHeight="1">
      <c r="F299" s="142"/>
      <c r="G299" s="142"/>
      <c r="I299" s="143"/>
      <c r="O299" s="144"/>
    </row>
    <row r="300" ht="15.75" customHeight="1">
      <c r="F300" s="142"/>
      <c r="G300" s="142"/>
      <c r="I300" s="143"/>
      <c r="O300" s="144"/>
    </row>
    <row r="301" ht="15.75" customHeight="1">
      <c r="F301" s="142"/>
      <c r="G301" s="142"/>
      <c r="I301" s="143"/>
      <c r="O301" s="144"/>
    </row>
    <row r="302" ht="15.75" customHeight="1">
      <c r="F302" s="142"/>
      <c r="G302" s="142"/>
      <c r="I302" s="143"/>
      <c r="O302" s="144"/>
    </row>
    <row r="303" ht="15.75" customHeight="1">
      <c r="F303" s="142"/>
      <c r="G303" s="142"/>
      <c r="I303" s="143"/>
      <c r="O303" s="144"/>
    </row>
    <row r="304" ht="15.75" customHeight="1">
      <c r="F304" s="142"/>
      <c r="G304" s="142"/>
      <c r="I304" s="143"/>
      <c r="O304" s="144"/>
    </row>
    <row r="305" ht="15.75" customHeight="1">
      <c r="F305" s="142"/>
      <c r="G305" s="142"/>
      <c r="I305" s="143"/>
      <c r="O305" s="144"/>
    </row>
    <row r="306" ht="15.75" customHeight="1">
      <c r="F306" s="142"/>
      <c r="G306" s="142"/>
      <c r="I306" s="143"/>
      <c r="O306" s="144"/>
    </row>
    <row r="307" ht="15.75" customHeight="1">
      <c r="F307" s="142"/>
      <c r="G307" s="142"/>
      <c r="I307" s="143"/>
      <c r="O307" s="144"/>
    </row>
    <row r="308" ht="15.75" customHeight="1">
      <c r="F308" s="142"/>
      <c r="G308" s="142"/>
      <c r="I308" s="143"/>
      <c r="O308" s="144"/>
    </row>
    <row r="309" ht="15.75" customHeight="1">
      <c r="F309" s="142"/>
      <c r="G309" s="142"/>
      <c r="I309" s="143"/>
      <c r="O309" s="144"/>
    </row>
    <row r="310" ht="15.75" customHeight="1">
      <c r="F310" s="142"/>
      <c r="G310" s="142"/>
      <c r="I310" s="143"/>
      <c r="O310" s="144"/>
    </row>
    <row r="311" ht="15.75" customHeight="1">
      <c r="F311" s="142"/>
      <c r="G311" s="142"/>
      <c r="I311" s="143"/>
      <c r="O311" s="144"/>
    </row>
    <row r="312" ht="15.75" customHeight="1">
      <c r="F312" s="142"/>
      <c r="G312" s="142"/>
      <c r="I312" s="143"/>
      <c r="O312" s="144"/>
    </row>
    <row r="313" ht="15.75" customHeight="1">
      <c r="F313" s="142"/>
      <c r="G313" s="142"/>
      <c r="I313" s="143"/>
      <c r="O313" s="144"/>
    </row>
    <row r="314" ht="15.75" customHeight="1">
      <c r="F314" s="142"/>
      <c r="G314" s="142"/>
      <c r="I314" s="143"/>
      <c r="O314" s="144"/>
    </row>
    <row r="315" ht="15.75" customHeight="1">
      <c r="F315" s="142"/>
      <c r="G315" s="142"/>
      <c r="I315" s="143"/>
      <c r="O315" s="144"/>
    </row>
    <row r="316" ht="15.75" customHeight="1">
      <c r="F316" s="142"/>
      <c r="G316" s="142"/>
      <c r="I316" s="143"/>
      <c r="O316" s="144"/>
    </row>
    <row r="317" ht="15.75" customHeight="1">
      <c r="F317" s="142"/>
      <c r="G317" s="142"/>
      <c r="I317" s="143"/>
      <c r="O317" s="144"/>
    </row>
    <row r="318" ht="15.75" customHeight="1">
      <c r="F318" s="142"/>
      <c r="G318" s="142"/>
      <c r="I318" s="143"/>
      <c r="O318" s="144"/>
    </row>
    <row r="319" ht="15.75" customHeight="1">
      <c r="F319" s="142"/>
      <c r="G319" s="142"/>
      <c r="I319" s="143"/>
      <c r="O319" s="144"/>
    </row>
    <row r="320" ht="15.75" customHeight="1">
      <c r="F320" s="142"/>
      <c r="G320" s="142"/>
      <c r="I320" s="143"/>
      <c r="O320" s="144"/>
    </row>
    <row r="321" ht="15.75" customHeight="1">
      <c r="F321" s="142"/>
      <c r="G321" s="142"/>
      <c r="I321" s="143"/>
      <c r="O321" s="144"/>
    </row>
    <row r="322" ht="15.75" customHeight="1">
      <c r="F322" s="142"/>
      <c r="G322" s="142"/>
      <c r="I322" s="143"/>
      <c r="O322" s="144"/>
    </row>
    <row r="323" ht="15.75" customHeight="1">
      <c r="F323" s="142"/>
      <c r="G323" s="142"/>
      <c r="I323" s="143"/>
      <c r="O323" s="144"/>
    </row>
    <row r="324" ht="15.75" customHeight="1">
      <c r="F324" s="142"/>
      <c r="G324" s="142"/>
      <c r="I324" s="143"/>
      <c r="O324" s="144"/>
    </row>
    <row r="325" ht="15.75" customHeight="1">
      <c r="F325" s="142"/>
      <c r="G325" s="142"/>
      <c r="I325" s="143"/>
      <c r="O325" s="144"/>
    </row>
    <row r="326" ht="15.75" customHeight="1">
      <c r="F326" s="142"/>
      <c r="G326" s="142"/>
      <c r="I326" s="143"/>
      <c r="O326" s="144"/>
    </row>
    <row r="327" ht="15.75" customHeight="1">
      <c r="F327" s="142"/>
      <c r="G327" s="142"/>
      <c r="I327" s="143"/>
      <c r="O327" s="144"/>
    </row>
    <row r="328" ht="15.75" customHeight="1">
      <c r="F328" s="142"/>
      <c r="G328" s="142"/>
      <c r="I328" s="143"/>
      <c r="O328" s="144"/>
    </row>
    <row r="329" ht="15.75" customHeight="1">
      <c r="F329" s="142"/>
      <c r="G329" s="142"/>
      <c r="I329" s="143"/>
      <c r="O329" s="144"/>
    </row>
    <row r="330" ht="15.75" customHeight="1">
      <c r="F330" s="142"/>
      <c r="G330" s="142"/>
      <c r="I330" s="143"/>
      <c r="O330" s="144"/>
    </row>
    <row r="331" ht="15.75" customHeight="1">
      <c r="F331" s="142"/>
      <c r="G331" s="142"/>
      <c r="I331" s="143"/>
      <c r="O331" s="144"/>
    </row>
    <row r="332" ht="15.75" customHeight="1">
      <c r="F332" s="142"/>
      <c r="G332" s="142"/>
      <c r="I332" s="143"/>
      <c r="O332" s="144"/>
    </row>
    <row r="333" ht="15.75" customHeight="1">
      <c r="F333" s="142"/>
      <c r="G333" s="142"/>
      <c r="I333" s="143"/>
      <c r="O333" s="144"/>
    </row>
    <row r="334" ht="15.75" customHeight="1">
      <c r="F334" s="142"/>
      <c r="G334" s="142"/>
      <c r="I334" s="143"/>
      <c r="O334" s="144"/>
    </row>
    <row r="335" ht="15.75" customHeight="1">
      <c r="F335" s="142"/>
      <c r="G335" s="142"/>
      <c r="I335" s="143"/>
      <c r="O335" s="144"/>
    </row>
    <row r="336" ht="15.75" customHeight="1">
      <c r="F336" s="142"/>
      <c r="G336" s="142"/>
      <c r="I336" s="143"/>
      <c r="O336" s="144"/>
    </row>
    <row r="337" ht="15.75" customHeight="1">
      <c r="F337" s="142"/>
      <c r="G337" s="142"/>
      <c r="I337" s="143"/>
      <c r="O337" s="144"/>
    </row>
    <row r="338" ht="15.75" customHeight="1">
      <c r="F338" s="142"/>
      <c r="G338" s="142"/>
      <c r="I338" s="143"/>
      <c r="O338" s="144"/>
    </row>
    <row r="339" ht="15.75" customHeight="1">
      <c r="F339" s="142"/>
      <c r="G339" s="142"/>
      <c r="I339" s="143"/>
      <c r="O339" s="144"/>
    </row>
    <row r="340" ht="15.75" customHeight="1">
      <c r="F340" s="142"/>
      <c r="G340" s="142"/>
      <c r="I340" s="143"/>
      <c r="O340" s="144"/>
    </row>
    <row r="341" ht="15.75" customHeight="1">
      <c r="F341" s="142"/>
      <c r="G341" s="142"/>
      <c r="I341" s="143"/>
      <c r="O341" s="144"/>
    </row>
    <row r="342" ht="15.75" customHeight="1">
      <c r="F342" s="142"/>
      <c r="G342" s="142"/>
      <c r="I342" s="143"/>
      <c r="O342" s="144"/>
    </row>
    <row r="343" ht="15.75" customHeight="1">
      <c r="F343" s="142"/>
      <c r="G343" s="142"/>
      <c r="I343" s="143"/>
      <c r="O343" s="144"/>
    </row>
    <row r="344" ht="15.75" customHeight="1">
      <c r="F344" s="142"/>
      <c r="G344" s="142"/>
      <c r="I344" s="143"/>
      <c r="O344" s="144"/>
    </row>
    <row r="345" ht="15.75" customHeight="1">
      <c r="F345" s="142"/>
      <c r="G345" s="142"/>
      <c r="I345" s="143"/>
      <c r="O345" s="144"/>
    </row>
    <row r="346" ht="15.75" customHeight="1">
      <c r="F346" s="142"/>
      <c r="G346" s="142"/>
      <c r="I346" s="143"/>
      <c r="O346" s="144"/>
    </row>
    <row r="347" ht="15.75" customHeight="1">
      <c r="F347" s="142"/>
      <c r="G347" s="142"/>
      <c r="I347" s="143"/>
      <c r="O347" s="144"/>
    </row>
    <row r="348" ht="15.75" customHeight="1">
      <c r="F348" s="142"/>
      <c r="G348" s="142"/>
      <c r="I348" s="143"/>
      <c r="O348" s="144"/>
    </row>
    <row r="349" ht="15.75" customHeight="1">
      <c r="F349" s="142"/>
      <c r="G349" s="142"/>
      <c r="I349" s="143"/>
      <c r="O349" s="144"/>
    </row>
    <row r="350" ht="15.75" customHeight="1">
      <c r="F350" s="142"/>
      <c r="G350" s="142"/>
      <c r="I350" s="143"/>
      <c r="O350" s="144"/>
    </row>
    <row r="351" ht="15.75" customHeight="1">
      <c r="F351" s="142"/>
      <c r="G351" s="142"/>
      <c r="I351" s="143"/>
      <c r="O351" s="144"/>
    </row>
    <row r="352" ht="15.75" customHeight="1">
      <c r="F352" s="142"/>
      <c r="G352" s="142"/>
      <c r="I352" s="143"/>
      <c r="O352" s="144"/>
    </row>
    <row r="353" ht="15.75" customHeight="1">
      <c r="F353" s="142"/>
      <c r="G353" s="142"/>
      <c r="I353" s="143"/>
      <c r="O353" s="144"/>
    </row>
    <row r="354" ht="15.75" customHeight="1">
      <c r="F354" s="142"/>
      <c r="G354" s="142"/>
      <c r="I354" s="143"/>
      <c r="O354" s="144"/>
    </row>
    <row r="355" ht="15.75" customHeight="1">
      <c r="F355" s="142"/>
      <c r="G355" s="142"/>
      <c r="I355" s="143"/>
      <c r="O355" s="144"/>
    </row>
    <row r="356" ht="15.75" customHeight="1">
      <c r="F356" s="142"/>
      <c r="G356" s="142"/>
      <c r="I356" s="143"/>
      <c r="O356" s="144"/>
    </row>
    <row r="357" ht="15.75" customHeight="1">
      <c r="F357" s="142"/>
      <c r="G357" s="142"/>
      <c r="I357" s="143"/>
      <c r="O357" s="144"/>
    </row>
    <row r="358" ht="15.75" customHeight="1">
      <c r="F358" s="142"/>
      <c r="G358" s="142"/>
      <c r="I358" s="143"/>
      <c r="O358" s="144"/>
    </row>
    <row r="359" ht="15.75" customHeight="1">
      <c r="F359" s="142"/>
      <c r="G359" s="142"/>
      <c r="I359" s="143"/>
      <c r="O359" s="144"/>
    </row>
    <row r="360" ht="15.75" customHeight="1">
      <c r="F360" s="142"/>
      <c r="G360" s="142"/>
      <c r="I360" s="143"/>
      <c r="O360" s="144"/>
    </row>
    <row r="361" ht="15.75" customHeight="1">
      <c r="F361" s="142"/>
      <c r="G361" s="142"/>
      <c r="I361" s="143"/>
      <c r="O361" s="144"/>
    </row>
    <row r="362" ht="15.75" customHeight="1">
      <c r="F362" s="142"/>
      <c r="G362" s="142"/>
      <c r="I362" s="143"/>
      <c r="O362" s="144"/>
    </row>
    <row r="363" ht="15.75" customHeight="1">
      <c r="F363" s="142"/>
      <c r="G363" s="142"/>
      <c r="I363" s="143"/>
      <c r="O363" s="144"/>
    </row>
    <row r="364" ht="15.75" customHeight="1">
      <c r="F364" s="142"/>
      <c r="G364" s="142"/>
      <c r="I364" s="143"/>
      <c r="O364" s="144"/>
    </row>
    <row r="365" ht="15.75" customHeight="1">
      <c r="F365" s="142"/>
      <c r="G365" s="142"/>
      <c r="I365" s="143"/>
      <c r="O365" s="144"/>
    </row>
    <row r="366" ht="15.75" customHeight="1">
      <c r="F366" s="142"/>
      <c r="G366" s="142"/>
      <c r="I366" s="143"/>
      <c r="O366" s="144"/>
    </row>
    <row r="367" ht="15.75" customHeight="1">
      <c r="F367" s="142"/>
      <c r="G367" s="142"/>
      <c r="I367" s="143"/>
      <c r="O367" s="144"/>
    </row>
    <row r="368" ht="15.75" customHeight="1">
      <c r="F368" s="142"/>
      <c r="G368" s="142"/>
      <c r="I368" s="143"/>
      <c r="O368" s="144"/>
    </row>
    <row r="369" ht="15.75" customHeight="1">
      <c r="F369" s="142"/>
      <c r="G369" s="142"/>
      <c r="I369" s="143"/>
      <c r="O369" s="144"/>
    </row>
    <row r="370" ht="15.75" customHeight="1">
      <c r="F370" s="142"/>
      <c r="G370" s="142"/>
      <c r="I370" s="143"/>
      <c r="O370" s="144"/>
    </row>
    <row r="371" ht="15.75" customHeight="1">
      <c r="F371" s="142"/>
      <c r="G371" s="142"/>
      <c r="I371" s="143"/>
      <c r="O371" s="144"/>
    </row>
    <row r="372" ht="15.75" customHeight="1">
      <c r="F372" s="142"/>
      <c r="G372" s="142"/>
      <c r="I372" s="143"/>
      <c r="O372" s="144"/>
    </row>
    <row r="373" ht="15.75" customHeight="1">
      <c r="F373" s="142"/>
      <c r="G373" s="142"/>
      <c r="I373" s="143"/>
      <c r="O373" s="144"/>
    </row>
    <row r="374" ht="15.75" customHeight="1">
      <c r="F374" s="142"/>
      <c r="G374" s="142"/>
      <c r="I374" s="143"/>
      <c r="O374" s="144"/>
    </row>
    <row r="375" ht="15.75" customHeight="1">
      <c r="F375" s="142"/>
      <c r="G375" s="142"/>
      <c r="I375" s="143"/>
      <c r="O375" s="144"/>
    </row>
    <row r="376" ht="15.75" customHeight="1">
      <c r="F376" s="142"/>
      <c r="G376" s="142"/>
      <c r="I376" s="143"/>
      <c r="O376" s="144"/>
    </row>
    <row r="377" ht="15.75" customHeight="1">
      <c r="F377" s="142"/>
      <c r="G377" s="142"/>
      <c r="I377" s="143"/>
      <c r="O377" s="144"/>
    </row>
    <row r="378" ht="15.75" customHeight="1">
      <c r="F378" s="142"/>
      <c r="G378" s="142"/>
      <c r="I378" s="143"/>
      <c r="O378" s="144"/>
    </row>
    <row r="379" ht="15.75" customHeight="1">
      <c r="F379" s="142"/>
      <c r="G379" s="142"/>
      <c r="I379" s="143"/>
      <c r="O379" s="144"/>
    </row>
    <row r="380" ht="15.75" customHeight="1">
      <c r="F380" s="142"/>
      <c r="G380" s="142"/>
      <c r="I380" s="143"/>
      <c r="O380" s="144"/>
    </row>
    <row r="381" ht="15.75" customHeight="1">
      <c r="F381" s="142"/>
      <c r="G381" s="142"/>
      <c r="I381" s="143"/>
      <c r="O381" s="144"/>
    </row>
    <row r="382" ht="15.75" customHeight="1">
      <c r="F382" s="142"/>
      <c r="G382" s="142"/>
      <c r="I382" s="143"/>
      <c r="O382" s="144"/>
    </row>
    <row r="383" ht="15.75" customHeight="1">
      <c r="F383" s="142"/>
      <c r="G383" s="142"/>
      <c r="I383" s="143"/>
      <c r="O383" s="144"/>
    </row>
    <row r="384" ht="15.75" customHeight="1">
      <c r="F384" s="142"/>
      <c r="G384" s="142"/>
      <c r="I384" s="143"/>
      <c r="O384" s="144"/>
    </row>
    <row r="385" ht="15.75" customHeight="1">
      <c r="F385" s="142"/>
      <c r="G385" s="142"/>
      <c r="I385" s="143"/>
      <c r="O385" s="144"/>
    </row>
    <row r="386" ht="15.75" customHeight="1">
      <c r="F386" s="142"/>
      <c r="G386" s="142"/>
      <c r="I386" s="143"/>
      <c r="O386" s="144"/>
    </row>
    <row r="387" ht="15.75" customHeight="1">
      <c r="F387" s="142"/>
      <c r="G387" s="142"/>
      <c r="I387" s="143"/>
      <c r="O387" s="144"/>
    </row>
    <row r="388" ht="15.75" customHeight="1">
      <c r="F388" s="142"/>
      <c r="G388" s="142"/>
      <c r="I388" s="143"/>
      <c r="O388" s="144"/>
    </row>
    <row r="389" ht="15.75" customHeight="1">
      <c r="F389" s="142"/>
      <c r="G389" s="142"/>
      <c r="I389" s="143"/>
      <c r="O389" s="144"/>
    </row>
    <row r="390" ht="15.75" customHeight="1">
      <c r="F390" s="142"/>
      <c r="G390" s="142"/>
      <c r="I390" s="143"/>
      <c r="O390" s="144"/>
    </row>
    <row r="391" ht="15.75" customHeight="1">
      <c r="F391" s="142"/>
      <c r="G391" s="142"/>
      <c r="I391" s="143"/>
      <c r="O391" s="144"/>
    </row>
    <row r="392" ht="15.75" customHeight="1">
      <c r="F392" s="142"/>
      <c r="G392" s="142"/>
      <c r="I392" s="143"/>
      <c r="O392" s="144"/>
    </row>
    <row r="393" ht="15.75" customHeight="1">
      <c r="F393" s="142"/>
      <c r="G393" s="142"/>
      <c r="I393" s="143"/>
      <c r="O393" s="144"/>
    </row>
    <row r="394" ht="15.75" customHeight="1">
      <c r="F394" s="142"/>
      <c r="G394" s="142"/>
      <c r="I394" s="143"/>
      <c r="O394" s="144"/>
    </row>
    <row r="395" ht="15.75" customHeight="1">
      <c r="F395" s="142"/>
      <c r="G395" s="142"/>
      <c r="I395" s="143"/>
      <c r="O395" s="144"/>
    </row>
    <row r="396" ht="15.75" customHeight="1">
      <c r="F396" s="142"/>
      <c r="G396" s="142"/>
      <c r="I396" s="143"/>
      <c r="O396" s="144"/>
    </row>
    <row r="397" ht="15.75" customHeight="1">
      <c r="F397" s="142"/>
      <c r="G397" s="142"/>
      <c r="I397" s="143"/>
      <c r="O397" s="144"/>
    </row>
    <row r="398" ht="15.75" customHeight="1">
      <c r="F398" s="142"/>
      <c r="G398" s="142"/>
      <c r="I398" s="143"/>
      <c r="O398" s="144"/>
    </row>
    <row r="399" ht="15.75" customHeight="1">
      <c r="F399" s="142"/>
      <c r="G399" s="142"/>
      <c r="I399" s="143"/>
      <c r="O399" s="144"/>
    </row>
    <row r="400" ht="15.75" customHeight="1">
      <c r="F400" s="142"/>
      <c r="G400" s="142"/>
      <c r="I400" s="143"/>
      <c r="O400" s="144"/>
    </row>
    <row r="401" ht="15.75" customHeight="1">
      <c r="F401" s="142"/>
      <c r="G401" s="142"/>
      <c r="I401" s="143"/>
      <c r="O401" s="144"/>
    </row>
    <row r="402" ht="15.75" customHeight="1">
      <c r="F402" s="142"/>
      <c r="G402" s="142"/>
      <c r="I402" s="143"/>
      <c r="O402" s="144"/>
    </row>
    <row r="403" ht="15.75" customHeight="1">
      <c r="F403" s="142"/>
      <c r="G403" s="142"/>
      <c r="I403" s="143"/>
      <c r="O403" s="144"/>
    </row>
    <row r="404" ht="15.75" customHeight="1">
      <c r="F404" s="142"/>
      <c r="G404" s="142"/>
      <c r="I404" s="143"/>
      <c r="O404" s="144"/>
    </row>
    <row r="405" ht="15.75" customHeight="1">
      <c r="F405" s="142"/>
      <c r="G405" s="142"/>
      <c r="I405" s="143"/>
      <c r="O405" s="144"/>
    </row>
    <row r="406" ht="15.75" customHeight="1">
      <c r="F406" s="142"/>
      <c r="G406" s="142"/>
      <c r="I406" s="143"/>
      <c r="O406" s="144"/>
    </row>
    <row r="407" ht="15.75" customHeight="1">
      <c r="F407" s="142"/>
      <c r="G407" s="142"/>
      <c r="I407" s="143"/>
      <c r="O407" s="144"/>
    </row>
    <row r="408" ht="15.75" customHeight="1">
      <c r="F408" s="142"/>
      <c r="G408" s="142"/>
      <c r="I408" s="143"/>
      <c r="O408" s="144"/>
    </row>
    <row r="409" ht="15.75" customHeight="1">
      <c r="F409" s="142"/>
      <c r="G409" s="142"/>
      <c r="I409" s="143"/>
      <c r="O409" s="144"/>
    </row>
    <row r="410" ht="15.75" customHeight="1">
      <c r="F410" s="142"/>
      <c r="G410" s="142"/>
      <c r="I410" s="143"/>
      <c r="O410" s="144"/>
    </row>
    <row r="411" ht="15.75" customHeight="1">
      <c r="F411" s="142"/>
      <c r="G411" s="142"/>
      <c r="I411" s="143"/>
      <c r="O411" s="144"/>
    </row>
    <row r="412" ht="15.75" customHeight="1">
      <c r="F412" s="142"/>
      <c r="G412" s="142"/>
      <c r="I412" s="143"/>
      <c r="O412" s="144"/>
    </row>
    <row r="413" ht="15.75" customHeight="1">
      <c r="F413" s="142"/>
      <c r="G413" s="142"/>
      <c r="I413" s="143"/>
      <c r="O413" s="144"/>
    </row>
    <row r="414" ht="15.75" customHeight="1">
      <c r="F414" s="142"/>
      <c r="G414" s="142"/>
      <c r="I414" s="143"/>
      <c r="O414" s="144"/>
    </row>
    <row r="415" ht="15.75" customHeight="1">
      <c r="F415" s="142"/>
      <c r="G415" s="142"/>
      <c r="I415" s="143"/>
      <c r="O415" s="144"/>
    </row>
    <row r="416" ht="15.75" customHeight="1">
      <c r="F416" s="142"/>
      <c r="G416" s="142"/>
      <c r="I416" s="143"/>
      <c r="O416" s="144"/>
    </row>
    <row r="417" ht="15.75" customHeight="1">
      <c r="F417" s="142"/>
      <c r="G417" s="142"/>
      <c r="I417" s="143"/>
      <c r="O417" s="144"/>
    </row>
    <row r="418" ht="15.75" customHeight="1">
      <c r="F418" s="142"/>
      <c r="G418" s="142"/>
      <c r="I418" s="143"/>
      <c r="O418" s="144"/>
    </row>
    <row r="419" ht="15.75" customHeight="1">
      <c r="F419" s="142"/>
      <c r="G419" s="142"/>
      <c r="I419" s="143"/>
      <c r="O419" s="144"/>
    </row>
    <row r="420" ht="15.75" customHeight="1">
      <c r="F420" s="142"/>
      <c r="G420" s="142"/>
      <c r="I420" s="143"/>
      <c r="O420" s="144"/>
    </row>
    <row r="421" ht="15.75" customHeight="1">
      <c r="F421" s="142"/>
      <c r="G421" s="142"/>
      <c r="I421" s="143"/>
      <c r="O421" s="144"/>
    </row>
    <row r="422" ht="15.75" customHeight="1">
      <c r="F422" s="142"/>
      <c r="G422" s="142"/>
      <c r="I422" s="143"/>
      <c r="O422" s="144"/>
    </row>
    <row r="423" ht="15.75" customHeight="1">
      <c r="F423" s="142"/>
      <c r="G423" s="142"/>
      <c r="I423" s="143"/>
      <c r="O423" s="144"/>
    </row>
    <row r="424" ht="15.75" customHeight="1">
      <c r="F424" s="142"/>
      <c r="G424" s="142"/>
      <c r="I424" s="143"/>
      <c r="O424" s="144"/>
    </row>
    <row r="425" ht="15.75" customHeight="1">
      <c r="F425" s="142"/>
      <c r="G425" s="142"/>
      <c r="I425" s="143"/>
      <c r="O425" s="144"/>
    </row>
    <row r="426" ht="15.75" customHeight="1">
      <c r="F426" s="142"/>
      <c r="G426" s="142"/>
      <c r="I426" s="143"/>
      <c r="O426" s="144"/>
    </row>
    <row r="427" ht="15.75" customHeight="1">
      <c r="F427" s="142"/>
      <c r="G427" s="142"/>
      <c r="I427" s="143"/>
      <c r="O427" s="144"/>
    </row>
    <row r="428" ht="15.75" customHeight="1">
      <c r="F428" s="142"/>
      <c r="G428" s="142"/>
      <c r="I428" s="143"/>
      <c r="O428" s="144"/>
    </row>
    <row r="429" ht="15.75" customHeight="1">
      <c r="F429" s="142"/>
      <c r="G429" s="142"/>
      <c r="I429" s="143"/>
      <c r="O429" s="144"/>
    </row>
    <row r="430" ht="15.75" customHeight="1">
      <c r="F430" s="142"/>
      <c r="G430" s="142"/>
      <c r="I430" s="143"/>
      <c r="O430" s="144"/>
    </row>
    <row r="431" ht="15.75" customHeight="1">
      <c r="F431" s="142"/>
      <c r="G431" s="142"/>
      <c r="I431" s="143"/>
      <c r="O431" s="144"/>
    </row>
    <row r="432" ht="15.75" customHeight="1">
      <c r="F432" s="142"/>
      <c r="G432" s="142"/>
      <c r="I432" s="143"/>
      <c r="O432" s="144"/>
    </row>
    <row r="433" ht="15.75" customHeight="1">
      <c r="F433" s="142"/>
      <c r="G433" s="142"/>
      <c r="I433" s="143"/>
      <c r="O433" s="144"/>
    </row>
    <row r="434" ht="15.75" customHeight="1">
      <c r="F434" s="142"/>
      <c r="G434" s="142"/>
      <c r="I434" s="143"/>
      <c r="O434" s="144"/>
    </row>
    <row r="435" ht="15.75" customHeight="1">
      <c r="F435" s="142"/>
      <c r="G435" s="142"/>
      <c r="I435" s="143"/>
      <c r="O435" s="144"/>
    </row>
    <row r="436" ht="15.75" customHeight="1">
      <c r="F436" s="142"/>
      <c r="G436" s="142"/>
      <c r="I436" s="143"/>
      <c r="O436" s="144"/>
    </row>
    <row r="437" ht="15.75" customHeight="1">
      <c r="F437" s="142"/>
      <c r="G437" s="142"/>
      <c r="I437" s="143"/>
      <c r="O437" s="144"/>
    </row>
    <row r="438" ht="15.75" customHeight="1">
      <c r="F438" s="142"/>
      <c r="G438" s="142"/>
      <c r="I438" s="143"/>
      <c r="O438" s="144"/>
    </row>
    <row r="439" ht="15.75" customHeight="1">
      <c r="F439" s="142"/>
      <c r="G439" s="142"/>
      <c r="I439" s="143"/>
      <c r="O439" s="144"/>
    </row>
    <row r="440" ht="15.75" customHeight="1">
      <c r="F440" s="142"/>
      <c r="G440" s="142"/>
      <c r="I440" s="143"/>
      <c r="O440" s="144"/>
    </row>
    <row r="441" ht="15.75" customHeight="1">
      <c r="F441" s="142"/>
      <c r="G441" s="142"/>
      <c r="I441" s="143"/>
      <c r="O441" s="144"/>
    </row>
    <row r="442" ht="15.75" customHeight="1">
      <c r="F442" s="142"/>
      <c r="G442" s="142"/>
      <c r="I442" s="143"/>
      <c r="O442" s="144"/>
    </row>
    <row r="443" ht="15.75" customHeight="1">
      <c r="F443" s="142"/>
      <c r="G443" s="142"/>
      <c r="I443" s="143"/>
      <c r="O443" s="144"/>
    </row>
    <row r="444" ht="15.75" customHeight="1">
      <c r="F444" s="142"/>
      <c r="G444" s="142"/>
      <c r="I444" s="143"/>
      <c r="O444" s="144"/>
    </row>
    <row r="445" ht="15.75" customHeight="1">
      <c r="F445" s="142"/>
      <c r="G445" s="142"/>
      <c r="I445" s="143"/>
      <c r="O445" s="144"/>
    </row>
    <row r="446" ht="15.75" customHeight="1">
      <c r="F446" s="142"/>
      <c r="G446" s="142"/>
      <c r="I446" s="143"/>
      <c r="O446" s="144"/>
    </row>
    <row r="447" ht="15.75" customHeight="1">
      <c r="F447" s="142"/>
      <c r="G447" s="142"/>
      <c r="I447" s="143"/>
      <c r="O447" s="144"/>
    </row>
    <row r="448" ht="15.75" customHeight="1">
      <c r="F448" s="142"/>
      <c r="G448" s="142"/>
      <c r="I448" s="143"/>
      <c r="O448" s="144"/>
    </row>
    <row r="449" ht="15.75" customHeight="1">
      <c r="F449" s="142"/>
      <c r="G449" s="142"/>
      <c r="I449" s="143"/>
      <c r="O449" s="144"/>
    </row>
    <row r="450" ht="15.75" customHeight="1">
      <c r="F450" s="142"/>
      <c r="G450" s="142"/>
      <c r="I450" s="143"/>
      <c r="O450" s="144"/>
    </row>
    <row r="451" ht="15.75" customHeight="1">
      <c r="F451" s="142"/>
      <c r="G451" s="142"/>
      <c r="I451" s="143"/>
      <c r="O451" s="144"/>
    </row>
    <row r="452" ht="15.75" customHeight="1">
      <c r="F452" s="142"/>
      <c r="G452" s="142"/>
      <c r="I452" s="143"/>
      <c r="O452" s="144"/>
    </row>
    <row r="453" ht="15.75" customHeight="1">
      <c r="F453" s="142"/>
      <c r="G453" s="142"/>
      <c r="I453" s="143"/>
      <c r="O453" s="144"/>
    </row>
    <row r="454" ht="15.75" customHeight="1">
      <c r="F454" s="142"/>
      <c r="G454" s="142"/>
      <c r="I454" s="143"/>
      <c r="O454" s="144"/>
    </row>
    <row r="455" ht="15.75" customHeight="1">
      <c r="F455" s="142"/>
      <c r="G455" s="142"/>
      <c r="I455" s="143"/>
      <c r="O455" s="144"/>
    </row>
    <row r="456" ht="15.75" customHeight="1">
      <c r="F456" s="142"/>
      <c r="G456" s="142"/>
      <c r="I456" s="143"/>
      <c r="O456" s="144"/>
    </row>
    <row r="457" ht="15.75" customHeight="1">
      <c r="F457" s="142"/>
      <c r="G457" s="142"/>
      <c r="I457" s="143"/>
      <c r="O457" s="144"/>
    </row>
    <row r="458" ht="15.75" customHeight="1">
      <c r="F458" s="142"/>
      <c r="G458" s="142"/>
      <c r="I458" s="143"/>
      <c r="O458" s="144"/>
    </row>
    <row r="459" ht="15.75" customHeight="1">
      <c r="F459" s="142"/>
      <c r="G459" s="142"/>
      <c r="I459" s="143"/>
      <c r="O459" s="144"/>
    </row>
    <row r="460" ht="15.75" customHeight="1">
      <c r="F460" s="142"/>
      <c r="G460" s="142"/>
      <c r="I460" s="143"/>
      <c r="O460" s="144"/>
    </row>
    <row r="461" ht="15.75" customHeight="1">
      <c r="F461" s="142"/>
      <c r="G461" s="142"/>
      <c r="I461" s="143"/>
      <c r="O461" s="144"/>
    </row>
    <row r="462" ht="15.75" customHeight="1">
      <c r="F462" s="142"/>
      <c r="G462" s="142"/>
      <c r="I462" s="143"/>
      <c r="O462" s="144"/>
    </row>
    <row r="463" ht="15.75" customHeight="1">
      <c r="F463" s="142"/>
      <c r="G463" s="142"/>
      <c r="I463" s="143"/>
      <c r="O463" s="144"/>
    </row>
    <row r="464" ht="15.75" customHeight="1">
      <c r="F464" s="142"/>
      <c r="G464" s="142"/>
      <c r="I464" s="143"/>
      <c r="O464" s="144"/>
    </row>
    <row r="465" ht="15.75" customHeight="1">
      <c r="F465" s="142"/>
      <c r="G465" s="142"/>
      <c r="I465" s="143"/>
      <c r="O465" s="144"/>
    </row>
    <row r="466" ht="15.75" customHeight="1">
      <c r="F466" s="142"/>
      <c r="G466" s="142"/>
      <c r="I466" s="143"/>
      <c r="O466" s="144"/>
    </row>
    <row r="467" ht="15.75" customHeight="1">
      <c r="F467" s="142"/>
      <c r="G467" s="142"/>
      <c r="I467" s="143"/>
      <c r="O467" s="144"/>
    </row>
    <row r="468" ht="15.75" customHeight="1">
      <c r="F468" s="142"/>
      <c r="G468" s="142"/>
      <c r="I468" s="143"/>
      <c r="O468" s="144"/>
    </row>
    <row r="469" ht="15.75" customHeight="1">
      <c r="F469" s="142"/>
      <c r="G469" s="142"/>
      <c r="I469" s="143"/>
      <c r="O469" s="144"/>
    </row>
    <row r="470" ht="15.75" customHeight="1">
      <c r="F470" s="142"/>
      <c r="G470" s="142"/>
      <c r="I470" s="143"/>
      <c r="O470" s="144"/>
    </row>
    <row r="471" ht="15.75" customHeight="1">
      <c r="F471" s="142"/>
      <c r="G471" s="142"/>
      <c r="I471" s="143"/>
      <c r="O471" s="144"/>
    </row>
    <row r="472" ht="15.75" customHeight="1">
      <c r="F472" s="142"/>
      <c r="G472" s="142"/>
      <c r="I472" s="143"/>
      <c r="O472" s="144"/>
    </row>
    <row r="473" ht="15.75" customHeight="1">
      <c r="F473" s="142"/>
      <c r="G473" s="142"/>
      <c r="I473" s="143"/>
      <c r="O473" s="144"/>
    </row>
    <row r="474" ht="15.75" customHeight="1">
      <c r="F474" s="142"/>
      <c r="G474" s="142"/>
      <c r="I474" s="143"/>
      <c r="O474" s="144"/>
    </row>
    <row r="475" ht="15.75" customHeight="1">
      <c r="F475" s="142"/>
      <c r="G475" s="142"/>
      <c r="I475" s="143"/>
      <c r="O475" s="144"/>
    </row>
    <row r="476" ht="15.75" customHeight="1">
      <c r="F476" s="142"/>
      <c r="G476" s="142"/>
      <c r="I476" s="143"/>
      <c r="O476" s="144"/>
    </row>
    <row r="477" ht="15.75" customHeight="1">
      <c r="F477" s="142"/>
      <c r="G477" s="142"/>
      <c r="I477" s="143"/>
      <c r="O477" s="144"/>
    </row>
    <row r="478" ht="15.75" customHeight="1">
      <c r="F478" s="142"/>
      <c r="G478" s="142"/>
      <c r="I478" s="143"/>
      <c r="O478" s="144"/>
    </row>
    <row r="479" ht="15.75" customHeight="1">
      <c r="F479" s="142"/>
      <c r="G479" s="142"/>
      <c r="I479" s="143"/>
      <c r="O479" s="144"/>
    </row>
    <row r="480" ht="15.75" customHeight="1">
      <c r="F480" s="142"/>
      <c r="G480" s="142"/>
      <c r="I480" s="143"/>
      <c r="O480" s="144"/>
    </row>
    <row r="481" ht="15.75" customHeight="1">
      <c r="F481" s="142"/>
      <c r="G481" s="142"/>
      <c r="I481" s="143"/>
      <c r="O481" s="144"/>
    </row>
    <row r="482" ht="15.75" customHeight="1">
      <c r="F482" s="142"/>
      <c r="G482" s="142"/>
      <c r="I482" s="143"/>
      <c r="O482" s="144"/>
    </row>
    <row r="483" ht="15.75" customHeight="1">
      <c r="F483" s="142"/>
      <c r="G483" s="142"/>
      <c r="I483" s="143"/>
      <c r="O483" s="144"/>
    </row>
    <row r="484" ht="15.75" customHeight="1">
      <c r="F484" s="142"/>
      <c r="G484" s="142"/>
      <c r="I484" s="143"/>
      <c r="O484" s="144"/>
    </row>
    <row r="485" ht="15.75" customHeight="1">
      <c r="F485" s="142"/>
      <c r="G485" s="142"/>
      <c r="I485" s="143"/>
      <c r="O485" s="144"/>
    </row>
    <row r="486" ht="15.75" customHeight="1">
      <c r="F486" s="142"/>
      <c r="G486" s="142"/>
      <c r="I486" s="143"/>
      <c r="O486" s="144"/>
    </row>
    <row r="487" ht="15.75" customHeight="1">
      <c r="F487" s="142"/>
      <c r="G487" s="142"/>
      <c r="I487" s="143"/>
      <c r="O487" s="144"/>
    </row>
    <row r="488" ht="15.75" customHeight="1">
      <c r="F488" s="142"/>
      <c r="G488" s="142"/>
      <c r="I488" s="143"/>
      <c r="O488" s="144"/>
    </row>
    <row r="489" ht="15.75" customHeight="1">
      <c r="F489" s="142"/>
      <c r="G489" s="142"/>
      <c r="I489" s="143"/>
      <c r="O489" s="144"/>
    </row>
    <row r="490" ht="15.75" customHeight="1">
      <c r="F490" s="142"/>
      <c r="G490" s="142"/>
      <c r="I490" s="143"/>
      <c r="O490" s="144"/>
    </row>
    <row r="491" ht="15.75" customHeight="1">
      <c r="F491" s="142"/>
      <c r="G491" s="142"/>
      <c r="I491" s="143"/>
      <c r="O491" s="144"/>
    </row>
    <row r="492" ht="15.75" customHeight="1">
      <c r="F492" s="142"/>
      <c r="G492" s="142"/>
      <c r="I492" s="143"/>
      <c r="O492" s="144"/>
    </row>
    <row r="493" ht="15.75" customHeight="1">
      <c r="F493" s="142"/>
      <c r="G493" s="142"/>
      <c r="I493" s="143"/>
      <c r="O493" s="144"/>
    </row>
    <row r="494" ht="15.75" customHeight="1">
      <c r="F494" s="142"/>
      <c r="G494" s="142"/>
      <c r="I494" s="143"/>
      <c r="O494" s="144"/>
    </row>
    <row r="495" ht="15.75" customHeight="1">
      <c r="F495" s="142"/>
      <c r="G495" s="142"/>
      <c r="I495" s="143"/>
      <c r="O495" s="144"/>
    </row>
    <row r="496" ht="15.75" customHeight="1">
      <c r="F496" s="142"/>
      <c r="G496" s="142"/>
      <c r="I496" s="143"/>
      <c r="O496" s="144"/>
    </row>
    <row r="497" ht="15.75" customHeight="1">
      <c r="F497" s="142"/>
      <c r="G497" s="142"/>
      <c r="I497" s="143"/>
      <c r="O497" s="144"/>
    </row>
    <row r="498" ht="15.75" customHeight="1">
      <c r="F498" s="142"/>
      <c r="G498" s="142"/>
      <c r="I498" s="143"/>
      <c r="O498" s="144"/>
    </row>
    <row r="499" ht="15.75" customHeight="1">
      <c r="F499" s="142"/>
      <c r="G499" s="142"/>
      <c r="I499" s="143"/>
      <c r="O499" s="144"/>
    </row>
    <row r="500" ht="15.75" customHeight="1">
      <c r="F500" s="142"/>
      <c r="G500" s="142"/>
      <c r="I500" s="143"/>
      <c r="O500" s="144"/>
    </row>
    <row r="501" ht="15.75" customHeight="1">
      <c r="F501" s="142"/>
      <c r="G501" s="142"/>
      <c r="I501" s="143"/>
      <c r="O501" s="144"/>
    </row>
    <row r="502" ht="15.75" customHeight="1">
      <c r="F502" s="142"/>
      <c r="G502" s="142"/>
      <c r="I502" s="143"/>
      <c r="O502" s="144"/>
    </row>
    <row r="503" ht="15.75" customHeight="1">
      <c r="F503" s="142"/>
      <c r="G503" s="142"/>
      <c r="I503" s="143"/>
      <c r="O503" s="144"/>
    </row>
    <row r="504" ht="15.75" customHeight="1">
      <c r="F504" s="142"/>
      <c r="G504" s="142"/>
      <c r="I504" s="143"/>
      <c r="O504" s="144"/>
    </row>
    <row r="505" ht="15.75" customHeight="1">
      <c r="F505" s="142"/>
      <c r="G505" s="142"/>
      <c r="I505" s="143"/>
      <c r="O505" s="144"/>
    </row>
    <row r="506" ht="15.75" customHeight="1">
      <c r="F506" s="142"/>
      <c r="G506" s="142"/>
      <c r="I506" s="143"/>
      <c r="O506" s="144"/>
    </row>
    <row r="507" ht="15.75" customHeight="1">
      <c r="F507" s="142"/>
      <c r="G507" s="142"/>
      <c r="I507" s="143"/>
      <c r="O507" s="144"/>
    </row>
    <row r="508" ht="15.75" customHeight="1">
      <c r="F508" s="142"/>
      <c r="G508" s="142"/>
      <c r="I508" s="143"/>
      <c r="O508" s="144"/>
    </row>
    <row r="509" ht="15.75" customHeight="1">
      <c r="F509" s="142"/>
      <c r="G509" s="142"/>
      <c r="I509" s="143"/>
      <c r="O509" s="144"/>
    </row>
    <row r="510" ht="15.75" customHeight="1">
      <c r="F510" s="142"/>
      <c r="G510" s="142"/>
      <c r="I510" s="143"/>
      <c r="O510" s="144"/>
    </row>
    <row r="511" ht="15.75" customHeight="1">
      <c r="F511" s="142"/>
      <c r="G511" s="142"/>
      <c r="I511" s="143"/>
      <c r="O511" s="144"/>
    </row>
    <row r="512" ht="15.75" customHeight="1">
      <c r="F512" s="142"/>
      <c r="G512" s="142"/>
      <c r="I512" s="143"/>
      <c r="O512" s="144"/>
    </row>
    <row r="513" ht="15.75" customHeight="1">
      <c r="F513" s="142"/>
      <c r="G513" s="142"/>
      <c r="I513" s="143"/>
      <c r="O513" s="144"/>
    </row>
    <row r="514" ht="15.75" customHeight="1">
      <c r="F514" s="142"/>
      <c r="G514" s="142"/>
      <c r="I514" s="143"/>
      <c r="O514" s="144"/>
    </row>
    <row r="515" ht="15.75" customHeight="1">
      <c r="F515" s="142"/>
      <c r="G515" s="142"/>
      <c r="I515" s="143"/>
      <c r="O515" s="144"/>
    </row>
    <row r="516" ht="15.75" customHeight="1">
      <c r="F516" s="142"/>
      <c r="G516" s="142"/>
      <c r="I516" s="143"/>
      <c r="O516" s="144"/>
    </row>
    <row r="517" ht="15.75" customHeight="1">
      <c r="F517" s="142"/>
      <c r="G517" s="142"/>
      <c r="I517" s="143"/>
      <c r="O517" s="144"/>
    </row>
    <row r="518" ht="15.75" customHeight="1">
      <c r="F518" s="142"/>
      <c r="G518" s="142"/>
      <c r="I518" s="143"/>
      <c r="O518" s="144"/>
    </row>
    <row r="519" ht="15.75" customHeight="1">
      <c r="F519" s="142"/>
      <c r="G519" s="142"/>
      <c r="I519" s="143"/>
      <c r="O519" s="144"/>
    </row>
    <row r="520" ht="15.75" customHeight="1">
      <c r="F520" s="142"/>
      <c r="G520" s="142"/>
      <c r="I520" s="143"/>
      <c r="O520" s="144"/>
    </row>
    <row r="521" ht="15.75" customHeight="1">
      <c r="F521" s="142"/>
      <c r="G521" s="142"/>
      <c r="I521" s="143"/>
      <c r="O521" s="144"/>
    </row>
    <row r="522" ht="15.75" customHeight="1">
      <c r="F522" s="142"/>
      <c r="G522" s="142"/>
      <c r="I522" s="143"/>
      <c r="O522" s="144"/>
    </row>
    <row r="523" ht="15.75" customHeight="1">
      <c r="F523" s="142"/>
      <c r="G523" s="142"/>
      <c r="I523" s="143"/>
      <c r="O523" s="144"/>
    </row>
    <row r="524" ht="15.75" customHeight="1">
      <c r="F524" s="142"/>
      <c r="G524" s="142"/>
      <c r="I524" s="143"/>
      <c r="O524" s="144"/>
    </row>
    <row r="525" ht="15.75" customHeight="1">
      <c r="F525" s="142"/>
      <c r="G525" s="142"/>
      <c r="I525" s="143"/>
      <c r="O525" s="144"/>
    </row>
    <row r="526" ht="15.75" customHeight="1">
      <c r="F526" s="142"/>
      <c r="G526" s="142"/>
      <c r="I526" s="143"/>
      <c r="O526" s="144"/>
    </row>
    <row r="527" ht="15.75" customHeight="1">
      <c r="F527" s="142"/>
      <c r="G527" s="142"/>
      <c r="I527" s="143"/>
      <c r="O527" s="144"/>
    </row>
    <row r="528" ht="15.75" customHeight="1">
      <c r="F528" s="142"/>
      <c r="G528" s="142"/>
      <c r="I528" s="143"/>
      <c r="O528" s="144"/>
    </row>
    <row r="529" ht="15.75" customHeight="1">
      <c r="F529" s="142"/>
      <c r="G529" s="142"/>
      <c r="I529" s="143"/>
      <c r="O529" s="144"/>
    </row>
    <row r="530" ht="15.75" customHeight="1">
      <c r="F530" s="142"/>
      <c r="G530" s="142"/>
      <c r="I530" s="143"/>
      <c r="O530" s="144"/>
    </row>
    <row r="531" ht="15.75" customHeight="1">
      <c r="F531" s="142"/>
      <c r="G531" s="142"/>
      <c r="I531" s="143"/>
      <c r="O531" s="144"/>
    </row>
    <row r="532" ht="15.75" customHeight="1">
      <c r="F532" s="142"/>
      <c r="G532" s="142"/>
      <c r="I532" s="143"/>
      <c r="O532" s="144"/>
    </row>
    <row r="533" ht="15.75" customHeight="1">
      <c r="F533" s="142"/>
      <c r="G533" s="142"/>
      <c r="I533" s="143"/>
      <c r="O533" s="144"/>
    </row>
    <row r="534" ht="15.75" customHeight="1">
      <c r="F534" s="142"/>
      <c r="G534" s="142"/>
      <c r="I534" s="143"/>
      <c r="O534" s="144"/>
    </row>
    <row r="535" ht="15.75" customHeight="1">
      <c r="F535" s="142"/>
      <c r="G535" s="142"/>
      <c r="I535" s="143"/>
      <c r="O535" s="144"/>
    </row>
    <row r="536" ht="15.75" customHeight="1">
      <c r="F536" s="142"/>
      <c r="G536" s="142"/>
      <c r="I536" s="143"/>
      <c r="O536" s="144"/>
    </row>
    <row r="537" ht="15.75" customHeight="1">
      <c r="F537" s="142"/>
      <c r="G537" s="142"/>
      <c r="I537" s="143"/>
      <c r="O537" s="144"/>
    </row>
    <row r="538" ht="15.75" customHeight="1">
      <c r="F538" s="142"/>
      <c r="G538" s="142"/>
      <c r="I538" s="143"/>
      <c r="O538" s="144"/>
    </row>
    <row r="539" ht="15.75" customHeight="1">
      <c r="F539" s="142"/>
      <c r="G539" s="142"/>
      <c r="I539" s="143"/>
      <c r="O539" s="144"/>
    </row>
    <row r="540" ht="15.75" customHeight="1">
      <c r="F540" s="142"/>
      <c r="G540" s="142"/>
      <c r="I540" s="143"/>
      <c r="O540" s="144"/>
    </row>
    <row r="541" ht="15.75" customHeight="1">
      <c r="F541" s="142"/>
      <c r="G541" s="142"/>
      <c r="I541" s="143"/>
      <c r="O541" s="144"/>
    </row>
    <row r="542" ht="15.75" customHeight="1">
      <c r="F542" s="142"/>
      <c r="G542" s="142"/>
      <c r="I542" s="143"/>
      <c r="O542" s="144"/>
    </row>
    <row r="543" ht="15.75" customHeight="1">
      <c r="F543" s="142"/>
      <c r="G543" s="142"/>
      <c r="I543" s="143"/>
      <c r="O543" s="144"/>
    </row>
    <row r="544" ht="15.75" customHeight="1">
      <c r="F544" s="142"/>
      <c r="G544" s="142"/>
      <c r="I544" s="143"/>
      <c r="O544" s="144"/>
    </row>
    <row r="545" ht="15.75" customHeight="1">
      <c r="F545" s="142"/>
      <c r="G545" s="142"/>
      <c r="I545" s="143"/>
      <c r="O545" s="144"/>
    </row>
    <row r="546" ht="15.75" customHeight="1">
      <c r="F546" s="142"/>
      <c r="G546" s="142"/>
      <c r="I546" s="143"/>
      <c r="O546" s="144"/>
    </row>
    <row r="547" ht="15.75" customHeight="1">
      <c r="F547" s="142"/>
      <c r="G547" s="142"/>
      <c r="I547" s="143"/>
      <c r="O547" s="144"/>
    </row>
    <row r="548" ht="15.75" customHeight="1">
      <c r="F548" s="142"/>
      <c r="G548" s="142"/>
      <c r="I548" s="143"/>
      <c r="O548" s="144"/>
    </row>
    <row r="549" ht="15.75" customHeight="1">
      <c r="F549" s="142"/>
      <c r="G549" s="142"/>
      <c r="I549" s="143"/>
      <c r="O549" s="144"/>
    </row>
    <row r="550" ht="15.75" customHeight="1">
      <c r="F550" s="142"/>
      <c r="G550" s="142"/>
      <c r="I550" s="143"/>
      <c r="O550" s="144"/>
    </row>
    <row r="551" ht="15.75" customHeight="1">
      <c r="F551" s="142"/>
      <c r="G551" s="142"/>
      <c r="I551" s="143"/>
      <c r="O551" s="144"/>
    </row>
    <row r="552" ht="15.75" customHeight="1">
      <c r="F552" s="142"/>
      <c r="G552" s="142"/>
      <c r="I552" s="143"/>
      <c r="O552" s="144"/>
    </row>
    <row r="553" ht="15.75" customHeight="1">
      <c r="F553" s="142"/>
      <c r="G553" s="142"/>
      <c r="I553" s="143"/>
      <c r="O553" s="144"/>
    </row>
    <row r="554" ht="15.75" customHeight="1">
      <c r="F554" s="142"/>
      <c r="G554" s="142"/>
      <c r="I554" s="143"/>
      <c r="O554" s="144"/>
    </row>
    <row r="555" ht="15.75" customHeight="1">
      <c r="F555" s="142"/>
      <c r="G555" s="142"/>
      <c r="I555" s="143"/>
      <c r="O555" s="144"/>
    </row>
    <row r="556" ht="15.75" customHeight="1">
      <c r="F556" s="142"/>
      <c r="G556" s="142"/>
      <c r="I556" s="143"/>
      <c r="O556" s="144"/>
    </row>
    <row r="557" ht="15.75" customHeight="1">
      <c r="F557" s="142"/>
      <c r="G557" s="142"/>
      <c r="I557" s="143"/>
      <c r="O557" s="144"/>
    </row>
    <row r="558" ht="15.75" customHeight="1">
      <c r="F558" s="142"/>
      <c r="G558" s="142"/>
      <c r="I558" s="143"/>
      <c r="O558" s="144"/>
    </row>
    <row r="559" ht="15.75" customHeight="1">
      <c r="F559" s="142"/>
      <c r="G559" s="142"/>
      <c r="I559" s="143"/>
      <c r="O559" s="144"/>
    </row>
    <row r="560" ht="15.75" customHeight="1">
      <c r="F560" s="142"/>
      <c r="G560" s="142"/>
      <c r="I560" s="143"/>
      <c r="O560" s="144"/>
    </row>
    <row r="561" ht="15.75" customHeight="1">
      <c r="F561" s="142"/>
      <c r="G561" s="142"/>
      <c r="I561" s="143"/>
      <c r="O561" s="144"/>
    </row>
    <row r="562" ht="15.75" customHeight="1">
      <c r="F562" s="142"/>
      <c r="G562" s="142"/>
      <c r="I562" s="143"/>
      <c r="O562" s="144"/>
    </row>
    <row r="563" ht="15.75" customHeight="1">
      <c r="F563" s="142"/>
      <c r="G563" s="142"/>
      <c r="I563" s="143"/>
      <c r="O563" s="144"/>
    </row>
    <row r="564" ht="15.75" customHeight="1">
      <c r="F564" s="142"/>
      <c r="G564" s="142"/>
      <c r="I564" s="143"/>
      <c r="O564" s="144"/>
    </row>
    <row r="565" ht="15.75" customHeight="1">
      <c r="F565" s="142"/>
      <c r="G565" s="142"/>
      <c r="I565" s="143"/>
      <c r="O565" s="144"/>
    </row>
    <row r="566" ht="15.75" customHeight="1">
      <c r="F566" s="142"/>
      <c r="G566" s="142"/>
      <c r="I566" s="143"/>
      <c r="O566" s="144"/>
    </row>
    <row r="567" ht="15.75" customHeight="1">
      <c r="F567" s="142"/>
      <c r="G567" s="142"/>
      <c r="I567" s="143"/>
      <c r="O567" s="144"/>
    </row>
    <row r="568" ht="15.75" customHeight="1">
      <c r="F568" s="142"/>
      <c r="G568" s="142"/>
      <c r="I568" s="143"/>
      <c r="O568" s="144"/>
    </row>
    <row r="569" ht="15.75" customHeight="1">
      <c r="F569" s="142"/>
      <c r="G569" s="142"/>
      <c r="I569" s="143"/>
      <c r="O569" s="144"/>
    </row>
    <row r="570" ht="15.75" customHeight="1">
      <c r="F570" s="142"/>
      <c r="G570" s="142"/>
      <c r="I570" s="143"/>
      <c r="O570" s="144"/>
    </row>
    <row r="571" ht="15.75" customHeight="1">
      <c r="F571" s="142"/>
      <c r="G571" s="142"/>
      <c r="I571" s="143"/>
      <c r="O571" s="144"/>
    </row>
    <row r="572" ht="15.75" customHeight="1">
      <c r="F572" s="142"/>
      <c r="G572" s="142"/>
      <c r="I572" s="143"/>
      <c r="O572" s="144"/>
    </row>
    <row r="573" ht="15.75" customHeight="1">
      <c r="F573" s="142"/>
      <c r="G573" s="142"/>
      <c r="I573" s="143"/>
      <c r="O573" s="144"/>
    </row>
    <row r="574" ht="15.75" customHeight="1">
      <c r="F574" s="142"/>
      <c r="G574" s="142"/>
      <c r="I574" s="143"/>
      <c r="O574" s="144"/>
    </row>
    <row r="575" ht="15.75" customHeight="1">
      <c r="F575" s="142"/>
      <c r="G575" s="142"/>
      <c r="I575" s="143"/>
      <c r="O575" s="144"/>
    </row>
    <row r="576" ht="15.75" customHeight="1">
      <c r="F576" s="142"/>
      <c r="G576" s="142"/>
      <c r="I576" s="143"/>
      <c r="O576" s="144"/>
    </row>
    <row r="577" ht="15.75" customHeight="1">
      <c r="F577" s="142"/>
      <c r="G577" s="142"/>
      <c r="I577" s="143"/>
      <c r="O577" s="144"/>
    </row>
    <row r="578" ht="15.75" customHeight="1">
      <c r="F578" s="142"/>
      <c r="G578" s="142"/>
      <c r="I578" s="143"/>
      <c r="O578" s="144"/>
    </row>
    <row r="579" ht="15.75" customHeight="1">
      <c r="F579" s="142"/>
      <c r="G579" s="142"/>
      <c r="I579" s="143"/>
      <c r="O579" s="144"/>
    </row>
    <row r="580" ht="15.75" customHeight="1">
      <c r="F580" s="142"/>
      <c r="G580" s="142"/>
      <c r="I580" s="143"/>
      <c r="O580" s="144"/>
    </row>
    <row r="581" ht="15.75" customHeight="1">
      <c r="F581" s="142"/>
      <c r="G581" s="142"/>
      <c r="I581" s="143"/>
      <c r="O581" s="144"/>
    </row>
    <row r="582" ht="15.75" customHeight="1">
      <c r="F582" s="142"/>
      <c r="G582" s="142"/>
      <c r="I582" s="143"/>
      <c r="O582" s="144"/>
    </row>
    <row r="583" ht="15.75" customHeight="1">
      <c r="F583" s="142"/>
      <c r="G583" s="142"/>
      <c r="I583" s="143"/>
      <c r="O583" s="144"/>
    </row>
    <row r="584" ht="15.75" customHeight="1">
      <c r="F584" s="142"/>
      <c r="G584" s="142"/>
      <c r="I584" s="143"/>
      <c r="O584" s="144"/>
    </row>
    <row r="585" ht="15.75" customHeight="1">
      <c r="F585" s="142"/>
      <c r="G585" s="142"/>
      <c r="I585" s="143"/>
      <c r="O585" s="144"/>
    </row>
    <row r="586" ht="15.75" customHeight="1">
      <c r="F586" s="142"/>
      <c r="G586" s="142"/>
      <c r="I586" s="143"/>
      <c r="O586" s="144"/>
    </row>
    <row r="587" ht="15.75" customHeight="1">
      <c r="F587" s="142"/>
      <c r="G587" s="142"/>
      <c r="I587" s="143"/>
      <c r="O587" s="144"/>
    </row>
    <row r="588" ht="15.75" customHeight="1">
      <c r="F588" s="142"/>
      <c r="G588" s="142"/>
      <c r="I588" s="143"/>
      <c r="O588" s="144"/>
    </row>
    <row r="589" ht="15.75" customHeight="1">
      <c r="F589" s="142"/>
      <c r="G589" s="142"/>
      <c r="I589" s="143"/>
      <c r="O589" s="144"/>
    </row>
    <row r="590" ht="15.75" customHeight="1">
      <c r="F590" s="142"/>
      <c r="G590" s="142"/>
      <c r="I590" s="143"/>
      <c r="O590" s="144"/>
    </row>
    <row r="591" ht="15.75" customHeight="1">
      <c r="F591" s="142"/>
      <c r="G591" s="142"/>
      <c r="I591" s="143"/>
      <c r="O591" s="144"/>
    </row>
    <row r="592" ht="15.75" customHeight="1">
      <c r="F592" s="142"/>
      <c r="G592" s="142"/>
      <c r="I592" s="143"/>
      <c r="O592" s="144"/>
    </row>
    <row r="593" ht="15.75" customHeight="1">
      <c r="F593" s="142"/>
      <c r="G593" s="142"/>
      <c r="I593" s="143"/>
      <c r="O593" s="144"/>
    </row>
    <row r="594" ht="15.75" customHeight="1">
      <c r="F594" s="142"/>
      <c r="G594" s="142"/>
      <c r="I594" s="143"/>
      <c r="O594" s="144"/>
    </row>
    <row r="595" ht="15.75" customHeight="1">
      <c r="F595" s="142"/>
      <c r="G595" s="142"/>
      <c r="I595" s="143"/>
      <c r="O595" s="144"/>
    </row>
    <row r="596" ht="15.75" customHeight="1">
      <c r="F596" s="142"/>
      <c r="G596" s="142"/>
      <c r="I596" s="143"/>
      <c r="O596" s="144"/>
    </row>
    <row r="597" ht="15.75" customHeight="1">
      <c r="F597" s="142"/>
      <c r="G597" s="142"/>
      <c r="I597" s="143"/>
      <c r="O597" s="144"/>
    </row>
    <row r="598" ht="15.75" customHeight="1">
      <c r="F598" s="142"/>
      <c r="G598" s="142"/>
      <c r="I598" s="143"/>
      <c r="O598" s="144"/>
    </row>
    <row r="599" ht="15.75" customHeight="1">
      <c r="F599" s="142"/>
      <c r="G599" s="142"/>
      <c r="I599" s="143"/>
      <c r="O599" s="144"/>
    </row>
    <row r="600" ht="15.75" customHeight="1">
      <c r="F600" s="142"/>
      <c r="G600" s="142"/>
      <c r="I600" s="143"/>
      <c r="O600" s="144"/>
    </row>
    <row r="601" ht="15.75" customHeight="1">
      <c r="F601" s="142"/>
      <c r="G601" s="142"/>
      <c r="I601" s="143"/>
      <c r="O601" s="144"/>
    </row>
    <row r="602" ht="15.75" customHeight="1">
      <c r="F602" s="142"/>
      <c r="G602" s="142"/>
      <c r="I602" s="143"/>
      <c r="O602" s="144"/>
    </row>
    <row r="603" ht="15.75" customHeight="1">
      <c r="F603" s="142"/>
      <c r="G603" s="142"/>
      <c r="I603" s="143"/>
      <c r="O603" s="144"/>
    </row>
    <row r="604" ht="15.75" customHeight="1">
      <c r="F604" s="142"/>
      <c r="G604" s="142"/>
      <c r="I604" s="143"/>
      <c r="O604" s="144"/>
    </row>
    <row r="605" ht="15.75" customHeight="1">
      <c r="F605" s="142"/>
      <c r="G605" s="142"/>
      <c r="I605" s="143"/>
      <c r="O605" s="144"/>
    </row>
    <row r="606" ht="15.75" customHeight="1">
      <c r="F606" s="142"/>
      <c r="G606" s="142"/>
      <c r="I606" s="143"/>
      <c r="O606" s="144"/>
    </row>
    <row r="607" ht="15.75" customHeight="1">
      <c r="F607" s="142"/>
      <c r="G607" s="142"/>
      <c r="I607" s="143"/>
      <c r="O607" s="144"/>
    </row>
    <row r="608" ht="15.75" customHeight="1">
      <c r="F608" s="142"/>
      <c r="G608" s="142"/>
      <c r="I608" s="143"/>
      <c r="O608" s="144"/>
    </row>
    <row r="609" ht="15.75" customHeight="1">
      <c r="F609" s="142"/>
      <c r="G609" s="142"/>
      <c r="I609" s="143"/>
      <c r="O609" s="144"/>
    </row>
    <row r="610" ht="15.75" customHeight="1">
      <c r="F610" s="142"/>
      <c r="G610" s="142"/>
      <c r="I610" s="143"/>
      <c r="O610" s="144"/>
    </row>
    <row r="611" ht="15.75" customHeight="1">
      <c r="F611" s="142"/>
      <c r="G611" s="142"/>
      <c r="I611" s="143"/>
      <c r="O611" s="144"/>
    </row>
    <row r="612" ht="15.75" customHeight="1">
      <c r="F612" s="142"/>
      <c r="G612" s="142"/>
      <c r="I612" s="143"/>
      <c r="O612" s="144"/>
    </row>
    <row r="613" ht="15.75" customHeight="1">
      <c r="F613" s="142"/>
      <c r="G613" s="142"/>
      <c r="I613" s="143"/>
      <c r="O613" s="144"/>
    </row>
    <row r="614" ht="15.75" customHeight="1">
      <c r="F614" s="142"/>
      <c r="G614" s="142"/>
      <c r="I614" s="143"/>
      <c r="O614" s="144"/>
    </row>
    <row r="615" ht="15.75" customHeight="1">
      <c r="F615" s="142"/>
      <c r="G615" s="142"/>
      <c r="I615" s="143"/>
      <c r="O615" s="144"/>
    </row>
    <row r="616" ht="15.75" customHeight="1">
      <c r="F616" s="142"/>
      <c r="G616" s="142"/>
      <c r="I616" s="143"/>
      <c r="O616" s="144"/>
    </row>
    <row r="617" ht="15.75" customHeight="1">
      <c r="F617" s="142"/>
      <c r="G617" s="142"/>
      <c r="I617" s="143"/>
      <c r="O617" s="144"/>
    </row>
    <row r="618" ht="15.75" customHeight="1">
      <c r="F618" s="142"/>
      <c r="G618" s="142"/>
      <c r="I618" s="143"/>
      <c r="O618" s="144"/>
    </row>
    <row r="619" ht="15.75" customHeight="1">
      <c r="F619" s="142"/>
      <c r="G619" s="142"/>
      <c r="I619" s="143"/>
      <c r="O619" s="144"/>
    </row>
    <row r="620" ht="15.75" customHeight="1">
      <c r="F620" s="142"/>
      <c r="G620" s="142"/>
      <c r="I620" s="143"/>
      <c r="O620" s="144"/>
    </row>
    <row r="621" ht="15.75" customHeight="1">
      <c r="F621" s="142"/>
      <c r="G621" s="142"/>
      <c r="I621" s="143"/>
      <c r="O621" s="144"/>
    </row>
    <row r="622" ht="15.75" customHeight="1">
      <c r="F622" s="142"/>
      <c r="G622" s="142"/>
      <c r="I622" s="143"/>
      <c r="O622" s="144"/>
    </row>
    <row r="623" ht="15.75" customHeight="1">
      <c r="F623" s="142"/>
      <c r="G623" s="142"/>
      <c r="I623" s="143"/>
      <c r="O623" s="144"/>
    </row>
    <row r="624" ht="15.75" customHeight="1">
      <c r="F624" s="142"/>
      <c r="G624" s="142"/>
      <c r="I624" s="143"/>
      <c r="O624" s="144"/>
    </row>
    <row r="625" ht="15.75" customHeight="1">
      <c r="F625" s="142"/>
      <c r="G625" s="142"/>
      <c r="I625" s="143"/>
      <c r="O625" s="144"/>
    </row>
    <row r="626" ht="15.75" customHeight="1">
      <c r="F626" s="142"/>
      <c r="G626" s="142"/>
      <c r="I626" s="143"/>
      <c r="O626" s="144"/>
    </row>
    <row r="627" ht="15.75" customHeight="1">
      <c r="F627" s="142"/>
      <c r="G627" s="142"/>
      <c r="I627" s="143"/>
      <c r="O627" s="144"/>
    </row>
    <row r="628" ht="15.75" customHeight="1">
      <c r="F628" s="142"/>
      <c r="G628" s="142"/>
      <c r="I628" s="143"/>
      <c r="O628" s="144"/>
    </row>
    <row r="629" ht="15.75" customHeight="1">
      <c r="F629" s="142"/>
      <c r="G629" s="142"/>
      <c r="I629" s="143"/>
      <c r="O629" s="144"/>
    </row>
    <row r="630" ht="15.75" customHeight="1">
      <c r="F630" s="142"/>
      <c r="G630" s="142"/>
      <c r="I630" s="143"/>
      <c r="O630" s="144"/>
    </row>
    <row r="631" ht="15.75" customHeight="1">
      <c r="F631" s="142"/>
      <c r="G631" s="142"/>
      <c r="I631" s="143"/>
      <c r="O631" s="144"/>
    </row>
    <row r="632" ht="15.75" customHeight="1">
      <c r="F632" s="142"/>
      <c r="G632" s="142"/>
      <c r="I632" s="143"/>
      <c r="O632" s="144"/>
    </row>
    <row r="633" ht="15.75" customHeight="1">
      <c r="F633" s="142"/>
      <c r="G633" s="142"/>
      <c r="I633" s="143"/>
      <c r="O633" s="144"/>
    </row>
    <row r="634" ht="15.75" customHeight="1">
      <c r="F634" s="142"/>
      <c r="G634" s="142"/>
      <c r="I634" s="143"/>
      <c r="O634" s="144"/>
    </row>
    <row r="635" ht="15.75" customHeight="1">
      <c r="F635" s="142"/>
      <c r="G635" s="142"/>
      <c r="I635" s="143"/>
      <c r="O635" s="144"/>
    </row>
    <row r="636" ht="15.75" customHeight="1">
      <c r="F636" s="142"/>
      <c r="G636" s="142"/>
      <c r="I636" s="143"/>
      <c r="O636" s="144"/>
    </row>
    <row r="637" ht="15.75" customHeight="1">
      <c r="F637" s="142"/>
      <c r="G637" s="142"/>
      <c r="I637" s="143"/>
      <c r="O637" s="144"/>
    </row>
    <row r="638" ht="15.75" customHeight="1">
      <c r="F638" s="142"/>
      <c r="G638" s="142"/>
      <c r="I638" s="143"/>
      <c r="O638" s="144"/>
    </row>
    <row r="639" ht="15.75" customHeight="1">
      <c r="F639" s="142"/>
      <c r="G639" s="142"/>
      <c r="I639" s="143"/>
      <c r="O639" s="144"/>
    </row>
    <row r="640" ht="15.75" customHeight="1">
      <c r="F640" s="142"/>
      <c r="G640" s="142"/>
      <c r="I640" s="143"/>
      <c r="O640" s="144"/>
    </row>
    <row r="641" ht="15.75" customHeight="1">
      <c r="F641" s="142"/>
      <c r="G641" s="142"/>
      <c r="I641" s="143"/>
      <c r="O641" s="144"/>
    </row>
    <row r="642" ht="15.75" customHeight="1">
      <c r="F642" s="142"/>
      <c r="G642" s="142"/>
      <c r="I642" s="143"/>
      <c r="O642" s="144"/>
    </row>
    <row r="643" ht="15.75" customHeight="1">
      <c r="F643" s="142"/>
      <c r="G643" s="142"/>
      <c r="I643" s="143"/>
      <c r="O643" s="144"/>
    </row>
    <row r="644" ht="15.75" customHeight="1">
      <c r="F644" s="142"/>
      <c r="G644" s="142"/>
      <c r="I644" s="143"/>
      <c r="O644" s="144"/>
    </row>
    <row r="645" ht="15.75" customHeight="1">
      <c r="F645" s="142"/>
      <c r="G645" s="142"/>
      <c r="I645" s="143"/>
      <c r="O645" s="144"/>
    </row>
    <row r="646" ht="15.75" customHeight="1">
      <c r="F646" s="142"/>
      <c r="G646" s="142"/>
      <c r="I646" s="143"/>
      <c r="O646" s="144"/>
    </row>
    <row r="647" ht="15.75" customHeight="1">
      <c r="F647" s="142"/>
      <c r="G647" s="142"/>
      <c r="I647" s="143"/>
      <c r="O647" s="144"/>
    </row>
    <row r="648" ht="15.75" customHeight="1">
      <c r="F648" s="142"/>
      <c r="G648" s="142"/>
      <c r="I648" s="143"/>
      <c r="O648" s="144"/>
    </row>
    <row r="649" ht="15.75" customHeight="1">
      <c r="F649" s="142"/>
      <c r="G649" s="142"/>
      <c r="I649" s="143"/>
      <c r="O649" s="144"/>
    </row>
    <row r="650" ht="15.75" customHeight="1">
      <c r="F650" s="142"/>
      <c r="G650" s="142"/>
      <c r="I650" s="143"/>
      <c r="O650" s="144"/>
    </row>
    <row r="651" ht="15.75" customHeight="1">
      <c r="F651" s="142"/>
      <c r="G651" s="142"/>
      <c r="I651" s="143"/>
      <c r="O651" s="144"/>
    </row>
    <row r="652" ht="15.75" customHeight="1">
      <c r="F652" s="142"/>
      <c r="G652" s="142"/>
      <c r="I652" s="143"/>
      <c r="O652" s="144"/>
    </row>
    <row r="653" ht="15.75" customHeight="1">
      <c r="F653" s="142"/>
      <c r="G653" s="142"/>
      <c r="I653" s="143"/>
      <c r="O653" s="144"/>
    </row>
    <row r="654" ht="15.75" customHeight="1">
      <c r="F654" s="142"/>
      <c r="G654" s="142"/>
      <c r="I654" s="143"/>
      <c r="O654" s="144"/>
    </row>
    <row r="655" ht="15.75" customHeight="1">
      <c r="F655" s="142"/>
      <c r="G655" s="142"/>
      <c r="I655" s="143"/>
      <c r="O655" s="144"/>
    </row>
    <row r="656" ht="15.75" customHeight="1">
      <c r="F656" s="142"/>
      <c r="G656" s="142"/>
      <c r="I656" s="143"/>
      <c r="O656" s="144"/>
    </row>
    <row r="657" ht="15.75" customHeight="1">
      <c r="F657" s="142"/>
      <c r="G657" s="142"/>
      <c r="I657" s="143"/>
      <c r="O657" s="144"/>
    </row>
    <row r="658" ht="15.75" customHeight="1">
      <c r="F658" s="142"/>
      <c r="G658" s="142"/>
      <c r="I658" s="143"/>
      <c r="O658" s="144"/>
    </row>
    <row r="659" ht="15.75" customHeight="1">
      <c r="F659" s="142"/>
      <c r="G659" s="142"/>
      <c r="I659" s="143"/>
      <c r="O659" s="144"/>
    </row>
    <row r="660" ht="15.75" customHeight="1">
      <c r="F660" s="142"/>
      <c r="G660" s="142"/>
      <c r="I660" s="143"/>
      <c r="O660" s="144"/>
    </row>
    <row r="661" ht="15.75" customHeight="1">
      <c r="F661" s="142"/>
      <c r="G661" s="142"/>
      <c r="I661" s="143"/>
      <c r="O661" s="144"/>
    </row>
    <row r="662" ht="15.75" customHeight="1">
      <c r="F662" s="142"/>
      <c r="G662" s="142"/>
      <c r="I662" s="143"/>
      <c r="O662" s="144"/>
    </row>
    <row r="663" ht="15.75" customHeight="1">
      <c r="F663" s="142"/>
      <c r="G663" s="142"/>
      <c r="I663" s="143"/>
      <c r="O663" s="144"/>
    </row>
    <row r="664" ht="15.75" customHeight="1">
      <c r="F664" s="142"/>
      <c r="G664" s="142"/>
      <c r="I664" s="143"/>
      <c r="O664" s="144"/>
    </row>
    <row r="665" ht="15.75" customHeight="1">
      <c r="F665" s="142"/>
      <c r="G665" s="142"/>
      <c r="I665" s="143"/>
      <c r="O665" s="144"/>
    </row>
    <row r="666" ht="15.75" customHeight="1">
      <c r="F666" s="142"/>
      <c r="G666" s="142"/>
      <c r="I666" s="143"/>
      <c r="O666" s="144"/>
    </row>
    <row r="667" ht="15.75" customHeight="1">
      <c r="F667" s="142"/>
      <c r="G667" s="142"/>
      <c r="I667" s="143"/>
      <c r="O667" s="144"/>
    </row>
    <row r="668" ht="15.75" customHeight="1">
      <c r="F668" s="142"/>
      <c r="G668" s="142"/>
      <c r="I668" s="143"/>
      <c r="O668" s="144"/>
    </row>
    <row r="669" ht="15.75" customHeight="1">
      <c r="F669" s="142"/>
      <c r="G669" s="142"/>
      <c r="I669" s="143"/>
      <c r="O669" s="144"/>
    </row>
    <row r="670" ht="15.75" customHeight="1">
      <c r="F670" s="142"/>
      <c r="G670" s="142"/>
      <c r="I670" s="143"/>
      <c r="O670" s="144"/>
    </row>
    <row r="671" ht="15.75" customHeight="1">
      <c r="F671" s="142"/>
      <c r="G671" s="142"/>
      <c r="I671" s="143"/>
      <c r="O671" s="144"/>
    </row>
    <row r="672" ht="15.75" customHeight="1">
      <c r="F672" s="142"/>
      <c r="G672" s="142"/>
      <c r="I672" s="143"/>
      <c r="O672" s="144"/>
    </row>
    <row r="673" ht="15.75" customHeight="1">
      <c r="F673" s="142"/>
      <c r="G673" s="142"/>
      <c r="I673" s="143"/>
      <c r="O673" s="144"/>
    </row>
    <row r="674" ht="15.75" customHeight="1">
      <c r="F674" s="142"/>
      <c r="G674" s="142"/>
      <c r="I674" s="143"/>
      <c r="O674" s="144"/>
    </row>
    <row r="675" ht="15.75" customHeight="1">
      <c r="F675" s="142"/>
      <c r="G675" s="142"/>
      <c r="I675" s="143"/>
      <c r="O675" s="144"/>
    </row>
    <row r="676" ht="15.75" customHeight="1">
      <c r="F676" s="142"/>
      <c r="G676" s="142"/>
      <c r="I676" s="143"/>
      <c r="O676" s="144"/>
    </row>
    <row r="677" ht="15.75" customHeight="1">
      <c r="F677" s="142"/>
      <c r="G677" s="142"/>
      <c r="I677" s="143"/>
      <c r="O677" s="144"/>
    </row>
    <row r="678" ht="15.75" customHeight="1">
      <c r="F678" s="142"/>
      <c r="G678" s="142"/>
      <c r="I678" s="143"/>
      <c r="O678" s="144"/>
    </row>
    <row r="679" ht="15.75" customHeight="1">
      <c r="F679" s="142"/>
      <c r="G679" s="142"/>
      <c r="I679" s="143"/>
      <c r="O679" s="144"/>
    </row>
    <row r="680" ht="15.75" customHeight="1">
      <c r="F680" s="142"/>
      <c r="G680" s="142"/>
      <c r="I680" s="143"/>
      <c r="O680" s="144"/>
    </row>
    <row r="681" ht="15.75" customHeight="1">
      <c r="F681" s="142"/>
      <c r="G681" s="142"/>
      <c r="I681" s="143"/>
      <c r="O681" s="144"/>
    </row>
    <row r="682" ht="15.75" customHeight="1">
      <c r="F682" s="142"/>
      <c r="G682" s="142"/>
      <c r="I682" s="143"/>
      <c r="O682" s="144"/>
    </row>
    <row r="683" ht="15.75" customHeight="1">
      <c r="F683" s="142"/>
      <c r="G683" s="142"/>
      <c r="I683" s="143"/>
      <c r="O683" s="144"/>
    </row>
    <row r="684" ht="15.75" customHeight="1">
      <c r="F684" s="142"/>
      <c r="G684" s="142"/>
      <c r="I684" s="143"/>
      <c r="O684" s="144"/>
    </row>
    <row r="685" ht="15.75" customHeight="1">
      <c r="F685" s="142"/>
      <c r="G685" s="142"/>
      <c r="I685" s="143"/>
      <c r="O685" s="144"/>
    </row>
    <row r="686" ht="15.75" customHeight="1">
      <c r="F686" s="142"/>
      <c r="G686" s="142"/>
      <c r="I686" s="143"/>
      <c r="O686" s="144"/>
    </row>
    <row r="687" ht="15.75" customHeight="1">
      <c r="F687" s="142"/>
      <c r="G687" s="142"/>
      <c r="I687" s="143"/>
      <c r="O687" s="144"/>
    </row>
    <row r="688" ht="15.75" customHeight="1">
      <c r="F688" s="142"/>
      <c r="G688" s="142"/>
      <c r="I688" s="143"/>
      <c r="O688" s="144"/>
    </row>
    <row r="689" ht="15.75" customHeight="1">
      <c r="F689" s="142"/>
      <c r="G689" s="142"/>
      <c r="I689" s="143"/>
      <c r="O689" s="144"/>
    </row>
    <row r="690" ht="15.75" customHeight="1">
      <c r="F690" s="142"/>
      <c r="G690" s="142"/>
      <c r="I690" s="143"/>
      <c r="O690" s="144"/>
    </row>
    <row r="691" ht="15.75" customHeight="1">
      <c r="F691" s="142"/>
      <c r="G691" s="142"/>
      <c r="I691" s="143"/>
      <c r="O691" s="144"/>
    </row>
    <row r="692" ht="15.75" customHeight="1">
      <c r="F692" s="142"/>
      <c r="G692" s="142"/>
      <c r="I692" s="143"/>
      <c r="O692" s="144"/>
    </row>
    <row r="693" ht="15.75" customHeight="1">
      <c r="F693" s="142"/>
      <c r="G693" s="142"/>
      <c r="I693" s="143"/>
      <c r="O693" s="144"/>
    </row>
    <row r="694" ht="15.75" customHeight="1">
      <c r="F694" s="142"/>
      <c r="G694" s="142"/>
      <c r="I694" s="143"/>
      <c r="O694" s="144"/>
    </row>
    <row r="695" ht="15.75" customHeight="1">
      <c r="F695" s="142"/>
      <c r="G695" s="142"/>
      <c r="I695" s="143"/>
      <c r="O695" s="144"/>
    </row>
    <row r="696" ht="15.75" customHeight="1">
      <c r="F696" s="142"/>
      <c r="G696" s="142"/>
      <c r="I696" s="143"/>
      <c r="O696" s="144"/>
    </row>
    <row r="697" ht="15.75" customHeight="1">
      <c r="F697" s="142"/>
      <c r="G697" s="142"/>
      <c r="I697" s="143"/>
      <c r="O697" s="144"/>
    </row>
    <row r="698" ht="15.75" customHeight="1">
      <c r="F698" s="142"/>
      <c r="G698" s="142"/>
      <c r="I698" s="143"/>
      <c r="O698" s="144"/>
    </row>
    <row r="699" ht="15.75" customHeight="1">
      <c r="F699" s="142"/>
      <c r="G699" s="142"/>
      <c r="I699" s="143"/>
      <c r="O699" s="144"/>
    </row>
    <row r="700" ht="15.75" customHeight="1">
      <c r="F700" s="142"/>
      <c r="G700" s="142"/>
      <c r="I700" s="143"/>
      <c r="O700" s="144"/>
    </row>
    <row r="701" ht="15.75" customHeight="1">
      <c r="F701" s="142"/>
      <c r="G701" s="142"/>
      <c r="I701" s="143"/>
      <c r="O701" s="144"/>
    </row>
    <row r="702" ht="15.75" customHeight="1">
      <c r="F702" s="142"/>
      <c r="G702" s="142"/>
      <c r="I702" s="143"/>
      <c r="O702" s="144"/>
    </row>
    <row r="703" ht="15.75" customHeight="1">
      <c r="F703" s="142"/>
      <c r="G703" s="142"/>
      <c r="I703" s="143"/>
      <c r="O703" s="144"/>
    </row>
    <row r="704" ht="15.75" customHeight="1">
      <c r="F704" s="142"/>
      <c r="G704" s="142"/>
      <c r="I704" s="143"/>
      <c r="O704" s="144"/>
    </row>
    <row r="705" ht="15.75" customHeight="1">
      <c r="F705" s="142"/>
      <c r="G705" s="142"/>
      <c r="I705" s="143"/>
      <c r="O705" s="144"/>
    </row>
    <row r="706" ht="15.75" customHeight="1">
      <c r="F706" s="142"/>
      <c r="G706" s="142"/>
      <c r="I706" s="143"/>
      <c r="O706" s="144"/>
    </row>
    <row r="707" ht="15.75" customHeight="1">
      <c r="F707" s="142"/>
      <c r="G707" s="142"/>
      <c r="I707" s="143"/>
      <c r="O707" s="144"/>
    </row>
    <row r="708" ht="15.75" customHeight="1">
      <c r="F708" s="142"/>
      <c r="G708" s="142"/>
      <c r="I708" s="143"/>
      <c r="O708" s="144"/>
    </row>
    <row r="709" ht="15.75" customHeight="1">
      <c r="F709" s="142"/>
      <c r="G709" s="142"/>
      <c r="I709" s="143"/>
      <c r="O709" s="144"/>
    </row>
    <row r="710" ht="15.75" customHeight="1">
      <c r="F710" s="142"/>
      <c r="G710" s="142"/>
      <c r="I710" s="143"/>
      <c r="O710" s="144"/>
    </row>
    <row r="711" ht="15.75" customHeight="1">
      <c r="F711" s="142"/>
      <c r="G711" s="142"/>
      <c r="I711" s="143"/>
      <c r="O711" s="144"/>
    </row>
    <row r="712" ht="15.75" customHeight="1">
      <c r="F712" s="142"/>
      <c r="G712" s="142"/>
      <c r="I712" s="143"/>
      <c r="O712" s="144"/>
    </row>
    <row r="713" ht="15.75" customHeight="1">
      <c r="F713" s="142"/>
      <c r="G713" s="142"/>
      <c r="I713" s="143"/>
      <c r="O713" s="144"/>
    </row>
    <row r="714" ht="15.75" customHeight="1">
      <c r="F714" s="142"/>
      <c r="G714" s="142"/>
      <c r="I714" s="143"/>
      <c r="O714" s="144"/>
    </row>
    <row r="715" ht="15.75" customHeight="1">
      <c r="F715" s="142"/>
      <c r="G715" s="142"/>
      <c r="I715" s="143"/>
      <c r="O715" s="144"/>
    </row>
    <row r="716" ht="15.75" customHeight="1">
      <c r="F716" s="142"/>
      <c r="G716" s="142"/>
      <c r="I716" s="143"/>
      <c r="O716" s="144"/>
    </row>
    <row r="717" ht="15.75" customHeight="1">
      <c r="F717" s="142"/>
      <c r="G717" s="142"/>
      <c r="I717" s="143"/>
      <c r="O717" s="144"/>
    </row>
    <row r="718" ht="15.75" customHeight="1">
      <c r="F718" s="142"/>
      <c r="G718" s="142"/>
      <c r="I718" s="143"/>
      <c r="O718" s="144"/>
    </row>
    <row r="719" ht="15.75" customHeight="1">
      <c r="F719" s="142"/>
      <c r="G719" s="142"/>
      <c r="I719" s="143"/>
      <c r="O719" s="144"/>
    </row>
    <row r="720" ht="15.75" customHeight="1">
      <c r="F720" s="142"/>
      <c r="G720" s="142"/>
      <c r="I720" s="143"/>
      <c r="O720" s="144"/>
    </row>
    <row r="721" ht="15.75" customHeight="1">
      <c r="F721" s="142"/>
      <c r="G721" s="142"/>
      <c r="I721" s="143"/>
      <c r="O721" s="144"/>
    </row>
    <row r="722" ht="15.75" customHeight="1">
      <c r="F722" s="142"/>
      <c r="G722" s="142"/>
      <c r="I722" s="143"/>
      <c r="O722" s="144"/>
    </row>
    <row r="723" ht="15.75" customHeight="1">
      <c r="F723" s="142"/>
      <c r="G723" s="142"/>
      <c r="I723" s="143"/>
      <c r="O723" s="144"/>
    </row>
    <row r="724" ht="15.75" customHeight="1">
      <c r="F724" s="142"/>
      <c r="G724" s="142"/>
      <c r="I724" s="143"/>
      <c r="O724" s="144"/>
    </row>
    <row r="725" ht="15.75" customHeight="1">
      <c r="F725" s="142"/>
      <c r="G725" s="142"/>
      <c r="I725" s="143"/>
      <c r="O725" s="144"/>
    </row>
    <row r="726" ht="15.75" customHeight="1">
      <c r="F726" s="142"/>
      <c r="G726" s="142"/>
      <c r="I726" s="143"/>
      <c r="O726" s="144"/>
    </row>
    <row r="727" ht="15.75" customHeight="1">
      <c r="F727" s="142"/>
      <c r="G727" s="142"/>
      <c r="I727" s="143"/>
      <c r="O727" s="144"/>
    </row>
    <row r="728" ht="15.75" customHeight="1">
      <c r="F728" s="142"/>
      <c r="G728" s="142"/>
      <c r="I728" s="143"/>
      <c r="O728" s="144"/>
    </row>
    <row r="729" ht="15.75" customHeight="1">
      <c r="F729" s="142"/>
      <c r="G729" s="142"/>
      <c r="I729" s="143"/>
      <c r="O729" s="144"/>
    </row>
    <row r="730" ht="15.75" customHeight="1">
      <c r="F730" s="142"/>
      <c r="G730" s="142"/>
      <c r="I730" s="143"/>
      <c r="O730" s="144"/>
    </row>
    <row r="731" ht="15.75" customHeight="1">
      <c r="F731" s="142"/>
      <c r="G731" s="142"/>
      <c r="I731" s="143"/>
      <c r="O731" s="144"/>
    </row>
    <row r="732" ht="15.75" customHeight="1">
      <c r="F732" s="142"/>
      <c r="G732" s="142"/>
      <c r="I732" s="143"/>
      <c r="O732" s="144"/>
    </row>
    <row r="733" ht="15.75" customHeight="1">
      <c r="F733" s="142"/>
      <c r="G733" s="142"/>
      <c r="I733" s="143"/>
      <c r="O733" s="144"/>
    </row>
    <row r="734" ht="15.75" customHeight="1">
      <c r="F734" s="142"/>
      <c r="G734" s="142"/>
      <c r="I734" s="143"/>
      <c r="O734" s="144"/>
    </row>
    <row r="735" ht="15.75" customHeight="1">
      <c r="F735" s="142"/>
      <c r="G735" s="142"/>
      <c r="I735" s="143"/>
      <c r="O735" s="144"/>
    </row>
    <row r="736" ht="15.75" customHeight="1">
      <c r="F736" s="142"/>
      <c r="G736" s="142"/>
      <c r="I736" s="143"/>
      <c r="O736" s="144"/>
    </row>
    <row r="737" ht="15.75" customHeight="1">
      <c r="F737" s="142"/>
      <c r="G737" s="142"/>
      <c r="I737" s="143"/>
      <c r="O737" s="144"/>
    </row>
    <row r="738" ht="15.75" customHeight="1">
      <c r="F738" s="142"/>
      <c r="G738" s="142"/>
      <c r="I738" s="143"/>
      <c r="O738" s="144"/>
    </row>
    <row r="739" ht="15.75" customHeight="1">
      <c r="F739" s="142"/>
      <c r="G739" s="142"/>
      <c r="I739" s="143"/>
      <c r="O739" s="144"/>
    </row>
    <row r="740" ht="15.75" customHeight="1">
      <c r="F740" s="142"/>
      <c r="G740" s="142"/>
      <c r="I740" s="143"/>
      <c r="O740" s="144"/>
    </row>
    <row r="741" ht="15.75" customHeight="1">
      <c r="F741" s="142"/>
      <c r="G741" s="142"/>
      <c r="I741" s="143"/>
      <c r="O741" s="144"/>
    </row>
    <row r="742" ht="15.75" customHeight="1">
      <c r="F742" s="142"/>
      <c r="G742" s="142"/>
      <c r="I742" s="143"/>
      <c r="O742" s="144"/>
    </row>
    <row r="743" ht="15.75" customHeight="1">
      <c r="F743" s="142"/>
      <c r="G743" s="142"/>
      <c r="I743" s="143"/>
      <c r="O743" s="144"/>
    </row>
    <row r="744" ht="15.75" customHeight="1">
      <c r="F744" s="142"/>
      <c r="G744" s="142"/>
      <c r="I744" s="143"/>
      <c r="O744" s="144"/>
    </row>
    <row r="745" ht="15.75" customHeight="1">
      <c r="F745" s="142"/>
      <c r="G745" s="142"/>
      <c r="I745" s="143"/>
      <c r="O745" s="144"/>
    </row>
    <row r="746" ht="15.75" customHeight="1">
      <c r="F746" s="142"/>
      <c r="G746" s="142"/>
      <c r="I746" s="143"/>
      <c r="O746" s="144"/>
    </row>
    <row r="747" ht="15.75" customHeight="1">
      <c r="F747" s="142"/>
      <c r="G747" s="142"/>
      <c r="I747" s="143"/>
      <c r="O747" s="144"/>
    </row>
    <row r="748" ht="15.75" customHeight="1">
      <c r="F748" s="142"/>
      <c r="G748" s="142"/>
      <c r="I748" s="143"/>
      <c r="O748" s="144"/>
    </row>
    <row r="749" ht="15.75" customHeight="1">
      <c r="F749" s="142"/>
      <c r="G749" s="142"/>
      <c r="I749" s="143"/>
      <c r="O749" s="144"/>
    </row>
    <row r="750" ht="15.75" customHeight="1">
      <c r="F750" s="142"/>
      <c r="G750" s="142"/>
      <c r="I750" s="143"/>
      <c r="O750" s="144"/>
    </row>
    <row r="751" ht="15.75" customHeight="1">
      <c r="F751" s="142"/>
      <c r="G751" s="142"/>
      <c r="I751" s="143"/>
      <c r="O751" s="144"/>
    </row>
    <row r="752" ht="15.75" customHeight="1">
      <c r="F752" s="142"/>
      <c r="G752" s="142"/>
      <c r="I752" s="143"/>
      <c r="O752" s="144"/>
    </row>
    <row r="753" ht="15.75" customHeight="1">
      <c r="F753" s="142"/>
      <c r="G753" s="142"/>
      <c r="I753" s="143"/>
      <c r="O753" s="144"/>
    </row>
    <row r="754" ht="15.75" customHeight="1">
      <c r="F754" s="142"/>
      <c r="G754" s="142"/>
      <c r="I754" s="143"/>
      <c r="O754" s="144"/>
    </row>
    <row r="755" ht="15.75" customHeight="1">
      <c r="F755" s="142"/>
      <c r="G755" s="142"/>
      <c r="I755" s="143"/>
      <c r="O755" s="144"/>
    </row>
    <row r="756" ht="15.75" customHeight="1">
      <c r="F756" s="142"/>
      <c r="G756" s="142"/>
      <c r="I756" s="143"/>
      <c r="O756" s="144"/>
    </row>
    <row r="757" ht="15.75" customHeight="1">
      <c r="F757" s="142"/>
      <c r="G757" s="142"/>
      <c r="I757" s="143"/>
      <c r="O757" s="144"/>
    </row>
    <row r="758" ht="15.75" customHeight="1">
      <c r="F758" s="142"/>
      <c r="G758" s="142"/>
      <c r="I758" s="143"/>
      <c r="O758" s="144"/>
    </row>
    <row r="759" ht="15.75" customHeight="1">
      <c r="F759" s="142"/>
      <c r="G759" s="142"/>
      <c r="I759" s="143"/>
      <c r="O759" s="144"/>
    </row>
    <row r="760" ht="15.75" customHeight="1">
      <c r="F760" s="142"/>
      <c r="G760" s="142"/>
      <c r="I760" s="143"/>
      <c r="O760" s="144"/>
    </row>
    <row r="761" ht="15.75" customHeight="1">
      <c r="F761" s="142"/>
      <c r="G761" s="142"/>
      <c r="I761" s="143"/>
      <c r="O761" s="144"/>
    </row>
    <row r="762" ht="15.75" customHeight="1">
      <c r="F762" s="142"/>
      <c r="G762" s="142"/>
      <c r="I762" s="143"/>
      <c r="O762" s="144"/>
    </row>
    <row r="763" ht="15.75" customHeight="1">
      <c r="F763" s="142"/>
      <c r="G763" s="142"/>
      <c r="I763" s="143"/>
      <c r="O763" s="144"/>
    </row>
    <row r="764" ht="15.75" customHeight="1">
      <c r="F764" s="142"/>
      <c r="G764" s="142"/>
      <c r="I764" s="143"/>
      <c r="O764" s="144"/>
    </row>
    <row r="765" ht="15.75" customHeight="1">
      <c r="F765" s="142"/>
      <c r="G765" s="142"/>
      <c r="I765" s="143"/>
      <c r="O765" s="144"/>
    </row>
    <row r="766" ht="15.75" customHeight="1">
      <c r="F766" s="142"/>
      <c r="G766" s="142"/>
      <c r="I766" s="143"/>
      <c r="O766" s="144"/>
    </row>
    <row r="767" ht="15.75" customHeight="1">
      <c r="F767" s="142"/>
      <c r="G767" s="142"/>
      <c r="I767" s="143"/>
      <c r="O767" s="144"/>
    </row>
    <row r="768" ht="15.75" customHeight="1">
      <c r="F768" s="142"/>
      <c r="G768" s="142"/>
      <c r="I768" s="143"/>
      <c r="O768" s="144"/>
    </row>
    <row r="769" ht="15.75" customHeight="1">
      <c r="F769" s="142"/>
      <c r="G769" s="142"/>
      <c r="I769" s="143"/>
      <c r="O769" s="144"/>
    </row>
    <row r="770" ht="15.75" customHeight="1">
      <c r="F770" s="142"/>
      <c r="G770" s="142"/>
      <c r="I770" s="143"/>
      <c r="O770" s="144"/>
    </row>
    <row r="771" ht="15.75" customHeight="1">
      <c r="F771" s="142"/>
      <c r="G771" s="142"/>
      <c r="I771" s="143"/>
      <c r="O771" s="144"/>
    </row>
    <row r="772" ht="15.75" customHeight="1">
      <c r="F772" s="142"/>
      <c r="G772" s="142"/>
      <c r="I772" s="143"/>
      <c r="O772" s="144"/>
    </row>
    <row r="773" ht="15.75" customHeight="1">
      <c r="F773" s="142"/>
      <c r="G773" s="142"/>
      <c r="I773" s="143"/>
      <c r="O773" s="144"/>
    </row>
    <row r="774" ht="15.75" customHeight="1">
      <c r="F774" s="142"/>
      <c r="G774" s="142"/>
      <c r="I774" s="143"/>
      <c r="O774" s="144"/>
    </row>
    <row r="775" ht="15.75" customHeight="1">
      <c r="F775" s="142"/>
      <c r="G775" s="142"/>
      <c r="I775" s="143"/>
      <c r="O775" s="144"/>
    </row>
    <row r="776" ht="15.75" customHeight="1">
      <c r="F776" s="142"/>
      <c r="G776" s="142"/>
      <c r="I776" s="143"/>
      <c r="O776" s="144"/>
    </row>
    <row r="777" ht="15.75" customHeight="1">
      <c r="F777" s="142"/>
      <c r="G777" s="142"/>
      <c r="I777" s="143"/>
      <c r="O777" s="144"/>
    </row>
    <row r="778" ht="15.75" customHeight="1">
      <c r="F778" s="142"/>
      <c r="G778" s="142"/>
      <c r="I778" s="143"/>
      <c r="O778" s="144"/>
    </row>
    <row r="779" ht="15.75" customHeight="1">
      <c r="F779" s="142"/>
      <c r="G779" s="142"/>
      <c r="I779" s="143"/>
      <c r="O779" s="144"/>
    </row>
    <row r="780" ht="15.75" customHeight="1">
      <c r="F780" s="142"/>
      <c r="G780" s="142"/>
      <c r="I780" s="143"/>
      <c r="O780" s="144"/>
    </row>
    <row r="781" ht="15.75" customHeight="1">
      <c r="F781" s="142"/>
      <c r="G781" s="142"/>
      <c r="I781" s="143"/>
      <c r="O781" s="144"/>
    </row>
    <row r="782" ht="15.75" customHeight="1">
      <c r="F782" s="142"/>
      <c r="G782" s="142"/>
      <c r="I782" s="143"/>
      <c r="O782" s="144"/>
    </row>
    <row r="783" ht="15.75" customHeight="1">
      <c r="F783" s="142"/>
      <c r="G783" s="142"/>
      <c r="I783" s="143"/>
      <c r="O783" s="144"/>
    </row>
    <row r="784" ht="15.75" customHeight="1">
      <c r="F784" s="142"/>
      <c r="G784" s="142"/>
      <c r="I784" s="143"/>
      <c r="O784" s="144"/>
    </row>
    <row r="785" ht="15.75" customHeight="1">
      <c r="F785" s="142"/>
      <c r="G785" s="142"/>
      <c r="I785" s="143"/>
      <c r="O785" s="144"/>
    </row>
    <row r="786" ht="15.75" customHeight="1">
      <c r="F786" s="142"/>
      <c r="G786" s="142"/>
      <c r="I786" s="143"/>
      <c r="O786" s="144"/>
    </row>
    <row r="787" ht="15.75" customHeight="1">
      <c r="F787" s="142"/>
      <c r="G787" s="142"/>
      <c r="I787" s="143"/>
      <c r="O787" s="144"/>
    </row>
    <row r="788" ht="15.75" customHeight="1">
      <c r="F788" s="142"/>
      <c r="G788" s="142"/>
      <c r="I788" s="143"/>
      <c r="O788" s="144"/>
    </row>
    <row r="789" ht="15.75" customHeight="1">
      <c r="F789" s="142"/>
      <c r="G789" s="142"/>
      <c r="I789" s="143"/>
      <c r="O789" s="144"/>
    </row>
    <row r="790" ht="15.75" customHeight="1">
      <c r="F790" s="142"/>
      <c r="G790" s="142"/>
      <c r="I790" s="143"/>
      <c r="O790" s="144"/>
    </row>
    <row r="791" ht="15.75" customHeight="1">
      <c r="F791" s="142"/>
      <c r="G791" s="142"/>
      <c r="I791" s="143"/>
      <c r="O791" s="144"/>
    </row>
    <row r="792" ht="15.75" customHeight="1">
      <c r="F792" s="142"/>
      <c r="G792" s="142"/>
      <c r="I792" s="143"/>
      <c r="O792" s="144"/>
    </row>
    <row r="793" ht="15.75" customHeight="1">
      <c r="F793" s="142"/>
      <c r="G793" s="142"/>
      <c r="I793" s="143"/>
      <c r="O793" s="144"/>
    </row>
    <row r="794" ht="15.75" customHeight="1">
      <c r="F794" s="142"/>
      <c r="G794" s="142"/>
      <c r="I794" s="143"/>
      <c r="O794" s="144"/>
    </row>
    <row r="795" ht="15.75" customHeight="1">
      <c r="F795" s="142"/>
      <c r="G795" s="142"/>
      <c r="I795" s="143"/>
      <c r="O795" s="144"/>
    </row>
    <row r="796" ht="15.75" customHeight="1">
      <c r="F796" s="142"/>
      <c r="G796" s="142"/>
      <c r="I796" s="143"/>
      <c r="O796" s="144"/>
    </row>
    <row r="797" ht="15.75" customHeight="1">
      <c r="F797" s="142"/>
      <c r="G797" s="142"/>
      <c r="I797" s="143"/>
      <c r="O797" s="144"/>
    </row>
    <row r="798" ht="15.75" customHeight="1">
      <c r="F798" s="142"/>
      <c r="G798" s="142"/>
      <c r="I798" s="143"/>
      <c r="O798" s="144"/>
    </row>
    <row r="799" ht="15.75" customHeight="1">
      <c r="F799" s="142"/>
      <c r="G799" s="142"/>
      <c r="I799" s="143"/>
      <c r="O799" s="144"/>
    </row>
    <row r="800" ht="15.75" customHeight="1">
      <c r="F800" s="142"/>
      <c r="G800" s="142"/>
      <c r="I800" s="143"/>
      <c r="O800" s="144"/>
    </row>
    <row r="801" ht="15.75" customHeight="1">
      <c r="F801" s="142"/>
      <c r="G801" s="142"/>
      <c r="I801" s="143"/>
      <c r="O801" s="144"/>
    </row>
    <row r="802" ht="15.75" customHeight="1">
      <c r="F802" s="142"/>
      <c r="G802" s="142"/>
      <c r="I802" s="143"/>
      <c r="O802" s="144"/>
    </row>
    <row r="803" ht="15.75" customHeight="1">
      <c r="F803" s="142"/>
      <c r="G803" s="142"/>
      <c r="I803" s="143"/>
      <c r="O803" s="144"/>
    </row>
    <row r="804" ht="15.75" customHeight="1">
      <c r="F804" s="142"/>
      <c r="G804" s="142"/>
      <c r="I804" s="143"/>
      <c r="O804" s="144"/>
    </row>
    <row r="805" ht="15.75" customHeight="1">
      <c r="F805" s="142"/>
      <c r="G805" s="142"/>
      <c r="I805" s="143"/>
      <c r="O805" s="144"/>
    </row>
    <row r="806" ht="15.75" customHeight="1">
      <c r="F806" s="142"/>
      <c r="G806" s="142"/>
      <c r="I806" s="143"/>
      <c r="O806" s="144"/>
    </row>
    <row r="807" ht="15.75" customHeight="1">
      <c r="F807" s="142"/>
      <c r="G807" s="142"/>
      <c r="I807" s="143"/>
      <c r="O807" s="144"/>
    </row>
    <row r="808" ht="15.75" customHeight="1">
      <c r="F808" s="142"/>
      <c r="G808" s="142"/>
      <c r="I808" s="143"/>
      <c r="O808" s="144"/>
    </row>
    <row r="809" ht="15.75" customHeight="1">
      <c r="F809" s="142"/>
      <c r="G809" s="142"/>
      <c r="I809" s="143"/>
      <c r="O809" s="144"/>
    </row>
    <row r="810" ht="15.75" customHeight="1">
      <c r="F810" s="142"/>
      <c r="G810" s="142"/>
      <c r="I810" s="143"/>
      <c r="O810" s="144"/>
    </row>
    <row r="811" ht="15.75" customHeight="1">
      <c r="F811" s="142"/>
      <c r="G811" s="142"/>
      <c r="I811" s="143"/>
      <c r="O811" s="144"/>
    </row>
    <row r="812" ht="15.75" customHeight="1">
      <c r="F812" s="142"/>
      <c r="G812" s="142"/>
      <c r="I812" s="143"/>
      <c r="O812" s="144"/>
    </row>
    <row r="813" ht="15.75" customHeight="1">
      <c r="F813" s="142"/>
      <c r="G813" s="142"/>
      <c r="I813" s="143"/>
      <c r="O813" s="144"/>
    </row>
    <row r="814" ht="15.75" customHeight="1">
      <c r="F814" s="142"/>
      <c r="G814" s="142"/>
      <c r="I814" s="143"/>
      <c r="O814" s="144"/>
    </row>
    <row r="815" ht="15.75" customHeight="1">
      <c r="F815" s="142"/>
      <c r="G815" s="142"/>
      <c r="I815" s="143"/>
      <c r="O815" s="144"/>
    </row>
    <row r="816" ht="15.75" customHeight="1">
      <c r="F816" s="142"/>
      <c r="G816" s="142"/>
      <c r="I816" s="143"/>
      <c r="O816" s="144"/>
    </row>
    <row r="817" ht="15.75" customHeight="1">
      <c r="F817" s="142"/>
      <c r="G817" s="142"/>
      <c r="I817" s="143"/>
      <c r="O817" s="144"/>
    </row>
    <row r="818" ht="15.75" customHeight="1">
      <c r="F818" s="142"/>
      <c r="G818" s="142"/>
      <c r="I818" s="143"/>
      <c r="O818" s="144"/>
    </row>
    <row r="819" ht="15.75" customHeight="1">
      <c r="F819" s="142"/>
      <c r="G819" s="142"/>
      <c r="I819" s="143"/>
      <c r="O819" s="144"/>
    </row>
    <row r="820" ht="15.75" customHeight="1">
      <c r="F820" s="142"/>
      <c r="G820" s="142"/>
      <c r="I820" s="143"/>
      <c r="O820" s="144"/>
    </row>
    <row r="821" ht="15.75" customHeight="1">
      <c r="F821" s="142"/>
      <c r="G821" s="142"/>
      <c r="I821" s="143"/>
      <c r="O821" s="144"/>
    </row>
    <row r="822" ht="15.75" customHeight="1">
      <c r="F822" s="142"/>
      <c r="G822" s="142"/>
      <c r="I822" s="143"/>
      <c r="O822" s="144"/>
    </row>
    <row r="823" ht="15.75" customHeight="1">
      <c r="F823" s="142"/>
      <c r="G823" s="142"/>
      <c r="I823" s="143"/>
      <c r="O823" s="144"/>
    </row>
    <row r="824" ht="15.75" customHeight="1">
      <c r="F824" s="142"/>
      <c r="G824" s="142"/>
      <c r="I824" s="143"/>
      <c r="O824" s="144"/>
    </row>
    <row r="825" ht="15.75" customHeight="1">
      <c r="F825" s="142"/>
      <c r="G825" s="142"/>
      <c r="I825" s="143"/>
      <c r="O825" s="144"/>
    </row>
    <row r="826" ht="15.75" customHeight="1">
      <c r="F826" s="142"/>
      <c r="G826" s="142"/>
      <c r="I826" s="143"/>
      <c r="O826" s="144"/>
    </row>
    <row r="827" ht="15.75" customHeight="1">
      <c r="F827" s="142"/>
      <c r="G827" s="142"/>
      <c r="I827" s="143"/>
      <c r="O827" s="144"/>
    </row>
    <row r="828" ht="15.75" customHeight="1">
      <c r="F828" s="142"/>
      <c r="G828" s="142"/>
      <c r="I828" s="143"/>
      <c r="O828" s="144"/>
    </row>
    <row r="829" ht="15.75" customHeight="1">
      <c r="F829" s="142"/>
      <c r="G829" s="142"/>
      <c r="I829" s="143"/>
      <c r="O829" s="144"/>
    </row>
    <row r="830" ht="15.75" customHeight="1">
      <c r="F830" s="142"/>
      <c r="G830" s="142"/>
      <c r="I830" s="143"/>
      <c r="O830" s="144"/>
    </row>
    <row r="831" ht="15.75" customHeight="1">
      <c r="F831" s="142"/>
      <c r="G831" s="142"/>
      <c r="I831" s="143"/>
      <c r="O831" s="144"/>
    </row>
    <row r="832" ht="15.75" customHeight="1">
      <c r="F832" s="142"/>
      <c r="G832" s="142"/>
      <c r="I832" s="143"/>
      <c r="O832" s="144"/>
    </row>
    <row r="833" ht="15.75" customHeight="1">
      <c r="F833" s="142"/>
      <c r="G833" s="142"/>
      <c r="I833" s="143"/>
      <c r="O833" s="144"/>
    </row>
    <row r="834" ht="15.75" customHeight="1">
      <c r="F834" s="142"/>
      <c r="G834" s="142"/>
      <c r="I834" s="143"/>
      <c r="O834" s="144"/>
    </row>
    <row r="835" ht="15.75" customHeight="1">
      <c r="F835" s="142"/>
      <c r="G835" s="142"/>
      <c r="I835" s="143"/>
      <c r="O835" s="144"/>
    </row>
    <row r="836" ht="15.75" customHeight="1">
      <c r="F836" s="142"/>
      <c r="G836" s="142"/>
      <c r="I836" s="143"/>
      <c r="O836" s="144"/>
    </row>
    <row r="837" ht="15.75" customHeight="1">
      <c r="F837" s="142"/>
      <c r="G837" s="142"/>
      <c r="I837" s="143"/>
      <c r="O837" s="144"/>
    </row>
    <row r="838" ht="15.75" customHeight="1">
      <c r="F838" s="142"/>
      <c r="G838" s="142"/>
      <c r="I838" s="143"/>
      <c r="O838" s="144"/>
    </row>
    <row r="839" ht="15.75" customHeight="1">
      <c r="F839" s="142"/>
      <c r="G839" s="142"/>
      <c r="I839" s="143"/>
      <c r="O839" s="144"/>
    </row>
    <row r="840" ht="15.75" customHeight="1">
      <c r="F840" s="142"/>
      <c r="G840" s="142"/>
      <c r="I840" s="143"/>
      <c r="O840" s="144"/>
    </row>
    <row r="841" ht="15.75" customHeight="1">
      <c r="F841" s="142"/>
      <c r="G841" s="142"/>
      <c r="I841" s="143"/>
      <c r="O841" s="144"/>
    </row>
    <row r="842" ht="15.75" customHeight="1">
      <c r="F842" s="142"/>
      <c r="G842" s="142"/>
      <c r="I842" s="143"/>
      <c r="O842" s="144"/>
    </row>
    <row r="843" ht="15.75" customHeight="1">
      <c r="F843" s="142"/>
      <c r="G843" s="142"/>
      <c r="I843" s="143"/>
      <c r="O843" s="144"/>
    </row>
    <row r="844" ht="15.75" customHeight="1">
      <c r="F844" s="142"/>
      <c r="G844" s="142"/>
      <c r="I844" s="143"/>
      <c r="O844" s="144"/>
    </row>
    <row r="845" ht="15.75" customHeight="1">
      <c r="F845" s="142"/>
      <c r="G845" s="142"/>
      <c r="I845" s="143"/>
      <c r="O845" s="144"/>
    </row>
    <row r="846" ht="15.75" customHeight="1">
      <c r="F846" s="142"/>
      <c r="G846" s="142"/>
      <c r="I846" s="143"/>
      <c r="O846" s="144"/>
    </row>
    <row r="847" ht="15.75" customHeight="1">
      <c r="F847" s="142"/>
      <c r="G847" s="142"/>
      <c r="I847" s="143"/>
      <c r="O847" s="144"/>
    </row>
    <row r="848" ht="15.75" customHeight="1">
      <c r="F848" s="142"/>
      <c r="G848" s="142"/>
      <c r="I848" s="143"/>
      <c r="O848" s="144"/>
    </row>
    <row r="849" ht="15.75" customHeight="1">
      <c r="F849" s="142"/>
      <c r="G849" s="142"/>
      <c r="I849" s="143"/>
      <c r="O849" s="144"/>
    </row>
    <row r="850" ht="15.75" customHeight="1">
      <c r="F850" s="142"/>
      <c r="G850" s="142"/>
      <c r="I850" s="143"/>
      <c r="O850" s="144"/>
    </row>
    <row r="851" ht="15.75" customHeight="1">
      <c r="F851" s="142"/>
      <c r="G851" s="142"/>
      <c r="I851" s="143"/>
      <c r="O851" s="144"/>
    </row>
    <row r="852" ht="15.75" customHeight="1">
      <c r="F852" s="142"/>
      <c r="G852" s="142"/>
      <c r="I852" s="143"/>
      <c r="O852" s="144"/>
    </row>
    <row r="853" ht="15.75" customHeight="1">
      <c r="F853" s="142"/>
      <c r="G853" s="142"/>
      <c r="I853" s="143"/>
      <c r="O853" s="144"/>
    </row>
    <row r="854" ht="15.75" customHeight="1">
      <c r="F854" s="142"/>
      <c r="G854" s="142"/>
      <c r="I854" s="143"/>
      <c r="O854" s="144"/>
    </row>
    <row r="855" ht="15.75" customHeight="1">
      <c r="F855" s="142"/>
      <c r="G855" s="142"/>
      <c r="I855" s="143"/>
      <c r="O855" s="144"/>
    </row>
    <row r="856" ht="15.75" customHeight="1">
      <c r="F856" s="142"/>
      <c r="G856" s="142"/>
      <c r="I856" s="143"/>
      <c r="O856" s="144"/>
    </row>
    <row r="857" ht="15.75" customHeight="1">
      <c r="F857" s="142"/>
      <c r="G857" s="142"/>
      <c r="I857" s="143"/>
      <c r="O857" s="144"/>
    </row>
    <row r="858" ht="15.75" customHeight="1">
      <c r="F858" s="142"/>
      <c r="G858" s="142"/>
      <c r="I858" s="143"/>
      <c r="O858" s="144"/>
    </row>
    <row r="859" ht="15.75" customHeight="1">
      <c r="F859" s="142"/>
      <c r="G859" s="142"/>
      <c r="I859" s="143"/>
      <c r="O859" s="144"/>
    </row>
    <row r="860" ht="15.75" customHeight="1">
      <c r="F860" s="142"/>
      <c r="G860" s="142"/>
      <c r="I860" s="143"/>
      <c r="O860" s="144"/>
    </row>
    <row r="861" ht="15.75" customHeight="1">
      <c r="F861" s="142"/>
      <c r="G861" s="142"/>
      <c r="I861" s="143"/>
      <c r="O861" s="144"/>
    </row>
    <row r="862" ht="15.75" customHeight="1">
      <c r="F862" s="142"/>
      <c r="G862" s="142"/>
      <c r="I862" s="143"/>
      <c r="O862" s="144"/>
    </row>
    <row r="863" ht="15.75" customHeight="1">
      <c r="F863" s="142"/>
      <c r="G863" s="142"/>
      <c r="I863" s="143"/>
      <c r="O863" s="144"/>
    </row>
    <row r="864" ht="15.75" customHeight="1">
      <c r="F864" s="142"/>
      <c r="G864" s="142"/>
      <c r="I864" s="143"/>
      <c r="O864" s="144"/>
    </row>
    <row r="865" ht="15.75" customHeight="1">
      <c r="F865" s="142"/>
      <c r="G865" s="142"/>
      <c r="I865" s="143"/>
      <c r="O865" s="144"/>
    </row>
    <row r="866" ht="15.75" customHeight="1">
      <c r="F866" s="142"/>
      <c r="G866" s="142"/>
      <c r="I866" s="143"/>
      <c r="O866" s="144"/>
    </row>
    <row r="867" ht="15.75" customHeight="1">
      <c r="F867" s="142"/>
      <c r="G867" s="142"/>
      <c r="I867" s="143"/>
      <c r="O867" s="144"/>
    </row>
    <row r="868" ht="15.75" customHeight="1">
      <c r="F868" s="142"/>
      <c r="G868" s="142"/>
      <c r="I868" s="143"/>
      <c r="O868" s="144"/>
    </row>
    <row r="869" ht="15.75" customHeight="1">
      <c r="F869" s="142"/>
      <c r="G869" s="142"/>
      <c r="I869" s="143"/>
      <c r="O869" s="144"/>
    </row>
    <row r="870" ht="15.75" customHeight="1">
      <c r="F870" s="142"/>
      <c r="G870" s="142"/>
      <c r="I870" s="143"/>
      <c r="O870" s="144"/>
    </row>
    <row r="871" ht="15.75" customHeight="1">
      <c r="F871" s="142"/>
      <c r="G871" s="142"/>
      <c r="I871" s="143"/>
      <c r="O871" s="144"/>
    </row>
    <row r="872" ht="15.75" customHeight="1">
      <c r="F872" s="142"/>
      <c r="G872" s="142"/>
      <c r="I872" s="143"/>
      <c r="O872" s="144"/>
    </row>
    <row r="873" ht="15.75" customHeight="1">
      <c r="F873" s="142"/>
      <c r="G873" s="142"/>
      <c r="I873" s="143"/>
      <c r="O873" s="144"/>
    </row>
    <row r="874" ht="15.75" customHeight="1">
      <c r="F874" s="142"/>
      <c r="G874" s="142"/>
      <c r="I874" s="143"/>
      <c r="O874" s="144"/>
    </row>
    <row r="875" ht="15.75" customHeight="1">
      <c r="F875" s="142"/>
      <c r="G875" s="142"/>
      <c r="I875" s="143"/>
      <c r="O875" s="144"/>
    </row>
    <row r="876" ht="15.75" customHeight="1">
      <c r="F876" s="142"/>
      <c r="G876" s="142"/>
      <c r="I876" s="143"/>
      <c r="O876" s="144"/>
    </row>
    <row r="877" ht="15.75" customHeight="1">
      <c r="F877" s="142"/>
      <c r="G877" s="142"/>
      <c r="I877" s="143"/>
      <c r="O877" s="144"/>
    </row>
    <row r="878" ht="15.75" customHeight="1">
      <c r="F878" s="142"/>
      <c r="G878" s="142"/>
      <c r="I878" s="143"/>
      <c r="O878" s="144"/>
    </row>
    <row r="879" ht="15.75" customHeight="1">
      <c r="F879" s="142"/>
      <c r="G879" s="142"/>
      <c r="I879" s="143"/>
      <c r="O879" s="144"/>
    </row>
    <row r="880" ht="15.75" customHeight="1">
      <c r="F880" s="142"/>
      <c r="G880" s="142"/>
      <c r="I880" s="143"/>
      <c r="O880" s="144"/>
    </row>
    <row r="881" ht="15.75" customHeight="1">
      <c r="F881" s="142"/>
      <c r="G881" s="142"/>
      <c r="I881" s="143"/>
      <c r="O881" s="144"/>
    </row>
    <row r="882" ht="15.75" customHeight="1">
      <c r="F882" s="142"/>
      <c r="G882" s="142"/>
      <c r="I882" s="143"/>
      <c r="O882" s="144"/>
    </row>
    <row r="883" ht="15.75" customHeight="1">
      <c r="F883" s="142"/>
      <c r="G883" s="142"/>
      <c r="I883" s="143"/>
      <c r="O883" s="144"/>
    </row>
    <row r="884" ht="15.75" customHeight="1">
      <c r="F884" s="142"/>
      <c r="G884" s="142"/>
      <c r="I884" s="143"/>
      <c r="O884" s="144"/>
    </row>
    <row r="885" ht="15.75" customHeight="1">
      <c r="F885" s="142"/>
      <c r="G885" s="142"/>
      <c r="I885" s="143"/>
      <c r="O885" s="144"/>
    </row>
    <row r="886" ht="15.75" customHeight="1">
      <c r="F886" s="142"/>
      <c r="G886" s="142"/>
      <c r="I886" s="143"/>
      <c r="O886" s="144"/>
    </row>
    <row r="887" ht="15.75" customHeight="1">
      <c r="F887" s="142"/>
      <c r="G887" s="142"/>
      <c r="I887" s="143"/>
      <c r="O887" s="144"/>
    </row>
    <row r="888" ht="15.75" customHeight="1">
      <c r="F888" s="142"/>
      <c r="G888" s="142"/>
      <c r="I888" s="143"/>
      <c r="O888" s="144"/>
    </row>
    <row r="889" ht="15.75" customHeight="1">
      <c r="F889" s="142"/>
      <c r="G889" s="142"/>
      <c r="I889" s="143"/>
      <c r="O889" s="144"/>
    </row>
    <row r="890" ht="15.75" customHeight="1">
      <c r="F890" s="142"/>
      <c r="G890" s="142"/>
      <c r="I890" s="143"/>
      <c r="O890" s="144"/>
    </row>
    <row r="891" ht="15.75" customHeight="1">
      <c r="F891" s="142"/>
      <c r="G891" s="142"/>
      <c r="I891" s="143"/>
      <c r="O891" s="144"/>
    </row>
    <row r="892" ht="15.75" customHeight="1">
      <c r="F892" s="142"/>
      <c r="G892" s="142"/>
      <c r="I892" s="143"/>
      <c r="O892" s="144"/>
    </row>
    <row r="893" ht="15.75" customHeight="1">
      <c r="F893" s="142"/>
      <c r="G893" s="142"/>
      <c r="I893" s="143"/>
      <c r="O893" s="144"/>
    </row>
    <row r="894" ht="15.75" customHeight="1">
      <c r="F894" s="142"/>
      <c r="G894" s="142"/>
      <c r="I894" s="143"/>
      <c r="O894" s="144"/>
    </row>
    <row r="895" ht="15.75" customHeight="1">
      <c r="F895" s="142"/>
      <c r="G895" s="142"/>
      <c r="I895" s="143"/>
      <c r="O895" s="144"/>
    </row>
    <row r="896" ht="15.75" customHeight="1">
      <c r="F896" s="142"/>
      <c r="G896" s="142"/>
      <c r="I896" s="143"/>
      <c r="O896" s="144"/>
    </row>
    <row r="897" ht="15.75" customHeight="1">
      <c r="F897" s="142"/>
      <c r="G897" s="142"/>
      <c r="I897" s="143"/>
      <c r="O897" s="144"/>
    </row>
    <row r="898" ht="15.75" customHeight="1">
      <c r="F898" s="142"/>
      <c r="G898" s="142"/>
      <c r="I898" s="143"/>
      <c r="O898" s="144"/>
    </row>
    <row r="899" ht="15.75" customHeight="1">
      <c r="F899" s="142"/>
      <c r="G899" s="142"/>
      <c r="I899" s="143"/>
      <c r="O899" s="144"/>
    </row>
    <row r="900" ht="15.75" customHeight="1">
      <c r="F900" s="142"/>
      <c r="G900" s="142"/>
      <c r="I900" s="143"/>
      <c r="O900" s="144"/>
    </row>
    <row r="901" ht="15.75" customHeight="1">
      <c r="F901" s="142"/>
      <c r="G901" s="142"/>
      <c r="I901" s="143"/>
      <c r="O901" s="144"/>
    </row>
    <row r="902" ht="15.75" customHeight="1">
      <c r="F902" s="142"/>
      <c r="G902" s="142"/>
      <c r="I902" s="143"/>
      <c r="O902" s="144"/>
    </row>
    <row r="903" ht="15.75" customHeight="1">
      <c r="F903" s="142"/>
      <c r="G903" s="142"/>
      <c r="I903" s="143"/>
      <c r="O903" s="144"/>
    </row>
    <row r="904" ht="15.75" customHeight="1">
      <c r="F904" s="142"/>
      <c r="G904" s="142"/>
      <c r="I904" s="143"/>
      <c r="O904" s="144"/>
    </row>
    <row r="905" ht="15.75" customHeight="1">
      <c r="F905" s="142"/>
      <c r="G905" s="142"/>
      <c r="I905" s="143"/>
      <c r="O905" s="144"/>
    </row>
    <row r="906" ht="15.75" customHeight="1">
      <c r="F906" s="142"/>
      <c r="G906" s="142"/>
      <c r="I906" s="143"/>
      <c r="O906" s="144"/>
    </row>
    <row r="907" ht="15.75" customHeight="1">
      <c r="F907" s="142"/>
      <c r="G907" s="142"/>
      <c r="I907" s="143"/>
      <c r="O907" s="144"/>
    </row>
    <row r="908" ht="15.75" customHeight="1">
      <c r="F908" s="142"/>
      <c r="G908" s="142"/>
      <c r="I908" s="143"/>
      <c r="O908" s="144"/>
    </row>
    <row r="909" ht="15.75" customHeight="1">
      <c r="F909" s="142"/>
      <c r="G909" s="142"/>
      <c r="I909" s="143"/>
      <c r="O909" s="144"/>
    </row>
    <row r="910" ht="15.75" customHeight="1">
      <c r="F910" s="142"/>
      <c r="G910" s="142"/>
      <c r="I910" s="143"/>
      <c r="O910" s="144"/>
    </row>
    <row r="911" ht="15.75" customHeight="1">
      <c r="F911" s="142"/>
      <c r="G911" s="142"/>
      <c r="I911" s="143"/>
      <c r="O911" s="144"/>
    </row>
    <row r="912" ht="15.75" customHeight="1">
      <c r="F912" s="142"/>
      <c r="G912" s="142"/>
      <c r="I912" s="143"/>
      <c r="O912" s="144"/>
    </row>
    <row r="913" ht="15.75" customHeight="1">
      <c r="F913" s="142"/>
      <c r="G913" s="142"/>
      <c r="I913" s="143"/>
      <c r="O913" s="144"/>
    </row>
    <row r="914" ht="15.75" customHeight="1">
      <c r="F914" s="142"/>
      <c r="G914" s="142"/>
      <c r="I914" s="143"/>
      <c r="O914" s="144"/>
    </row>
    <row r="915" ht="15.75" customHeight="1">
      <c r="F915" s="142"/>
      <c r="G915" s="142"/>
      <c r="I915" s="143"/>
      <c r="O915" s="144"/>
    </row>
    <row r="916" ht="15.75" customHeight="1">
      <c r="F916" s="142"/>
      <c r="G916" s="142"/>
      <c r="I916" s="143"/>
      <c r="O916" s="144"/>
    </row>
    <row r="917" ht="15.75" customHeight="1">
      <c r="F917" s="142"/>
      <c r="G917" s="142"/>
      <c r="I917" s="143"/>
      <c r="O917" s="144"/>
    </row>
    <row r="918" ht="15.75" customHeight="1">
      <c r="F918" s="142"/>
      <c r="G918" s="142"/>
      <c r="I918" s="143"/>
      <c r="O918" s="144"/>
    </row>
    <row r="919" ht="15.75" customHeight="1">
      <c r="F919" s="142"/>
      <c r="G919" s="142"/>
      <c r="I919" s="143"/>
      <c r="O919" s="144"/>
    </row>
    <row r="920" ht="15.75" customHeight="1">
      <c r="F920" s="142"/>
      <c r="G920" s="142"/>
      <c r="I920" s="143"/>
      <c r="O920" s="144"/>
    </row>
    <row r="921" ht="15.75" customHeight="1">
      <c r="F921" s="142"/>
      <c r="G921" s="142"/>
      <c r="I921" s="143"/>
      <c r="O921" s="144"/>
    </row>
    <row r="922" ht="15.75" customHeight="1">
      <c r="F922" s="142"/>
      <c r="G922" s="142"/>
      <c r="I922" s="143"/>
      <c r="O922" s="144"/>
    </row>
    <row r="923" ht="15.75" customHeight="1">
      <c r="F923" s="142"/>
      <c r="G923" s="142"/>
      <c r="I923" s="143"/>
      <c r="O923" s="144"/>
    </row>
    <row r="924" ht="15.75" customHeight="1">
      <c r="F924" s="142"/>
      <c r="G924" s="142"/>
      <c r="I924" s="143"/>
      <c r="O924" s="144"/>
    </row>
    <row r="925" ht="15.75" customHeight="1">
      <c r="F925" s="142"/>
      <c r="G925" s="142"/>
      <c r="I925" s="143"/>
      <c r="O925" s="144"/>
    </row>
    <row r="926" ht="15.75" customHeight="1">
      <c r="F926" s="142"/>
      <c r="G926" s="142"/>
      <c r="I926" s="143"/>
      <c r="O926" s="144"/>
    </row>
    <row r="927" ht="15.75" customHeight="1">
      <c r="F927" s="142"/>
      <c r="G927" s="142"/>
      <c r="I927" s="143"/>
      <c r="O927" s="144"/>
    </row>
    <row r="928" ht="15.75" customHeight="1">
      <c r="F928" s="142"/>
      <c r="G928" s="142"/>
      <c r="I928" s="143"/>
      <c r="O928" s="144"/>
    </row>
    <row r="929" ht="15.75" customHeight="1">
      <c r="F929" s="142"/>
      <c r="G929" s="142"/>
      <c r="I929" s="143"/>
      <c r="O929" s="144"/>
    </row>
    <row r="930" ht="15.75" customHeight="1">
      <c r="F930" s="142"/>
      <c r="G930" s="142"/>
      <c r="I930" s="143"/>
      <c r="O930" s="144"/>
    </row>
    <row r="931" ht="15.75" customHeight="1">
      <c r="F931" s="142"/>
      <c r="G931" s="142"/>
      <c r="I931" s="143"/>
      <c r="O931" s="144"/>
    </row>
    <row r="932" ht="15.75" customHeight="1">
      <c r="F932" s="142"/>
      <c r="G932" s="142"/>
      <c r="I932" s="143"/>
      <c r="O932" s="144"/>
    </row>
    <row r="933" ht="15.75" customHeight="1">
      <c r="F933" s="142"/>
      <c r="G933" s="142"/>
      <c r="I933" s="143"/>
      <c r="O933" s="144"/>
    </row>
    <row r="934" ht="15.75" customHeight="1">
      <c r="F934" s="142"/>
      <c r="G934" s="142"/>
      <c r="I934" s="143"/>
      <c r="O934" s="144"/>
    </row>
    <row r="935" ht="15.75" customHeight="1">
      <c r="F935" s="142"/>
      <c r="G935" s="142"/>
      <c r="I935" s="143"/>
      <c r="O935" s="144"/>
    </row>
    <row r="936" ht="15.75" customHeight="1">
      <c r="F936" s="142"/>
      <c r="G936" s="142"/>
      <c r="I936" s="143"/>
      <c r="O936" s="144"/>
    </row>
    <row r="937" ht="15.75" customHeight="1">
      <c r="F937" s="142"/>
      <c r="G937" s="142"/>
      <c r="I937" s="143"/>
      <c r="O937" s="144"/>
    </row>
    <row r="938" ht="15.75" customHeight="1">
      <c r="F938" s="142"/>
      <c r="G938" s="142"/>
      <c r="I938" s="143"/>
      <c r="O938" s="144"/>
    </row>
    <row r="939" ht="15.75" customHeight="1">
      <c r="F939" s="142"/>
      <c r="G939" s="142"/>
      <c r="I939" s="143"/>
      <c r="O939" s="144"/>
    </row>
    <row r="940" ht="15.75" customHeight="1">
      <c r="F940" s="142"/>
      <c r="G940" s="142"/>
      <c r="I940" s="143"/>
      <c r="O940" s="144"/>
    </row>
    <row r="941" ht="15.75" customHeight="1">
      <c r="F941" s="142"/>
      <c r="G941" s="142"/>
      <c r="I941" s="143"/>
      <c r="O941" s="144"/>
    </row>
    <row r="942" ht="15.75" customHeight="1">
      <c r="F942" s="142"/>
      <c r="G942" s="142"/>
      <c r="I942" s="143"/>
      <c r="O942" s="144"/>
    </row>
    <row r="943" ht="15.75" customHeight="1">
      <c r="F943" s="142"/>
      <c r="G943" s="142"/>
      <c r="I943" s="143"/>
      <c r="O943" s="144"/>
    </row>
    <row r="944" ht="15.75" customHeight="1">
      <c r="F944" s="142"/>
      <c r="G944" s="142"/>
      <c r="I944" s="143"/>
      <c r="O944" s="144"/>
    </row>
    <row r="945" ht="15.75" customHeight="1">
      <c r="F945" s="142"/>
      <c r="G945" s="142"/>
      <c r="I945" s="143"/>
      <c r="O945" s="144"/>
    </row>
    <row r="946" ht="15.75" customHeight="1">
      <c r="F946" s="142"/>
      <c r="G946" s="142"/>
      <c r="I946" s="143"/>
      <c r="O946" s="144"/>
    </row>
    <row r="947" ht="15.75" customHeight="1">
      <c r="F947" s="142"/>
      <c r="G947" s="142"/>
      <c r="I947" s="143"/>
      <c r="O947" s="144"/>
    </row>
    <row r="948" ht="15.75" customHeight="1">
      <c r="F948" s="142"/>
      <c r="G948" s="142"/>
      <c r="I948" s="143"/>
      <c r="O948" s="144"/>
    </row>
    <row r="949" ht="15.75" customHeight="1">
      <c r="F949" s="142"/>
      <c r="G949" s="142"/>
      <c r="I949" s="143"/>
      <c r="O949" s="144"/>
    </row>
    <row r="950" ht="15.75" customHeight="1">
      <c r="F950" s="142"/>
      <c r="G950" s="142"/>
      <c r="I950" s="143"/>
      <c r="O950" s="144"/>
    </row>
    <row r="951" ht="15.75" customHeight="1">
      <c r="F951" s="142"/>
      <c r="G951" s="142"/>
      <c r="I951" s="143"/>
      <c r="O951" s="144"/>
    </row>
    <row r="952" ht="15.75" customHeight="1">
      <c r="F952" s="142"/>
      <c r="G952" s="142"/>
      <c r="I952" s="143"/>
      <c r="O952" s="144"/>
    </row>
    <row r="953" ht="15.75" customHeight="1">
      <c r="F953" s="142"/>
      <c r="G953" s="142"/>
      <c r="I953" s="143"/>
      <c r="O953" s="144"/>
    </row>
    <row r="954" ht="15.75" customHeight="1">
      <c r="F954" s="142"/>
      <c r="G954" s="142"/>
      <c r="I954" s="143"/>
      <c r="O954" s="144"/>
    </row>
    <row r="955" ht="15.75" customHeight="1">
      <c r="F955" s="142"/>
      <c r="G955" s="142"/>
      <c r="I955" s="143"/>
      <c r="O955" s="144"/>
    </row>
    <row r="956" ht="15.75" customHeight="1">
      <c r="F956" s="142"/>
      <c r="G956" s="142"/>
      <c r="I956" s="143"/>
      <c r="O956" s="144"/>
    </row>
    <row r="957" ht="15.75" customHeight="1">
      <c r="F957" s="142"/>
      <c r="G957" s="142"/>
      <c r="I957" s="143"/>
      <c r="O957" s="144"/>
    </row>
    <row r="958" ht="15.75" customHeight="1">
      <c r="F958" s="142"/>
      <c r="G958" s="142"/>
      <c r="I958" s="143"/>
      <c r="O958" s="144"/>
    </row>
    <row r="959" ht="15.75" customHeight="1">
      <c r="F959" s="142"/>
      <c r="G959" s="142"/>
      <c r="I959" s="143"/>
      <c r="O959" s="144"/>
    </row>
    <row r="960" ht="15.75" customHeight="1">
      <c r="F960" s="142"/>
      <c r="G960" s="142"/>
      <c r="I960" s="143"/>
      <c r="O960" s="144"/>
    </row>
    <row r="961" ht="15.75" customHeight="1">
      <c r="F961" s="142"/>
      <c r="G961" s="142"/>
      <c r="I961" s="143"/>
      <c r="O961" s="144"/>
    </row>
    <row r="962" ht="15.75" customHeight="1">
      <c r="F962" s="142"/>
      <c r="G962" s="142"/>
      <c r="I962" s="143"/>
      <c r="O962" s="144"/>
    </row>
    <row r="963" ht="15.75" customHeight="1">
      <c r="F963" s="142"/>
      <c r="G963" s="142"/>
      <c r="I963" s="143"/>
      <c r="O963" s="144"/>
    </row>
    <row r="964" ht="15.75" customHeight="1">
      <c r="F964" s="142"/>
      <c r="G964" s="142"/>
      <c r="I964" s="143"/>
      <c r="O964" s="144"/>
    </row>
    <row r="965" ht="15.75" customHeight="1">
      <c r="F965" s="142"/>
      <c r="G965" s="142"/>
      <c r="I965" s="143"/>
      <c r="O965" s="144"/>
    </row>
    <row r="966" ht="15.75" customHeight="1">
      <c r="F966" s="142"/>
      <c r="G966" s="142"/>
      <c r="I966" s="143"/>
      <c r="O966" s="144"/>
    </row>
    <row r="967" ht="15.75" customHeight="1">
      <c r="F967" s="142"/>
      <c r="G967" s="142"/>
      <c r="I967" s="143"/>
      <c r="O967" s="144"/>
    </row>
    <row r="968" ht="15.75" customHeight="1">
      <c r="F968" s="142"/>
      <c r="G968" s="142"/>
      <c r="I968" s="143"/>
      <c r="O968" s="144"/>
    </row>
    <row r="969" ht="15.75" customHeight="1">
      <c r="F969" s="142"/>
      <c r="G969" s="142"/>
      <c r="I969" s="143"/>
      <c r="O969" s="144"/>
    </row>
    <row r="970" ht="15.75" customHeight="1">
      <c r="F970" s="142"/>
      <c r="G970" s="142"/>
      <c r="I970" s="143"/>
      <c r="O970" s="144"/>
    </row>
    <row r="971" ht="15.75" customHeight="1">
      <c r="F971" s="142"/>
      <c r="G971" s="142"/>
      <c r="I971" s="143"/>
      <c r="O971" s="144"/>
    </row>
    <row r="972" ht="15.75" customHeight="1">
      <c r="F972" s="142"/>
      <c r="G972" s="142"/>
      <c r="I972" s="143"/>
      <c r="O972" s="144"/>
    </row>
    <row r="973" ht="15.75" customHeight="1">
      <c r="F973" s="142"/>
      <c r="G973" s="142"/>
      <c r="I973" s="143"/>
      <c r="O973" s="144"/>
    </row>
    <row r="974" ht="15.75" customHeight="1">
      <c r="F974" s="142"/>
      <c r="G974" s="142"/>
      <c r="I974" s="143"/>
      <c r="O974" s="144"/>
    </row>
    <row r="975" ht="15.75" customHeight="1">
      <c r="F975" s="142"/>
      <c r="G975" s="142"/>
      <c r="I975" s="143"/>
      <c r="O975" s="144"/>
    </row>
    <row r="976" ht="15.75" customHeight="1">
      <c r="F976" s="142"/>
      <c r="G976" s="142"/>
      <c r="I976" s="143"/>
      <c r="O976" s="144"/>
    </row>
    <row r="977" ht="15.75" customHeight="1">
      <c r="F977" s="142"/>
      <c r="G977" s="142"/>
      <c r="I977" s="143"/>
      <c r="O977" s="144"/>
    </row>
    <row r="978" ht="15.75" customHeight="1">
      <c r="F978" s="142"/>
      <c r="G978" s="142"/>
      <c r="I978" s="143"/>
      <c r="O978" s="144"/>
    </row>
    <row r="979" ht="15.75" customHeight="1">
      <c r="F979" s="142"/>
      <c r="G979" s="142"/>
      <c r="I979" s="143"/>
      <c r="O979" s="144"/>
    </row>
    <row r="980" ht="15.75" customHeight="1">
      <c r="F980" s="142"/>
      <c r="G980" s="142"/>
      <c r="I980" s="143"/>
      <c r="O980" s="144"/>
    </row>
    <row r="981" ht="15.75" customHeight="1">
      <c r="F981" s="142"/>
      <c r="G981" s="142"/>
      <c r="I981" s="143"/>
      <c r="O981" s="144"/>
    </row>
    <row r="982" ht="15.75" customHeight="1">
      <c r="F982" s="142"/>
      <c r="G982" s="142"/>
      <c r="I982" s="143"/>
      <c r="O982" s="144"/>
    </row>
    <row r="983" ht="15.75" customHeight="1">
      <c r="F983" s="142"/>
      <c r="G983" s="142"/>
      <c r="I983" s="143"/>
      <c r="O983" s="144"/>
    </row>
    <row r="984" ht="15.75" customHeight="1">
      <c r="F984" s="142"/>
      <c r="G984" s="142"/>
      <c r="I984" s="143"/>
      <c r="O984" s="144"/>
    </row>
    <row r="985" ht="15.75" customHeight="1">
      <c r="F985" s="142"/>
      <c r="G985" s="142"/>
      <c r="I985" s="143"/>
      <c r="O985" s="144"/>
    </row>
    <row r="986" ht="15.75" customHeight="1">
      <c r="F986" s="142"/>
      <c r="G986" s="142"/>
      <c r="I986" s="143"/>
      <c r="O986" s="144"/>
    </row>
    <row r="987" ht="15.75" customHeight="1">
      <c r="F987" s="142"/>
      <c r="G987" s="142"/>
      <c r="I987" s="143"/>
      <c r="O987" s="144"/>
    </row>
    <row r="988" ht="15.75" customHeight="1">
      <c r="F988" s="142"/>
      <c r="G988" s="142"/>
      <c r="I988" s="143"/>
      <c r="O988" s="144"/>
    </row>
    <row r="989" ht="15.75" customHeight="1">
      <c r="F989" s="142"/>
      <c r="G989" s="142"/>
      <c r="I989" s="143"/>
      <c r="O989" s="144"/>
    </row>
    <row r="990" ht="15.75" customHeight="1">
      <c r="F990" s="142"/>
      <c r="G990" s="142"/>
      <c r="I990" s="143"/>
      <c r="O990" s="144"/>
    </row>
    <row r="991" ht="15.75" customHeight="1">
      <c r="F991" s="142"/>
      <c r="G991" s="142"/>
      <c r="I991" s="143"/>
      <c r="O991" s="144"/>
    </row>
    <row r="992" ht="15.75" customHeight="1">
      <c r="F992" s="142"/>
      <c r="G992" s="142"/>
      <c r="I992" s="143"/>
      <c r="O992" s="144"/>
    </row>
    <row r="993" ht="15.75" customHeight="1">
      <c r="F993" s="142"/>
      <c r="G993" s="142"/>
      <c r="I993" s="143"/>
      <c r="O993" s="144"/>
    </row>
    <row r="994" ht="15.75" customHeight="1">
      <c r="F994" s="142"/>
      <c r="G994" s="142"/>
      <c r="I994" s="143"/>
      <c r="O994" s="144"/>
    </row>
    <row r="995" ht="15.75" customHeight="1">
      <c r="F995" s="142"/>
      <c r="G995" s="142"/>
      <c r="I995" s="143"/>
      <c r="O995" s="144"/>
    </row>
    <row r="996" ht="15.75" customHeight="1">
      <c r="F996" s="142"/>
      <c r="G996" s="142"/>
      <c r="I996" s="143"/>
      <c r="O996" s="144"/>
    </row>
    <row r="997" ht="15.75" customHeight="1">
      <c r="F997" s="142"/>
      <c r="G997" s="142"/>
      <c r="I997" s="143"/>
      <c r="O997" s="144"/>
    </row>
    <row r="998" ht="15.75" customHeight="1">
      <c r="F998" s="142"/>
      <c r="G998" s="142"/>
      <c r="I998" s="143"/>
      <c r="O998" s="144"/>
    </row>
    <row r="999" ht="15.75" customHeight="1">
      <c r="F999" s="142"/>
      <c r="G999" s="142"/>
      <c r="I999" s="143"/>
      <c r="O999" s="144"/>
    </row>
    <row r="1000" ht="15.75" customHeight="1">
      <c r="F1000" s="142"/>
      <c r="G1000" s="142"/>
      <c r="I1000" s="143"/>
      <c r="O1000" s="144"/>
    </row>
    <row r="1001" ht="15.75" customHeight="1">
      <c r="F1001" s="142"/>
      <c r="G1001" s="142"/>
      <c r="I1001" s="143"/>
      <c r="O1001" s="144"/>
    </row>
    <row r="1002" ht="15.75" customHeight="1">
      <c r="F1002" s="142"/>
      <c r="G1002" s="142"/>
      <c r="I1002" s="143"/>
      <c r="O1002" s="144"/>
    </row>
    <row r="1003" ht="15.75" customHeight="1">
      <c r="F1003" s="142"/>
      <c r="G1003" s="142"/>
      <c r="I1003" s="143"/>
      <c r="O1003" s="144"/>
    </row>
    <row r="1004" ht="15.75" customHeight="1">
      <c r="F1004" s="142"/>
      <c r="G1004" s="142"/>
      <c r="I1004" s="143"/>
      <c r="O1004" s="144"/>
    </row>
    <row r="1005" ht="15.75" customHeight="1">
      <c r="F1005" s="142"/>
      <c r="G1005" s="142"/>
      <c r="I1005" s="143"/>
      <c r="O1005" s="144"/>
    </row>
    <row r="1006" ht="15.75" customHeight="1">
      <c r="F1006" s="142"/>
      <c r="G1006" s="142"/>
      <c r="I1006" s="143"/>
      <c r="O1006" s="144"/>
    </row>
    <row r="1007" ht="15.75" customHeight="1">
      <c r="F1007" s="142"/>
      <c r="G1007" s="142"/>
      <c r="I1007" s="143"/>
      <c r="O1007" s="144"/>
    </row>
    <row r="1008" ht="15.75" customHeight="1">
      <c r="F1008" s="142"/>
      <c r="G1008" s="142"/>
      <c r="I1008" s="143"/>
      <c r="O1008" s="144"/>
    </row>
    <row r="1009" ht="15.75" customHeight="1">
      <c r="F1009" s="142"/>
      <c r="G1009" s="142"/>
      <c r="I1009" s="143"/>
      <c r="O1009" s="144"/>
    </row>
    <row r="1010" ht="15.75" customHeight="1">
      <c r="F1010" s="142"/>
      <c r="G1010" s="142"/>
      <c r="I1010" s="143"/>
      <c r="O1010" s="144"/>
    </row>
    <row r="1011" ht="15.75" customHeight="1">
      <c r="F1011" s="142"/>
      <c r="G1011" s="142"/>
      <c r="I1011" s="143"/>
      <c r="O1011" s="144"/>
    </row>
    <row r="1012" ht="15.75" customHeight="1">
      <c r="F1012" s="142"/>
      <c r="G1012" s="142"/>
      <c r="I1012" s="143"/>
      <c r="O1012" s="144"/>
    </row>
    <row r="1013" ht="15.75" customHeight="1">
      <c r="F1013" s="142"/>
      <c r="G1013" s="142"/>
      <c r="I1013" s="143"/>
      <c r="O1013" s="144"/>
    </row>
    <row r="1014" ht="15.75" customHeight="1">
      <c r="F1014" s="142"/>
      <c r="G1014" s="142"/>
      <c r="I1014" s="143"/>
      <c r="O1014" s="144"/>
    </row>
    <row r="1015" ht="15.75" customHeight="1">
      <c r="F1015" s="142"/>
      <c r="G1015" s="142"/>
      <c r="I1015" s="143"/>
      <c r="O1015" s="144"/>
    </row>
  </sheetData>
  <mergeCells count="43">
    <mergeCell ref="P10:AA10"/>
    <mergeCell ref="P11:R11"/>
    <mergeCell ref="W11:AA11"/>
    <mergeCell ref="U11:U12"/>
    <mergeCell ref="V11:V12"/>
    <mergeCell ref="D2:O3"/>
    <mergeCell ref="W2:AA9"/>
    <mergeCell ref="F7:F8"/>
    <mergeCell ref="I8:L8"/>
    <mergeCell ref="A10:A12"/>
    <mergeCell ref="B10:B12"/>
    <mergeCell ref="C10:C12"/>
    <mergeCell ref="A13:AA13"/>
    <mergeCell ref="A16:AA16"/>
    <mergeCell ref="A24:AA24"/>
    <mergeCell ref="A27:AA27"/>
    <mergeCell ref="A41:AA41"/>
    <mergeCell ref="C49:F49"/>
    <mergeCell ref="M50:N50"/>
    <mergeCell ref="C57:E57"/>
    <mergeCell ref="P57:AA57"/>
    <mergeCell ref="M59:N59"/>
    <mergeCell ref="C50:E50"/>
    <mergeCell ref="C53:E53"/>
    <mergeCell ref="M53:N53"/>
    <mergeCell ref="C54:F54"/>
    <mergeCell ref="I54:M54"/>
    <mergeCell ref="R54:AA54"/>
    <mergeCell ref="C55:F55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O10:O12"/>
    <mergeCell ref="S11:S12"/>
    <mergeCell ref="T11:T12"/>
  </mergeCells>
  <conditionalFormatting sqref="R58:S58">
    <cfRule type="cellIs" dxfId="0" priority="1" operator="between">
      <formula>4.001</formula>
      <formula>5</formula>
    </cfRule>
  </conditionalFormatting>
  <conditionalFormatting sqref="R58:S58">
    <cfRule type="cellIs" dxfId="1" priority="2" operator="between">
      <formula>3.001</formula>
      <formula>4</formula>
    </cfRule>
  </conditionalFormatting>
  <conditionalFormatting sqref="R58:S58">
    <cfRule type="cellIs" dxfId="2" priority="3" operator="between">
      <formula>2.001</formula>
      <formula>3</formula>
    </cfRule>
  </conditionalFormatting>
  <conditionalFormatting sqref="R58:S58">
    <cfRule type="cellIs" dxfId="3" priority="4" operator="between">
      <formula>1.001</formula>
      <formula>2</formula>
    </cfRule>
  </conditionalFormatting>
  <conditionalFormatting sqref="R58:S58">
    <cfRule type="cellIs" dxfId="4" priority="5" operator="between">
      <formula>1</formula>
      <formula>1</formula>
    </cfRule>
  </conditionalFormatting>
  <conditionalFormatting sqref="U14 U17">
    <cfRule type="cellIs" dxfId="0" priority="6" operator="equal">
      <formula>"Muy Alto"</formula>
    </cfRule>
  </conditionalFormatting>
  <conditionalFormatting sqref="U14 U17">
    <cfRule type="cellIs" dxfId="1" priority="7" operator="equal">
      <formula>"Alto"</formula>
    </cfRule>
  </conditionalFormatting>
  <conditionalFormatting sqref="U14 U17">
    <cfRule type="cellIs" dxfId="2" priority="8" operator="equal">
      <formula>"Moderado"</formula>
    </cfRule>
  </conditionalFormatting>
  <conditionalFormatting sqref="U14 U17">
    <cfRule type="cellIs" dxfId="3" priority="9" operator="equal">
      <formula>"Bajo"</formula>
    </cfRule>
  </conditionalFormatting>
  <conditionalFormatting sqref="E14">
    <cfRule type="cellIs" dxfId="0" priority="10" operator="equal">
      <formula>"Muy Alto"</formula>
    </cfRule>
  </conditionalFormatting>
  <conditionalFormatting sqref="E14">
    <cfRule type="cellIs" dxfId="1" priority="11" operator="equal">
      <formula>"Alto"</formula>
    </cfRule>
  </conditionalFormatting>
  <conditionalFormatting sqref="E14">
    <cfRule type="cellIs" dxfId="2" priority="12" operator="equal">
      <formula>"Medio"</formula>
    </cfRule>
  </conditionalFormatting>
  <conditionalFormatting sqref="E14">
    <cfRule type="cellIs" dxfId="3" priority="13" operator="equal">
      <formula>"Bajo"</formula>
    </cfRule>
  </conditionalFormatting>
  <conditionalFormatting sqref="U15 U17:U23 U25:U26 U28:U36 U42:U43">
    <cfRule type="cellIs" dxfId="0" priority="14" operator="equal">
      <formula>"Muy Alto"</formula>
    </cfRule>
  </conditionalFormatting>
  <conditionalFormatting sqref="U15 U17:U23 U25:U26 U28:U36 U42:U43">
    <cfRule type="cellIs" dxfId="1" priority="15" operator="equal">
      <formula>"Alto"</formula>
    </cfRule>
  </conditionalFormatting>
  <conditionalFormatting sqref="U15 U17:U23 U25:U26 U28:U36 U42:U43">
    <cfRule type="cellIs" dxfId="2" priority="16" operator="equal">
      <formula>"Moderado"</formula>
    </cfRule>
  </conditionalFormatting>
  <conditionalFormatting sqref="U15 U17:U23 U25:U26 U28:U36 U42:U43">
    <cfRule type="cellIs" dxfId="3" priority="17" operator="equal">
      <formula>"Bajo"</formula>
    </cfRule>
  </conditionalFormatting>
  <conditionalFormatting sqref="E15 E17:E23 E25:E26 E28:E36 E42:E43">
    <cfRule type="cellIs" dxfId="0" priority="18" operator="equal">
      <formula>"Muy Alto"</formula>
    </cfRule>
  </conditionalFormatting>
  <conditionalFormatting sqref="E15 E17:E23 E25:E26 E28:E36 E42:E43">
    <cfRule type="cellIs" dxfId="1" priority="19" operator="equal">
      <formula>"Alto"</formula>
    </cfRule>
  </conditionalFormatting>
  <conditionalFormatting sqref="E15 E17:E23 E25:E26 E28:E36 E42:E43">
    <cfRule type="cellIs" dxfId="2" priority="20" operator="equal">
      <formula>"Medio"</formula>
    </cfRule>
  </conditionalFormatting>
  <conditionalFormatting sqref="E15 E17:E23 E25:E26 E28:E36 E42:E43">
    <cfRule type="cellIs" dxfId="3" priority="21" operator="equal">
      <formula>"Bajo"</formula>
    </cfRule>
  </conditionalFormatting>
  <conditionalFormatting sqref="U18:U23 U25:U26 U28:U36 U42:U43">
    <cfRule type="cellIs" dxfId="0" priority="22" operator="equal">
      <formula>"Muy Alto"</formula>
    </cfRule>
  </conditionalFormatting>
  <conditionalFormatting sqref="U18:U23 U25:U26 U28:U36 U42:U43">
    <cfRule type="cellIs" dxfId="1" priority="23" operator="equal">
      <formula>"Alto"</formula>
    </cfRule>
  </conditionalFormatting>
  <conditionalFormatting sqref="U18:U23 U25:U26 U28:U36 U42:U43">
    <cfRule type="cellIs" dxfId="2" priority="24" operator="equal">
      <formula>"Moderado"</formula>
    </cfRule>
  </conditionalFormatting>
  <conditionalFormatting sqref="U18:U23 U25:U26 U28:U36 U42:U43">
    <cfRule type="cellIs" dxfId="3" priority="25" operator="equal">
      <formula>"Bajo"</formula>
    </cfRule>
  </conditionalFormatting>
  <conditionalFormatting sqref="U25:U26 U28:U36 U42:U43">
    <cfRule type="cellIs" dxfId="0" priority="26" operator="equal">
      <formula>"Muy Alto"</formula>
    </cfRule>
  </conditionalFormatting>
  <conditionalFormatting sqref="U25:U26 U28:U36 U42:U43">
    <cfRule type="cellIs" dxfId="1" priority="27" operator="equal">
      <formula>"Alto"</formula>
    </cfRule>
  </conditionalFormatting>
  <conditionalFormatting sqref="U25:U26 U28:U36 U42:U43">
    <cfRule type="cellIs" dxfId="2" priority="28" operator="equal">
      <formula>"Moderado"</formula>
    </cfRule>
  </conditionalFormatting>
  <conditionalFormatting sqref="U25:U26 U28:U36 U42:U43">
    <cfRule type="cellIs" dxfId="3" priority="29" operator="equal">
      <formula>"Bajo"</formula>
    </cfRule>
  </conditionalFormatting>
  <conditionalFormatting sqref="U28:U36 U42:U43">
    <cfRule type="cellIs" dxfId="0" priority="30" operator="equal">
      <formula>"Muy Alto"</formula>
    </cfRule>
  </conditionalFormatting>
  <conditionalFormatting sqref="U28:U36 U42:U43">
    <cfRule type="cellIs" dxfId="1" priority="31" operator="equal">
      <formula>"Alto"</formula>
    </cfRule>
  </conditionalFormatting>
  <conditionalFormatting sqref="U28:U36 U42:U43">
    <cfRule type="cellIs" dxfId="2" priority="32" operator="equal">
      <formula>"Moderado"</formula>
    </cfRule>
  </conditionalFormatting>
  <conditionalFormatting sqref="U28:U36 U42:U43">
    <cfRule type="cellIs" dxfId="3" priority="33" operator="equal">
      <formula>"Bajo"</formula>
    </cfRule>
  </conditionalFormatting>
  <conditionalFormatting sqref="U43">
    <cfRule type="cellIs" dxfId="0" priority="34" operator="equal">
      <formula>"Muy Alto"</formula>
    </cfRule>
  </conditionalFormatting>
  <conditionalFormatting sqref="U43">
    <cfRule type="cellIs" dxfId="1" priority="35" operator="equal">
      <formula>"Alto"</formula>
    </cfRule>
  </conditionalFormatting>
  <conditionalFormatting sqref="U43">
    <cfRule type="cellIs" dxfId="2" priority="36" operator="equal">
      <formula>"Moderado"</formula>
    </cfRule>
  </conditionalFormatting>
  <conditionalFormatting sqref="U43">
    <cfRule type="cellIs" dxfId="3" priority="37" operator="equal">
      <formula>"Bajo"</formula>
    </cfRule>
  </conditionalFormatting>
  <conditionalFormatting sqref="I43">
    <cfRule type="cellIs" dxfId="0" priority="38" stopIfTrue="1" operator="equal">
      <formula>"NT"</formula>
    </cfRule>
  </conditionalFormatting>
  <conditionalFormatting sqref="I43">
    <cfRule type="cellIs" dxfId="2" priority="39" stopIfTrue="1" operator="equal">
      <formula>"RT"</formula>
    </cfRule>
  </conditionalFormatting>
  <conditionalFormatting sqref="I43">
    <cfRule type="cellIs" dxfId="4" priority="40" stopIfTrue="1" operator="equal">
      <formula>"TT"</formula>
    </cfRule>
  </conditionalFormatting>
  <conditionalFormatting sqref="I43">
    <cfRule type="cellIs" dxfId="0" priority="41" stopIfTrue="1" operator="equal">
      <formula>"NT"</formula>
    </cfRule>
  </conditionalFormatting>
  <conditionalFormatting sqref="I43">
    <cfRule type="cellIs" dxfId="2" priority="42" stopIfTrue="1" operator="equal">
      <formula>"RT"</formula>
    </cfRule>
  </conditionalFormatting>
  <conditionalFormatting sqref="I43">
    <cfRule type="cellIs" dxfId="5" priority="43" stopIfTrue="1" operator="equal">
      <formula>"TT"</formula>
    </cfRule>
  </conditionalFormatting>
  <conditionalFormatting sqref="I43">
    <cfRule type="cellIs" dxfId="0" priority="44" stopIfTrue="1" operator="equal">
      <formula>"A"</formula>
    </cfRule>
  </conditionalFormatting>
  <conditionalFormatting sqref="I43">
    <cfRule type="cellIs" dxfId="2" priority="45" stopIfTrue="1" operator="equal">
      <formula>"M"</formula>
    </cfRule>
  </conditionalFormatting>
  <conditionalFormatting sqref="I43">
    <cfRule type="cellIs" dxfId="5" priority="46" stopIfTrue="1" operator="equal">
      <formula>"B"</formula>
    </cfRule>
  </conditionalFormatting>
  <printOptions gridLines="1"/>
  <pageMargins bottom="0.1968503937007874" footer="0.0" header="0.0" left="0.3937007874015748" right="0.3937007874015748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9.43"/>
    <col customWidth="1" min="3" max="3" width="9.86"/>
    <col customWidth="1" min="4" max="4" width="19.29"/>
    <col customWidth="1" min="5" max="5" width="9.29"/>
    <col customWidth="1" min="6" max="6" width="18.43"/>
    <col customWidth="1" min="7" max="7" width="10.29"/>
    <col customWidth="1" min="8" max="8" width="8.43"/>
    <col customWidth="1" min="9" max="9" width="6.14"/>
    <col customWidth="1" min="10" max="22" width="10.71"/>
  </cols>
  <sheetData>
    <row r="1" ht="12.75" customHeight="1">
      <c r="A1" s="145" t="str">
        <f>A21:B25</f>
        <v>#VALUE!</v>
      </c>
      <c r="B1" s="52"/>
      <c r="C1" s="52"/>
      <c r="D1" s="52"/>
      <c r="E1" s="52"/>
      <c r="F1" s="52"/>
      <c r="G1" s="52"/>
      <c r="H1" s="52"/>
      <c r="I1" s="5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ht="12.75" customHeight="1">
      <c r="A2" s="147"/>
      <c r="B2" s="147"/>
      <c r="C2" s="147"/>
      <c r="D2" s="147"/>
      <c r="E2" s="147"/>
      <c r="F2" s="147"/>
      <c r="G2" s="147"/>
      <c r="H2" s="147"/>
      <c r="I2" s="147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ht="12.75" customHeight="1">
      <c r="A3" s="148" t="s">
        <v>209</v>
      </c>
      <c r="B3" s="52"/>
      <c r="C3" s="52"/>
      <c r="D3" s="52"/>
      <c r="E3" s="52"/>
      <c r="F3" s="52"/>
      <c r="G3" s="52"/>
      <c r="H3" s="52"/>
      <c r="I3" s="52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ht="12.75" customHeight="1">
      <c r="A4" s="149" t="s">
        <v>210</v>
      </c>
      <c r="B4" s="52"/>
      <c r="C4" s="52"/>
      <c r="D4" s="52"/>
      <c r="E4" s="52"/>
      <c r="F4" s="52"/>
      <c r="G4" s="52"/>
      <c r="H4" s="52"/>
      <c r="I4" s="52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ht="12.75" customHeight="1">
      <c r="A5" s="147"/>
      <c r="B5" s="147"/>
      <c r="C5" s="147"/>
      <c r="D5" s="147"/>
      <c r="E5" s="147"/>
      <c r="F5" s="147"/>
      <c r="G5" s="147"/>
      <c r="H5" s="147"/>
      <c r="I5" s="147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ht="13.5" customHeight="1">
      <c r="A6" s="150" t="s">
        <v>211</v>
      </c>
      <c r="B6" s="150"/>
      <c r="C6" s="150"/>
      <c r="D6" s="150"/>
      <c r="E6" s="150"/>
      <c r="F6" s="150"/>
      <c r="G6" s="150"/>
      <c r="H6" s="150"/>
      <c r="I6" s="150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ht="13.5" customHeight="1">
      <c r="A7" s="147" t="s">
        <v>212</v>
      </c>
      <c r="B7" s="147"/>
      <c r="C7" s="147"/>
      <c r="D7" s="147"/>
      <c r="E7" s="147"/>
      <c r="F7" s="147"/>
      <c r="G7" s="147"/>
      <c r="H7" s="147"/>
      <c r="I7" s="147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ht="13.5" customHeight="1">
      <c r="A8" s="147"/>
      <c r="B8" s="147"/>
      <c r="C8" s="147"/>
      <c r="D8" s="147"/>
      <c r="E8" s="147"/>
      <c r="F8" s="147"/>
      <c r="G8" s="147"/>
      <c r="H8" s="147"/>
      <c r="I8" s="147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ht="13.5" customHeight="1">
      <c r="A9" s="150" t="s">
        <v>213</v>
      </c>
      <c r="B9" s="150"/>
      <c r="C9" s="150"/>
      <c r="D9" s="150"/>
      <c r="E9" s="150"/>
      <c r="F9" s="150"/>
      <c r="G9" s="150"/>
      <c r="H9" s="150"/>
      <c r="I9" s="150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ht="13.5" customHeight="1">
      <c r="A10" s="147" t="s">
        <v>214</v>
      </c>
      <c r="B10" s="147"/>
      <c r="C10" s="147"/>
      <c r="D10" s="147"/>
      <c r="E10" s="147"/>
      <c r="F10" s="147"/>
      <c r="G10" s="147"/>
      <c r="H10" s="147"/>
      <c r="I10" s="147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ht="13.5" customHeight="1">
      <c r="A11" s="152"/>
      <c r="B11" s="152"/>
      <c r="C11" s="152"/>
      <c r="D11" s="152"/>
      <c r="E11" s="152"/>
      <c r="F11" s="152"/>
      <c r="G11" s="152"/>
      <c r="H11" s="152"/>
      <c r="I11" s="147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ht="13.5" customHeight="1">
      <c r="A12" s="150" t="s">
        <v>215</v>
      </c>
      <c r="B12" s="150"/>
      <c r="C12" s="150"/>
      <c r="D12" s="150"/>
      <c r="E12" s="150"/>
      <c r="F12" s="150"/>
      <c r="G12" s="150"/>
      <c r="H12" s="150"/>
      <c r="I12" s="150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ht="9.0" customHeight="1">
      <c r="A13" s="153"/>
      <c r="B13" s="147"/>
      <c r="C13" s="147"/>
      <c r="D13" s="147"/>
      <c r="E13" s="147"/>
      <c r="F13" s="147"/>
      <c r="G13" s="147"/>
      <c r="H13" s="147"/>
      <c r="I13" s="147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ht="13.5" customHeight="1">
      <c r="A14" s="154" t="s">
        <v>216</v>
      </c>
      <c r="B14" s="147" t="s">
        <v>217</v>
      </c>
      <c r="C14" s="147"/>
      <c r="D14" s="147"/>
      <c r="E14" s="147"/>
      <c r="F14" s="147"/>
      <c r="G14" s="147"/>
      <c r="H14" s="147"/>
      <c r="I14" s="147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ht="13.5" customHeight="1">
      <c r="A15" s="154" t="s">
        <v>218</v>
      </c>
      <c r="B15" s="147" t="s">
        <v>219</v>
      </c>
      <c r="C15" s="147"/>
      <c r="D15" s="147"/>
      <c r="E15" s="147"/>
      <c r="F15" s="147"/>
      <c r="G15" s="147"/>
      <c r="H15" s="147"/>
      <c r="I15" s="147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ht="13.5" customHeight="1">
      <c r="A16" s="154" t="s">
        <v>220</v>
      </c>
      <c r="B16" s="147" t="s">
        <v>221</v>
      </c>
      <c r="C16" s="147"/>
      <c r="D16" s="147"/>
      <c r="E16" s="147"/>
      <c r="F16" s="147"/>
      <c r="G16" s="147"/>
      <c r="H16" s="147"/>
      <c r="I16" s="147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ht="13.5" customHeight="1">
      <c r="A17" s="154" t="s">
        <v>222</v>
      </c>
      <c r="B17" s="147" t="s">
        <v>223</v>
      </c>
      <c r="C17" s="147"/>
      <c r="D17" s="147"/>
      <c r="E17" s="147"/>
      <c r="F17" s="147"/>
      <c r="G17" s="147"/>
      <c r="H17" s="147"/>
      <c r="I17" s="147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ht="13.5" customHeight="1">
      <c r="A18" s="147"/>
      <c r="B18" s="147"/>
      <c r="C18" s="147"/>
      <c r="D18" s="147"/>
      <c r="E18" s="147"/>
      <c r="F18" s="147"/>
      <c r="G18" s="147"/>
      <c r="H18" s="147"/>
      <c r="I18" s="147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ht="13.5" customHeight="1">
      <c r="A19" s="150" t="s">
        <v>17</v>
      </c>
      <c r="B19" s="147"/>
      <c r="C19" s="147"/>
      <c r="D19" s="147"/>
      <c r="E19" s="147"/>
      <c r="F19" s="147"/>
      <c r="G19" s="147"/>
      <c r="H19" s="147"/>
      <c r="I19" s="147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ht="13.5" customHeight="1">
      <c r="A20" s="153" t="s">
        <v>224</v>
      </c>
      <c r="B20" s="155"/>
      <c r="C20" s="155"/>
      <c r="D20" s="155"/>
      <c r="E20" s="155"/>
      <c r="F20" s="155"/>
      <c r="G20" s="155"/>
      <c r="H20" s="155"/>
      <c r="I20" s="155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</row>
    <row r="21" ht="13.5" customHeight="1">
      <c r="A21" s="157">
        <v>4.0</v>
      </c>
      <c r="B21" s="158" t="s">
        <v>225</v>
      </c>
      <c r="C21" s="158"/>
      <c r="D21" s="155"/>
      <c r="E21" s="155"/>
      <c r="F21" s="155"/>
      <c r="G21" s="155"/>
      <c r="H21" s="155"/>
      <c r="I21" s="147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ht="13.5" customHeight="1">
      <c r="A22" s="157">
        <v>3.0</v>
      </c>
      <c r="B22" s="158" t="s">
        <v>226</v>
      </c>
      <c r="C22" s="158"/>
      <c r="D22" s="155"/>
      <c r="E22" s="155"/>
      <c r="F22" s="155"/>
      <c r="G22" s="155"/>
      <c r="H22" s="155"/>
      <c r="I22" s="147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ht="13.5" customHeight="1">
      <c r="A23" s="157">
        <v>2.0</v>
      </c>
      <c r="B23" s="158" t="s">
        <v>227</v>
      </c>
      <c r="C23" s="158"/>
      <c r="D23" s="155"/>
      <c r="E23" s="155"/>
      <c r="F23" s="155"/>
      <c r="G23" s="155"/>
      <c r="H23" s="155"/>
      <c r="I23" s="147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ht="13.5" customHeight="1">
      <c r="A24" s="157">
        <v>1.0</v>
      </c>
      <c r="B24" s="158" t="s">
        <v>228</v>
      </c>
      <c r="C24" s="158"/>
      <c r="D24" s="155"/>
      <c r="E24" s="155"/>
      <c r="F24" s="155"/>
      <c r="G24" s="155"/>
      <c r="H24" s="155"/>
      <c r="I24" s="147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ht="13.5" customHeight="1">
      <c r="A25" s="157" t="s">
        <v>229</v>
      </c>
      <c r="B25" s="159" t="s">
        <v>230</v>
      </c>
      <c r="C25" s="159"/>
      <c r="D25" s="155"/>
      <c r="E25" s="155"/>
      <c r="F25" s="155"/>
      <c r="G25" s="155"/>
      <c r="H25" s="155"/>
      <c r="I25" s="147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ht="13.5" customHeight="1">
      <c r="A26" s="147"/>
      <c r="B26" s="147"/>
      <c r="C26" s="147"/>
      <c r="D26" s="147"/>
      <c r="E26" s="147"/>
      <c r="F26" s="147"/>
      <c r="G26" s="147"/>
      <c r="H26" s="147"/>
      <c r="I26" s="147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ht="13.5" customHeight="1">
      <c r="A27" s="150" t="s">
        <v>18</v>
      </c>
      <c r="B27" s="147"/>
      <c r="C27" s="147"/>
      <c r="D27" s="147"/>
      <c r="E27" s="147"/>
      <c r="F27" s="147"/>
      <c r="G27" s="147"/>
      <c r="H27" s="147"/>
      <c r="I27" s="147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ht="13.5" customHeight="1">
      <c r="A28" s="153" t="s">
        <v>231</v>
      </c>
      <c r="B28" s="155"/>
      <c r="C28" s="155"/>
      <c r="D28" s="155"/>
      <c r="E28" s="155"/>
      <c r="F28" s="155"/>
      <c r="G28" s="155"/>
      <c r="H28" s="155"/>
      <c r="I28" s="155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</row>
    <row r="29" ht="13.5" customHeight="1">
      <c r="A29" s="160" t="s">
        <v>232</v>
      </c>
      <c r="B29" s="147" t="s">
        <v>233</v>
      </c>
      <c r="C29" s="147"/>
      <c r="D29" s="155"/>
      <c r="E29" s="155"/>
      <c r="F29" s="155"/>
      <c r="G29" s="155"/>
      <c r="H29" s="155"/>
      <c r="I29" s="147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ht="13.5" customHeight="1">
      <c r="A30" s="160" t="s">
        <v>234</v>
      </c>
      <c r="B30" s="147" t="s">
        <v>235</v>
      </c>
      <c r="C30" s="147"/>
      <c r="D30" s="155"/>
      <c r="E30" s="155"/>
      <c r="F30" s="155"/>
      <c r="G30" s="155"/>
      <c r="H30" s="155"/>
      <c r="I30" s="147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ht="13.5" customHeight="1">
      <c r="A31" s="160" t="s">
        <v>236</v>
      </c>
      <c r="B31" s="147" t="s">
        <v>237</v>
      </c>
      <c r="C31" s="147"/>
      <c r="D31" s="155"/>
      <c r="E31" s="155"/>
      <c r="F31" s="155"/>
      <c r="G31" s="155"/>
      <c r="H31" s="155"/>
      <c r="I31" s="147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ht="13.5" customHeight="1">
      <c r="A32" s="160" t="s">
        <v>229</v>
      </c>
      <c r="B32" s="155" t="s">
        <v>230</v>
      </c>
      <c r="C32" s="155"/>
      <c r="D32" s="155"/>
      <c r="E32" s="155"/>
      <c r="F32" s="155"/>
      <c r="G32" s="155"/>
      <c r="H32" s="155"/>
      <c r="I32" s="147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ht="13.5" customHeight="1">
      <c r="A33" s="155"/>
      <c r="B33" s="155"/>
      <c r="C33" s="155"/>
      <c r="D33" s="155"/>
      <c r="E33" s="155"/>
      <c r="F33" s="155"/>
      <c r="G33" s="155"/>
      <c r="H33" s="155"/>
      <c r="I33" s="147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ht="13.5" customHeight="1">
      <c r="A34" s="150" t="s">
        <v>238</v>
      </c>
      <c r="B34" s="147"/>
      <c r="C34" s="147"/>
      <c r="D34" s="147"/>
      <c r="E34" s="147"/>
      <c r="F34" s="147"/>
      <c r="G34" s="147"/>
      <c r="H34" s="147"/>
      <c r="I34" s="147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ht="13.5" customHeight="1">
      <c r="A35" s="161" t="s">
        <v>239</v>
      </c>
      <c r="B35" s="52"/>
      <c r="C35" s="52"/>
      <c r="D35" s="52"/>
      <c r="E35" s="52"/>
      <c r="F35" s="52"/>
      <c r="G35" s="52"/>
      <c r="H35" s="52"/>
      <c r="I35" s="155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</row>
    <row r="36" ht="13.5" customHeight="1">
      <c r="A36" s="162"/>
      <c r="B36" s="162"/>
      <c r="C36" s="162"/>
      <c r="D36" s="162"/>
      <c r="E36" s="162"/>
      <c r="F36" s="162"/>
      <c r="G36" s="162"/>
      <c r="H36" s="162"/>
      <c r="I36" s="155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</row>
    <row r="37" ht="13.5" customHeight="1">
      <c r="A37" s="150"/>
      <c r="B37" s="147"/>
      <c r="C37" s="147"/>
      <c r="D37" s="147"/>
      <c r="E37" s="147"/>
      <c r="F37" s="147"/>
      <c r="G37" s="147"/>
      <c r="H37" s="147"/>
      <c r="I37" s="147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ht="13.5" customHeight="1">
      <c r="A38" s="163"/>
      <c r="B38" s="14"/>
      <c r="C38" s="14"/>
      <c r="D38" s="14"/>
      <c r="E38" s="14"/>
      <c r="F38" s="14"/>
      <c r="G38" s="14"/>
      <c r="H38" s="14"/>
      <c r="I38" s="14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ht="13.5" customHeight="1">
      <c r="A39" s="22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ht="13.5" customHeight="1">
      <c r="A40" s="147"/>
      <c r="B40" s="147"/>
      <c r="C40" s="147"/>
      <c r="D40" s="147"/>
      <c r="E40" s="147"/>
      <c r="F40" s="147"/>
      <c r="G40" s="147"/>
      <c r="H40" s="147"/>
      <c r="I40" s="147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ht="12.75" customHeight="1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ht="12.75" customHeight="1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ht="12.75" customHeight="1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ht="12.75" customHeight="1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ht="12.75" customHeight="1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ht="12.75" customHeight="1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ht="12.75" customHeight="1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ht="12.75" customHeight="1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ht="12.75" customHeight="1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ht="12.75" customHeight="1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ht="12.75" customHeight="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ht="12.75" customHeight="1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ht="12.75" customHeight="1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ht="12.75" customHeight="1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ht="12.75" customHeight="1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ht="12.75" customHeight="1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</row>
    <row r="57" ht="12.75" customHeight="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</row>
    <row r="58" ht="12.75" customHeight="1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</row>
    <row r="59" ht="12.75" customHeight="1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</row>
    <row r="60" ht="12.75" customHeight="1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</row>
    <row r="61" ht="12.75" customHeight="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</row>
    <row r="62" ht="12.75" customHeight="1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</row>
    <row r="63" ht="12.75" customHeight="1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</row>
    <row r="64" ht="12.75" customHeight="1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</row>
    <row r="65" ht="12.75" customHeight="1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</row>
    <row r="66" ht="12.75" customHeight="1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</row>
    <row r="67" ht="12.75" customHeight="1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</row>
    <row r="68" ht="12.75" customHeight="1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</row>
    <row r="69" ht="12.75" customHeight="1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</row>
    <row r="70" ht="12.75" customHeight="1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</row>
    <row r="71" ht="12.75" customHeight="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</row>
    <row r="72" ht="12.75" customHeight="1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</row>
    <row r="73" ht="12.75" customHeight="1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</row>
    <row r="74" ht="12.75" customHeight="1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</row>
    <row r="75" ht="12.75" customHeight="1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</row>
    <row r="76" ht="12.75" customHeight="1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</row>
    <row r="77" ht="12.75" customHeight="1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</row>
    <row r="78" ht="12.75" customHeight="1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</row>
    <row r="79" ht="12.75" customHeight="1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</row>
    <row r="80" ht="12.75" customHeight="1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</row>
    <row r="81" ht="12.75" customHeight="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</row>
    <row r="82" ht="12.75" customHeight="1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</row>
    <row r="83" ht="12.75" customHeight="1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</row>
    <row r="84" ht="12.75" customHeight="1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</row>
    <row r="85" ht="12.75" customHeight="1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</row>
    <row r="86" ht="12.75" customHeight="1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</row>
    <row r="87" ht="12.75" customHeight="1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</row>
    <row r="88" ht="12.75" customHeight="1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</row>
    <row r="89" ht="12.75" customHeight="1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</row>
    <row r="90" ht="12.75" customHeight="1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</row>
    <row r="91" ht="12.75" customHeight="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</row>
    <row r="92" ht="12.75" customHeight="1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</row>
    <row r="93" ht="12.75" customHeight="1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</row>
    <row r="94" ht="12.75" customHeight="1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</row>
    <row r="95" ht="12.75" customHeight="1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</row>
    <row r="96" ht="12.75" customHeight="1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</row>
    <row r="97" ht="12.75" customHeight="1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</row>
    <row r="98" ht="12.75" customHeight="1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</row>
    <row r="99" ht="12.75" customHeight="1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</row>
    <row r="100" ht="12.75" customHeight="1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</row>
    <row r="101" ht="12.75" customHeight="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</row>
    <row r="102" ht="12.75" customHeight="1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</row>
    <row r="103" ht="12.75" customHeight="1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</row>
    <row r="104" ht="12.75" customHeight="1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</row>
    <row r="105" ht="12.7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</row>
    <row r="106" ht="12.75" customHeight="1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</row>
    <row r="107" ht="12.75" customHeight="1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</row>
    <row r="108" ht="12.7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</row>
    <row r="109" ht="12.7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</row>
    <row r="110" ht="12.7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</row>
    <row r="111" ht="12.7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</row>
    <row r="112" ht="12.7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</row>
    <row r="113" ht="12.7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</row>
    <row r="114" ht="12.7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</row>
    <row r="115" ht="12.7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</row>
    <row r="116" ht="12.7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</row>
    <row r="117" ht="12.7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</row>
    <row r="118" ht="12.7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</row>
    <row r="119" ht="12.7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</row>
    <row r="120" ht="12.7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</row>
    <row r="121" ht="12.7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</row>
    <row r="122" ht="12.7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</row>
    <row r="123" ht="12.7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</row>
    <row r="124" ht="12.7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</row>
    <row r="125" ht="12.7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</row>
    <row r="126" ht="12.7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</row>
    <row r="127" ht="12.7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</row>
    <row r="128" ht="12.7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</row>
    <row r="129" ht="12.7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</row>
    <row r="130" ht="12.7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</row>
    <row r="131" ht="12.7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</row>
    <row r="132" ht="12.7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</row>
    <row r="133" ht="12.7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</row>
    <row r="134" ht="12.7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</row>
    <row r="135" ht="12.7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</row>
    <row r="136" ht="12.7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</row>
    <row r="137" ht="12.7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</row>
    <row r="138" ht="12.7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</row>
    <row r="139" ht="12.7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</row>
    <row r="140" ht="12.7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</row>
    <row r="141" ht="12.7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</row>
    <row r="142" ht="12.7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</row>
    <row r="143" ht="12.7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</row>
    <row r="144" ht="12.7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</row>
    <row r="145" ht="12.7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</row>
    <row r="146" ht="12.7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</row>
    <row r="147" ht="12.7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</row>
    <row r="148" ht="12.7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</row>
    <row r="149" ht="12.7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</row>
    <row r="150" ht="12.7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</row>
    <row r="151" ht="12.7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</row>
    <row r="152" ht="12.7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</row>
    <row r="153" ht="12.7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</row>
    <row r="154" ht="12.7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</row>
    <row r="155" ht="12.7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</row>
    <row r="156" ht="12.7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</row>
    <row r="157" ht="12.7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</row>
    <row r="158" ht="12.7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</row>
    <row r="159" ht="12.7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</row>
    <row r="160" ht="12.7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</row>
    <row r="161" ht="12.7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</row>
    <row r="162" ht="12.7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</row>
    <row r="163" ht="12.7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</row>
    <row r="164" ht="12.7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</row>
    <row r="165" ht="12.7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</row>
    <row r="166" ht="12.7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</row>
    <row r="167" ht="12.7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</row>
    <row r="168" ht="12.7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</row>
    <row r="169" ht="12.7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</row>
    <row r="170" ht="12.7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</row>
    <row r="171" ht="12.7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</row>
    <row r="172" ht="12.7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</row>
    <row r="173" ht="12.7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</row>
    <row r="174" ht="12.7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</row>
    <row r="175" ht="12.7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</row>
    <row r="176" ht="12.7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</row>
    <row r="177" ht="12.7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</row>
    <row r="178" ht="12.7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</row>
    <row r="179" ht="12.7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</row>
    <row r="180" ht="12.7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</row>
    <row r="181" ht="12.7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</row>
    <row r="182" ht="12.7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</row>
    <row r="183" ht="12.7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</row>
    <row r="184" ht="12.7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</row>
    <row r="185" ht="12.7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</row>
    <row r="186" ht="12.7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</row>
    <row r="187" ht="12.7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</row>
    <row r="188" ht="12.7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</row>
    <row r="189" ht="12.7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</row>
    <row r="190" ht="12.7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</row>
    <row r="191" ht="12.7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</row>
    <row r="192" ht="12.7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</row>
    <row r="193" ht="12.7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</row>
    <row r="194" ht="12.7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</row>
    <row r="195" ht="12.7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</row>
    <row r="196" ht="12.7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</row>
    <row r="197" ht="12.7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</row>
    <row r="198" ht="12.7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</row>
    <row r="199" ht="12.7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</row>
    <row r="200" ht="12.7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</row>
    <row r="201" ht="12.7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</row>
    <row r="202" ht="12.7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</row>
    <row r="203" ht="12.7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</row>
    <row r="204" ht="12.7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</row>
    <row r="205" ht="12.7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</row>
    <row r="206" ht="12.7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</row>
    <row r="207" ht="12.7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</row>
    <row r="208" ht="12.7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</row>
    <row r="209" ht="12.7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</row>
    <row r="210" ht="12.7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</row>
    <row r="211" ht="12.7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</row>
    <row r="212" ht="12.7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</row>
    <row r="213" ht="12.7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</row>
    <row r="214" ht="12.7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</row>
    <row r="215" ht="12.7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</row>
    <row r="216" ht="12.7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</row>
    <row r="217" ht="12.7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</row>
    <row r="218" ht="12.7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</row>
    <row r="219" ht="12.7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</row>
    <row r="220" ht="12.7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</row>
    <row r="221" ht="12.7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</row>
    <row r="222" ht="12.7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</row>
    <row r="223" ht="12.7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</row>
    <row r="224" ht="12.7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</row>
    <row r="225" ht="12.7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</row>
    <row r="226" ht="12.7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</row>
    <row r="227" ht="12.7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</row>
    <row r="228" ht="12.7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</row>
    <row r="229" ht="12.7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</row>
    <row r="230" ht="12.7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</row>
    <row r="231" ht="12.7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</row>
    <row r="232" ht="12.7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</row>
    <row r="233" ht="12.7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</row>
    <row r="234" ht="12.7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</row>
    <row r="235" ht="12.7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I1"/>
    <mergeCell ref="A3:I3"/>
    <mergeCell ref="A4:I4"/>
    <mergeCell ref="A35:H35"/>
    <mergeCell ref="A38:I39"/>
  </mergeCells>
  <printOptions horizontalCentered="1"/>
  <pageMargins bottom="0.3937007874015748" footer="0.0" header="0.0" left="0.2755905511811024" right="0.2362204724409449" top="0.5118110236220472"/>
  <pageSetup paperSize="9" scale="86" orientation="portrait"/>
  <headerFooter>
    <oddFooter>&amp;RPág &amp;P de </oddFooter>
  </headerFooter>
  <drawing r:id="rId1"/>
</worksheet>
</file>