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F:\-Downloads-\Study\BM\Staj\2 MaPos\Meyvalı Lokantası\meyvali-excel\public\"/>
    </mc:Choice>
  </mc:AlternateContent>
  <xr:revisionPtr revIDLastSave="0" documentId="13_ncr:1_{8C409B27-5635-41F9-A4AD-20F49A4AE391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Sayfa1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3" i="1" l="1"/>
  <c r="Y68" i="1" l="1"/>
  <c r="AD68" i="1"/>
  <c r="AC68" i="1"/>
  <c r="Q27" i="1"/>
  <c r="T27" i="1" s="1"/>
  <c r="V27" i="1" s="1"/>
  <c r="C82" i="1"/>
  <c r="C85" i="1" s="1"/>
  <c r="D82" i="1"/>
  <c r="P33" i="1"/>
  <c r="P68" i="1" s="1"/>
  <c r="AA68" i="1"/>
  <c r="X68" i="1"/>
  <c r="W68" i="1"/>
  <c r="Q4" i="1"/>
  <c r="T4" i="1" s="1"/>
  <c r="V4" i="1" s="1"/>
  <c r="Q11" i="1"/>
  <c r="T11" i="1" s="1"/>
  <c r="V11" i="1" s="1"/>
  <c r="Q15" i="1"/>
  <c r="T15" i="1" s="1"/>
  <c r="V15" i="1" s="1"/>
  <c r="Z68" i="1"/>
  <c r="K33" i="1"/>
  <c r="K68" i="1" s="1"/>
  <c r="Q8" i="1"/>
  <c r="T8" i="1" s="1"/>
  <c r="V8" i="1" s="1"/>
  <c r="Q9" i="1"/>
  <c r="T9" i="1" s="1"/>
  <c r="V9" i="1" s="1"/>
  <c r="Q10" i="1"/>
  <c r="T10" i="1" s="1"/>
  <c r="V10" i="1" s="1"/>
  <c r="Q12" i="1"/>
  <c r="T12" i="1" s="1"/>
  <c r="V12" i="1" s="1"/>
  <c r="Q13" i="1"/>
  <c r="T13" i="1" s="1"/>
  <c r="V13" i="1" s="1"/>
  <c r="Q14" i="1"/>
  <c r="T14" i="1" s="1"/>
  <c r="V14" i="1" s="1"/>
  <c r="Q16" i="1"/>
  <c r="T16" i="1" s="1"/>
  <c r="V16" i="1" s="1"/>
  <c r="Q17" i="1"/>
  <c r="T17" i="1" s="1"/>
  <c r="V17" i="1" s="1"/>
  <c r="Q18" i="1"/>
  <c r="T18" i="1" s="1"/>
  <c r="V18" i="1" s="1"/>
  <c r="Q19" i="1"/>
  <c r="T19" i="1" s="1"/>
  <c r="V19" i="1" s="1"/>
  <c r="Q20" i="1"/>
  <c r="T20" i="1" s="1"/>
  <c r="V20" i="1" s="1"/>
  <c r="Q21" i="1"/>
  <c r="T21" i="1" s="1"/>
  <c r="V21" i="1" s="1"/>
  <c r="Q22" i="1"/>
  <c r="T22" i="1" s="1"/>
  <c r="V22" i="1" s="1"/>
  <c r="Q23" i="1"/>
  <c r="T23" i="1" s="1"/>
  <c r="V23" i="1" s="1"/>
  <c r="Q24" i="1"/>
  <c r="T24" i="1" s="1"/>
  <c r="V24" i="1" s="1"/>
  <c r="Q25" i="1"/>
  <c r="T25" i="1" s="1"/>
  <c r="V25" i="1" s="1"/>
  <c r="Q26" i="1"/>
  <c r="T26" i="1" s="1"/>
  <c r="V26" i="1" s="1"/>
  <c r="Q28" i="1"/>
  <c r="T28" i="1" s="1"/>
  <c r="V28" i="1" s="1"/>
  <c r="Q29" i="1"/>
  <c r="Q30" i="1"/>
  <c r="T30" i="1" s="1"/>
  <c r="V30" i="1" s="1"/>
  <c r="Q31" i="1"/>
  <c r="T31" i="1" s="1"/>
  <c r="V31" i="1" s="1"/>
  <c r="Q32" i="1"/>
  <c r="T32" i="1" s="1"/>
  <c r="V32" i="1" s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67" i="1"/>
  <c r="Q2" i="1"/>
  <c r="T2" i="1" s="1"/>
  <c r="V2" i="1" s="1"/>
  <c r="Q3" i="1"/>
  <c r="T3" i="1" s="1"/>
  <c r="Q5" i="1"/>
  <c r="T5" i="1" s="1"/>
  <c r="V5" i="1" s="1"/>
  <c r="Q6" i="1"/>
  <c r="T6" i="1" s="1"/>
  <c r="V6" i="1" s="1"/>
  <c r="Q7" i="1"/>
  <c r="T7" i="1" s="1"/>
  <c r="V7" i="1" s="1"/>
  <c r="U68" i="1"/>
  <c r="R68" i="1"/>
  <c r="S68" i="1"/>
  <c r="D33" i="1"/>
  <c r="D68" i="1" s="1"/>
  <c r="E33" i="1"/>
  <c r="E68" i="1" s="1"/>
  <c r="H33" i="1"/>
  <c r="I33" i="1"/>
  <c r="I68" i="1" s="1"/>
  <c r="O33" i="1"/>
  <c r="O68" i="1" s="1"/>
  <c r="N68" i="1"/>
  <c r="M68" i="1"/>
  <c r="L68" i="1"/>
  <c r="J68" i="1"/>
  <c r="G68" i="1"/>
  <c r="C68" i="1"/>
  <c r="T29" i="1" l="1"/>
  <c r="V29" i="1" s="1"/>
  <c r="C70" i="1"/>
  <c r="C87" i="1" s="1"/>
  <c r="H68" i="1"/>
  <c r="V3" i="1"/>
  <c r="T68" i="1"/>
  <c r="V68" i="1" s="1"/>
  <c r="Q68" i="1"/>
  <c r="C89" i="1" l="1"/>
  <c r="C91" i="1" s="1"/>
</calcChain>
</file>

<file path=xl/sharedStrings.xml><?xml version="1.0" encoding="utf-8"?>
<sst xmlns="http://schemas.openxmlformats.org/spreadsheetml/2006/main" count="173" uniqueCount="119">
  <si>
    <t>SUT</t>
  </si>
  <si>
    <t>ET-DANA</t>
  </si>
  <si>
    <t>ET-KUZU</t>
  </si>
  <si>
    <t>BEYAZ-ET</t>
  </si>
  <si>
    <t>EKMEK</t>
  </si>
  <si>
    <t>MARKET PAZAR RAMİ</t>
  </si>
  <si>
    <t>PACA</t>
  </si>
  <si>
    <t>İSKEMBE</t>
  </si>
  <si>
    <t>ambalaj malzemesi</t>
  </si>
  <si>
    <t>SU-SİSE</t>
  </si>
  <si>
    <t>MESRUBAT</t>
  </si>
  <si>
    <t>TUP</t>
  </si>
  <si>
    <t>mazot</t>
  </si>
  <si>
    <t>Ekstra Eleman</t>
  </si>
  <si>
    <t>MASRAF TOPLAM</t>
  </si>
  <si>
    <t>KALAN</t>
  </si>
  <si>
    <t>KREDİ KARTI</t>
  </si>
  <si>
    <t>CİRO</t>
  </si>
  <si>
    <t>sambapos</t>
  </si>
  <si>
    <t>Fark</t>
  </si>
  <si>
    <t>hesaba havale</t>
  </si>
  <si>
    <t>tahsilat eski bakiye</t>
  </si>
  <si>
    <t>paket adet</t>
  </si>
  <si>
    <t>paket ciro</t>
  </si>
  <si>
    <t>veresiye</t>
  </si>
  <si>
    <t>Hesaptan Odenen</t>
  </si>
  <si>
    <t>TOPLAM</t>
  </si>
  <si>
    <t>Hesaptan Toplam</t>
  </si>
  <si>
    <t>AYLIK SABİT GİDERLER</t>
  </si>
  <si>
    <t>Kira</t>
  </si>
  <si>
    <t>Elektrik</t>
  </si>
  <si>
    <t>muhasebe</t>
  </si>
  <si>
    <t>Su</t>
  </si>
  <si>
    <t>Dogalgaz</t>
  </si>
  <si>
    <t>mutfak</t>
  </si>
  <si>
    <t>haftalık aylık</t>
  </si>
  <si>
    <t>salon</t>
  </si>
  <si>
    <t xml:space="preserve">kurye </t>
  </si>
  <si>
    <t>4 x 500 kurye</t>
  </si>
  <si>
    <t>sosyal medya</t>
  </si>
  <si>
    <t>6000+sosyal-google</t>
  </si>
  <si>
    <t>genel maaş toplamı</t>
  </si>
  <si>
    <t>K</t>
  </si>
  <si>
    <t>hal - Pazar</t>
  </si>
  <si>
    <t>tutar</t>
  </si>
  <si>
    <t>ekmek</t>
  </si>
  <si>
    <t>nakit</t>
  </si>
  <si>
    <t>süt</t>
  </si>
  <si>
    <t>kasadan</t>
  </si>
  <si>
    <t>özkardeşler</t>
  </si>
  <si>
    <t>kredi kartı</t>
  </si>
  <si>
    <t>adisyon no</t>
  </si>
  <si>
    <t>ödeme cinsi</t>
  </si>
  <si>
    <t>havale</t>
  </si>
  <si>
    <t>resim</t>
  </si>
  <si>
    <t>onay</t>
  </si>
  <si>
    <t>kasa raporu</t>
  </si>
  <si>
    <t>açıklama</t>
  </si>
  <si>
    <t>b.para</t>
  </si>
  <si>
    <t>kasa</t>
  </si>
  <si>
    <t>tahislat eski bakiye kredi kartı</t>
  </si>
  <si>
    <t>tahsilat eski bakiye nakit</t>
  </si>
  <si>
    <t>tahsilat eski bakiye havale</t>
  </si>
  <si>
    <t>toplam nakit</t>
  </si>
  <si>
    <t>gün başı</t>
  </si>
  <si>
    <t>saat</t>
  </si>
  <si>
    <t xml:space="preserve">su </t>
  </si>
  <si>
    <t>havele</t>
  </si>
  <si>
    <t>ÜRÜN</t>
  </si>
  <si>
    <t>ADET / KG</t>
  </si>
  <si>
    <t>TUTAR</t>
  </si>
  <si>
    <t>ÖDEME TÜRÜ</t>
  </si>
  <si>
    <t>KATEGORİ</t>
  </si>
  <si>
    <t>DEĞİŞİKLİK YAP</t>
  </si>
  <si>
    <t>BELGE /RESİM</t>
  </si>
  <si>
    <t>ONAYLA VE KAYDET</t>
  </si>
  <si>
    <t>NOTLAR</t>
  </si>
  <si>
    <t>Aynı gün içerisinde aynı kategoride farklı ürünler alınmış olabilir. Bunların bizim özet tablomuzda kategori kısmında toplamı gözükmesi gerekir.</t>
  </si>
  <si>
    <t>İstediğimiz zaman kategori açabiliyor olmamız gerekiyor.</t>
  </si>
  <si>
    <t>Sambaposla entegrasyon; ana ekrandaki sambapos hücresine toplam ciro, paket adet ve toplam paket tutar kısımları gelmesi gerekiyor. Veresiye ve ikram satırları " adisyon ödeme yöntemi " yle senkron olamsı gerekiyor.</t>
  </si>
  <si>
    <t>günsonu - gönder kısmı; normal onay kısımları onaylanmadan gün sonu yapılamasın.</t>
  </si>
  <si>
    <t>not / olay günlük</t>
  </si>
  <si>
    <t>not / olay günlük açıklama</t>
  </si>
  <si>
    <t>Günsonu - Gönder</t>
  </si>
  <si>
    <t>gün başı saat</t>
  </si>
  <si>
    <t>gün sonu saat</t>
  </si>
  <si>
    <t>adisyon ödeme ve tahsilat yöntemi</t>
  </si>
  <si>
    <t>Adisyon ve tahsilat yönetimi ; tahsilatlar veresiye hanesinden ( veya tahsil edilmiş adisyondan düşülecek )</t>
  </si>
  <si>
    <t>x</t>
  </si>
  <si>
    <t>ÜRÜN ADI GİRİNİZ</t>
  </si>
  <si>
    <t>ONAY</t>
  </si>
  <si>
    <t>Değişiklikler; yapılan her değişiklik ana özet tablomuzda " hayalet şeklinde gözüksün " fakat hesaplarda etkili olmasın, ( yapılan değişiklikleri görmek hem kalifiye işçiliğe hemde olay duygu durmuna etki eder. ) ( ana ekranda " bir tuş " değişiklik yapıolanları gostermemesi için</t>
  </si>
  <si>
    <t>Pazar</t>
  </si>
  <si>
    <t>zamlı</t>
  </si>
  <si>
    <t>sultan su</t>
  </si>
  <si>
    <t>hal - market</t>
  </si>
  <si>
    <t>eski bakiye kart 4755</t>
  </si>
  <si>
    <t>al metal</t>
  </si>
  <si>
    <t>biryağ demirhan gıda</t>
  </si>
  <si>
    <t>istoc</t>
  </si>
  <si>
    <t>ozkardesler</t>
  </si>
  <si>
    <t>eski bakiye 2500</t>
  </si>
  <si>
    <t>???</t>
  </si>
  <si>
    <t>nadir ambalaj - metro</t>
  </si>
  <si>
    <t>eski bakiye 385</t>
  </si>
  <si>
    <t>piya</t>
  </si>
  <si>
    <t>market - hal</t>
  </si>
  <si>
    <t>gmt plastik kap</t>
  </si>
  <si>
    <t>piya gıda</t>
  </si>
  <si>
    <t>10.07.2024</t>
  </si>
  <si>
    <t>01.07.2024</t>
  </si>
  <si>
    <t>02.07.2024</t>
  </si>
  <si>
    <t>03.07.2024</t>
  </si>
  <si>
    <t>04.07.2024</t>
  </si>
  <si>
    <t>05.07.2024</t>
  </si>
  <si>
    <t>06.07..2024</t>
  </si>
  <si>
    <t>07.07.2024</t>
  </si>
  <si>
    <t>08.07.2024</t>
  </si>
  <si>
    <t>09.07.2024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</si>
</sst>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[$-F800]dddd\,\ mmmm\ dd\,\ yyyy"/>
    <numFmt numFmtId="166" formatCode="#,##0.00\ &quot;TL&quot;"/>
    <numFmt numFmtId="167" formatCode="#,##0.00\ &quot;TL&quot;;[Red]\-#,##0.00\ &quot;TL&quot;"/>
    <numFmt numFmtId="168" formatCode="#,##0.00_ ;[Red]\-#,##0.00\ "/>
  </numFmts>
  <fonts count="14" x14ac:knownFonts="1">
    <font>
      <sz val="11"/>
      <color theme="1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9"/>
      <color theme="1"/>
      <name val="Calibri Light"/>
      <family val="1"/>
      <charset val="162"/>
      <scheme val="major"/>
    </font>
    <font>
      <sz val="10"/>
      <color theme="1"/>
      <name val="Calibri Light"/>
      <family val="1"/>
      <charset val="162"/>
      <scheme val="major"/>
    </font>
    <font>
      <sz val="11"/>
      <color theme="1"/>
      <name val="Verdana"/>
      <family val="2"/>
      <charset val="162"/>
    </font>
    <font>
      <b/>
      <sz val="9"/>
      <color theme="1"/>
      <name val="Calibri Light"/>
      <family val="1"/>
      <charset val="162"/>
      <scheme val="major"/>
    </font>
    <font>
      <b/>
      <sz val="9"/>
      <color rgb="FFFF0000"/>
      <name val="Calibri Light"/>
      <family val="1"/>
      <charset val="162"/>
      <scheme val="major"/>
    </font>
    <font>
      <sz val="9"/>
      <name val="Calibri Light"/>
      <family val="1"/>
      <charset val="162"/>
      <scheme val="major"/>
    </font>
    <font>
      <b/>
      <sz val="11"/>
      <color theme="1"/>
      <name val="Verdana"/>
      <family val="2"/>
      <charset val="162"/>
    </font>
    <font>
      <sz val="11"/>
      <name val="Calibri"/>
      <family val="2"/>
      <charset val="162"/>
      <scheme val="minor"/>
    </font>
    <font>
      <sz val="11"/>
      <color rgb="FFFF0000"/>
      <name val="Verdana"/>
      <family val="2"/>
      <charset val="162"/>
    </font>
    <font>
      <sz val="10"/>
      <color theme="1"/>
      <name val="Calibri Light"/>
      <family val="2"/>
      <charset val="162"/>
      <scheme val="major"/>
    </font>
    <font>
      <sz val="20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165" fontId="3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65" fontId="3" fillId="2" borderId="0" xfId="0" applyNumberFormat="1" applyFont="1" applyFill="1" applyAlignment="1">
      <alignment horizontal="left"/>
    </xf>
    <xf numFmtId="165" fontId="3" fillId="3" borderId="0" xfId="0" applyNumberFormat="1" applyFont="1" applyFill="1" applyAlignment="1">
      <alignment horizontal="left"/>
    </xf>
    <xf numFmtId="166" fontId="0" fillId="0" borderId="0" xfId="0" applyNumberFormat="1" applyProtection="1">
      <protection locked="0"/>
    </xf>
    <xf numFmtId="166" fontId="0" fillId="0" borderId="0" xfId="0" applyNumberFormat="1" applyProtection="1">
      <protection hidden="1"/>
    </xf>
    <xf numFmtId="166" fontId="0" fillId="0" borderId="0" xfId="0" applyNumberFormat="1"/>
    <xf numFmtId="0" fontId="5" fillId="0" borderId="0" xfId="0" applyFont="1"/>
    <xf numFmtId="166" fontId="1" fillId="0" borderId="0" xfId="0" applyNumberFormat="1" applyFont="1" applyProtection="1">
      <protection locked="0"/>
    </xf>
    <xf numFmtId="165" fontId="6" fillId="4" borderId="0" xfId="0" applyNumberFormat="1" applyFont="1" applyFill="1" applyAlignment="1">
      <alignment horizontal="left"/>
    </xf>
    <xf numFmtId="165" fontId="3" fillId="4" borderId="0" xfId="0" applyNumberFormat="1" applyFont="1" applyFill="1" applyAlignment="1">
      <alignment horizontal="left"/>
    </xf>
    <xf numFmtId="166" fontId="0" fillId="4" borderId="0" xfId="0" applyNumberFormat="1" applyFill="1" applyProtection="1">
      <protection locked="0"/>
    </xf>
    <xf numFmtId="166" fontId="0" fillId="4" borderId="0" xfId="0" applyNumberFormat="1" applyFill="1" applyProtection="1">
      <protection hidden="1"/>
    </xf>
    <xf numFmtId="165" fontId="6" fillId="2" borderId="0" xfId="0" applyNumberFormat="1" applyFont="1" applyFill="1" applyAlignment="1">
      <alignment horizontal="left"/>
    </xf>
    <xf numFmtId="166" fontId="2" fillId="0" borderId="0" xfId="0" applyNumberFormat="1" applyFont="1" applyProtection="1">
      <protection hidden="1"/>
    </xf>
    <xf numFmtId="167" fontId="0" fillId="0" borderId="0" xfId="0" applyNumberFormat="1"/>
    <xf numFmtId="16" fontId="0" fillId="0" borderId="0" xfId="0" applyNumberFormat="1"/>
    <xf numFmtId="167" fontId="0" fillId="0" borderId="0" xfId="0" applyNumberFormat="1" applyProtection="1">
      <protection hidden="1"/>
    </xf>
    <xf numFmtId="14" fontId="0" fillId="0" borderId="0" xfId="0" applyNumberFormat="1"/>
    <xf numFmtId="168" fontId="0" fillId="0" borderId="0" xfId="0" applyNumberFormat="1"/>
    <xf numFmtId="165" fontId="7" fillId="2" borderId="0" xfId="0" applyNumberFormat="1" applyFont="1" applyFill="1" applyAlignment="1">
      <alignment horizontal="left"/>
    </xf>
    <xf numFmtId="165" fontId="8" fillId="2" borderId="0" xfId="0" applyNumberFormat="1" applyFont="1" applyFill="1" applyAlignment="1">
      <alignment horizontal="left"/>
    </xf>
    <xf numFmtId="9" fontId="0" fillId="0" borderId="0" xfId="0" applyNumberFormat="1"/>
    <xf numFmtId="0" fontId="2" fillId="0" borderId="0" xfId="0" applyFont="1"/>
    <xf numFmtId="0" fontId="0" fillId="0" borderId="0" xfId="0" applyAlignment="1">
      <alignment horizontal="right"/>
    </xf>
    <xf numFmtId="164" fontId="0" fillId="0" borderId="0" xfId="0" applyNumberFormat="1"/>
    <xf numFmtId="166" fontId="2" fillId="0" borderId="0" xfId="0" applyNumberFormat="1" applyFont="1"/>
    <xf numFmtId="168" fontId="2" fillId="0" borderId="0" xfId="0" applyNumberFormat="1" applyFont="1"/>
    <xf numFmtId="0" fontId="2" fillId="0" borderId="0" xfId="0" applyFont="1" applyProtection="1">
      <protection hidden="1"/>
    </xf>
    <xf numFmtId="0" fontId="9" fillId="0" borderId="0" xfId="0" applyFont="1"/>
    <xf numFmtId="166" fontId="10" fillId="0" borderId="0" xfId="0" applyNumberFormat="1" applyFont="1" applyProtection="1">
      <protection locked="0"/>
    </xf>
    <xf numFmtId="166" fontId="1" fillId="0" borderId="0" xfId="0" applyNumberFormat="1" applyFont="1"/>
    <xf numFmtId="0" fontId="11" fillId="0" borderId="0" xfId="0" applyFont="1"/>
    <xf numFmtId="168" fontId="5" fillId="0" borderId="0" xfId="0" applyNumberFormat="1" applyFont="1"/>
    <xf numFmtId="167" fontId="5" fillId="0" borderId="0" xfId="0" applyNumberFormat="1" applyFont="1"/>
    <xf numFmtId="0" fontId="12" fillId="2" borderId="0" xfId="0" applyFont="1" applyFill="1" applyAlignment="1">
      <alignment horizontal="center" vertical="center" wrapText="1"/>
    </xf>
    <xf numFmtId="0" fontId="12" fillId="0" borderId="0" xfId="0" applyFont="1"/>
    <xf numFmtId="0" fontId="0" fillId="2" borderId="0" xfId="0" applyFill="1"/>
    <xf numFmtId="0" fontId="1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left" vertical="center"/>
    </xf>
    <xf numFmtId="0" fontId="13" fillId="0" borderId="0" xfId="0" applyFont="1"/>
    <xf numFmtId="14" fontId="0" fillId="2" borderId="0" xfId="0" applyNumberFormat="1" applyFill="1"/>
    <xf numFmtId="0" fontId="1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D121"/>
  <sheetViews>
    <sheetView zoomScaleNormal="100" workbookViewId="0">
      <selection activeCell="A13" sqref="A13"/>
    </sheetView>
  </sheetViews>
  <sheetFormatPr defaultColWidth="8.7109375" defaultRowHeight="14.25" x14ac:dyDescent="0.2"/>
  <cols>
    <col min="1" max="1" width="22.42578125" style="5" customWidth="1"/>
    <col min="2" max="2" width="2.140625" style="6" customWidth="1"/>
    <col min="3" max="3" width="18.7109375" style="10" customWidth="1"/>
    <col min="4" max="4" width="13" style="10" customWidth="1"/>
    <col min="5" max="5" width="13.7109375" style="10" customWidth="1"/>
    <col min="6" max="6" width="11.85546875" style="10" customWidth="1"/>
    <col min="7" max="7" width="12.140625" style="10" customWidth="1"/>
    <col min="8" max="8" width="13.7109375" style="10" customWidth="1"/>
    <col min="9" max="9" width="12.7109375" style="10" customWidth="1"/>
    <col min="10" max="10" width="11.85546875" style="10" customWidth="1"/>
    <col min="11" max="11" width="13" style="10" customWidth="1"/>
    <col min="12" max="12" width="14.28515625" style="10" customWidth="1"/>
    <col min="13" max="13" width="12.28515625" style="10" customWidth="1"/>
    <col min="14" max="14" width="11.42578125" style="10" customWidth="1"/>
    <col min="15" max="15" width="14.140625" style="10" customWidth="1"/>
    <col min="16" max="16" width="14.140625" style="10" bestFit="1" customWidth="1"/>
    <col min="17" max="17" width="17.28515625" style="10" customWidth="1"/>
    <col min="18" max="18" width="14.140625" style="10" bestFit="1" customWidth="1"/>
    <col min="19" max="19" width="14.85546875" style="10" customWidth="1"/>
    <col min="20" max="21" width="14.140625" style="10" bestFit="1" customWidth="1"/>
    <col min="22" max="22" width="13.5703125" style="10" customWidth="1"/>
    <col min="23" max="24" width="10.7109375" style="10" customWidth="1"/>
    <col min="25" max="25" width="12.28515625" style="10" customWidth="1"/>
    <col min="26" max="26" width="12.28515625" style="10" bestFit="1" customWidth="1"/>
    <col min="27" max="27" width="8.7109375" style="10"/>
    <col min="28" max="28" width="12.28515625" style="10" customWidth="1"/>
    <col min="29" max="29" width="8.7109375" style="10"/>
    <col min="30" max="30" width="7.85546875" style="10" customWidth="1"/>
    <col min="31" max="16384" width="8.7109375" style="10"/>
  </cols>
  <sheetData>
    <row r="1" spans="1:30" s="4" customFormat="1" ht="38.25" customHeight="1" x14ac:dyDescent="0.25">
      <c r="A1" s="1"/>
      <c r="B1" s="1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81</v>
      </c>
      <c r="AC1" s="4" t="s">
        <v>84</v>
      </c>
      <c r="AD1" s="4" t="s">
        <v>85</v>
      </c>
    </row>
    <row r="2" spans="1:30" ht="16.5" customHeight="1" x14ac:dyDescent="0.25">
      <c r="A2" s="24" t="s">
        <v>110</v>
      </c>
      <c r="C2" s="7">
        <v>5125</v>
      </c>
      <c r="D2" s="7"/>
      <c r="E2" s="7"/>
      <c r="F2" s="7"/>
      <c r="G2" s="7">
        <v>1840</v>
      </c>
      <c r="H2" s="7">
        <v>105</v>
      </c>
      <c r="I2" s="7"/>
      <c r="J2" s="7"/>
      <c r="K2" s="7"/>
      <c r="L2" s="9"/>
      <c r="M2" s="7"/>
      <c r="N2" s="7"/>
      <c r="O2" s="7"/>
      <c r="P2" s="7"/>
      <c r="Q2" s="8">
        <f t="shared" ref="Q2:Q32" si="0">SUM(C2:P2)</f>
        <v>7070</v>
      </c>
      <c r="R2" s="7">
        <v>32270</v>
      </c>
      <c r="S2" s="7">
        <v>162680</v>
      </c>
      <c r="T2" s="8">
        <f t="shared" ref="T2:T32" si="1">SUM(Q2:S2)</f>
        <v>202020</v>
      </c>
      <c r="U2" s="9">
        <v>203975</v>
      </c>
      <c r="V2" s="22">
        <f>T2-U2</f>
        <v>-1955</v>
      </c>
      <c r="W2" s="22">
        <v>4010</v>
      </c>
      <c r="X2" s="22">
        <v>4755</v>
      </c>
      <c r="Y2" s="27">
        <v>18</v>
      </c>
      <c r="Z2" s="28">
        <v>11540</v>
      </c>
      <c r="AA2" s="10">
        <v>3075</v>
      </c>
      <c r="AB2" s="10" t="s">
        <v>96</v>
      </c>
      <c r="AD2" s="36"/>
    </row>
    <row r="3" spans="1:30" ht="16.5" customHeight="1" x14ac:dyDescent="0.25">
      <c r="A3" s="24" t="s">
        <v>111</v>
      </c>
      <c r="C3" s="7">
        <v>3750</v>
      </c>
      <c r="D3" s="7"/>
      <c r="E3" s="7"/>
      <c r="F3" s="7"/>
      <c r="G3" s="7">
        <v>1680</v>
      </c>
      <c r="H3" s="7">
        <v>5200</v>
      </c>
      <c r="I3" s="7"/>
      <c r="L3" s="7"/>
      <c r="M3" s="7"/>
      <c r="N3" s="7"/>
      <c r="O3" s="7"/>
      <c r="P3" s="7"/>
      <c r="Q3" s="8">
        <f t="shared" si="0"/>
        <v>10630</v>
      </c>
      <c r="R3" s="7">
        <v>17955</v>
      </c>
      <c r="S3" s="7">
        <v>150726</v>
      </c>
      <c r="T3" s="8">
        <f t="shared" si="1"/>
        <v>179311</v>
      </c>
      <c r="U3" s="9">
        <v>180740</v>
      </c>
      <c r="V3" s="22">
        <f>T3-U3</f>
        <v>-1429</v>
      </c>
      <c r="W3" s="22"/>
      <c r="X3" s="22"/>
      <c r="Y3" s="27">
        <v>19</v>
      </c>
      <c r="Z3" s="28">
        <v>9560</v>
      </c>
      <c r="AA3" s="10">
        <v>1320</v>
      </c>
      <c r="AD3" s="36"/>
    </row>
    <row r="4" spans="1:30" ht="16.5" customHeight="1" x14ac:dyDescent="0.25">
      <c r="A4" s="24" t="s">
        <v>112</v>
      </c>
      <c r="C4" s="7">
        <v>4500</v>
      </c>
      <c r="D4" s="7"/>
      <c r="E4" s="7"/>
      <c r="F4" s="7"/>
      <c r="G4" s="7">
        <v>1344</v>
      </c>
      <c r="H4" s="7">
        <v>1759</v>
      </c>
      <c r="I4" s="7"/>
      <c r="L4" s="7"/>
      <c r="M4" s="7"/>
      <c r="N4" s="7">
        <v>2325</v>
      </c>
      <c r="O4" s="7"/>
      <c r="P4" s="7"/>
      <c r="Q4" s="8">
        <f t="shared" ref="Q4" si="2">SUM(C4:P4)</f>
        <v>9928</v>
      </c>
      <c r="R4" s="7">
        <v>28825</v>
      </c>
      <c r="S4" s="7">
        <v>135360</v>
      </c>
      <c r="T4" s="8">
        <f t="shared" si="1"/>
        <v>174113</v>
      </c>
      <c r="U4" s="9">
        <v>174715</v>
      </c>
      <c r="V4" s="22">
        <f>T4-U4</f>
        <v>-602</v>
      </c>
      <c r="W4" s="22"/>
      <c r="X4" s="22"/>
      <c r="Y4" s="27">
        <v>13</v>
      </c>
      <c r="Z4" s="28">
        <v>6670</v>
      </c>
      <c r="AA4" s="10">
        <v>1260</v>
      </c>
      <c r="AD4" s="36"/>
    </row>
    <row r="5" spans="1:30" ht="16.5" customHeight="1" x14ac:dyDescent="0.25">
      <c r="A5" s="24" t="s">
        <v>113</v>
      </c>
      <c r="C5" s="7">
        <v>3450</v>
      </c>
      <c r="D5" s="7"/>
      <c r="E5" s="7"/>
      <c r="F5" s="7"/>
      <c r="G5" s="7">
        <v>1800</v>
      </c>
      <c r="H5" s="7">
        <v>360</v>
      </c>
      <c r="I5" s="7"/>
      <c r="J5" s="7"/>
      <c r="K5" s="7"/>
      <c r="L5" s="7"/>
      <c r="M5" s="7"/>
      <c r="N5" s="7"/>
      <c r="O5" s="7"/>
      <c r="P5" s="7"/>
      <c r="Q5" s="8">
        <f t="shared" si="0"/>
        <v>5610</v>
      </c>
      <c r="R5" s="7">
        <v>29845</v>
      </c>
      <c r="S5" s="7">
        <v>151967</v>
      </c>
      <c r="T5" s="8">
        <f t="shared" si="1"/>
        <v>187422</v>
      </c>
      <c r="U5" s="9">
        <v>194100</v>
      </c>
      <c r="V5" s="22">
        <f t="shared" ref="V5:V68" si="3">T5-U5</f>
        <v>-6678</v>
      </c>
      <c r="W5" s="22">
        <v>2755</v>
      </c>
      <c r="X5" s="22">
        <v>340</v>
      </c>
      <c r="Y5" s="27">
        <v>20</v>
      </c>
      <c r="Z5" s="28">
        <v>12335</v>
      </c>
      <c r="AA5" s="10">
        <v>4430</v>
      </c>
      <c r="AD5" s="36"/>
    </row>
    <row r="6" spans="1:30" ht="16.5" customHeight="1" x14ac:dyDescent="0.25">
      <c r="A6" s="24" t="s">
        <v>114</v>
      </c>
      <c r="C6" s="7">
        <v>4800</v>
      </c>
      <c r="D6" s="7"/>
      <c r="E6" s="7"/>
      <c r="F6" s="7"/>
      <c r="G6" s="7">
        <v>1560</v>
      </c>
      <c r="H6" s="7">
        <v>220</v>
      </c>
      <c r="I6" s="7"/>
      <c r="L6" s="7"/>
      <c r="M6" s="7"/>
      <c r="N6" s="7"/>
      <c r="O6" s="7"/>
      <c r="P6" s="7"/>
      <c r="Q6" s="8">
        <f t="shared" si="0"/>
        <v>6580</v>
      </c>
      <c r="R6" s="7">
        <v>33290</v>
      </c>
      <c r="S6" s="7">
        <v>125045</v>
      </c>
      <c r="T6" s="8">
        <f t="shared" si="1"/>
        <v>164915</v>
      </c>
      <c r="U6" s="9">
        <v>208840</v>
      </c>
      <c r="V6" s="22">
        <f t="shared" si="3"/>
        <v>-43925</v>
      </c>
      <c r="W6" s="22"/>
      <c r="X6" s="22">
        <v>5130</v>
      </c>
      <c r="Y6" s="27">
        <v>17</v>
      </c>
      <c r="Z6" s="28">
        <v>10415</v>
      </c>
      <c r="AA6" s="10">
        <v>3645</v>
      </c>
      <c r="AB6" s="10" t="s">
        <v>101</v>
      </c>
      <c r="AC6" s="10" t="s">
        <v>102</v>
      </c>
      <c r="AD6" s="36"/>
    </row>
    <row r="7" spans="1:30" ht="16.5" customHeight="1" x14ac:dyDescent="0.25">
      <c r="A7" s="24" t="s">
        <v>115</v>
      </c>
      <c r="C7" s="7"/>
      <c r="D7" s="7"/>
      <c r="E7" s="7"/>
      <c r="F7" s="7"/>
      <c r="G7" s="7">
        <v>1120</v>
      </c>
      <c r="H7" s="7">
        <v>50</v>
      </c>
      <c r="I7" s="7"/>
      <c r="L7" s="7"/>
      <c r="M7" s="7"/>
      <c r="N7" s="7"/>
      <c r="O7" s="7"/>
      <c r="P7" s="7"/>
      <c r="Q7" s="8">
        <f t="shared" si="0"/>
        <v>1170</v>
      </c>
      <c r="R7" s="7">
        <v>32040</v>
      </c>
      <c r="S7" s="7">
        <v>102465</v>
      </c>
      <c r="T7" s="8">
        <f t="shared" si="1"/>
        <v>135675</v>
      </c>
      <c r="U7" s="9">
        <v>136695</v>
      </c>
      <c r="V7" s="22">
        <f t="shared" si="3"/>
        <v>-1020</v>
      </c>
      <c r="W7" s="22">
        <v>445</v>
      </c>
      <c r="X7" s="22">
        <v>345</v>
      </c>
      <c r="Y7" s="27">
        <v>12</v>
      </c>
      <c r="Z7" s="28">
        <v>5335</v>
      </c>
      <c r="AA7" s="10">
        <v>900</v>
      </c>
      <c r="AD7" s="36"/>
    </row>
    <row r="8" spans="1:30" ht="16.5" customHeight="1" x14ac:dyDescent="0.25">
      <c r="A8" s="24" t="s">
        <v>116</v>
      </c>
      <c r="C8" s="7"/>
      <c r="D8" s="7"/>
      <c r="E8" s="7"/>
      <c r="F8" s="7"/>
      <c r="G8" s="7">
        <v>1065</v>
      </c>
      <c r="H8" s="7">
        <v>250</v>
      </c>
      <c r="I8" s="7"/>
      <c r="J8" s="7"/>
      <c r="K8" s="7"/>
      <c r="L8" s="7"/>
      <c r="M8" s="7"/>
      <c r="N8" s="7"/>
      <c r="O8" s="7"/>
      <c r="P8" s="7"/>
      <c r="Q8" s="8">
        <f t="shared" si="0"/>
        <v>1315</v>
      </c>
      <c r="R8" s="7">
        <v>26025</v>
      </c>
      <c r="S8" s="7">
        <v>81110</v>
      </c>
      <c r="T8" s="8">
        <f t="shared" si="1"/>
        <v>108450</v>
      </c>
      <c r="U8" s="9">
        <v>109945</v>
      </c>
      <c r="V8" s="22">
        <f t="shared" si="3"/>
        <v>-1495</v>
      </c>
      <c r="W8" s="22"/>
      <c r="X8" s="22"/>
      <c r="Y8" s="27">
        <v>14</v>
      </c>
      <c r="Z8" s="28">
        <v>5595</v>
      </c>
      <c r="AA8" s="10">
        <v>1640</v>
      </c>
      <c r="AD8" s="36"/>
    </row>
    <row r="9" spans="1:30" ht="16.5" customHeight="1" x14ac:dyDescent="0.25">
      <c r="A9" s="24" t="s">
        <v>117</v>
      </c>
      <c r="C9" s="7">
        <v>4755</v>
      </c>
      <c r="D9" s="7"/>
      <c r="E9" s="7"/>
      <c r="F9" s="7"/>
      <c r="G9" s="7">
        <v>1224</v>
      </c>
      <c r="H9" s="7">
        <v>1634</v>
      </c>
      <c r="I9" s="7"/>
      <c r="J9" s="7"/>
      <c r="K9" s="7"/>
      <c r="L9" s="7"/>
      <c r="M9" s="7"/>
      <c r="N9" s="7">
        <v>3180</v>
      </c>
      <c r="O9" s="7">
        <v>1280</v>
      </c>
      <c r="P9" s="7"/>
      <c r="Q9" s="8">
        <f t="shared" si="0"/>
        <v>12073</v>
      </c>
      <c r="R9" s="7">
        <v>20315</v>
      </c>
      <c r="S9" s="7">
        <v>148225</v>
      </c>
      <c r="T9" s="8">
        <f t="shared" si="1"/>
        <v>180613</v>
      </c>
      <c r="U9" s="9">
        <v>177040</v>
      </c>
      <c r="V9" s="22">
        <f t="shared" si="3"/>
        <v>3573</v>
      </c>
      <c r="W9" s="22">
        <v>690</v>
      </c>
      <c r="X9" s="22">
        <v>4810</v>
      </c>
      <c r="Y9" s="27">
        <v>13</v>
      </c>
      <c r="Z9" s="28">
        <v>7185</v>
      </c>
      <c r="AA9" s="10">
        <v>2265</v>
      </c>
      <c r="AD9" s="36"/>
    </row>
    <row r="10" spans="1:30" ht="16.5" customHeight="1" x14ac:dyDescent="0.25">
      <c r="A10" s="24" t="s">
        <v>118</v>
      </c>
      <c r="C10" s="7">
        <v>3750</v>
      </c>
      <c r="D10" s="7"/>
      <c r="E10" s="7"/>
      <c r="F10" s="7"/>
      <c r="G10" s="7">
        <v>1290</v>
      </c>
      <c r="H10" s="7">
        <v>50</v>
      </c>
      <c r="I10" s="7"/>
      <c r="J10" s="7"/>
      <c r="K10" s="7"/>
      <c r="L10" s="7"/>
      <c r="M10" s="7"/>
      <c r="N10" s="7"/>
      <c r="O10" s="7"/>
      <c r="P10" s="7"/>
      <c r="Q10" s="8">
        <f t="shared" si="0"/>
        <v>5090</v>
      </c>
      <c r="R10" s="7">
        <v>19225</v>
      </c>
      <c r="S10" s="7">
        <v>154275</v>
      </c>
      <c r="T10" s="8">
        <f t="shared" si="1"/>
        <v>178590</v>
      </c>
      <c r="U10" s="9">
        <v>183175</v>
      </c>
      <c r="V10" s="22">
        <f t="shared" si="3"/>
        <v>-4585</v>
      </c>
      <c r="W10" s="22">
        <v>3455</v>
      </c>
      <c r="X10" s="22">
        <v>885</v>
      </c>
      <c r="Y10" s="27">
        <v>22</v>
      </c>
      <c r="Z10" s="28">
        <v>10805</v>
      </c>
      <c r="AA10" s="10">
        <v>2160</v>
      </c>
      <c r="AB10" s="10" t="s">
        <v>104</v>
      </c>
      <c r="AD10" s="36"/>
    </row>
    <row r="11" spans="1:30" ht="16.5" customHeight="1" x14ac:dyDescent="0.25">
      <c r="A11" s="24" t="s">
        <v>109</v>
      </c>
      <c r="C11" s="7">
        <v>3875</v>
      </c>
      <c r="D11" s="7"/>
      <c r="E11" s="7"/>
      <c r="F11" s="7"/>
      <c r="G11" s="7">
        <v>1800</v>
      </c>
      <c r="H11" s="7">
        <v>1078</v>
      </c>
      <c r="I11" s="7"/>
      <c r="J11" s="7"/>
      <c r="K11" s="7"/>
      <c r="L11" s="7"/>
      <c r="M11" s="7"/>
      <c r="N11" s="7"/>
      <c r="O11" s="7"/>
      <c r="P11" s="7"/>
      <c r="Q11" s="8">
        <f>SUM(C11:P11)</f>
        <v>6753</v>
      </c>
      <c r="R11" s="7">
        <v>22575</v>
      </c>
      <c r="S11" s="7">
        <v>146895</v>
      </c>
      <c r="T11" s="8">
        <f t="shared" si="1"/>
        <v>176223</v>
      </c>
      <c r="U11" s="9">
        <v>180667</v>
      </c>
      <c r="V11" s="22">
        <f t="shared" si="3"/>
        <v>-4444</v>
      </c>
      <c r="W11" s="22">
        <v>770</v>
      </c>
      <c r="X11" s="22">
        <v>325</v>
      </c>
      <c r="Y11" s="27">
        <v>14</v>
      </c>
      <c r="Z11" s="28">
        <v>7280</v>
      </c>
      <c r="AA11" s="10">
        <v>4115</v>
      </c>
      <c r="AB11" s="36"/>
      <c r="AD11" s="36"/>
    </row>
    <row r="12" spans="1:30" ht="16.5" customHeight="1" x14ac:dyDescent="0.25">
      <c r="A12" s="24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8">
        <f t="shared" si="0"/>
        <v>0</v>
      </c>
      <c r="R12" s="7"/>
      <c r="S12" s="7"/>
      <c r="T12" s="8">
        <f t="shared" si="1"/>
        <v>0</v>
      </c>
      <c r="U12" s="9"/>
      <c r="V12" s="22">
        <f t="shared" si="3"/>
        <v>0</v>
      </c>
      <c r="W12" s="22"/>
      <c r="X12" s="22"/>
      <c r="Y12" s="27"/>
      <c r="Z12" s="28"/>
      <c r="AB12" s="36"/>
      <c r="AD12" s="36"/>
    </row>
    <row r="13" spans="1:30" ht="16.5" customHeight="1" x14ac:dyDescent="0.25">
      <c r="A13" s="24"/>
      <c r="C13" s="7"/>
      <c r="D13" s="7"/>
      <c r="E13" s="7"/>
      <c r="F13" s="7"/>
      <c r="G13" s="3"/>
      <c r="H13" s="7"/>
      <c r="I13" s="7"/>
      <c r="J13" s="7"/>
      <c r="K13" s="7"/>
      <c r="L13" s="7"/>
      <c r="M13" s="7"/>
      <c r="N13" s="7"/>
      <c r="O13" s="7"/>
      <c r="P13" s="7"/>
      <c r="Q13" s="8">
        <f t="shared" si="0"/>
        <v>0</v>
      </c>
      <c r="R13" s="7"/>
      <c r="S13" s="7"/>
      <c r="T13" s="8">
        <f t="shared" si="1"/>
        <v>0</v>
      </c>
      <c r="U13" s="9"/>
      <c r="V13" s="22">
        <f t="shared" si="3"/>
        <v>0</v>
      </c>
      <c r="W13" s="22"/>
      <c r="X13" s="22"/>
      <c r="Y13" s="27"/>
      <c r="Z13" s="28"/>
      <c r="AB13" s="36"/>
      <c r="AD13" s="36"/>
    </row>
    <row r="14" spans="1:30" ht="16.5" customHeight="1" x14ac:dyDescent="0.25">
      <c r="A14" s="24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8">
        <f t="shared" si="0"/>
        <v>0</v>
      </c>
      <c r="R14" s="7"/>
      <c r="S14" s="7"/>
      <c r="T14" s="8">
        <f t="shared" si="1"/>
        <v>0</v>
      </c>
      <c r="U14" s="9"/>
      <c r="V14" s="22">
        <f t="shared" si="3"/>
        <v>0</v>
      </c>
      <c r="W14" s="22"/>
      <c r="X14" s="22"/>
      <c r="Y14" s="27"/>
      <c r="Z14" s="28"/>
      <c r="AD14" s="36"/>
    </row>
    <row r="15" spans="1:30" ht="16.5" customHeight="1" x14ac:dyDescent="0.25">
      <c r="A15" s="24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8">
        <f t="shared" si="0"/>
        <v>0</v>
      </c>
      <c r="R15" s="7"/>
      <c r="S15" s="7"/>
      <c r="T15" s="8">
        <f t="shared" si="1"/>
        <v>0</v>
      </c>
      <c r="U15" s="9"/>
      <c r="V15" s="22">
        <f t="shared" si="3"/>
        <v>0</v>
      </c>
      <c r="W15" s="22"/>
      <c r="X15" s="22"/>
      <c r="Y15" s="27"/>
      <c r="Z15" s="28"/>
      <c r="AD15" s="36"/>
    </row>
    <row r="16" spans="1:30" ht="16.5" customHeight="1" x14ac:dyDescent="0.25">
      <c r="A16" s="24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8">
        <f t="shared" si="0"/>
        <v>0</v>
      </c>
      <c r="R16" s="7"/>
      <c r="S16" s="7"/>
      <c r="T16" s="8">
        <f t="shared" si="1"/>
        <v>0</v>
      </c>
      <c r="U16" s="9"/>
      <c r="V16" s="22">
        <f t="shared" si="3"/>
        <v>0</v>
      </c>
      <c r="W16" s="22"/>
      <c r="X16" s="22"/>
      <c r="Y16" s="27"/>
      <c r="Z16" s="28"/>
      <c r="AD16" s="36"/>
    </row>
    <row r="17" spans="1:30" ht="16.5" customHeight="1" x14ac:dyDescent="0.25">
      <c r="A17" s="24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8">
        <f t="shared" si="0"/>
        <v>0</v>
      </c>
      <c r="R17" s="7"/>
      <c r="S17" s="7"/>
      <c r="T17" s="8">
        <f t="shared" si="1"/>
        <v>0</v>
      </c>
      <c r="U17" s="9"/>
      <c r="V17" s="22">
        <f t="shared" si="3"/>
        <v>0</v>
      </c>
      <c r="W17" s="22"/>
      <c r="X17" s="22"/>
      <c r="Y17" s="27"/>
      <c r="Z17" s="28"/>
      <c r="AD17" s="36"/>
    </row>
    <row r="18" spans="1:30" ht="16.5" customHeight="1" x14ac:dyDescent="0.25">
      <c r="A18" s="24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8">
        <f t="shared" si="0"/>
        <v>0</v>
      </c>
      <c r="R18" s="7"/>
      <c r="S18" s="7"/>
      <c r="T18" s="8">
        <f t="shared" si="1"/>
        <v>0</v>
      </c>
      <c r="U18" s="9"/>
      <c r="V18" s="22">
        <f t="shared" si="3"/>
        <v>0</v>
      </c>
      <c r="W18" s="22"/>
      <c r="X18" s="22"/>
      <c r="Y18" s="27"/>
      <c r="Z18" s="28"/>
      <c r="AD18" s="36"/>
    </row>
    <row r="19" spans="1:30" ht="16.5" customHeight="1" x14ac:dyDescent="0.25">
      <c r="A19" s="24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8">
        <f t="shared" si="0"/>
        <v>0</v>
      </c>
      <c r="R19" s="7"/>
      <c r="S19" s="7"/>
      <c r="T19" s="8">
        <f t="shared" si="1"/>
        <v>0</v>
      </c>
      <c r="U19" s="9"/>
      <c r="V19" s="22">
        <f t="shared" si="3"/>
        <v>0</v>
      </c>
      <c r="W19" s="22"/>
      <c r="X19" s="22"/>
      <c r="Y19" s="27"/>
      <c r="Z19" s="28"/>
      <c r="AD19" s="36"/>
    </row>
    <row r="20" spans="1:30" ht="16.5" customHeight="1" x14ac:dyDescent="0.25">
      <c r="A20" s="24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8">
        <f t="shared" si="0"/>
        <v>0</v>
      </c>
      <c r="R20" s="7"/>
      <c r="S20" s="7"/>
      <c r="T20" s="8">
        <f>SUM(Q20:S20)</f>
        <v>0</v>
      </c>
      <c r="U20" s="9"/>
      <c r="V20" s="22">
        <f t="shared" si="3"/>
        <v>0</v>
      </c>
      <c r="W20" s="22"/>
      <c r="X20" s="22"/>
      <c r="Y20" s="27"/>
      <c r="Z20" s="28"/>
      <c r="AD20" s="36"/>
    </row>
    <row r="21" spans="1:30" ht="16.5" customHeight="1" x14ac:dyDescent="0.25">
      <c r="A21" s="24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8">
        <f t="shared" si="0"/>
        <v>0</v>
      </c>
      <c r="R21" s="7"/>
      <c r="S21" s="7"/>
      <c r="T21" s="8">
        <f t="shared" si="1"/>
        <v>0</v>
      </c>
      <c r="U21" s="9"/>
      <c r="V21" s="22">
        <f t="shared" si="3"/>
        <v>0</v>
      </c>
      <c r="W21" s="22"/>
      <c r="X21" s="22"/>
      <c r="Y21" s="27"/>
      <c r="Z21" s="28"/>
      <c r="AD21" s="36"/>
    </row>
    <row r="22" spans="1:30" ht="16.5" customHeight="1" x14ac:dyDescent="0.25">
      <c r="A22" s="24"/>
      <c r="C22" s="7"/>
      <c r="D22" s="11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8">
        <f t="shared" si="0"/>
        <v>0</v>
      </c>
      <c r="R22" s="7"/>
      <c r="S22" s="7"/>
      <c r="T22" s="8">
        <f t="shared" si="1"/>
        <v>0</v>
      </c>
      <c r="U22" s="9"/>
      <c r="V22" s="22">
        <f t="shared" si="3"/>
        <v>0</v>
      </c>
      <c r="W22" s="22"/>
      <c r="X22" s="22"/>
      <c r="Y22" s="27"/>
      <c r="Z22" s="28"/>
      <c r="AD22" s="36"/>
    </row>
    <row r="23" spans="1:30" ht="16.5" customHeight="1" x14ac:dyDescent="0.25">
      <c r="A23" s="24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8">
        <f t="shared" si="0"/>
        <v>0</v>
      </c>
      <c r="R23" s="7"/>
      <c r="S23" s="7"/>
      <c r="T23" s="8">
        <f t="shared" si="1"/>
        <v>0</v>
      </c>
      <c r="U23" s="9"/>
      <c r="V23" s="22">
        <f t="shared" si="3"/>
        <v>0</v>
      </c>
      <c r="W23" s="22"/>
      <c r="X23" s="22"/>
      <c r="Y23" s="27"/>
      <c r="Z23" s="28"/>
      <c r="AD23" s="36"/>
    </row>
    <row r="24" spans="1:30" ht="16.5" customHeight="1" x14ac:dyDescent="0.25">
      <c r="A24" s="24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8">
        <f t="shared" si="0"/>
        <v>0</v>
      </c>
      <c r="R24" s="7"/>
      <c r="S24" s="7"/>
      <c r="T24" s="8">
        <f t="shared" si="1"/>
        <v>0</v>
      </c>
      <c r="U24" s="9"/>
      <c r="V24" s="22">
        <f>T24-U24</f>
        <v>0</v>
      </c>
      <c r="W24" s="22"/>
      <c r="X24" s="22"/>
      <c r="Y24" s="27"/>
      <c r="Z24" s="28"/>
      <c r="AB24" s="36"/>
      <c r="AD24" s="36"/>
    </row>
    <row r="25" spans="1:30" ht="16.5" customHeight="1" x14ac:dyDescent="0.25">
      <c r="A25" s="24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8">
        <f t="shared" si="0"/>
        <v>0</v>
      </c>
      <c r="R25" s="7"/>
      <c r="S25" s="7"/>
      <c r="T25" s="8">
        <f t="shared" si="1"/>
        <v>0</v>
      </c>
      <c r="U25" s="9"/>
      <c r="V25" s="22">
        <f t="shared" si="3"/>
        <v>0</v>
      </c>
      <c r="W25" s="22"/>
      <c r="X25" s="22"/>
      <c r="Y25" s="27"/>
      <c r="Z25" s="28"/>
      <c r="AD25" s="36"/>
    </row>
    <row r="26" spans="1:30" ht="16.5" customHeight="1" x14ac:dyDescent="0.25">
      <c r="A26" s="24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8">
        <f t="shared" si="0"/>
        <v>0</v>
      </c>
      <c r="R26" s="7"/>
      <c r="S26" s="7"/>
      <c r="T26" s="8">
        <f t="shared" si="1"/>
        <v>0</v>
      </c>
      <c r="U26" s="9"/>
      <c r="V26" s="22">
        <f t="shared" si="3"/>
        <v>0</v>
      </c>
      <c r="W26" s="22"/>
      <c r="X26" s="22"/>
      <c r="Y26" s="27"/>
      <c r="Z26" s="28"/>
      <c r="AD26" s="36"/>
    </row>
    <row r="27" spans="1:30" ht="16.5" customHeight="1" x14ac:dyDescent="0.25">
      <c r="A27" s="24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8">
        <f t="shared" si="0"/>
        <v>0</v>
      </c>
      <c r="R27" s="7"/>
      <c r="S27" s="7"/>
      <c r="T27" s="8">
        <f t="shared" si="1"/>
        <v>0</v>
      </c>
      <c r="U27" s="9"/>
      <c r="V27" s="22">
        <f t="shared" si="3"/>
        <v>0</v>
      </c>
      <c r="W27" s="22"/>
      <c r="X27" s="22"/>
      <c r="Y27" s="27"/>
      <c r="Z27" s="28"/>
      <c r="AD27" s="36"/>
    </row>
    <row r="28" spans="1:30" ht="16.5" customHeight="1" x14ac:dyDescent="0.25">
      <c r="A28" s="24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8">
        <f t="shared" si="0"/>
        <v>0</v>
      </c>
      <c r="R28" s="7"/>
      <c r="S28" s="7"/>
      <c r="T28" s="8">
        <f t="shared" si="1"/>
        <v>0</v>
      </c>
      <c r="U28" s="9"/>
      <c r="V28" s="22">
        <f t="shared" si="3"/>
        <v>0</v>
      </c>
      <c r="W28" s="22"/>
      <c r="X28" s="22"/>
      <c r="Y28" s="27"/>
      <c r="Z28" s="28"/>
      <c r="AD28" s="36"/>
    </row>
    <row r="29" spans="1:30" ht="16.5" customHeight="1" x14ac:dyDescent="0.25">
      <c r="A29" s="24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8">
        <f t="shared" si="0"/>
        <v>0</v>
      </c>
      <c r="R29" s="7"/>
      <c r="S29" s="7"/>
      <c r="T29" s="8">
        <f t="shared" si="1"/>
        <v>0</v>
      </c>
      <c r="U29" s="9"/>
      <c r="V29" s="22">
        <f t="shared" si="3"/>
        <v>0</v>
      </c>
      <c r="W29" s="22"/>
      <c r="X29" s="22"/>
      <c r="Y29" s="27"/>
      <c r="Z29" s="28"/>
      <c r="AD29" s="36"/>
    </row>
    <row r="30" spans="1:30" ht="16.5" customHeight="1" x14ac:dyDescent="0.25">
      <c r="A30" s="24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8">
        <f t="shared" si="0"/>
        <v>0</v>
      </c>
      <c r="R30" s="7"/>
      <c r="S30" s="7"/>
      <c r="T30" s="8">
        <f>SUM(Q30:S30)</f>
        <v>0</v>
      </c>
      <c r="U30" s="9"/>
      <c r="V30" s="22">
        <f t="shared" si="3"/>
        <v>0</v>
      </c>
      <c r="W30" s="22"/>
      <c r="X30" s="22"/>
      <c r="Y30" s="27"/>
      <c r="Z30" s="28"/>
      <c r="AD30" s="36"/>
    </row>
    <row r="31" spans="1:30" ht="16.5" customHeight="1" x14ac:dyDescent="0.25">
      <c r="A31" s="24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8">
        <f t="shared" si="0"/>
        <v>0</v>
      </c>
      <c r="R31" s="7"/>
      <c r="S31" s="7"/>
      <c r="T31" s="8">
        <f t="shared" si="1"/>
        <v>0</v>
      </c>
      <c r="U31" s="9"/>
      <c r="V31" s="22">
        <f t="shared" si="3"/>
        <v>0</v>
      </c>
      <c r="W31" s="22"/>
      <c r="X31" s="22"/>
      <c r="Y31" s="27"/>
      <c r="Z31" s="28"/>
      <c r="AD31" s="36"/>
    </row>
    <row r="32" spans="1:30" ht="16.5" customHeight="1" x14ac:dyDescent="0.25">
      <c r="A32" s="24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8">
        <f t="shared" si="0"/>
        <v>0</v>
      </c>
      <c r="R32" s="7"/>
      <c r="S32" s="7"/>
      <c r="T32" s="8">
        <f t="shared" si="1"/>
        <v>0</v>
      </c>
      <c r="U32" s="9"/>
      <c r="V32" s="22">
        <f t="shared" si="3"/>
        <v>0</v>
      </c>
      <c r="W32" s="22"/>
      <c r="X32" s="22"/>
      <c r="Y32" s="27"/>
      <c r="Z32" s="28"/>
      <c r="AD32" s="36"/>
    </row>
    <row r="33" spans="1:30" ht="16.5" customHeight="1" x14ac:dyDescent="0.25">
      <c r="A33" s="12" t="s">
        <v>25</v>
      </c>
      <c r="B33" s="13"/>
      <c r="C33" s="14"/>
      <c r="D33" s="14">
        <f>SUM(D34:D40)</f>
        <v>562976</v>
      </c>
      <c r="E33" s="14">
        <f>SUM(E34:E66)</f>
        <v>671440</v>
      </c>
      <c r="F33" s="14"/>
      <c r="G33" s="14"/>
      <c r="H33" s="14">
        <f>SUM(H34:H67)</f>
        <v>363337</v>
      </c>
      <c r="I33" s="14">
        <f>SUM(I34:I67)</f>
        <v>118957</v>
      </c>
      <c r="J33" s="14"/>
      <c r="K33" s="14">
        <f>SUM(K34:K67)</f>
        <v>0</v>
      </c>
      <c r="L33" s="14">
        <f>SUM(L34:L67)</f>
        <v>51264</v>
      </c>
      <c r="M33" s="14"/>
      <c r="N33" s="14"/>
      <c r="O33" s="14">
        <f>SUM(O34:O41)</f>
        <v>0</v>
      </c>
      <c r="P33" s="14">
        <f>SUM(P34:P67)</f>
        <v>31300</v>
      </c>
      <c r="Q33" s="15"/>
      <c r="R33" s="14"/>
      <c r="S33" s="14"/>
      <c r="T33" s="15"/>
      <c r="U33" s="9"/>
      <c r="V33" s="22">
        <f t="shared" si="3"/>
        <v>0</v>
      </c>
      <c r="W33" s="22"/>
      <c r="X33" s="22"/>
      <c r="Y33" s="27"/>
      <c r="Z33" s="28"/>
      <c r="AD33" s="36"/>
    </row>
    <row r="34" spans="1:30" ht="16.5" customHeight="1" x14ac:dyDescent="0.25">
      <c r="A34" s="16"/>
      <c r="C34" s="7"/>
      <c r="D34" s="7">
        <v>282402</v>
      </c>
      <c r="E34" s="7">
        <v>368950</v>
      </c>
      <c r="F34" s="7"/>
      <c r="G34" s="7" t="s">
        <v>97</v>
      </c>
      <c r="H34" s="7">
        <v>12000</v>
      </c>
      <c r="I34" s="7">
        <v>42935</v>
      </c>
      <c r="J34" s="7" t="s">
        <v>100</v>
      </c>
      <c r="K34" s="7"/>
      <c r="L34" s="7">
        <v>31993</v>
      </c>
      <c r="M34" s="7" t="s">
        <v>94</v>
      </c>
      <c r="N34" s="7"/>
      <c r="O34" s="7"/>
      <c r="P34" s="7">
        <v>21300</v>
      </c>
      <c r="Q34" s="8"/>
      <c r="R34" s="7"/>
      <c r="S34" s="7"/>
      <c r="T34" s="8"/>
      <c r="U34" s="9"/>
      <c r="V34" s="22">
        <f t="shared" si="3"/>
        <v>0</v>
      </c>
      <c r="W34" s="22"/>
      <c r="X34" s="22"/>
      <c r="Y34" s="27"/>
      <c r="Z34" s="28"/>
    </row>
    <row r="35" spans="1:30" ht="16.5" customHeight="1" x14ac:dyDescent="0.25">
      <c r="A35" s="16"/>
      <c r="C35" s="7"/>
      <c r="D35" s="7">
        <v>280574</v>
      </c>
      <c r="E35" s="7">
        <v>302490</v>
      </c>
      <c r="F35" s="7"/>
      <c r="G35" s="7" t="s">
        <v>95</v>
      </c>
      <c r="H35" s="7">
        <v>22000</v>
      </c>
      <c r="I35" s="7">
        <v>76022</v>
      </c>
      <c r="J35" s="7" t="s">
        <v>100</v>
      </c>
      <c r="K35" s="7"/>
      <c r="L35" s="7">
        <v>19271</v>
      </c>
      <c r="M35" s="7" t="s">
        <v>94</v>
      </c>
      <c r="N35" s="7"/>
      <c r="O35" s="7"/>
      <c r="P35" s="7">
        <v>10000</v>
      </c>
      <c r="Q35" s="8"/>
      <c r="R35" s="7"/>
      <c r="S35" s="7"/>
      <c r="T35" s="8"/>
      <c r="U35" s="9"/>
      <c r="V35" s="22">
        <f t="shared" si="3"/>
        <v>0</v>
      </c>
      <c r="W35" s="22"/>
      <c r="X35" s="22"/>
      <c r="Y35" s="27"/>
      <c r="Z35" s="28"/>
    </row>
    <row r="36" spans="1:30" ht="16.5" customHeight="1" x14ac:dyDescent="0.25">
      <c r="A36" s="16"/>
      <c r="C36" s="7"/>
      <c r="D36" s="7"/>
      <c r="E36" s="7"/>
      <c r="F36" s="7"/>
      <c r="G36" s="7" t="s">
        <v>98</v>
      </c>
      <c r="H36" s="7">
        <v>136850</v>
      </c>
      <c r="I36" s="7"/>
      <c r="J36" s="7"/>
      <c r="K36" s="7"/>
      <c r="L36" s="7"/>
      <c r="M36" s="7"/>
      <c r="N36" s="7"/>
      <c r="O36" s="7"/>
      <c r="P36" s="33"/>
      <c r="Q36" s="8"/>
      <c r="R36" s="7"/>
      <c r="S36" s="7"/>
      <c r="T36" s="8"/>
      <c r="U36" s="9"/>
      <c r="V36" s="22">
        <f t="shared" si="3"/>
        <v>0</v>
      </c>
      <c r="W36" s="22"/>
      <c r="X36" s="22"/>
      <c r="Y36" s="27"/>
      <c r="Z36" s="28"/>
    </row>
    <row r="37" spans="1:30" ht="16.5" customHeight="1" x14ac:dyDescent="0.25">
      <c r="A37" s="23"/>
      <c r="C37" s="7"/>
      <c r="D37" s="7"/>
      <c r="E37" s="7"/>
      <c r="F37" s="7"/>
      <c r="G37" s="7" t="s">
        <v>99</v>
      </c>
      <c r="H37" s="7">
        <v>16064</v>
      </c>
      <c r="I37" s="7"/>
      <c r="J37" s="7"/>
      <c r="K37" s="7"/>
      <c r="L37" s="7"/>
      <c r="M37" s="7"/>
      <c r="N37" s="7"/>
      <c r="O37" s="7"/>
      <c r="P37" s="7"/>
      <c r="Q37" s="8"/>
      <c r="R37" s="7"/>
      <c r="S37" s="7"/>
      <c r="T37" s="8"/>
      <c r="U37" s="9"/>
      <c r="V37" s="22">
        <f t="shared" si="3"/>
        <v>0</v>
      </c>
      <c r="W37" s="22"/>
      <c r="X37" s="22"/>
      <c r="Y37" s="27"/>
      <c r="Z37" s="28"/>
    </row>
    <row r="38" spans="1:30" ht="16.5" customHeight="1" x14ac:dyDescent="0.25">
      <c r="A38" s="16"/>
      <c r="C38" s="7"/>
      <c r="D38" s="7"/>
      <c r="E38" s="7"/>
      <c r="F38" s="7"/>
      <c r="G38" s="7" t="s">
        <v>95</v>
      </c>
      <c r="H38" s="7">
        <v>10338</v>
      </c>
      <c r="I38" s="7"/>
      <c r="J38" s="7"/>
      <c r="K38" s="7"/>
      <c r="L38" s="7"/>
      <c r="M38" s="7"/>
      <c r="N38" s="7"/>
      <c r="O38" s="7"/>
      <c r="P38" s="7"/>
      <c r="Q38" s="8"/>
      <c r="R38" s="7"/>
      <c r="S38" s="7"/>
      <c r="T38" s="8"/>
      <c r="U38" s="9"/>
      <c r="V38" s="22">
        <f t="shared" si="3"/>
        <v>0</v>
      </c>
      <c r="W38" s="22"/>
      <c r="X38" s="22"/>
      <c r="Y38" s="27"/>
      <c r="Z38" s="28"/>
    </row>
    <row r="39" spans="1:30" ht="16.5" customHeight="1" x14ac:dyDescent="0.25">
      <c r="A39" s="16"/>
      <c r="C39" s="7"/>
      <c r="D39" s="7"/>
      <c r="E39" s="7"/>
      <c r="F39" s="7"/>
      <c r="G39" s="7" t="s">
        <v>95</v>
      </c>
      <c r="H39" s="7">
        <v>15900</v>
      </c>
      <c r="I39" s="7"/>
      <c r="J39" s="7"/>
      <c r="K39" s="7"/>
      <c r="L39" s="7"/>
      <c r="M39" s="7"/>
      <c r="N39" s="7"/>
      <c r="O39" s="7"/>
      <c r="P39" s="7"/>
      <c r="Q39" s="8"/>
      <c r="R39" s="7"/>
      <c r="S39" s="7"/>
      <c r="T39" s="8"/>
      <c r="U39" s="9"/>
      <c r="V39" s="22">
        <f t="shared" si="3"/>
        <v>0</v>
      </c>
      <c r="W39" s="22"/>
      <c r="X39" s="22"/>
      <c r="Y39" s="27"/>
      <c r="Z39" s="28"/>
    </row>
    <row r="40" spans="1:30" ht="16.5" customHeight="1" x14ac:dyDescent="0.25">
      <c r="A40" s="16"/>
      <c r="C40" s="7"/>
      <c r="D40" s="7"/>
      <c r="E40" s="7"/>
      <c r="F40" s="7"/>
      <c r="G40" s="7" t="s">
        <v>103</v>
      </c>
      <c r="H40" s="7">
        <v>12377</v>
      </c>
      <c r="I40" s="7"/>
      <c r="J40" s="7"/>
      <c r="K40" s="7"/>
      <c r="L40" s="7"/>
      <c r="M40" s="7"/>
      <c r="N40" s="7"/>
      <c r="O40" s="7"/>
      <c r="P40" s="7"/>
      <c r="Q40" s="8"/>
      <c r="R40" s="7"/>
      <c r="S40" s="7"/>
      <c r="T40" s="8"/>
      <c r="U40" s="9"/>
      <c r="V40" s="22">
        <f t="shared" si="3"/>
        <v>0</v>
      </c>
      <c r="W40" s="22"/>
      <c r="X40" s="22"/>
      <c r="Y40" s="27"/>
      <c r="Z40" s="28"/>
    </row>
    <row r="41" spans="1:30" ht="16.5" customHeight="1" x14ac:dyDescent="0.25">
      <c r="A41" s="16"/>
      <c r="C41" s="7"/>
      <c r="D41" s="7"/>
      <c r="E41" s="7"/>
      <c r="F41" s="7"/>
      <c r="G41" s="7" t="s">
        <v>92</v>
      </c>
      <c r="H41" s="7">
        <v>4668</v>
      </c>
      <c r="I41" s="7"/>
      <c r="J41" s="7"/>
      <c r="K41" s="7"/>
      <c r="L41" s="7"/>
      <c r="M41" s="7"/>
      <c r="N41" s="7"/>
      <c r="O41" s="7"/>
      <c r="P41" s="7"/>
      <c r="Q41" s="8"/>
      <c r="R41" s="7"/>
      <c r="S41" s="7"/>
      <c r="T41" s="8"/>
      <c r="U41" s="9"/>
      <c r="V41" s="22">
        <f t="shared" si="3"/>
        <v>0</v>
      </c>
      <c r="W41" s="22"/>
      <c r="X41" s="22"/>
      <c r="Y41" s="27"/>
      <c r="Z41" s="28"/>
    </row>
    <row r="42" spans="1:30" ht="16.5" customHeight="1" x14ac:dyDescent="0.25">
      <c r="A42" s="16"/>
      <c r="C42" s="7"/>
      <c r="D42" s="7"/>
      <c r="E42" s="7"/>
      <c r="F42" s="7"/>
      <c r="G42" s="7" t="s">
        <v>105</v>
      </c>
      <c r="H42" s="7">
        <v>4284</v>
      </c>
      <c r="I42" s="7"/>
      <c r="J42" s="7"/>
      <c r="K42" s="7"/>
      <c r="L42" s="7"/>
      <c r="M42" s="7"/>
      <c r="N42" s="7"/>
      <c r="O42" s="7"/>
      <c r="P42" s="7"/>
      <c r="Q42" s="8"/>
      <c r="R42" s="7"/>
      <c r="S42" s="7"/>
      <c r="T42" s="8"/>
      <c r="U42" s="9"/>
      <c r="V42" s="22">
        <f t="shared" si="3"/>
        <v>0</v>
      </c>
      <c r="W42" s="22"/>
      <c r="X42" s="22"/>
      <c r="Y42" s="27"/>
      <c r="Z42" s="28"/>
    </row>
    <row r="43" spans="1:30" ht="16.5" customHeight="1" x14ac:dyDescent="0.25">
      <c r="A43" s="16"/>
      <c r="C43" s="7"/>
      <c r="D43" s="7"/>
      <c r="E43" s="7"/>
      <c r="F43" s="7"/>
      <c r="G43" s="7" t="s">
        <v>95</v>
      </c>
      <c r="H43" s="7">
        <v>7760</v>
      </c>
      <c r="I43" s="7"/>
      <c r="J43" s="7"/>
      <c r="K43" s="7"/>
      <c r="L43" s="7"/>
      <c r="M43" s="7"/>
      <c r="N43" s="7"/>
      <c r="O43" s="7"/>
      <c r="P43" s="7"/>
      <c r="Q43" s="8"/>
      <c r="R43" s="7"/>
      <c r="S43" s="7"/>
      <c r="T43" s="8"/>
      <c r="U43" s="9"/>
      <c r="V43" s="22">
        <f t="shared" si="3"/>
        <v>0</v>
      </c>
      <c r="W43" s="22"/>
      <c r="X43" s="22"/>
      <c r="Y43" s="27"/>
      <c r="Z43" s="28"/>
    </row>
    <row r="44" spans="1:30" ht="16.5" customHeight="1" x14ac:dyDescent="0.25">
      <c r="A44" s="16"/>
      <c r="C44" s="7"/>
      <c r="D44" s="7"/>
      <c r="E44" s="7"/>
      <c r="F44" s="7"/>
      <c r="G44" s="7" t="s">
        <v>106</v>
      </c>
      <c r="H44" s="7">
        <v>14450</v>
      </c>
      <c r="I44" s="7"/>
      <c r="J44" s="7"/>
      <c r="K44" s="7"/>
      <c r="L44" s="7"/>
      <c r="M44" s="7"/>
      <c r="N44" s="7"/>
      <c r="O44" s="7"/>
      <c r="P44" s="7"/>
      <c r="Q44" s="8"/>
      <c r="R44" s="7"/>
      <c r="S44" s="7"/>
      <c r="T44" s="8"/>
      <c r="U44" s="9"/>
      <c r="V44" s="22">
        <f t="shared" si="3"/>
        <v>0</v>
      </c>
      <c r="W44" s="22"/>
      <c r="X44" s="22"/>
      <c r="Y44" s="27"/>
      <c r="Z44" s="28"/>
    </row>
    <row r="45" spans="1:30" ht="16.5" customHeight="1" x14ac:dyDescent="0.25">
      <c r="A45" s="16"/>
      <c r="C45" s="7"/>
      <c r="D45" s="7"/>
      <c r="E45" s="7"/>
      <c r="F45" s="7"/>
      <c r="G45" s="7" t="s">
        <v>107</v>
      </c>
      <c r="H45" s="7">
        <v>96876</v>
      </c>
      <c r="I45" s="7"/>
      <c r="J45" s="7"/>
      <c r="K45" s="7"/>
      <c r="L45" s="7"/>
      <c r="M45" s="7"/>
      <c r="N45" s="7"/>
      <c r="O45" s="7"/>
      <c r="P45" s="7"/>
      <c r="Q45" s="8"/>
      <c r="R45" s="7"/>
      <c r="S45" s="7"/>
      <c r="T45" s="8"/>
      <c r="U45" s="9"/>
      <c r="V45" s="22">
        <f t="shared" si="3"/>
        <v>0</v>
      </c>
      <c r="W45" s="22"/>
      <c r="X45" s="22"/>
      <c r="Y45" s="27"/>
      <c r="Z45" s="28"/>
    </row>
    <row r="46" spans="1:30" ht="16.5" customHeight="1" x14ac:dyDescent="0.25">
      <c r="A46" s="16"/>
      <c r="C46" s="7"/>
      <c r="D46" s="7"/>
      <c r="E46" s="7"/>
      <c r="F46" s="7"/>
      <c r="G46" s="7" t="s">
        <v>108</v>
      </c>
      <c r="H46" s="7">
        <v>4070</v>
      </c>
      <c r="I46" s="7"/>
      <c r="J46" s="7"/>
      <c r="K46" s="7"/>
      <c r="L46" s="7"/>
      <c r="M46" s="7"/>
      <c r="N46" s="7"/>
      <c r="O46" s="7"/>
      <c r="P46" s="7"/>
      <c r="Q46" s="8"/>
      <c r="R46" s="7"/>
      <c r="S46" s="7"/>
      <c r="T46" s="8"/>
      <c r="U46" s="9"/>
      <c r="V46" s="22">
        <f t="shared" si="3"/>
        <v>0</v>
      </c>
      <c r="W46" s="22"/>
      <c r="X46" s="22"/>
      <c r="Y46" s="27"/>
      <c r="Z46" s="28"/>
    </row>
    <row r="47" spans="1:30" ht="16.5" customHeight="1" x14ac:dyDescent="0.25">
      <c r="A47" s="16"/>
      <c r="C47" s="7"/>
      <c r="D47" s="7"/>
      <c r="E47" s="7"/>
      <c r="F47" s="7"/>
      <c r="G47" s="7" t="s">
        <v>99</v>
      </c>
      <c r="H47" s="7">
        <v>5700</v>
      </c>
      <c r="I47" s="7"/>
      <c r="J47" s="7"/>
      <c r="K47" s="7"/>
      <c r="L47" s="7"/>
      <c r="M47" s="7"/>
      <c r="N47" s="7"/>
      <c r="O47" s="7"/>
      <c r="P47" s="7"/>
      <c r="Q47" s="8"/>
      <c r="R47" s="7"/>
      <c r="S47" s="7"/>
      <c r="T47" s="8"/>
      <c r="U47" s="9"/>
      <c r="V47" s="22">
        <f t="shared" si="3"/>
        <v>0</v>
      </c>
      <c r="W47" s="22"/>
      <c r="X47" s="22"/>
      <c r="Y47" s="27"/>
      <c r="Z47" s="28"/>
    </row>
    <row r="48" spans="1:30" ht="16.5" customHeight="1" x14ac:dyDescent="0.25">
      <c r="A48" s="16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8"/>
      <c r="R48" s="7"/>
      <c r="S48" s="7"/>
      <c r="T48" s="8"/>
      <c r="U48" s="9"/>
      <c r="V48" s="22">
        <f t="shared" si="3"/>
        <v>0</v>
      </c>
      <c r="W48" s="22"/>
      <c r="X48" s="22"/>
      <c r="Y48" s="27"/>
      <c r="Z48" s="28"/>
    </row>
    <row r="49" spans="1:26" ht="16.5" customHeight="1" x14ac:dyDescent="0.25">
      <c r="A49" s="16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8"/>
      <c r="R49" s="7"/>
      <c r="S49" s="7"/>
      <c r="T49" s="8"/>
      <c r="U49" s="9"/>
      <c r="V49" s="22"/>
      <c r="W49" s="22"/>
      <c r="X49" s="22"/>
      <c r="Y49" s="27"/>
      <c r="Z49" s="28"/>
    </row>
    <row r="50" spans="1:26" ht="16.5" customHeight="1" x14ac:dyDescent="0.25">
      <c r="A50" s="16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8"/>
      <c r="R50" s="7"/>
      <c r="S50" s="7"/>
      <c r="T50" s="8"/>
      <c r="U50" s="9"/>
      <c r="V50" s="22"/>
      <c r="W50" s="22"/>
      <c r="X50" s="22"/>
      <c r="Y50" s="27"/>
      <c r="Z50" s="28"/>
    </row>
    <row r="51" spans="1:26" ht="16.5" customHeight="1" x14ac:dyDescent="0.25">
      <c r="A51" s="16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8"/>
      <c r="R51" s="7"/>
      <c r="S51" s="7"/>
      <c r="T51" s="8"/>
      <c r="U51" s="9"/>
      <c r="V51" s="22"/>
      <c r="W51" s="22"/>
      <c r="X51" s="22"/>
      <c r="Y51" s="27"/>
      <c r="Z51" s="28"/>
    </row>
    <row r="52" spans="1:26" ht="16.5" customHeight="1" x14ac:dyDescent="0.25">
      <c r="A52" s="1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8"/>
      <c r="R52" s="7"/>
      <c r="S52" s="7"/>
      <c r="T52" s="8"/>
      <c r="U52" s="9"/>
      <c r="V52" s="22"/>
      <c r="W52" s="22"/>
      <c r="X52" s="22"/>
      <c r="Y52" s="27"/>
      <c r="Z52" s="28"/>
    </row>
    <row r="53" spans="1:26" ht="16.5" customHeight="1" x14ac:dyDescent="0.25">
      <c r="A53" s="16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8"/>
      <c r="R53" s="7"/>
      <c r="S53" s="7"/>
      <c r="T53" s="8"/>
      <c r="U53" s="9"/>
      <c r="V53" s="22"/>
      <c r="W53" s="22"/>
      <c r="X53" s="22"/>
      <c r="Y53" s="27"/>
      <c r="Z53" s="28"/>
    </row>
    <row r="54" spans="1:26" ht="16.5" customHeight="1" x14ac:dyDescent="0.25">
      <c r="A54" s="16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8"/>
      <c r="R54" s="7"/>
      <c r="S54" s="7"/>
      <c r="T54" s="8"/>
      <c r="U54" s="9"/>
      <c r="V54" s="22"/>
      <c r="W54" s="22"/>
      <c r="X54" s="22"/>
      <c r="Y54" s="27"/>
      <c r="Z54" s="28"/>
    </row>
    <row r="55" spans="1:26" ht="16.5" customHeight="1" x14ac:dyDescent="0.25">
      <c r="A55" s="16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8"/>
      <c r="R55" s="7"/>
      <c r="S55" s="7"/>
      <c r="T55" s="8"/>
      <c r="U55" s="9"/>
      <c r="V55" s="22"/>
      <c r="W55" s="22"/>
      <c r="X55" s="22"/>
      <c r="Y55" s="27"/>
      <c r="Z55" s="28"/>
    </row>
    <row r="56" spans="1:26" ht="16.5" customHeight="1" x14ac:dyDescent="0.25">
      <c r="A56" s="16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8"/>
      <c r="R56" s="7"/>
      <c r="S56" s="7"/>
      <c r="T56" s="8"/>
      <c r="U56" s="9"/>
      <c r="V56" s="22"/>
      <c r="W56" s="22"/>
      <c r="X56" s="22"/>
      <c r="Y56" s="27"/>
      <c r="Z56" s="28"/>
    </row>
    <row r="57" spans="1:26" ht="16.5" customHeight="1" x14ac:dyDescent="0.25">
      <c r="A57" s="16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8"/>
      <c r="R57" s="7"/>
      <c r="S57" s="7"/>
      <c r="T57" s="8"/>
      <c r="U57" s="9"/>
      <c r="V57" s="22"/>
      <c r="W57" s="22"/>
      <c r="X57" s="22"/>
      <c r="Y57" s="27"/>
      <c r="Z57" s="28"/>
    </row>
    <row r="58" spans="1:26" ht="16.5" customHeight="1" x14ac:dyDescent="0.25">
      <c r="A58" s="16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8"/>
      <c r="R58" s="7"/>
      <c r="S58" s="7"/>
      <c r="T58" s="8"/>
      <c r="U58" s="9"/>
      <c r="V58" s="22"/>
      <c r="W58" s="22"/>
      <c r="X58" s="22"/>
      <c r="Y58" s="27"/>
      <c r="Z58" s="28"/>
    </row>
    <row r="59" spans="1:26" ht="16.5" customHeight="1" x14ac:dyDescent="0.25">
      <c r="A59" s="16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8"/>
      <c r="R59" s="7"/>
      <c r="S59" s="7"/>
      <c r="T59" s="8"/>
      <c r="U59" s="9"/>
      <c r="V59" s="22"/>
      <c r="W59" s="22"/>
      <c r="X59" s="22"/>
      <c r="Y59" s="27"/>
      <c r="Z59" s="28"/>
    </row>
    <row r="60" spans="1:26" ht="16.5" customHeight="1" x14ac:dyDescent="0.25">
      <c r="A60" s="16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8"/>
      <c r="R60" s="7"/>
      <c r="S60" s="7"/>
      <c r="T60" s="8"/>
      <c r="U60" s="9"/>
      <c r="V60" s="22"/>
      <c r="W60" s="22"/>
      <c r="X60" s="22"/>
      <c r="Y60" s="27"/>
      <c r="Z60" s="28"/>
    </row>
    <row r="61" spans="1:26" ht="16.5" customHeight="1" x14ac:dyDescent="0.25">
      <c r="A61" s="16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8"/>
      <c r="R61" s="7"/>
      <c r="S61" s="7"/>
      <c r="T61" s="8"/>
      <c r="U61" s="9"/>
      <c r="V61" s="22"/>
      <c r="W61" s="22"/>
      <c r="X61" s="22"/>
      <c r="Y61" s="27"/>
      <c r="Z61" s="28"/>
    </row>
    <row r="62" spans="1:26" ht="16.5" customHeight="1" x14ac:dyDescent="0.25">
      <c r="A62" s="16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8"/>
      <c r="R62" s="7"/>
      <c r="S62" s="7"/>
      <c r="T62" s="8"/>
      <c r="U62" s="9"/>
      <c r="V62" s="22"/>
      <c r="W62" s="22"/>
      <c r="X62" s="22"/>
      <c r="Y62" s="27"/>
      <c r="Z62" s="28"/>
    </row>
    <row r="63" spans="1:26" ht="16.5" customHeight="1" x14ac:dyDescent="0.25">
      <c r="A63" s="16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8"/>
      <c r="R63" s="7"/>
      <c r="S63" s="7"/>
      <c r="T63" s="8"/>
      <c r="U63" s="9"/>
      <c r="V63" s="22"/>
      <c r="W63" s="22"/>
      <c r="X63" s="22"/>
      <c r="Y63" s="27"/>
      <c r="Z63" s="28"/>
    </row>
    <row r="64" spans="1:26" ht="16.5" customHeight="1" x14ac:dyDescent="0.25">
      <c r="A64" s="16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8"/>
      <c r="R64" s="7"/>
      <c r="S64" s="7"/>
      <c r="T64" s="8"/>
      <c r="U64" s="9"/>
      <c r="V64" s="22"/>
      <c r="W64" s="22"/>
      <c r="X64" s="22"/>
      <c r="Y64" s="27"/>
      <c r="Z64" s="28"/>
    </row>
    <row r="65" spans="1:30" ht="16.5" customHeight="1" x14ac:dyDescent="0.25">
      <c r="A65" s="16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8"/>
      <c r="R65" s="7"/>
      <c r="S65" s="7"/>
      <c r="T65" s="8"/>
      <c r="U65" s="9"/>
      <c r="V65" s="22"/>
      <c r="W65" s="22"/>
      <c r="X65" s="22"/>
      <c r="Y65" s="27"/>
      <c r="Z65" s="28"/>
    </row>
    <row r="66" spans="1:30" ht="16.5" customHeight="1" x14ac:dyDescent="0.25">
      <c r="A66" s="16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8"/>
      <c r="R66" s="7"/>
      <c r="S66" s="7"/>
      <c r="T66" s="8"/>
      <c r="U66" s="9"/>
      <c r="V66" s="22"/>
      <c r="W66" s="22"/>
      <c r="X66" s="22"/>
      <c r="Y66" s="27"/>
      <c r="Z66" s="28"/>
    </row>
    <row r="67" spans="1:30" ht="16.5" customHeight="1" x14ac:dyDescent="0.25">
      <c r="A67" s="16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8"/>
      <c r="R67" s="7"/>
      <c r="S67" s="7"/>
      <c r="T67" s="8"/>
      <c r="U67" s="9"/>
      <c r="V67" s="22">
        <f t="shared" si="3"/>
        <v>0</v>
      </c>
      <c r="W67" s="22"/>
      <c r="X67" s="22"/>
      <c r="Y67" s="27"/>
      <c r="Z67" s="28"/>
    </row>
    <row r="68" spans="1:30" ht="15" x14ac:dyDescent="0.25">
      <c r="A68" s="16" t="s">
        <v>26</v>
      </c>
      <c r="C68" s="17">
        <f>SUM(C2:C33)</f>
        <v>34005</v>
      </c>
      <c r="D68" s="17">
        <f>SUM(D2:D33)</f>
        <v>562976</v>
      </c>
      <c r="E68" s="17">
        <f>SUM(E2:E33)</f>
        <v>671440</v>
      </c>
      <c r="F68" s="17"/>
      <c r="G68" s="17">
        <f t="shared" ref="G68:N68" si="4">SUM(G2:G33)</f>
        <v>14723</v>
      </c>
      <c r="H68" s="17">
        <f t="shared" si="4"/>
        <v>374043</v>
      </c>
      <c r="I68" s="17">
        <f t="shared" si="4"/>
        <v>118957</v>
      </c>
      <c r="J68" s="17">
        <f t="shared" si="4"/>
        <v>0</v>
      </c>
      <c r="K68" s="17">
        <f t="shared" si="4"/>
        <v>0</v>
      </c>
      <c r="L68" s="17">
        <f t="shared" si="4"/>
        <v>51264</v>
      </c>
      <c r="M68" s="17">
        <f t="shared" si="4"/>
        <v>0</v>
      </c>
      <c r="N68" s="17">
        <f t="shared" si="4"/>
        <v>5505</v>
      </c>
      <c r="O68" s="17">
        <f>SUM(O2:O33)</f>
        <v>1280</v>
      </c>
      <c r="P68" s="17">
        <f t="shared" ref="P68:U68" si="5">SUM(P2:P33)</f>
        <v>31300</v>
      </c>
      <c r="Q68" s="17">
        <f t="shared" si="5"/>
        <v>66219</v>
      </c>
      <c r="R68" s="17">
        <f t="shared" si="5"/>
        <v>262365</v>
      </c>
      <c r="S68" s="17">
        <f t="shared" si="5"/>
        <v>1358748</v>
      </c>
      <c r="T68" s="17">
        <f t="shared" si="5"/>
        <v>1687332</v>
      </c>
      <c r="U68" s="29">
        <f t="shared" si="5"/>
        <v>1749892</v>
      </c>
      <c r="V68" s="30">
        <f t="shared" si="3"/>
        <v>-62560</v>
      </c>
      <c r="W68" s="30">
        <f>SUM(W2:W67)</f>
        <v>12125</v>
      </c>
      <c r="X68" s="30">
        <f>SUM(X2:X67)</f>
        <v>16590</v>
      </c>
      <c r="Y68" s="31">
        <f>SUM(Y2:Y67)</f>
        <v>162</v>
      </c>
      <c r="Z68" s="29">
        <f>SUM(Z2:Z67)</f>
        <v>86720</v>
      </c>
      <c r="AA68" s="32">
        <f>SUM(AA2:AA67)</f>
        <v>24810</v>
      </c>
      <c r="AC68" s="10">
        <f>SUM(AC2:AC40)</f>
        <v>0</v>
      </c>
      <c r="AD68" s="36">
        <f>SUM(AD2:AD67)</f>
        <v>0</v>
      </c>
    </row>
    <row r="69" spans="1:30" ht="15" x14ac:dyDescent="0.25">
      <c r="C69"/>
      <c r="D69"/>
      <c r="E69"/>
      <c r="F69"/>
      <c r="G69" s="7"/>
      <c r="H69" s="7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</row>
    <row r="70" spans="1:30" ht="15" x14ac:dyDescent="0.25">
      <c r="A70" s="16" t="s">
        <v>27</v>
      </c>
      <c r="C70" s="18">
        <f>SUM(C33:P33)</f>
        <v>1799274</v>
      </c>
      <c r="D70"/>
      <c r="E70"/>
      <c r="F70"/>
      <c r="G70"/>
      <c r="H70"/>
      <c r="I70" s="26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</row>
    <row r="71" spans="1:30" ht="15" x14ac:dyDescent="0.25">
      <c r="A71" s="16" t="s">
        <v>28</v>
      </c>
      <c r="C71"/>
      <c r="D71"/>
      <c r="E71"/>
      <c r="F71"/>
      <c r="G71"/>
      <c r="H71"/>
      <c r="I71"/>
      <c r="J71"/>
      <c r="K71" s="21"/>
      <c r="L71" s="21"/>
      <c r="M71"/>
      <c r="N71"/>
      <c r="O71"/>
      <c r="P71"/>
      <c r="Q71"/>
      <c r="R71"/>
      <c r="S71"/>
      <c r="T71"/>
      <c r="U71"/>
      <c r="V71"/>
      <c r="W71"/>
      <c r="X71"/>
      <c r="Y71"/>
      <c r="Z71"/>
    </row>
    <row r="72" spans="1:30" ht="15" x14ac:dyDescent="0.25">
      <c r="A72" s="5" t="s">
        <v>29</v>
      </c>
      <c r="C72" s="9">
        <v>60000</v>
      </c>
      <c r="D72">
        <v>40000</v>
      </c>
      <c r="E72">
        <v>20000</v>
      </c>
      <c r="F72" t="s">
        <v>93</v>
      </c>
      <c r="G72"/>
      <c r="H72"/>
      <c r="I72"/>
      <c r="J72"/>
      <c r="K72"/>
      <c r="L72" s="21"/>
      <c r="M72"/>
      <c r="N72"/>
      <c r="O72"/>
      <c r="P72"/>
      <c r="Q72" s="8"/>
      <c r="R72" s="8"/>
      <c r="S72"/>
      <c r="T72"/>
      <c r="U72" s="9"/>
      <c r="V72"/>
      <c r="W72"/>
      <c r="X72"/>
      <c r="Y72"/>
      <c r="Z72"/>
    </row>
    <row r="73" spans="1:30" ht="15" x14ac:dyDescent="0.25">
      <c r="A73" s="5" t="s">
        <v>30</v>
      </c>
      <c r="C73" s="9">
        <v>25000</v>
      </c>
      <c r="D73"/>
      <c r="E73"/>
      <c r="F73"/>
      <c r="G73"/>
      <c r="H73"/>
      <c r="I73"/>
      <c r="J73"/>
      <c r="K73"/>
      <c r="L73" s="21"/>
      <c r="M73"/>
      <c r="N73"/>
      <c r="O73"/>
      <c r="P73"/>
      <c r="Q73"/>
      <c r="R73"/>
      <c r="S73"/>
      <c r="T73"/>
      <c r="U73"/>
      <c r="V73"/>
      <c r="W73"/>
      <c r="X73"/>
      <c r="Y73"/>
      <c r="Z73"/>
    </row>
    <row r="74" spans="1:30" ht="15" x14ac:dyDescent="0.25">
      <c r="A74" s="5" t="s">
        <v>31</v>
      </c>
      <c r="C74" s="34">
        <v>250000</v>
      </c>
      <c r="D74"/>
      <c r="E74"/>
      <c r="F74"/>
      <c r="G74"/>
      <c r="H74"/>
      <c r="I74"/>
      <c r="J74" s="19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</row>
    <row r="75" spans="1:30" ht="15" x14ac:dyDescent="0.25">
      <c r="A75" s="5" t="s">
        <v>32</v>
      </c>
      <c r="C75" s="9">
        <v>15000</v>
      </c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</row>
    <row r="76" spans="1:30" ht="15" x14ac:dyDescent="0.25">
      <c r="A76" s="5" t="s">
        <v>33</v>
      </c>
      <c r="C76" s="9">
        <v>15000</v>
      </c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</row>
    <row r="77" spans="1:30" ht="15" x14ac:dyDescent="0.25">
      <c r="A77" s="16"/>
      <c r="C77" s="9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</row>
    <row r="78" spans="1:30" ht="15" x14ac:dyDescent="0.25">
      <c r="A78" s="16" t="s">
        <v>34</v>
      </c>
      <c r="C78" s="9"/>
      <c r="D78">
        <v>660000</v>
      </c>
      <c r="E78" t="s">
        <v>35</v>
      </c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</row>
    <row r="79" spans="1:30" ht="15" x14ac:dyDescent="0.25">
      <c r="A79" s="16" t="s">
        <v>36</v>
      </c>
      <c r="C79" s="9"/>
      <c r="D79">
        <v>340000</v>
      </c>
      <c r="E79" t="s">
        <v>35</v>
      </c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</row>
    <row r="80" spans="1:30" ht="15" x14ac:dyDescent="0.25">
      <c r="A80" s="16" t="s">
        <v>37</v>
      </c>
      <c r="C80" s="34"/>
      <c r="D80">
        <v>80000</v>
      </c>
      <c r="E80" t="s">
        <v>35</v>
      </c>
      <c r="F80" t="s">
        <v>38</v>
      </c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</row>
    <row r="81" spans="1:26" ht="15" x14ac:dyDescent="0.25">
      <c r="A81" s="16" t="s">
        <v>39</v>
      </c>
      <c r="C81" s="9"/>
      <c r="D81">
        <v>60000</v>
      </c>
      <c r="E81" t="s">
        <v>40</v>
      </c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</row>
    <row r="82" spans="1:26" ht="15" x14ac:dyDescent="0.25">
      <c r="A82" s="5" t="s">
        <v>41</v>
      </c>
      <c r="C82" s="9">
        <f>SUM(D78:D81)</f>
        <v>1140000</v>
      </c>
      <c r="D82">
        <f>SUM(D78:D81)</f>
        <v>1140000</v>
      </c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</row>
    <row r="83" spans="1:26" ht="15" x14ac:dyDescent="0.25">
      <c r="C83" s="9"/>
      <c r="D83"/>
      <c r="E83"/>
      <c r="F83"/>
      <c r="G83"/>
      <c r="H83"/>
      <c r="I83"/>
      <c r="J83"/>
      <c r="K83" s="26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</row>
    <row r="84" spans="1:26" ht="15" x14ac:dyDescent="0.25">
      <c r="C84" s="9"/>
      <c r="D84"/>
      <c r="E84"/>
      <c r="F84"/>
      <c r="G84"/>
      <c r="H84"/>
      <c r="I84"/>
      <c r="J84"/>
      <c r="K84"/>
      <c r="L84"/>
      <c r="M84"/>
      <c r="N84" s="25"/>
      <c r="O84"/>
      <c r="P84"/>
      <c r="Q84"/>
      <c r="R84"/>
      <c r="S84"/>
      <c r="T84"/>
      <c r="U84"/>
      <c r="V84"/>
      <c r="W84"/>
      <c r="X84"/>
      <c r="Y84"/>
      <c r="Z84"/>
    </row>
    <row r="85" spans="1:26" ht="15" x14ac:dyDescent="0.25">
      <c r="A85" s="16" t="s">
        <v>26</v>
      </c>
      <c r="C85" s="9">
        <f>SUM(C72:C84)</f>
        <v>1505000</v>
      </c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</row>
    <row r="86" spans="1:26" ht="15" x14ac:dyDescent="0.25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</row>
    <row r="87" spans="1:26" ht="15" x14ac:dyDescent="0.25">
      <c r="A87" s="16" t="s">
        <v>42</v>
      </c>
      <c r="C87" s="20">
        <f>R68+S68-C85-C70</f>
        <v>-1683161</v>
      </c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</row>
    <row r="88" spans="1:26" ht="15" x14ac:dyDescent="0.25">
      <c r="A88" s="6"/>
      <c r="C88" s="1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</row>
    <row r="89" spans="1:26" ht="15" x14ac:dyDescent="0.25">
      <c r="C89" s="37">
        <f>SUM(C87:C88)</f>
        <v>-1683161</v>
      </c>
      <c r="D89" s="35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</row>
    <row r="90" spans="1:26" ht="15" x14ac:dyDescent="0.25">
      <c r="C90" s="37"/>
      <c r="E90"/>
      <c r="F90" s="21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</row>
    <row r="91" spans="1:26" ht="15" x14ac:dyDescent="0.25">
      <c r="C91" s="37">
        <f>SUM(C89:C90)</f>
        <v>-1683161</v>
      </c>
      <c r="E91"/>
      <c r="F91" s="21"/>
      <c r="G91"/>
      <c r="H91"/>
      <c r="I91"/>
      <c r="J91"/>
      <c r="K91"/>
      <c r="L91"/>
      <c r="M91" s="21"/>
      <c r="N91"/>
      <c r="O91"/>
      <c r="P91"/>
      <c r="Q91"/>
      <c r="R91"/>
      <c r="S91"/>
      <c r="T91"/>
      <c r="U91"/>
      <c r="V91"/>
      <c r="W91"/>
      <c r="X91"/>
      <c r="Y91"/>
      <c r="Z91"/>
    </row>
    <row r="92" spans="1:26" ht="15" x14ac:dyDescent="0.25"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</row>
    <row r="93" spans="1:26" ht="15" x14ac:dyDescent="0.25">
      <c r="E93"/>
      <c r="F93" s="21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</row>
    <row r="94" spans="1:26" ht="15" x14ac:dyDescent="0.25">
      <c r="E94"/>
      <c r="F94" s="21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</row>
    <row r="95" spans="1:26" ht="15" x14ac:dyDescent="0.25"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</row>
    <row r="96" spans="1:26" ht="15" x14ac:dyDescent="0.25"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</row>
    <row r="97" spans="1:26" ht="15" x14ac:dyDescent="0.25"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</row>
    <row r="98" spans="1:26" ht="15" x14ac:dyDescent="0.25"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</row>
    <row r="99" spans="1:26" ht="15" x14ac:dyDescent="0.25"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</row>
    <row r="100" spans="1:26" ht="15" x14ac:dyDescent="0.25"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</row>
    <row r="101" spans="1:26" ht="15" x14ac:dyDescent="0.25"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</row>
    <row r="102" spans="1:26" ht="15" x14ac:dyDescent="0.25"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</row>
    <row r="103" spans="1:26" ht="15" x14ac:dyDescent="0.25"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</row>
    <row r="104" spans="1:26" ht="15" x14ac:dyDescent="0.25"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</row>
    <row r="105" spans="1:26" ht="15" x14ac:dyDescent="0.25"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</row>
    <row r="106" spans="1:26" ht="15" x14ac:dyDescent="0.25"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</row>
    <row r="107" spans="1:26" ht="15" x14ac:dyDescent="0.25"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</row>
    <row r="108" spans="1:26" ht="15" x14ac:dyDescent="0.25">
      <c r="A108" s="10"/>
      <c r="B108" s="10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</row>
    <row r="109" spans="1:26" ht="15" x14ac:dyDescent="0.25">
      <c r="A109" s="10"/>
      <c r="B109" s="10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</row>
    <row r="110" spans="1:26" ht="15" x14ac:dyDescent="0.25">
      <c r="A110" s="10"/>
      <c r="B110" s="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</row>
    <row r="111" spans="1:26" ht="15" x14ac:dyDescent="0.25">
      <c r="A111" s="10"/>
      <c r="B111" s="10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</row>
    <row r="112" spans="1:26" ht="15" x14ac:dyDescent="0.25">
      <c r="A112" s="10"/>
      <c r="B112" s="10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</row>
    <row r="113" spans="1:26" ht="15" x14ac:dyDescent="0.25">
      <c r="A113" s="10"/>
      <c r="B113" s="10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</row>
    <row r="114" spans="1:26" ht="15" x14ac:dyDescent="0.25">
      <c r="A114" s="10"/>
      <c r="B114" s="10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</row>
    <row r="115" spans="1:26" ht="15" x14ac:dyDescent="0.25">
      <c r="A115" s="10"/>
      <c r="B115" s="10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</row>
    <row r="116" spans="1:26" ht="15" x14ac:dyDescent="0.25">
      <c r="A116" s="10"/>
      <c r="B116" s="10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</row>
    <row r="117" spans="1:26" ht="15" x14ac:dyDescent="0.25">
      <c r="A117" s="10"/>
      <c r="B117" s="10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</row>
    <row r="118" spans="1:26" ht="15" x14ac:dyDescent="0.25">
      <c r="A118" s="10"/>
      <c r="B118" s="10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</row>
    <row r="119" spans="1:26" ht="15" x14ac:dyDescent="0.25">
      <c r="A119" s="10"/>
      <c r="B119" s="10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</row>
    <row r="120" spans="1:26" ht="15" x14ac:dyDescent="0.25">
      <c r="A120" s="10"/>
      <c r="B120" s="1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</row>
    <row r="121" spans="1:26" x14ac:dyDescent="0.2">
      <c r="D121" s="10">
        <v>0</v>
      </c>
    </row>
  </sheetData>
  <pageMargins left="0.7" right="0.7" top="0.75" bottom="0.75" header="0.3" footer="0.3"/>
  <pageSetup paperSize="9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O43"/>
  <sheetViews>
    <sheetView workbookViewId="0">
      <selection activeCell="G46" sqref="G46"/>
    </sheetView>
  </sheetViews>
  <sheetFormatPr defaultRowHeight="15" x14ac:dyDescent="0.25"/>
  <cols>
    <col min="2" max="2" width="11" customWidth="1"/>
    <col min="3" max="3" width="10.28515625" customWidth="1"/>
    <col min="4" max="4" width="11.5703125" customWidth="1"/>
    <col min="5" max="5" width="13.85546875" customWidth="1"/>
    <col min="6" max="6" width="11.85546875" customWidth="1"/>
    <col min="7" max="8" width="10" customWidth="1"/>
    <col min="11" max="11" width="5.5703125" customWidth="1"/>
    <col min="15" max="15" width="7.140625" customWidth="1"/>
  </cols>
  <sheetData>
    <row r="1" spans="1:15" ht="25.9" customHeight="1" x14ac:dyDescent="0.25">
      <c r="A1" s="45" t="s">
        <v>89</v>
      </c>
      <c r="B1" s="45"/>
      <c r="C1" s="45"/>
      <c r="D1" s="45"/>
      <c r="E1" s="40"/>
      <c r="F1" s="40" t="s">
        <v>64</v>
      </c>
      <c r="G1" s="44">
        <v>45286</v>
      </c>
      <c r="H1" s="40" t="s">
        <v>65</v>
      </c>
      <c r="K1" s="45" t="s">
        <v>89</v>
      </c>
      <c r="L1" s="45"/>
      <c r="M1" s="45"/>
      <c r="N1" s="45"/>
      <c r="O1" s="40"/>
    </row>
    <row r="2" spans="1:15" ht="25.5" x14ac:dyDescent="0.25">
      <c r="A2" s="42" t="s">
        <v>68</v>
      </c>
      <c r="B2" s="42" t="s">
        <v>69</v>
      </c>
      <c r="C2" s="42" t="s">
        <v>70</v>
      </c>
      <c r="D2" s="42" t="s">
        <v>71</v>
      </c>
      <c r="E2" s="41" t="s">
        <v>72</v>
      </c>
      <c r="F2" s="42" t="s">
        <v>74</v>
      </c>
      <c r="G2" s="38" t="s">
        <v>75</v>
      </c>
      <c r="H2" s="38" t="s">
        <v>73</v>
      </c>
      <c r="K2" s="42" t="s">
        <v>69</v>
      </c>
      <c r="L2" s="42" t="s">
        <v>70</v>
      </c>
      <c r="M2" s="42" t="s">
        <v>71</v>
      </c>
      <c r="N2" s="41" t="s">
        <v>72</v>
      </c>
      <c r="O2" s="42" t="s">
        <v>90</v>
      </c>
    </row>
    <row r="3" spans="1:15" x14ac:dyDescent="0.25">
      <c r="A3" s="39" t="s">
        <v>47</v>
      </c>
      <c r="B3" s="39">
        <v>97</v>
      </c>
      <c r="C3" s="39">
        <v>2865</v>
      </c>
      <c r="D3" s="39" t="s">
        <v>46</v>
      </c>
      <c r="E3" s="38" t="s">
        <v>0</v>
      </c>
      <c r="F3" s="40"/>
      <c r="G3" s="40"/>
      <c r="H3" s="40"/>
      <c r="K3" s="39">
        <v>97</v>
      </c>
      <c r="L3" s="39">
        <v>2865</v>
      </c>
      <c r="M3" s="39" t="s">
        <v>46</v>
      </c>
      <c r="N3" s="38" t="s">
        <v>0</v>
      </c>
      <c r="O3" s="40"/>
    </row>
    <row r="4" spans="1:15" x14ac:dyDescent="0.25">
      <c r="A4" s="39"/>
      <c r="B4" s="39"/>
      <c r="C4" s="39"/>
      <c r="D4" s="39"/>
      <c r="E4" s="38" t="s">
        <v>1</v>
      </c>
      <c r="F4" s="40"/>
      <c r="G4" s="40"/>
      <c r="H4" s="40"/>
      <c r="K4" s="39"/>
      <c r="L4" s="39"/>
      <c r="M4" s="39"/>
      <c r="N4" s="38" t="s">
        <v>1</v>
      </c>
      <c r="O4" s="40"/>
    </row>
    <row r="5" spans="1:15" x14ac:dyDescent="0.25">
      <c r="A5" s="39"/>
      <c r="B5" s="39"/>
      <c r="C5" s="39"/>
      <c r="D5" s="39"/>
      <c r="E5" s="38" t="s">
        <v>2</v>
      </c>
      <c r="F5" s="40"/>
      <c r="G5" s="40"/>
      <c r="H5" s="40"/>
      <c r="K5" s="39"/>
      <c r="L5" s="39"/>
      <c r="M5" s="39"/>
      <c r="N5" s="38" t="s">
        <v>2</v>
      </c>
      <c r="O5" s="40"/>
    </row>
    <row r="6" spans="1:15" x14ac:dyDescent="0.25">
      <c r="A6" s="39"/>
      <c r="B6" s="39"/>
      <c r="C6" s="39"/>
      <c r="D6" s="39"/>
      <c r="E6" s="38" t="s">
        <v>3</v>
      </c>
      <c r="F6" s="40"/>
      <c r="G6" s="40"/>
      <c r="H6" s="40"/>
      <c r="K6" s="39"/>
      <c r="L6" s="39"/>
      <c r="M6" s="39"/>
      <c r="N6" s="38" t="s">
        <v>3</v>
      </c>
      <c r="O6" s="40"/>
    </row>
    <row r="7" spans="1:15" x14ac:dyDescent="0.25">
      <c r="A7" s="39" t="s">
        <v>45</v>
      </c>
      <c r="B7" s="39">
        <v>200</v>
      </c>
      <c r="C7" s="39">
        <v>1850</v>
      </c>
      <c r="D7" s="39" t="s">
        <v>46</v>
      </c>
      <c r="E7" s="38" t="s">
        <v>4</v>
      </c>
      <c r="F7" s="40"/>
      <c r="G7" s="40"/>
      <c r="H7" s="40"/>
      <c r="K7" s="39">
        <v>200</v>
      </c>
      <c r="L7" s="39">
        <v>1850</v>
      </c>
      <c r="M7" s="39" t="s">
        <v>46</v>
      </c>
      <c r="N7" s="38" t="s">
        <v>4</v>
      </c>
      <c r="O7" s="40"/>
    </row>
    <row r="8" spans="1:15" ht="38.25" x14ac:dyDescent="0.25">
      <c r="A8" s="39" t="s">
        <v>43</v>
      </c>
      <c r="B8" s="39"/>
      <c r="C8" s="39">
        <v>5285</v>
      </c>
      <c r="D8" s="39" t="s">
        <v>48</v>
      </c>
      <c r="E8" s="38" t="s">
        <v>5</v>
      </c>
      <c r="F8" s="2"/>
      <c r="G8" s="2"/>
      <c r="H8" s="2"/>
      <c r="I8" s="4"/>
      <c r="J8" s="4"/>
      <c r="K8" s="39"/>
      <c r="L8" s="39">
        <v>5285</v>
      </c>
      <c r="M8" s="39" t="s">
        <v>48</v>
      </c>
      <c r="N8" s="38" t="s">
        <v>5</v>
      </c>
      <c r="O8" s="40"/>
    </row>
    <row r="9" spans="1:15" x14ac:dyDescent="0.25">
      <c r="A9" s="39" t="s">
        <v>49</v>
      </c>
      <c r="B9" s="39">
        <v>137</v>
      </c>
      <c r="C9" s="39">
        <v>48415</v>
      </c>
      <c r="D9" s="39" t="s">
        <v>50</v>
      </c>
      <c r="E9" s="38" t="s">
        <v>6</v>
      </c>
      <c r="F9" s="40"/>
      <c r="G9" s="40"/>
      <c r="H9" s="40"/>
      <c r="K9" s="39">
        <v>137</v>
      </c>
      <c r="L9" s="39">
        <v>48415</v>
      </c>
      <c r="M9" s="39" t="s">
        <v>50</v>
      </c>
      <c r="N9" s="38" t="s">
        <v>6</v>
      </c>
      <c r="O9" s="40"/>
    </row>
    <row r="10" spans="1:15" x14ac:dyDescent="0.25">
      <c r="A10" s="39"/>
      <c r="B10" s="39"/>
      <c r="C10" s="39"/>
      <c r="D10" s="39"/>
      <c r="E10" s="38" t="s">
        <v>7</v>
      </c>
      <c r="F10" s="40"/>
      <c r="G10" s="40"/>
      <c r="H10" s="40"/>
      <c r="K10" s="39"/>
      <c r="L10" s="39"/>
      <c r="M10" s="39"/>
      <c r="N10" s="38" t="s">
        <v>7</v>
      </c>
      <c r="O10" s="40"/>
    </row>
    <row r="11" spans="1:15" ht="25.5" x14ac:dyDescent="0.25">
      <c r="A11" s="39"/>
      <c r="B11" s="39"/>
      <c r="C11" s="39"/>
      <c r="D11" s="39"/>
      <c r="E11" s="38" t="s">
        <v>8</v>
      </c>
      <c r="F11" s="40"/>
      <c r="G11" s="40"/>
      <c r="H11" s="40"/>
      <c r="K11" s="39"/>
      <c r="L11" s="39"/>
      <c r="M11" s="39"/>
      <c r="N11" s="38" t="s">
        <v>8</v>
      </c>
      <c r="O11" s="40"/>
    </row>
    <row r="12" spans="1:15" x14ac:dyDescent="0.25">
      <c r="A12" s="39" t="s">
        <v>66</v>
      </c>
      <c r="B12" s="39">
        <v>16</v>
      </c>
      <c r="C12" s="39">
        <v>4516</v>
      </c>
      <c r="D12" s="39" t="s">
        <v>67</v>
      </c>
      <c r="E12" s="38" t="s">
        <v>9</v>
      </c>
      <c r="F12" s="40"/>
      <c r="G12" s="40"/>
      <c r="H12" s="40"/>
      <c r="K12" s="39">
        <v>16</v>
      </c>
      <c r="L12" s="39">
        <v>4516</v>
      </c>
      <c r="M12" s="39" t="s">
        <v>67</v>
      </c>
      <c r="N12" s="38" t="s">
        <v>9</v>
      </c>
      <c r="O12" s="40"/>
    </row>
    <row r="13" spans="1:15" ht="25.5" x14ac:dyDescent="0.25">
      <c r="A13" s="39"/>
      <c r="B13" s="39"/>
      <c r="C13" s="39"/>
      <c r="D13" s="39"/>
      <c r="E13" s="38" t="s">
        <v>10</v>
      </c>
      <c r="F13" s="40"/>
      <c r="G13" s="40"/>
      <c r="H13" s="40"/>
      <c r="K13" s="39"/>
      <c r="L13" s="39"/>
      <c r="M13" s="39"/>
      <c r="N13" s="38" t="s">
        <v>10</v>
      </c>
      <c r="O13" s="40"/>
    </row>
    <row r="14" spans="1:15" x14ac:dyDescent="0.25">
      <c r="A14" s="39"/>
      <c r="B14" s="39"/>
      <c r="C14" s="39"/>
      <c r="D14" s="39"/>
      <c r="E14" s="38" t="s">
        <v>11</v>
      </c>
      <c r="F14" s="40"/>
      <c r="G14" s="40"/>
      <c r="H14" s="40"/>
      <c r="K14" s="39"/>
      <c r="L14" s="39"/>
      <c r="M14" s="39"/>
      <c r="N14" s="38" t="s">
        <v>11</v>
      </c>
      <c r="O14" s="40"/>
    </row>
    <row r="15" spans="1:15" x14ac:dyDescent="0.25">
      <c r="A15" s="39"/>
      <c r="B15" s="39"/>
      <c r="C15" s="39"/>
      <c r="D15" s="39"/>
      <c r="E15" s="38" t="s">
        <v>12</v>
      </c>
      <c r="F15" s="40"/>
      <c r="G15" s="40"/>
      <c r="H15" s="40"/>
      <c r="K15" s="39"/>
      <c r="L15" s="39"/>
      <c r="M15" s="39"/>
      <c r="N15" s="38" t="s">
        <v>12</v>
      </c>
      <c r="O15" s="40"/>
    </row>
    <row r="16" spans="1:15" ht="25.5" x14ac:dyDescent="0.25">
      <c r="A16" s="39"/>
      <c r="B16" s="39"/>
      <c r="C16" s="39"/>
      <c r="D16" s="39"/>
      <c r="E16" s="38" t="s">
        <v>13</v>
      </c>
      <c r="F16" s="40"/>
      <c r="G16" s="40"/>
      <c r="H16" s="40"/>
      <c r="K16" s="39"/>
      <c r="L16" s="39"/>
      <c r="M16" s="39"/>
      <c r="N16" s="38" t="s">
        <v>13</v>
      </c>
      <c r="O16" s="40"/>
    </row>
    <row r="17" spans="1:6" x14ac:dyDescent="0.25">
      <c r="A17" s="40"/>
      <c r="B17" s="40"/>
      <c r="C17" s="40"/>
      <c r="D17" s="40"/>
      <c r="E17" s="38"/>
    </row>
    <row r="18" spans="1:6" x14ac:dyDescent="0.25">
      <c r="A18" s="40" t="s">
        <v>86</v>
      </c>
      <c r="B18" s="40"/>
      <c r="C18" s="40"/>
      <c r="D18" s="40"/>
      <c r="E18" s="40"/>
      <c r="F18" t="s">
        <v>88</v>
      </c>
    </row>
    <row r="19" spans="1:6" x14ac:dyDescent="0.25">
      <c r="A19" s="40" t="s">
        <v>44</v>
      </c>
      <c r="B19" s="40" t="s">
        <v>51</v>
      </c>
      <c r="C19" s="40" t="s">
        <v>52</v>
      </c>
      <c r="D19" s="40" t="s">
        <v>54</v>
      </c>
      <c r="E19" s="38" t="s">
        <v>55</v>
      </c>
    </row>
    <row r="20" spans="1:6" x14ac:dyDescent="0.25">
      <c r="A20">
        <v>300</v>
      </c>
      <c r="B20">
        <v>21256</v>
      </c>
      <c r="C20" t="s">
        <v>53</v>
      </c>
    </row>
    <row r="21" spans="1:6" x14ac:dyDescent="0.25">
      <c r="A21">
        <v>700</v>
      </c>
      <c r="B21">
        <v>321516</v>
      </c>
      <c r="C21" t="s">
        <v>24</v>
      </c>
    </row>
    <row r="22" spans="1:6" x14ac:dyDescent="0.25">
      <c r="A22">
        <v>10000</v>
      </c>
      <c r="B22">
        <v>54656</v>
      </c>
      <c r="C22" t="s">
        <v>61</v>
      </c>
    </row>
    <row r="23" spans="1:6" x14ac:dyDescent="0.25">
      <c r="A23">
        <v>3800</v>
      </c>
      <c r="B23">
        <v>54566</v>
      </c>
      <c r="C23" t="s">
        <v>62</v>
      </c>
    </row>
    <row r="24" spans="1:6" x14ac:dyDescent="0.25">
      <c r="A24">
        <v>6500</v>
      </c>
      <c r="C24" t="s">
        <v>60</v>
      </c>
    </row>
    <row r="25" spans="1:6" x14ac:dyDescent="0.25">
      <c r="A25" s="40" t="s">
        <v>56</v>
      </c>
      <c r="B25" s="40"/>
      <c r="C25" s="40"/>
      <c r="D25" s="40"/>
      <c r="E25" s="40"/>
    </row>
    <row r="26" spans="1:6" x14ac:dyDescent="0.25">
      <c r="A26" s="40" t="s">
        <v>44</v>
      </c>
      <c r="B26" s="40" t="s">
        <v>57</v>
      </c>
      <c r="C26" s="40" t="s">
        <v>55</v>
      </c>
      <c r="D26" s="40"/>
      <c r="E26" s="40"/>
    </row>
    <row r="27" spans="1:6" x14ac:dyDescent="0.25">
      <c r="A27">
        <v>10000</v>
      </c>
      <c r="B27" t="s">
        <v>58</v>
      </c>
    </row>
    <row r="28" spans="1:6" x14ac:dyDescent="0.25">
      <c r="A28">
        <v>5000</v>
      </c>
      <c r="B28" t="s">
        <v>58</v>
      </c>
    </row>
    <row r="29" spans="1:6" x14ac:dyDescent="0.25">
      <c r="A29">
        <v>6000</v>
      </c>
      <c r="B29" t="s">
        <v>59</v>
      </c>
    </row>
    <row r="30" spans="1:6" x14ac:dyDescent="0.25">
      <c r="A30">
        <v>21000</v>
      </c>
      <c r="B30" t="s">
        <v>63</v>
      </c>
    </row>
    <row r="31" spans="1:6" x14ac:dyDescent="0.25">
      <c r="A31">
        <v>123000</v>
      </c>
      <c r="B31" t="s">
        <v>50</v>
      </c>
    </row>
    <row r="32" spans="1:6" x14ac:dyDescent="0.25">
      <c r="A32" t="s">
        <v>54</v>
      </c>
    </row>
    <row r="33" spans="1:1" x14ac:dyDescent="0.25">
      <c r="A33" t="s">
        <v>82</v>
      </c>
    </row>
    <row r="34" spans="1:1" ht="26.25" x14ac:dyDescent="0.4">
      <c r="A34" s="43" t="s">
        <v>83</v>
      </c>
    </row>
    <row r="37" spans="1:1" x14ac:dyDescent="0.25">
      <c r="A37" t="s">
        <v>76</v>
      </c>
    </row>
    <row r="38" spans="1:1" x14ac:dyDescent="0.25">
      <c r="A38" t="s">
        <v>77</v>
      </c>
    </row>
    <row r="39" spans="1:1" x14ac:dyDescent="0.25">
      <c r="A39" t="s">
        <v>78</v>
      </c>
    </row>
    <row r="40" spans="1:1" x14ac:dyDescent="0.25">
      <c r="A40" t="s">
        <v>79</v>
      </c>
    </row>
    <row r="41" spans="1:1" x14ac:dyDescent="0.25">
      <c r="A41" t="s">
        <v>91</v>
      </c>
    </row>
    <row r="42" spans="1:1" x14ac:dyDescent="0.25">
      <c r="A42" t="s">
        <v>80</v>
      </c>
    </row>
    <row r="43" spans="1:1" x14ac:dyDescent="0.25">
      <c r="A43" t="s">
        <v>87</v>
      </c>
    </row>
  </sheetData>
  <mergeCells count="2">
    <mergeCell ref="K1:N1"/>
    <mergeCell ref="A1:D1"/>
  </mergeCells>
  <pageMargins left="0.7" right="0.7" top="0.75" bottom="0.75" header="0.3" footer="0.3"/>
  <pageSetup paperSize="0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5A097-A885-48EB-826D-DBA72521E16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E7871-B7C9-44DF-BE42-3F23FF9E318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0F78-C49C-457D-9954-525E437F6D61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Sayfa1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oguz</dc:creator>
  <cp:keywords/>
  <dc:description/>
  <cp:lastModifiedBy>Ahmad Alhomsi</cp:lastModifiedBy>
  <cp:revision/>
  <cp:lastPrinted>2023-12-25T23:21:55Z</cp:lastPrinted>
  <dcterms:created xsi:type="dcterms:W3CDTF">2021-01-31T17:09:42Z</dcterms:created>
  <dcterms:modified xsi:type="dcterms:W3CDTF">2024-08-28T20:07:02Z</dcterms:modified>
  <cp:category/>
  <cp:contentStatus/>
</cp:coreProperties>
</file>