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5AB46DA1-E14E-4FDB-9CF9-57AE6BD8853C}" xr6:coauthVersionLast="47" xr6:coauthVersionMax="47" xr10:uidLastSave="{00000000-0000-0000-0000-000000000000}"/>
  <bookViews>
    <workbookView xWindow="-120" yWindow="-120" windowWidth="20640" windowHeight="11160" xr2:uid="{37B39A22-7CC3-4CD1-8EAD-F855D4B2D5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1" i="1" l="1"/>
  <c r="N150" i="1"/>
  <c r="N149" i="1"/>
  <c r="N148" i="1"/>
  <c r="N142" i="1"/>
  <c r="N138" i="1"/>
  <c r="N137" i="1"/>
  <c r="N136" i="1"/>
  <c r="N135" i="1"/>
  <c r="N134" i="1"/>
  <c r="N133" i="1"/>
  <c r="N132" i="1"/>
  <c r="N131" i="1"/>
  <c r="N130" i="1"/>
  <c r="N127" i="1"/>
  <c r="N126" i="1"/>
  <c r="N125" i="1"/>
  <c r="N124" i="1"/>
  <c r="N123" i="1"/>
  <c r="N122" i="1"/>
  <c r="N117" i="1"/>
  <c r="N115" i="1"/>
  <c r="N111" i="1"/>
  <c r="N91" i="1"/>
  <c r="N88" i="1"/>
  <c r="N87" i="1"/>
  <c r="N72" i="1"/>
  <c r="N71" i="1"/>
  <c r="N69" i="1"/>
  <c r="N67" i="1"/>
  <c r="N60" i="1"/>
  <c r="N58" i="1"/>
  <c r="N37" i="1"/>
  <c r="N36" i="1"/>
  <c r="N35" i="1"/>
  <c r="N33" i="1"/>
  <c r="N32" i="1"/>
  <c r="N30" i="1"/>
  <c r="N28" i="1"/>
  <c r="N25" i="1"/>
  <c r="N24" i="1"/>
  <c r="I21" i="1"/>
  <c r="G21" i="1"/>
  <c r="H19" i="1"/>
  <c r="N19" i="1"/>
  <c r="H18" i="1"/>
  <c r="H17" i="1"/>
  <c r="H16" i="1"/>
  <c r="H15" i="1"/>
  <c r="H14" i="1"/>
  <c r="H13" i="1"/>
  <c r="H12" i="1"/>
  <c r="H11" i="1"/>
  <c r="N11" i="1"/>
  <c r="H10" i="1"/>
  <c r="N10" i="1"/>
  <c r="H9" i="1"/>
  <c r="H8" i="1"/>
  <c r="H6" i="1"/>
  <c r="H5" i="1"/>
  <c r="P5" i="1"/>
  <c r="H4" i="1"/>
  <c r="H21" i="1" l="1"/>
  <c r="H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MSI</author>
  </authors>
  <commentList>
    <comment ref="B10" authorId="0" shapeId="0" xr:uid="{FBE15E67-7DB7-478A-9449-83F38BF30C6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Dokter Tanty share 50% dari tarif</t>
        </r>
      </text>
    </comment>
    <comment ref="B14" authorId="0" shapeId="0" xr:uid="{3C3023AB-856D-4EE7-9197-51A0BDEA8D6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Hemoglobin, Leukosit, Trombosit, Hemaktrokit, Hitung Jenis</t>
        </r>
      </text>
    </comment>
    <comment ref="B18" authorId="0" shapeId="0" xr:uid="{67046A8D-9F79-47C9-99A4-CAC5E673826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Dokter Tanty share 50% dari tarif</t>
        </r>
      </text>
    </comment>
    <comment ref="B66" authorId="0" shapeId="0" xr:uid="{C3DA9F6A-0C14-4880-AEF1-16735B81709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Dokter Tanty share 50% dari tarif</t>
        </r>
      </text>
    </comment>
    <comment ref="B68" authorId="0" shapeId="0" xr:uid="{8AFC47F3-BD5C-4C5C-A691-33C8F51B83E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Dokter Tanty share 50% dari tarif</t>
        </r>
      </text>
    </comment>
    <comment ref="B70" authorId="0" shapeId="0" xr:uid="{CAE0CB16-F47C-462A-9AC8-CBEF84CACCE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Dokter Tanty share 50% dari tarif</t>
        </r>
      </text>
    </comment>
  </commentList>
</comments>
</file>

<file path=xl/sharedStrings.xml><?xml version="1.0" encoding="utf-8"?>
<sst xmlns="http://schemas.openxmlformats.org/spreadsheetml/2006/main" count="302" uniqueCount="300">
  <si>
    <t>Kode</t>
  </si>
  <si>
    <t>JENIS PEMERIKSAAN</t>
  </si>
  <si>
    <t>SUITE ROOM</t>
  </si>
  <si>
    <t>VVIP</t>
  </si>
  <si>
    <t>VIP</t>
  </si>
  <si>
    <t>I / INTENSIVE CARE</t>
  </si>
  <si>
    <t>UNIT COST</t>
  </si>
  <si>
    <t>Simulasi</t>
  </si>
  <si>
    <t>II/ IGD/POLI</t>
  </si>
  <si>
    <t>III</t>
  </si>
  <si>
    <t>REAGEN</t>
  </si>
  <si>
    <t>BMHP</t>
  </si>
  <si>
    <t xml:space="preserve">LABORATORIUM PATOLOGI  KLINIK  </t>
  </si>
  <si>
    <t>FAECES</t>
  </si>
  <si>
    <t>LAB001</t>
  </si>
  <si>
    <t>Faeces Rutin</t>
  </si>
  <si>
    <t>LAB002</t>
  </si>
  <si>
    <t>Hemates Faeces</t>
  </si>
  <si>
    <t>HEMATOLOGI</t>
  </si>
  <si>
    <t>LAB003</t>
  </si>
  <si>
    <t>Eosinophil Absolut</t>
  </si>
  <si>
    <t>LAB004</t>
  </si>
  <si>
    <t>Eritrosit</t>
  </si>
  <si>
    <t>LAB005</t>
  </si>
  <si>
    <t>Ferritin</t>
  </si>
  <si>
    <t>LAB006</t>
  </si>
  <si>
    <t>Gambaran Darah Tepi</t>
  </si>
  <si>
    <t>LAB007</t>
  </si>
  <si>
    <t>Golongan Darah / Rh.</t>
  </si>
  <si>
    <t>LAB008</t>
  </si>
  <si>
    <t>Hematokrit</t>
  </si>
  <si>
    <t>LAB009</t>
  </si>
  <si>
    <t>Hematologi Lengkap</t>
  </si>
  <si>
    <t>LAB010</t>
  </si>
  <si>
    <t>Hematologi Rutin</t>
  </si>
  <si>
    <t>LAB011</t>
  </si>
  <si>
    <t>Hemoglobin</t>
  </si>
  <si>
    <t>LAB012</t>
  </si>
  <si>
    <t>Laju Endap Darah</t>
  </si>
  <si>
    <t>LAB013</t>
  </si>
  <si>
    <t>Leukosit</t>
  </si>
  <si>
    <t>LAB014</t>
  </si>
  <si>
    <t>Malaria</t>
  </si>
  <si>
    <t>LAB015</t>
  </si>
  <si>
    <t>Retikulosit</t>
  </si>
  <si>
    <t>LAB016</t>
  </si>
  <si>
    <t>Trombosit</t>
  </si>
  <si>
    <t>LAB110</t>
  </si>
  <si>
    <t>Hitung Jenis Leukosit</t>
  </si>
  <si>
    <t>HEMOSTASIS</t>
  </si>
  <si>
    <t>LAB017</t>
  </si>
  <si>
    <t>APTT</t>
  </si>
  <si>
    <t>LAB018</t>
  </si>
  <si>
    <t xml:space="preserve">D-Dimer  </t>
  </si>
  <si>
    <t>LAB019</t>
  </si>
  <si>
    <t>Masa Pembekuan</t>
  </si>
  <si>
    <t>LAB020</t>
  </si>
  <si>
    <t>Masa Pendarahan</t>
  </si>
  <si>
    <t>LAB021</t>
  </si>
  <si>
    <t>PT (Waktu Protrombin)</t>
  </si>
  <si>
    <t>KIMIA KLINIK - DIABETES</t>
  </si>
  <si>
    <t>LAB022</t>
  </si>
  <si>
    <t>Gula Darah 2 jam PP</t>
  </si>
  <si>
    <t>LAB023</t>
  </si>
  <si>
    <t>Gula Darah Puasa</t>
  </si>
  <si>
    <t>LAB024</t>
  </si>
  <si>
    <t>Gula Darah Sewaktu</t>
  </si>
  <si>
    <t>LAB025</t>
  </si>
  <si>
    <t>HbA1c</t>
  </si>
  <si>
    <t>KIMIA KLINIK - ELEKTROLIT</t>
  </si>
  <si>
    <t>LAB026</t>
  </si>
  <si>
    <t>Analisa Gas Darah (ASTRUP)</t>
  </si>
  <si>
    <t>LAB027</t>
  </si>
  <si>
    <t>Elektrolit : Na, K, Cl</t>
  </si>
  <si>
    <t>LAB028</t>
  </si>
  <si>
    <t>Laktat</t>
  </si>
  <si>
    <t>KIMIA KLINIK - GINJAL</t>
  </si>
  <si>
    <t>LAB029</t>
  </si>
  <si>
    <t>Asam Urat</t>
  </si>
  <si>
    <t>LAB030</t>
  </si>
  <si>
    <t>Creatinine</t>
  </si>
  <si>
    <t>LAB031</t>
  </si>
  <si>
    <t>Ureum</t>
  </si>
  <si>
    <t>LAB111</t>
  </si>
  <si>
    <t>Mikro Albumin Urin Kuantitatif</t>
  </si>
  <si>
    <t>KIMIA KLINIK - HATI</t>
  </si>
  <si>
    <t>LAB032</t>
  </si>
  <si>
    <t>Albumin</t>
  </si>
  <si>
    <t>LAB033</t>
  </si>
  <si>
    <t>Bilirubin Direct</t>
  </si>
  <si>
    <t>LAB034</t>
  </si>
  <si>
    <t>Bilirubin Total</t>
  </si>
  <si>
    <t>LAB035</t>
  </si>
  <si>
    <t>Bilirubin Total Bayi</t>
  </si>
  <si>
    <t>LAB036</t>
  </si>
  <si>
    <t>Fosfatase Alkali</t>
  </si>
  <si>
    <t>LAB037</t>
  </si>
  <si>
    <t>Gamma - GT</t>
  </si>
  <si>
    <t>LAB038</t>
  </si>
  <si>
    <t>Globulin</t>
  </si>
  <si>
    <t>LAB039</t>
  </si>
  <si>
    <t>SGOT</t>
  </si>
  <si>
    <t>LAB040</t>
  </si>
  <si>
    <t>SGPT</t>
  </si>
  <si>
    <t>LAB041</t>
  </si>
  <si>
    <t>Total Protein</t>
  </si>
  <si>
    <t>LAB112</t>
  </si>
  <si>
    <t>Bilirubin indirect</t>
  </si>
  <si>
    <t>KIMIA KLINIK - JANTUNG</t>
  </si>
  <si>
    <t>LAB042</t>
  </si>
  <si>
    <t xml:space="preserve">Troponin  I </t>
  </si>
  <si>
    <t>LAB043</t>
  </si>
  <si>
    <t xml:space="preserve">Troponin T  </t>
  </si>
  <si>
    <t>LAB044</t>
  </si>
  <si>
    <t xml:space="preserve">CKMB  </t>
  </si>
  <si>
    <t>KIMIA KLINIK - OSTEOPOROSIS</t>
  </si>
  <si>
    <t>LAB045</t>
  </si>
  <si>
    <t>Vitamin D 25-OH</t>
  </si>
  <si>
    <t>KIMIA KLINIK - PROFIL LIPID</t>
  </si>
  <si>
    <t>LAB046</t>
  </si>
  <si>
    <t>Cholesterol</t>
  </si>
  <si>
    <t>LAB047</t>
  </si>
  <si>
    <t>HDL - Cholesterol</t>
  </si>
  <si>
    <t>LAB048</t>
  </si>
  <si>
    <t>LDL - Cholesterol</t>
  </si>
  <si>
    <t>LAB049</t>
  </si>
  <si>
    <t>Trigliserida</t>
  </si>
  <si>
    <t>LAIN-LAIN - REPRODUKSI</t>
  </si>
  <si>
    <t>LAB050</t>
  </si>
  <si>
    <t>Sperma Analisis</t>
  </si>
  <si>
    <t>MIKROBIOLOGI - INFEKSI LAIN</t>
  </si>
  <si>
    <t>LAB051</t>
  </si>
  <si>
    <t>Gram Stein Secret Uretra / Vagina</t>
  </si>
  <si>
    <t>MIKROBIOLOGI/PCR</t>
  </si>
  <si>
    <t>LAB052</t>
  </si>
  <si>
    <t>Gram Stein Lainnya</t>
  </si>
  <si>
    <t>LAB053</t>
  </si>
  <si>
    <t>Sputum BTA</t>
  </si>
  <si>
    <t>SEROIMMUNOLOGI - AUTOIMUN</t>
  </si>
  <si>
    <t>LAB054</t>
  </si>
  <si>
    <t>RF (Reumatoid Factor)</t>
  </si>
  <si>
    <t>SEROIMMUNOLOGI - HEPATITIS</t>
  </si>
  <si>
    <t>LAB055</t>
  </si>
  <si>
    <t>Anti HBs</t>
  </si>
  <si>
    <t>LAB056</t>
  </si>
  <si>
    <t>Anti HCV</t>
  </si>
  <si>
    <t>LAB057</t>
  </si>
  <si>
    <t>HBs Ag</t>
  </si>
  <si>
    <t>LAB115</t>
  </si>
  <si>
    <t>Anti HCV-P</t>
  </si>
  <si>
    <t>LAB116</t>
  </si>
  <si>
    <t>HAV IgG</t>
  </si>
  <si>
    <t>LAB117</t>
  </si>
  <si>
    <t>HAV IgG/IgM</t>
  </si>
  <si>
    <t>LAB118</t>
  </si>
  <si>
    <t>IgM anti HAV</t>
  </si>
  <si>
    <t>SEROIMMUNOLOGI - INFEKSI LAIN</t>
  </si>
  <si>
    <t>LAB058</t>
  </si>
  <si>
    <t>Anti Dengue IgG &amp; IGM (DRT)</t>
  </si>
  <si>
    <t>LAB059</t>
  </si>
  <si>
    <t>Dengue NS1</t>
  </si>
  <si>
    <t>LAB060</t>
  </si>
  <si>
    <t>IGRA</t>
  </si>
  <si>
    <t>LAB061</t>
  </si>
  <si>
    <t>SWAB Antigen</t>
  </si>
  <si>
    <t>LAB062</t>
  </si>
  <si>
    <t>SWAB Nasal Antigen</t>
  </si>
  <si>
    <t>LAB063</t>
  </si>
  <si>
    <t>Tubex</t>
  </si>
  <si>
    <t>LAB064</t>
  </si>
  <si>
    <t>Widal</t>
  </si>
  <si>
    <t>LAB122</t>
  </si>
  <si>
    <t>TBC Serologi Rapid</t>
  </si>
  <si>
    <t>SEROIMMUNOLOGI - PROTEIN FASE AKUT</t>
  </si>
  <si>
    <t>LAB065</t>
  </si>
  <si>
    <t>CRP Kuantitatif</t>
  </si>
  <si>
    <t>SEROIMMUNOLOGI - STD</t>
  </si>
  <si>
    <t>LAB066</t>
  </si>
  <si>
    <t>Anti HIV</t>
  </si>
  <si>
    <t>LAB067</t>
  </si>
  <si>
    <t>VDRL</t>
  </si>
  <si>
    <t>SEROIMMUNOLOGI - Alergi</t>
  </si>
  <si>
    <t>LAB068</t>
  </si>
  <si>
    <t>IgE Atopi (Panel Indonesia)</t>
  </si>
  <si>
    <t xml:space="preserve">SEROIMMUNOLOGI - IMUNOLOGI LAIN-LAIN </t>
  </si>
  <si>
    <t>LAB069</t>
  </si>
  <si>
    <t xml:space="preserve">PSA  </t>
  </si>
  <si>
    <t>LAB070</t>
  </si>
  <si>
    <t xml:space="preserve">Procalcitonin  </t>
  </si>
  <si>
    <t>LAB071</t>
  </si>
  <si>
    <t xml:space="preserve">FT 4  </t>
  </si>
  <si>
    <t>LAB072</t>
  </si>
  <si>
    <t xml:space="preserve">TSHs  </t>
  </si>
  <si>
    <t>LAB073</t>
  </si>
  <si>
    <t xml:space="preserve">FT 4 +  TSHs  (Paket Bundling) </t>
  </si>
  <si>
    <t>URINE</t>
  </si>
  <si>
    <t>LAB074</t>
  </si>
  <si>
    <t>Test Kehamilan</t>
  </si>
  <si>
    <t>LAB075</t>
  </si>
  <si>
    <t>Urine Lengkap</t>
  </si>
  <si>
    <t>LAB119</t>
  </si>
  <si>
    <t>eritrosit</t>
  </si>
  <si>
    <t>LAB120</t>
  </si>
  <si>
    <t>Lain-lain Urine</t>
  </si>
  <si>
    <t>URINE - [NARKOBA]</t>
  </si>
  <si>
    <t>LAB076</t>
  </si>
  <si>
    <t>Amphetamine</t>
  </si>
  <si>
    <t>LAB077</t>
  </si>
  <si>
    <t>Benzodiazepine</t>
  </si>
  <si>
    <t>LAB078</t>
  </si>
  <si>
    <t>Coccaine</t>
  </si>
  <si>
    <t>LAB079</t>
  </si>
  <si>
    <t>Methamphetamine</t>
  </si>
  <si>
    <t>LAB080</t>
  </si>
  <si>
    <t>Opiat Urine</t>
  </si>
  <si>
    <t>LAB081</t>
  </si>
  <si>
    <t>SKRINING NARKOBA</t>
  </si>
  <si>
    <t>LAB082</t>
  </si>
  <si>
    <t>THC</t>
  </si>
  <si>
    <t>LAB121</t>
  </si>
  <si>
    <t>Skrining Narkoba ( 6 Parameter )</t>
  </si>
  <si>
    <t>IMUNO SEROLOGI</t>
  </si>
  <si>
    <t>LAB083</t>
  </si>
  <si>
    <t>IgM Anti HAV</t>
  </si>
  <si>
    <t>LAIN-LAIN</t>
  </si>
  <si>
    <t>LAB084</t>
  </si>
  <si>
    <t>Elektrolit Natrium</t>
  </si>
  <si>
    <t>LAB085</t>
  </si>
  <si>
    <t>Elektrolit Kalium</t>
  </si>
  <si>
    <t>LAB086</t>
  </si>
  <si>
    <t>Elektrolit Chlorida</t>
  </si>
  <si>
    <t>LAB087</t>
  </si>
  <si>
    <t>IG E Total</t>
  </si>
  <si>
    <t>LAB088</t>
  </si>
  <si>
    <t>Sputum BTA KE 2</t>
  </si>
  <si>
    <t>LAB089</t>
  </si>
  <si>
    <t xml:space="preserve">Sputum BTA KE 3 </t>
  </si>
  <si>
    <t xml:space="preserve">LABORATORIUM PATOLOGI ANATOMI </t>
  </si>
  <si>
    <t>HISTOPATOLOGI</t>
  </si>
  <si>
    <t>LAB090</t>
  </si>
  <si>
    <t>Biopsi Esofagus/Gaster, Colon 1-2 btl</t>
  </si>
  <si>
    <t>LAB091</t>
  </si>
  <si>
    <t>Biopsi Esofagus/Gaster, Colon 3-4 btl</t>
  </si>
  <si>
    <t>LAB092</t>
  </si>
  <si>
    <t>Biopsi Hati/Ginjal/Sumsum Tulang</t>
  </si>
  <si>
    <t>LAB093</t>
  </si>
  <si>
    <t>Jaringan Besar (&gt;= 6cm) : Kista Ovarium / Tiroid / App / Laparatomy / Laparascopy dll</t>
  </si>
  <si>
    <t>LAB094</t>
  </si>
  <si>
    <t>Jaringan Besar Khusus (Tanpa melihat ukuran): Histerektomi Totalis &amp; SOB (HTSOB), Mastektomi, Reseksi Usus, dll</t>
  </si>
  <si>
    <t>LAB095</t>
  </si>
  <si>
    <t>Jaringan Kecil (1-2 cm) : Selain Kulit Biopsi Intestinal</t>
  </si>
  <si>
    <t>LAB096</t>
  </si>
  <si>
    <t>Jaringan Sedang (3-5 cm)</t>
  </si>
  <si>
    <t>LAB097</t>
  </si>
  <si>
    <t>Konsul Slide (Per 2 Slide)</t>
  </si>
  <si>
    <t>LAB098</t>
  </si>
  <si>
    <t>Konsultasi Blok (Per 2 blok)</t>
  </si>
  <si>
    <t>SITOLOGI</t>
  </si>
  <si>
    <t>LAB099</t>
  </si>
  <si>
    <t>Bilasan</t>
  </si>
  <si>
    <t>LAB100</t>
  </si>
  <si>
    <t>LBC</t>
  </si>
  <si>
    <t>LAB101</t>
  </si>
  <si>
    <t>Papsmear conventional</t>
  </si>
  <si>
    <t>LAB102</t>
  </si>
  <si>
    <t>Sikatan 1x</t>
  </si>
  <si>
    <t>LAB103</t>
  </si>
  <si>
    <t>Sitologi Cairan/Urine 1x</t>
  </si>
  <si>
    <t xml:space="preserve">BANK DARAH RUMAH SAKIT  </t>
  </si>
  <si>
    <t>Rectal Swab Tanpa Resistensi (KF)</t>
  </si>
  <si>
    <t>LAB104</t>
  </si>
  <si>
    <t>PACKED RED CELL (PRC)</t>
  </si>
  <si>
    <t>LAB105</t>
  </si>
  <si>
    <t>CROSSMATCH</t>
  </si>
  <si>
    <t>LAB106</t>
  </si>
  <si>
    <t>TORCH</t>
  </si>
  <si>
    <t>LAB107</t>
  </si>
  <si>
    <t>COMBO DENGUE</t>
  </si>
  <si>
    <t>LAB108</t>
  </si>
  <si>
    <t>HAEMOFILUS , INFLUENZA A, B, DAN COVID</t>
  </si>
  <si>
    <t>LAB109</t>
  </si>
  <si>
    <t>MICROALBUMIN</t>
  </si>
  <si>
    <t>Kategori</t>
  </si>
  <si>
    <t>Test Kategori 1</t>
  </si>
  <si>
    <t>Test Kategori 2</t>
  </si>
  <si>
    <t>Test Kategori  3</t>
  </si>
  <si>
    <t>Test Kategori  4</t>
  </si>
  <si>
    <t>Test Kategori  5</t>
  </si>
  <si>
    <t>Test Kategori  6</t>
  </si>
  <si>
    <t>Test Kategori  7</t>
  </si>
  <si>
    <t>Test Kategori  8</t>
  </si>
  <si>
    <t>Test Kategori  9</t>
  </si>
  <si>
    <t>Test Kategori  10</t>
  </si>
  <si>
    <t>Test Kategori  11</t>
  </si>
  <si>
    <t>Test Kategori  12</t>
  </si>
  <si>
    <t>Test Kategori  13</t>
  </si>
  <si>
    <t>Test Kategori  14</t>
  </si>
  <si>
    <t>Test Kategori  15</t>
  </si>
  <si>
    <t>Test Kategori  16</t>
  </si>
  <si>
    <t>Test Kategori 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</si>
</sst>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\ * #,##0\ ;\-* #,##0\ ;\ * &quot;- &quot;;\ @\ "/>
    <numFmt numFmtId="165" formatCode="\ * #,##0\ ;\ * \(#,##0\);\ * &quot;- &quot;;\ @\ "/>
    <numFmt numFmtId="166" formatCode="_(* #,##0_);_(* \(#,##0\);_(* &quot;-&quot;??_);_(@_)"/>
    <numFmt numFmtId="167" formatCode="#,##0.000"/>
    <numFmt numFmtId="168" formatCode="\ * #,##0\ ;\ * \(#,##0\);\ * \-#\ ;\ @\ "/>
    <numFmt numFmtId="169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</font>
    <font>
      <sz val="8"/>
      <color rgb="FF000000"/>
      <name val="Calibri"/>
      <family val="2"/>
      <scheme val="minor"/>
    </font>
    <font>
      <sz val="8"/>
      <color theme="0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Border="0" applyProtection="0"/>
    <xf numFmtId="0" fontId="2" fillId="0" borderId="0"/>
  </cellStyleXfs>
  <cellXfs count="38">
    <xf numFmtId="0" fontId="0" fillId="0" borderId="0" xfId="0"/>
    <xf numFmtId="0" fontId="3" fillId="0" borderId="0" xfId="4" applyNumberFormat="1" applyFont="1" applyBorder="1" applyAlignment="1" applyProtection="1">
      <alignment vertical="center" wrapText="1"/>
    </xf>
    <xf numFmtId="0" fontId="4" fillId="0" borderId="0" xfId="4" applyNumberFormat="1" applyFont="1" applyBorder="1" applyAlignment="1" applyProtection="1">
      <alignment horizontal="center" vertical="center"/>
    </xf>
    <xf numFmtId="0" fontId="5" fillId="0" borderId="0" xfId="5" applyFont="1"/>
    <xf numFmtId="0" fontId="4" fillId="2" borderId="1" xfId="4" applyNumberFormat="1" applyFont="1" applyFill="1" applyBorder="1" applyAlignment="1" applyProtection="1">
      <alignment horizontal="center" vertical="center"/>
    </xf>
    <xf numFmtId="165" fontId="4" fillId="3" borderId="1" xfId="4" applyNumberFormat="1" applyFont="1" applyFill="1" applyBorder="1" applyAlignment="1" applyProtection="1">
      <alignment horizontal="center" vertical="center"/>
    </xf>
    <xf numFmtId="0" fontId="4" fillId="3" borderId="1" xfId="4" applyNumberFormat="1" applyFont="1" applyFill="1" applyBorder="1" applyAlignment="1" applyProtection="1">
      <alignment horizontal="center" vertical="center"/>
    </xf>
    <xf numFmtId="165" fontId="4" fillId="3" borderId="1" xfId="4" applyNumberFormat="1" applyFont="1" applyFill="1" applyBorder="1" applyAlignment="1" applyProtection="1">
      <alignment horizontal="center" vertical="center" wrapText="1"/>
    </xf>
    <xf numFmtId="166" fontId="6" fillId="4" borderId="1" xfId="1" applyNumberFormat="1" applyFont="1" applyFill="1" applyBorder="1" applyAlignment="1" applyProtection="1">
      <alignment horizontal="center" vertical="center"/>
    </xf>
    <xf numFmtId="0" fontId="7" fillId="2" borderId="1" xfId="4" applyNumberFormat="1" applyFont="1" applyFill="1" applyBorder="1" applyAlignment="1" applyProtection="1">
      <alignment horizontal="center" vertical="center"/>
    </xf>
    <xf numFmtId="0" fontId="4" fillId="2" borderId="1" xfId="4" applyNumberFormat="1" applyFont="1" applyFill="1" applyBorder="1" applyAlignment="1" applyProtection="1">
      <alignment vertical="center"/>
    </xf>
    <xf numFmtId="165" fontId="7" fillId="2" borderId="1" xfId="4" applyNumberFormat="1" applyFont="1" applyFill="1" applyBorder="1" applyAlignment="1" applyProtection="1">
      <alignment horizontal="center" vertical="center"/>
    </xf>
    <xf numFmtId="0" fontId="7" fillId="5" borderId="1" xfId="4" applyNumberFormat="1" applyFont="1" applyFill="1" applyBorder="1" applyAlignment="1" applyProtection="1">
      <alignment horizontal="center" vertical="center"/>
    </xf>
    <xf numFmtId="0" fontId="4" fillId="5" borderId="1" xfId="4" applyNumberFormat="1" applyFont="1" applyFill="1" applyBorder="1" applyAlignment="1" applyProtection="1">
      <alignment vertical="center"/>
    </xf>
    <xf numFmtId="165" fontId="7" fillId="5" borderId="1" xfId="4" applyNumberFormat="1" applyFont="1" applyFill="1" applyBorder="1" applyAlignment="1" applyProtection="1">
      <alignment horizontal="center" vertical="center"/>
    </xf>
    <xf numFmtId="9" fontId="1" fillId="0" borderId="1" xfId="3" applyBorder="1" applyProtection="1"/>
    <xf numFmtId="0" fontId="7" fillId="0" borderId="1" xfId="4" applyNumberFormat="1" applyFont="1" applyBorder="1" applyAlignment="1" applyProtection="1">
      <alignment horizontal="center" vertical="center"/>
    </xf>
    <xf numFmtId="0" fontId="7" fillId="0" borderId="1" xfId="4" applyNumberFormat="1" applyFont="1" applyBorder="1" applyAlignment="1" applyProtection="1">
      <alignment vertical="center"/>
    </xf>
    <xf numFmtId="165" fontId="7" fillId="0" borderId="1" xfId="4" applyNumberFormat="1" applyFont="1" applyBorder="1" applyAlignment="1" applyProtection="1">
      <alignment horizontal="center" vertical="center"/>
    </xf>
    <xf numFmtId="166" fontId="7" fillId="0" borderId="1" xfId="1" applyNumberFormat="1" applyFont="1" applyBorder="1" applyAlignment="1" applyProtection="1">
      <alignment vertical="center"/>
    </xf>
    <xf numFmtId="43" fontId="3" fillId="0" borderId="0" xfId="4" applyNumberFormat="1" applyFont="1" applyBorder="1" applyAlignment="1" applyProtection="1">
      <alignment vertical="center" wrapText="1"/>
    </xf>
    <xf numFmtId="0" fontId="3" fillId="0" borderId="0" xfId="4" applyNumberFormat="1" applyFont="1" applyBorder="1" applyAlignment="1" applyProtection="1">
      <alignment horizontal="center" vertical="center" wrapText="1"/>
    </xf>
    <xf numFmtId="165" fontId="7" fillId="6" borderId="1" xfId="4" applyNumberFormat="1" applyFont="1" applyFill="1" applyBorder="1" applyAlignment="1" applyProtection="1">
      <alignment horizontal="center" vertical="center"/>
    </xf>
    <xf numFmtId="166" fontId="3" fillId="0" borderId="0" xfId="4" applyNumberFormat="1" applyFont="1" applyBorder="1" applyAlignment="1" applyProtection="1">
      <alignment vertical="center" wrapText="1"/>
    </xf>
    <xf numFmtId="0" fontId="3" fillId="0" borderId="0" xfId="4" applyNumberFormat="1" applyFont="1" applyBorder="1" applyAlignment="1" applyProtection="1">
      <alignment vertical="center"/>
    </xf>
    <xf numFmtId="167" fontId="7" fillId="0" borderId="1" xfId="4" applyNumberFormat="1" applyFont="1" applyBorder="1" applyAlignment="1" applyProtection="1">
      <alignment horizontal="left" vertical="center"/>
    </xf>
    <xf numFmtId="166" fontId="7" fillId="0" borderId="1" xfId="1" applyNumberFormat="1" applyFont="1" applyBorder="1" applyAlignment="1" applyProtection="1">
      <alignment horizontal="right" vertical="center"/>
    </xf>
    <xf numFmtId="0" fontId="7" fillId="0" borderId="0" xfId="4" applyNumberFormat="1" applyFont="1" applyBorder="1" applyAlignment="1" applyProtection="1">
      <alignment horizontal="left" vertical="center"/>
    </xf>
    <xf numFmtId="167" fontId="7" fillId="0" borderId="0" xfId="4" applyNumberFormat="1" applyFont="1" applyBorder="1" applyAlignment="1" applyProtection="1">
      <alignment horizontal="right" vertical="center"/>
    </xf>
    <xf numFmtId="168" fontId="7" fillId="0" borderId="0" xfId="4" applyNumberFormat="1" applyFont="1" applyBorder="1" applyAlignment="1" applyProtection="1">
      <alignment vertical="center"/>
    </xf>
    <xf numFmtId="0" fontId="7" fillId="0" borderId="0" xfId="4" applyNumberFormat="1" applyFont="1" applyBorder="1" applyAlignment="1" applyProtection="1">
      <alignment vertical="center"/>
    </xf>
    <xf numFmtId="166" fontId="7" fillId="0" borderId="0" xfId="1" applyNumberFormat="1" applyFont="1" applyBorder="1" applyAlignment="1" applyProtection="1">
      <alignment vertical="center"/>
    </xf>
    <xf numFmtId="0" fontId="7" fillId="0" borderId="0" xfId="4" applyNumberFormat="1" applyFont="1" applyBorder="1" applyAlignment="1" applyProtection="1">
      <alignment horizontal="center" vertical="center"/>
    </xf>
    <xf numFmtId="166" fontId="8" fillId="0" borderId="0" xfId="1" applyNumberFormat="1" applyFont="1" applyBorder="1"/>
    <xf numFmtId="9" fontId="1" fillId="0" borderId="0" xfId="3" applyBorder="1" applyProtection="1"/>
    <xf numFmtId="41" fontId="7" fillId="0" borderId="0" xfId="2" applyFont="1" applyBorder="1" applyAlignment="1" applyProtection="1">
      <alignment vertical="center"/>
    </xf>
    <xf numFmtId="169" fontId="7" fillId="0" borderId="0" xfId="4" applyNumberFormat="1" applyFont="1" applyBorder="1" applyAlignment="1" applyProtection="1">
      <alignment vertical="center"/>
    </xf>
    <xf numFmtId="165" fontId="7" fillId="0" borderId="0" xfId="4" applyNumberFormat="1" applyFont="1" applyBorder="1" applyAlignment="1" applyProtection="1">
      <alignment vertical="center"/>
    </xf>
  </cellXfs>
  <cellStyles count="6">
    <cellStyle name="Comma" xfId="1" builtinId="3"/>
    <cellStyle name="Comma [0]" xfId="2" builtinId="6"/>
    <cellStyle name="Excel Built-in Explanatory Text" xfId="4" xr:uid="{E0E40895-D919-4884-8443-AAC97F745BF6}"/>
    <cellStyle name="Normal" xfId="0" builtinId="0"/>
    <cellStyle name="Normal 2 10 2" xfId="5" xr:uid="{083DA80D-FDF6-43D5-B4F6-40B5D9C7B14B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DAC5-40AF-4D57-A619-BECDE5CCF1DA}">
  <dimension ref="A1:P159"/>
  <sheetViews>
    <sheetView tabSelected="1" workbookViewId="0">
      <selection activeCell="Q10" sqref="Q10"/>
    </sheetView>
  </sheetViews>
  <sheetFormatPr defaultColWidth="8.28515625" defaultRowHeight="11.25" x14ac:dyDescent="0.2"/>
  <cols>
    <col min="1" max="1" width="8.42578125" style="1" customWidth="1"/>
    <col min="2" max="2" width="6" style="32" bestFit="1" customWidth="1"/>
    <col min="3" max="3" width="47.140625" style="30" bestFit="1" customWidth="1"/>
    <col min="4" max="4" width="9.5703125" style="30" hidden="1" customWidth="1"/>
    <col min="5" max="5" width="8.42578125" style="29" hidden="1" customWidth="1"/>
    <col min="6" max="6" width="8.42578125" style="30" hidden="1" customWidth="1"/>
    <col min="7" max="7" width="10.140625" style="30" hidden="1" customWidth="1"/>
    <col min="8" max="8" width="8" style="30" bestFit="1" customWidth="1"/>
    <col min="9" max="9" width="8" style="30" customWidth="1"/>
    <col min="10" max="10" width="15.28515625" style="30" customWidth="1"/>
    <col min="11" max="11" width="9.5703125" style="30" hidden="1" customWidth="1"/>
    <col min="12" max="13" width="8" style="30" hidden="1" customWidth="1"/>
    <col min="14" max="14" width="7.42578125" style="33" hidden="1" customWidth="1"/>
    <col min="15" max="15" width="6" style="33" hidden="1" customWidth="1"/>
    <col min="16" max="16" width="27.5703125" style="3" hidden="1" customWidth="1"/>
    <col min="17" max="16384" width="8.28515625" style="3"/>
  </cols>
  <sheetData>
    <row r="1" spans="1:16" ht="33.75" x14ac:dyDescent="0.2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2" t="s">
        <v>282</v>
      </c>
      <c r="K1" s="2">
        <v>8</v>
      </c>
      <c r="L1" s="2">
        <v>9</v>
      </c>
      <c r="M1" s="2"/>
      <c r="N1" s="2">
        <v>10</v>
      </c>
      <c r="O1" s="2">
        <v>11</v>
      </c>
    </row>
    <row r="2" spans="1:16" x14ac:dyDescent="0.2">
      <c r="A2" s="9"/>
      <c r="B2" s="10" t="s">
        <v>12</v>
      </c>
      <c r="C2" s="11"/>
      <c r="D2" s="11"/>
      <c r="E2" s="11"/>
      <c r="F2" s="11"/>
      <c r="G2" s="11"/>
      <c r="H2" s="11"/>
      <c r="I2" s="11"/>
      <c r="K2" s="6" t="s">
        <v>9</v>
      </c>
      <c r="L2" s="5" t="s">
        <v>6</v>
      </c>
      <c r="M2" s="5"/>
      <c r="N2" s="8" t="s">
        <v>10</v>
      </c>
      <c r="O2" s="8" t="s">
        <v>11</v>
      </c>
    </row>
    <row r="3" spans="1:16" ht="15" x14ac:dyDescent="0.25">
      <c r="A3" s="12"/>
      <c r="B3" s="13" t="s">
        <v>13</v>
      </c>
      <c r="C3" s="14"/>
      <c r="D3" s="14"/>
      <c r="E3" s="14"/>
      <c r="F3" s="14"/>
      <c r="G3" s="14"/>
      <c r="H3" s="15">
        <v>0.2</v>
      </c>
      <c r="I3" s="14"/>
      <c r="K3" s="11"/>
      <c r="L3" s="11"/>
      <c r="M3" s="11"/>
      <c r="N3" s="11"/>
      <c r="O3" s="11"/>
    </row>
    <row r="4" spans="1:16" x14ac:dyDescent="0.2">
      <c r="A4" s="16" t="s">
        <v>14</v>
      </c>
      <c r="B4" s="17" t="s">
        <v>15</v>
      </c>
      <c r="C4" s="18">
        <v>150000</v>
      </c>
      <c r="D4" s="18">
        <v>130000</v>
      </c>
      <c r="E4" s="18">
        <v>120000</v>
      </c>
      <c r="F4" s="18">
        <v>110000</v>
      </c>
      <c r="G4" s="18">
        <v>77193.373666666652</v>
      </c>
      <c r="H4" s="18">
        <f>(G4*$H$3)+G4</f>
        <v>92632.048399999985</v>
      </c>
      <c r="I4" s="18">
        <v>100000</v>
      </c>
      <c r="J4" s="30" t="s">
        <v>283</v>
      </c>
      <c r="K4" s="14"/>
      <c r="L4" s="14"/>
      <c r="M4" s="14"/>
      <c r="N4" s="14"/>
      <c r="O4" s="14"/>
    </row>
    <row r="5" spans="1:16" s="1" customFormat="1" x14ac:dyDescent="0.25">
      <c r="A5" s="16" t="s">
        <v>16</v>
      </c>
      <c r="B5" s="17" t="s">
        <v>17</v>
      </c>
      <c r="C5" s="18">
        <v>260000</v>
      </c>
      <c r="D5" s="18">
        <v>230000</v>
      </c>
      <c r="E5" s="18">
        <v>220000</v>
      </c>
      <c r="F5" s="18">
        <v>210000</v>
      </c>
      <c r="G5" s="18">
        <v>95035.07699999999</v>
      </c>
      <c r="H5" s="18">
        <f>(G5*$H$3)+G5</f>
        <v>114042.09239999999</v>
      </c>
      <c r="I5" s="18">
        <v>200000</v>
      </c>
      <c r="J5" s="30" t="s">
        <v>284</v>
      </c>
      <c r="K5" s="18">
        <v>90000</v>
      </c>
      <c r="L5" s="18">
        <v>77193.373666666652</v>
      </c>
      <c r="M5" s="18"/>
      <c r="N5" s="19">
        <v>233.1</v>
      </c>
      <c r="O5" s="19">
        <v>49020.273666666653</v>
      </c>
      <c r="P5" s="20">
        <f>1.02*L5</f>
        <v>78737.241139999984</v>
      </c>
    </row>
    <row r="6" spans="1:16" s="1" customFormat="1" x14ac:dyDescent="0.25">
      <c r="A6" s="12"/>
      <c r="B6" s="13" t="s">
        <v>18</v>
      </c>
      <c r="C6" s="14"/>
      <c r="D6" s="14"/>
      <c r="E6" s="14"/>
      <c r="F6" s="14"/>
      <c r="G6" s="14"/>
      <c r="H6" s="18">
        <f>(G6*$H$3)+G6</f>
        <v>0</v>
      </c>
      <c r="I6" s="14"/>
      <c r="K6" s="18">
        <v>190000</v>
      </c>
      <c r="L6" s="18">
        <v>95035.07699999999</v>
      </c>
      <c r="M6" s="18"/>
      <c r="N6" s="19">
        <v>47932.020000000004</v>
      </c>
      <c r="O6" s="19">
        <v>49020.273666666653</v>
      </c>
    </row>
    <row r="7" spans="1:16" s="1" customFormat="1" ht="11.25" customHeight="1" x14ac:dyDescent="0.25">
      <c r="A7" s="16" t="s">
        <v>19</v>
      </c>
      <c r="B7" s="17" t="s">
        <v>20</v>
      </c>
      <c r="C7" s="18">
        <v>150000</v>
      </c>
      <c r="D7" s="18">
        <v>130000</v>
      </c>
      <c r="E7" s="18">
        <v>120000</v>
      </c>
      <c r="F7" s="18">
        <v>110000</v>
      </c>
      <c r="G7" s="18">
        <v>25574.352776509051</v>
      </c>
      <c r="H7" s="18">
        <v>60000</v>
      </c>
      <c r="I7" s="18">
        <v>100000</v>
      </c>
      <c r="J7" s="1" t="s">
        <v>285</v>
      </c>
      <c r="K7" s="14"/>
      <c r="L7" s="14"/>
      <c r="M7" s="14"/>
      <c r="N7" s="14"/>
      <c r="O7" s="14"/>
    </row>
    <row r="8" spans="1:16" s="1" customFormat="1" ht="22.5" x14ac:dyDescent="0.25">
      <c r="A8" s="16" t="s">
        <v>21</v>
      </c>
      <c r="B8" s="17" t="s">
        <v>22</v>
      </c>
      <c r="C8" s="18">
        <v>80000</v>
      </c>
      <c r="D8" s="18">
        <v>70000</v>
      </c>
      <c r="E8" s="18">
        <v>60000</v>
      </c>
      <c r="F8" s="18">
        <v>50000</v>
      </c>
      <c r="G8" s="18">
        <v>22891.71730419061</v>
      </c>
      <c r="H8" s="18">
        <f t="shared" ref="H8:H19" si="0">(G8*$H$3)+G8</f>
        <v>27470.060765028731</v>
      </c>
      <c r="I8" s="18">
        <v>40000</v>
      </c>
      <c r="J8" s="1" t="s">
        <v>286</v>
      </c>
      <c r="K8" s="18">
        <v>90000</v>
      </c>
      <c r="L8" s="18">
        <v>25574.352776509051</v>
      </c>
      <c r="M8" s="18"/>
      <c r="N8" s="19">
        <v>6508.5911661676346</v>
      </c>
      <c r="O8" s="19">
        <v>19019.761610341415</v>
      </c>
    </row>
    <row r="9" spans="1:16" s="21" customFormat="1" ht="22.5" x14ac:dyDescent="0.25">
      <c r="A9" s="16" t="s">
        <v>23</v>
      </c>
      <c r="B9" s="17" t="s">
        <v>24</v>
      </c>
      <c r="C9" s="18">
        <v>300000</v>
      </c>
      <c r="D9" s="18">
        <v>280000</v>
      </c>
      <c r="E9" s="18">
        <v>270000</v>
      </c>
      <c r="F9" s="18">
        <v>260000</v>
      </c>
      <c r="G9" s="18">
        <v>117447.25699999998</v>
      </c>
      <c r="H9" s="18">
        <f t="shared" si="0"/>
        <v>140936.70839999997</v>
      </c>
      <c r="I9" s="18">
        <v>250000</v>
      </c>
      <c r="J9" s="1" t="s">
        <v>287</v>
      </c>
      <c r="K9" s="18">
        <v>30000</v>
      </c>
      <c r="L9" s="18">
        <v>22891.71730419061</v>
      </c>
      <c r="M9" s="18"/>
      <c r="N9" s="19">
        <v>3835.9556938491946</v>
      </c>
      <c r="O9" s="19">
        <v>19019.761610341415</v>
      </c>
    </row>
    <row r="10" spans="1:16" s="1" customFormat="1" ht="22.5" x14ac:dyDescent="0.25">
      <c r="A10" s="16" t="s">
        <v>25</v>
      </c>
      <c r="B10" s="17" t="s">
        <v>26</v>
      </c>
      <c r="C10" s="18">
        <v>290000</v>
      </c>
      <c r="D10" s="18">
        <v>270000</v>
      </c>
      <c r="E10" s="18">
        <v>260000</v>
      </c>
      <c r="F10" s="18">
        <v>250000</v>
      </c>
      <c r="G10" s="18">
        <v>91405.605666666655</v>
      </c>
      <c r="H10" s="18">
        <f t="shared" si="0"/>
        <v>109686.72679999999</v>
      </c>
      <c r="I10" s="18">
        <v>240000</v>
      </c>
      <c r="J10" s="1" t="s">
        <v>288</v>
      </c>
      <c r="K10" s="18">
        <v>240000</v>
      </c>
      <c r="L10" s="18">
        <v>117447.25699999998</v>
      </c>
      <c r="M10" s="18"/>
      <c r="N10" s="19">
        <f>+L10</f>
        <v>117447.25699999998</v>
      </c>
      <c r="O10" s="19"/>
    </row>
    <row r="11" spans="1:16" s="1" customFormat="1" ht="22.5" x14ac:dyDescent="0.25">
      <c r="A11" s="16" t="s">
        <v>27</v>
      </c>
      <c r="B11" s="17" t="s">
        <v>28</v>
      </c>
      <c r="C11" s="18">
        <v>120000</v>
      </c>
      <c r="D11" s="18">
        <v>100000</v>
      </c>
      <c r="E11" s="18">
        <v>90000</v>
      </c>
      <c r="F11" s="18">
        <v>80000</v>
      </c>
      <c r="G11" s="18">
        <v>22186.655000000006</v>
      </c>
      <c r="H11" s="18">
        <f t="shared" si="0"/>
        <v>26623.986000000008</v>
      </c>
      <c r="I11" s="18">
        <v>70000</v>
      </c>
      <c r="J11" s="1" t="s">
        <v>289</v>
      </c>
      <c r="K11" s="18">
        <v>230000</v>
      </c>
      <c r="L11" s="18">
        <v>91405.605666666655</v>
      </c>
      <c r="M11" s="18"/>
      <c r="N11" s="19">
        <f>+L11</f>
        <v>91405.605666666655</v>
      </c>
      <c r="O11" s="19"/>
    </row>
    <row r="12" spans="1:16" s="1" customFormat="1" ht="22.5" x14ac:dyDescent="0.25">
      <c r="A12" s="16" t="s">
        <v>29</v>
      </c>
      <c r="B12" s="17" t="s">
        <v>30</v>
      </c>
      <c r="C12" s="18">
        <v>90000</v>
      </c>
      <c r="D12" s="18">
        <v>70000</v>
      </c>
      <c r="E12" s="18">
        <v>60000</v>
      </c>
      <c r="F12" s="18">
        <v>50000</v>
      </c>
      <c r="G12" s="18">
        <v>20718.706978277467</v>
      </c>
      <c r="H12" s="18">
        <f t="shared" si="0"/>
        <v>24862.448373932959</v>
      </c>
      <c r="I12" s="18">
        <v>40000</v>
      </c>
      <c r="J12" s="1" t="s">
        <v>290</v>
      </c>
      <c r="K12" s="18">
        <v>60000</v>
      </c>
      <c r="L12" s="18">
        <v>22186.655000000006</v>
      </c>
      <c r="M12" s="18"/>
      <c r="N12" s="19">
        <v>4239.2323999999999</v>
      </c>
      <c r="O12" s="19">
        <v>19019.761610341415</v>
      </c>
    </row>
    <row r="13" spans="1:16" s="1" customFormat="1" ht="22.5" x14ac:dyDescent="0.25">
      <c r="A13" s="16" t="s">
        <v>31</v>
      </c>
      <c r="B13" s="17" t="s">
        <v>32</v>
      </c>
      <c r="C13" s="18">
        <v>400000</v>
      </c>
      <c r="D13" s="18">
        <v>358000</v>
      </c>
      <c r="E13" s="18">
        <v>348000</v>
      </c>
      <c r="F13" s="18">
        <v>338000</v>
      </c>
      <c r="G13" s="18">
        <v>86249.352776509026</v>
      </c>
      <c r="H13" s="18">
        <f t="shared" si="0"/>
        <v>103499.22333181083</v>
      </c>
      <c r="I13" s="18">
        <v>328000</v>
      </c>
      <c r="J13" s="1" t="s">
        <v>291</v>
      </c>
      <c r="K13" s="18">
        <v>30000</v>
      </c>
      <c r="L13" s="18">
        <v>20718.706978277467</v>
      </c>
      <c r="M13" s="18"/>
      <c r="N13" s="19">
        <v>3835.9556938491946</v>
      </c>
      <c r="O13" s="19">
        <v>19019.761610341415</v>
      </c>
    </row>
    <row r="14" spans="1:16" s="1" customFormat="1" ht="22.5" x14ac:dyDescent="0.25">
      <c r="A14" s="16" t="s">
        <v>33</v>
      </c>
      <c r="B14" s="17" t="s">
        <v>34</v>
      </c>
      <c r="C14" s="18">
        <v>250000</v>
      </c>
      <c r="D14" s="18">
        <v>223000</v>
      </c>
      <c r="E14" s="18">
        <v>213000</v>
      </c>
      <c r="F14" s="18">
        <v>203000</v>
      </c>
      <c r="G14" s="18">
        <v>25574.352776509051</v>
      </c>
      <c r="H14" s="18">
        <f t="shared" si="0"/>
        <v>30689.223331810863</v>
      </c>
      <c r="I14" s="18">
        <v>193000</v>
      </c>
      <c r="J14" s="1" t="s">
        <v>292</v>
      </c>
      <c r="K14" s="18">
        <v>318000</v>
      </c>
      <c r="L14" s="18">
        <v>86249.352776509026</v>
      </c>
      <c r="M14" s="18"/>
      <c r="N14" s="19">
        <v>30849.281166167631</v>
      </c>
      <c r="O14" s="19">
        <v>19019.761610341415</v>
      </c>
    </row>
    <row r="15" spans="1:16" s="1" customFormat="1" ht="22.5" x14ac:dyDescent="0.25">
      <c r="A15" s="16" t="s">
        <v>35</v>
      </c>
      <c r="B15" s="17" t="s">
        <v>36</v>
      </c>
      <c r="C15" s="18">
        <v>90000</v>
      </c>
      <c r="D15" s="18">
        <v>70000</v>
      </c>
      <c r="E15" s="18">
        <v>60000</v>
      </c>
      <c r="F15" s="18">
        <v>50000</v>
      </c>
      <c r="G15" s="18">
        <v>22891.71730419061</v>
      </c>
      <c r="H15" s="18">
        <f t="shared" si="0"/>
        <v>27470.060765028731</v>
      </c>
      <c r="I15" s="18">
        <v>40000</v>
      </c>
      <c r="J15" s="1" t="s">
        <v>293</v>
      </c>
      <c r="K15" s="18">
        <v>183000</v>
      </c>
      <c r="L15" s="18">
        <v>25574.352776509051</v>
      </c>
      <c r="M15" s="18"/>
      <c r="N15" s="19">
        <v>6508.5911661676346</v>
      </c>
      <c r="O15" s="19">
        <v>19019.761610341415</v>
      </c>
    </row>
    <row r="16" spans="1:16" s="1" customFormat="1" ht="22.5" x14ac:dyDescent="0.25">
      <c r="A16" s="16" t="s">
        <v>37</v>
      </c>
      <c r="B16" s="17" t="s">
        <v>38</v>
      </c>
      <c r="C16" s="18">
        <v>110000</v>
      </c>
      <c r="D16" s="18">
        <v>90000</v>
      </c>
      <c r="E16" s="18">
        <v>80000</v>
      </c>
      <c r="F16" s="18">
        <v>70000</v>
      </c>
      <c r="G16" s="18">
        <v>22341.817000000006</v>
      </c>
      <c r="H16" s="18">
        <f t="shared" si="0"/>
        <v>26810.180400000008</v>
      </c>
      <c r="I16" s="18">
        <v>60000</v>
      </c>
      <c r="J16" s="1" t="s">
        <v>294</v>
      </c>
      <c r="K16" s="18">
        <v>30000</v>
      </c>
      <c r="L16" s="18">
        <v>22891.71730419061</v>
      </c>
      <c r="M16" s="18"/>
      <c r="N16" s="19">
        <v>3835.9556938491946</v>
      </c>
      <c r="O16" s="19">
        <v>19019.761610341415</v>
      </c>
    </row>
    <row r="17" spans="1:15" s="1" customFormat="1" ht="22.5" x14ac:dyDescent="0.25">
      <c r="A17" s="16" t="s">
        <v>39</v>
      </c>
      <c r="B17" s="17" t="s">
        <v>40</v>
      </c>
      <c r="C17" s="18">
        <v>90000</v>
      </c>
      <c r="D17" s="18">
        <v>70000</v>
      </c>
      <c r="E17" s="18">
        <v>60000</v>
      </c>
      <c r="F17" s="18">
        <v>50000</v>
      </c>
      <c r="G17" s="18">
        <v>25557.57730419061</v>
      </c>
      <c r="H17" s="18">
        <f t="shared" si="0"/>
        <v>30669.092765028734</v>
      </c>
      <c r="I17" s="18">
        <v>40000</v>
      </c>
      <c r="J17" s="1" t="s">
        <v>295</v>
      </c>
      <c r="K17" s="18">
        <v>50000</v>
      </c>
      <c r="L17" s="18">
        <v>22341.817000000006</v>
      </c>
      <c r="M17" s="18"/>
      <c r="N17" s="19">
        <v>3330</v>
      </c>
      <c r="O17" s="19">
        <v>19019.761610341415</v>
      </c>
    </row>
    <row r="18" spans="1:15" s="1" customFormat="1" ht="22.5" x14ac:dyDescent="0.25">
      <c r="A18" s="16" t="s">
        <v>41</v>
      </c>
      <c r="B18" s="17" t="s">
        <v>42</v>
      </c>
      <c r="C18" s="18">
        <v>180000</v>
      </c>
      <c r="D18" s="18">
        <v>160000</v>
      </c>
      <c r="E18" s="18">
        <v>150000</v>
      </c>
      <c r="F18" s="18">
        <v>140000</v>
      </c>
      <c r="G18" s="18">
        <v>51039.285666666656</v>
      </c>
      <c r="H18" s="18">
        <f t="shared" si="0"/>
        <v>61247.142799999987</v>
      </c>
      <c r="I18" s="18">
        <v>130000</v>
      </c>
      <c r="J18" s="1" t="s">
        <v>296</v>
      </c>
      <c r="K18" s="18">
        <v>30000</v>
      </c>
      <c r="L18" s="18">
        <v>25557.57730419061</v>
      </c>
      <c r="M18" s="18"/>
      <c r="N18" s="19">
        <v>3835.9556938491946</v>
      </c>
      <c r="O18" s="19">
        <v>19019.761610341415</v>
      </c>
    </row>
    <row r="19" spans="1:15" s="1" customFormat="1" ht="22.5" x14ac:dyDescent="0.25">
      <c r="A19" s="16" t="s">
        <v>43</v>
      </c>
      <c r="B19" s="17" t="s">
        <v>44</v>
      </c>
      <c r="C19" s="18">
        <v>210000</v>
      </c>
      <c r="D19" s="18">
        <v>190000</v>
      </c>
      <c r="E19" s="18">
        <v>180000</v>
      </c>
      <c r="F19" s="18">
        <v>170000</v>
      </c>
      <c r="G19" s="18">
        <v>73750.677611828694</v>
      </c>
      <c r="H19" s="18">
        <f t="shared" si="0"/>
        <v>88500.813134194439</v>
      </c>
      <c r="I19" s="18">
        <v>160000</v>
      </c>
      <c r="J19" s="1" t="s">
        <v>297</v>
      </c>
      <c r="K19" s="18">
        <v>120000</v>
      </c>
      <c r="L19" s="18">
        <v>51039.285666666656</v>
      </c>
      <c r="M19" s="18"/>
      <c r="N19" s="19">
        <f>+L19</f>
        <v>51039.285666666656</v>
      </c>
      <c r="O19" s="19"/>
    </row>
    <row r="20" spans="1:15" s="1" customFormat="1" ht="22.5" x14ac:dyDescent="0.25">
      <c r="A20" s="16" t="s">
        <v>45</v>
      </c>
      <c r="B20" s="17" t="s">
        <v>46</v>
      </c>
      <c r="C20" s="18">
        <v>90000</v>
      </c>
      <c r="D20" s="18">
        <v>80000</v>
      </c>
      <c r="E20" s="18">
        <v>70000</v>
      </c>
      <c r="F20" s="18">
        <v>60000</v>
      </c>
      <c r="G20" s="18"/>
      <c r="H20" s="18"/>
      <c r="I20" s="18">
        <v>50000</v>
      </c>
      <c r="J20" s="1" t="s">
        <v>298</v>
      </c>
      <c r="K20" s="18">
        <v>150000</v>
      </c>
      <c r="L20" s="18">
        <v>73750.677611828694</v>
      </c>
      <c r="M20" s="18"/>
      <c r="N20" s="19">
        <v>28176.645693849194</v>
      </c>
      <c r="O20" s="19">
        <v>19019.761610341415</v>
      </c>
    </row>
    <row r="21" spans="1:15" s="1" customFormat="1" ht="22.5" x14ac:dyDescent="0.25">
      <c r="A21" s="16" t="s">
        <v>47</v>
      </c>
      <c r="B21" s="17" t="s">
        <v>48</v>
      </c>
      <c r="C21" s="18">
        <v>50000</v>
      </c>
      <c r="D21" s="18">
        <v>50000</v>
      </c>
      <c r="E21" s="18">
        <v>50000</v>
      </c>
      <c r="F21" s="18">
        <v>50000</v>
      </c>
      <c r="G21" s="18">
        <f>SUM(G4:G19)</f>
        <v>779857.52583220508</v>
      </c>
      <c r="H21" s="22">
        <f>SUM(H4:H19)</f>
        <v>965139.80766683526</v>
      </c>
      <c r="I21" s="18">
        <f>SUM(I4:I20)</f>
        <v>2041000</v>
      </c>
      <c r="J21" s="1" t="s">
        <v>299</v>
      </c>
      <c r="K21" s="18">
        <v>40000</v>
      </c>
      <c r="L21" s="18"/>
      <c r="M21" s="18"/>
      <c r="N21" s="19">
        <v>3835.9556938491946</v>
      </c>
      <c r="O21" s="19">
        <v>19019.761610341415</v>
      </c>
    </row>
    <row r="22" spans="1:15" s="1" customFormat="1" ht="15" x14ac:dyDescent="0.25">
      <c r="A22" s="12"/>
      <c r="B22" s="13" t="s">
        <v>49</v>
      </c>
      <c r="C22" s="14"/>
      <c r="D22" s="14"/>
      <c r="E22" s="14"/>
      <c r="F22" s="14"/>
      <c r="G22" s="14"/>
      <c r="H22" s="15">
        <f>H21/I21</f>
        <v>0.47287594692152635</v>
      </c>
      <c r="I22" s="14"/>
      <c r="K22" s="18">
        <v>50000</v>
      </c>
      <c r="L22" s="18"/>
      <c r="M22" s="18"/>
      <c r="N22" s="19"/>
      <c r="O22" s="19"/>
    </row>
    <row r="23" spans="1:15" s="1" customFormat="1" x14ac:dyDescent="0.25">
      <c r="A23" s="16" t="s">
        <v>50</v>
      </c>
      <c r="B23" s="17" t="s">
        <v>51</v>
      </c>
      <c r="C23" s="18">
        <v>300000</v>
      </c>
      <c r="D23" s="18">
        <v>270000</v>
      </c>
      <c r="E23" s="18">
        <v>260000</v>
      </c>
      <c r="F23" s="18">
        <v>250000</v>
      </c>
      <c r="G23" s="18">
        <v>146503.84472343521</v>
      </c>
      <c r="H23" s="18"/>
      <c r="I23" s="18">
        <v>240000</v>
      </c>
      <c r="K23" s="14"/>
      <c r="L23" s="14"/>
      <c r="M23" s="14"/>
      <c r="N23" s="14"/>
      <c r="O23" s="14"/>
    </row>
    <row r="24" spans="1:15" s="1" customFormat="1" x14ac:dyDescent="0.25">
      <c r="A24" s="16" t="s">
        <v>52</v>
      </c>
      <c r="B24" s="17" t="s">
        <v>53</v>
      </c>
      <c r="C24" s="18">
        <v>905000</v>
      </c>
      <c r="D24" s="18">
        <v>885000</v>
      </c>
      <c r="E24" s="18">
        <v>875000</v>
      </c>
      <c r="F24" s="18">
        <v>865000</v>
      </c>
      <c r="G24" s="18">
        <v>144317.80219999998</v>
      </c>
      <c r="H24" s="18"/>
      <c r="I24" s="18">
        <v>855000</v>
      </c>
      <c r="K24" s="18">
        <v>230000</v>
      </c>
      <c r="L24" s="18">
        <v>146503.84472343521</v>
      </c>
      <c r="M24" s="18"/>
      <c r="N24" s="19">
        <f t="shared" ref="N24:N25" si="1">+L24</f>
        <v>146503.84472343521</v>
      </c>
      <c r="O24" s="19"/>
    </row>
    <row r="25" spans="1:15" s="1" customFormat="1" x14ac:dyDescent="0.25">
      <c r="A25" s="16" t="s">
        <v>54</v>
      </c>
      <c r="B25" s="17" t="s">
        <v>55</v>
      </c>
      <c r="C25" s="18">
        <v>100000</v>
      </c>
      <c r="D25" s="18">
        <v>80000</v>
      </c>
      <c r="E25" s="18">
        <v>70000</v>
      </c>
      <c r="F25" s="18">
        <v>60000</v>
      </c>
      <c r="G25" s="18">
        <v>26529.810657474605</v>
      </c>
      <c r="H25" s="18"/>
      <c r="I25" s="18">
        <v>50000</v>
      </c>
      <c r="K25" s="18">
        <v>845000</v>
      </c>
      <c r="L25" s="18">
        <v>144317.80219999998</v>
      </c>
      <c r="M25" s="18"/>
      <c r="N25" s="19">
        <f t="shared" si="1"/>
        <v>144317.80219999998</v>
      </c>
      <c r="O25" s="19"/>
    </row>
    <row r="26" spans="1:15" s="1" customFormat="1" x14ac:dyDescent="0.25">
      <c r="A26" s="16" t="s">
        <v>56</v>
      </c>
      <c r="B26" s="17" t="s">
        <v>57</v>
      </c>
      <c r="C26" s="18">
        <v>100000</v>
      </c>
      <c r="D26" s="18">
        <v>80000</v>
      </c>
      <c r="E26" s="18">
        <v>70000</v>
      </c>
      <c r="F26" s="18">
        <v>60000</v>
      </c>
      <c r="G26" s="18">
        <v>14627.735185776484</v>
      </c>
      <c r="H26" s="18"/>
      <c r="I26" s="18">
        <v>50000</v>
      </c>
      <c r="K26" s="18">
        <v>40000</v>
      </c>
      <c r="L26" s="18">
        <v>26529.810657474605</v>
      </c>
      <c r="M26" s="18"/>
      <c r="N26" s="19">
        <v>193.32365747460088</v>
      </c>
      <c r="O26" s="19">
        <v>13136.486999999997</v>
      </c>
    </row>
    <row r="27" spans="1:15" s="1" customFormat="1" x14ac:dyDescent="0.25">
      <c r="A27" s="16" t="s">
        <v>58</v>
      </c>
      <c r="B27" s="17" t="s">
        <v>59</v>
      </c>
      <c r="C27" s="18">
        <v>290000</v>
      </c>
      <c r="D27" s="18">
        <v>270000</v>
      </c>
      <c r="E27" s="18">
        <v>260000</v>
      </c>
      <c r="F27" s="18">
        <v>250000</v>
      </c>
      <c r="G27" s="18">
        <v>129345.14518564603</v>
      </c>
      <c r="H27" s="18"/>
      <c r="I27" s="18">
        <v>240000</v>
      </c>
      <c r="K27" s="18">
        <v>40000</v>
      </c>
      <c r="L27" s="18">
        <v>14627.735185776484</v>
      </c>
      <c r="M27" s="18"/>
      <c r="N27" s="19">
        <v>1590.2481857764876</v>
      </c>
      <c r="O27" s="19">
        <v>13136.486999999997</v>
      </c>
    </row>
    <row r="28" spans="1:15" s="1" customFormat="1" x14ac:dyDescent="0.25">
      <c r="A28" s="12"/>
      <c r="B28" s="13" t="s">
        <v>60</v>
      </c>
      <c r="C28" s="14"/>
      <c r="D28" s="14"/>
      <c r="E28" s="14"/>
      <c r="F28" s="14"/>
      <c r="G28" s="14"/>
      <c r="H28" s="14"/>
      <c r="I28" s="14"/>
      <c r="K28" s="18">
        <v>230000</v>
      </c>
      <c r="L28" s="18">
        <v>129345.14518564603</v>
      </c>
      <c r="M28" s="18"/>
      <c r="N28" s="19">
        <f>+L28</f>
        <v>129345.14518564603</v>
      </c>
      <c r="O28" s="19"/>
    </row>
    <row r="29" spans="1:15" s="1" customFormat="1" x14ac:dyDescent="0.25">
      <c r="A29" s="16" t="s">
        <v>61</v>
      </c>
      <c r="B29" s="17" t="s">
        <v>62</v>
      </c>
      <c r="C29" s="18">
        <v>90000</v>
      </c>
      <c r="D29" s="18">
        <v>80000</v>
      </c>
      <c r="E29" s="18">
        <v>70000</v>
      </c>
      <c r="F29" s="18">
        <v>60000</v>
      </c>
      <c r="G29" s="18">
        <v>22169.687000000005</v>
      </c>
      <c r="H29" s="18"/>
      <c r="I29" s="18">
        <v>50000</v>
      </c>
      <c r="K29" s="14"/>
      <c r="L29" s="14"/>
      <c r="M29" s="14"/>
      <c r="N29" s="14"/>
      <c r="O29" s="14"/>
    </row>
    <row r="30" spans="1:15" s="1" customFormat="1" x14ac:dyDescent="0.25">
      <c r="A30" s="16" t="s">
        <v>63</v>
      </c>
      <c r="B30" s="17" t="s">
        <v>64</v>
      </c>
      <c r="C30" s="18">
        <v>90000</v>
      </c>
      <c r="D30" s="18">
        <v>80000</v>
      </c>
      <c r="E30" s="18">
        <v>70000</v>
      </c>
      <c r="F30" s="18">
        <v>60000</v>
      </c>
      <c r="G30" s="18">
        <v>29296.595483040692</v>
      </c>
      <c r="H30" s="18"/>
      <c r="I30" s="18">
        <v>50000</v>
      </c>
      <c r="K30" s="18">
        <v>40000</v>
      </c>
      <c r="L30" s="18">
        <v>22169.687000000005</v>
      </c>
      <c r="M30" s="18"/>
      <c r="N30" s="19">
        <f>+L30</f>
        <v>22169.687000000005</v>
      </c>
      <c r="O30" s="19"/>
    </row>
    <row r="31" spans="1:15" s="1" customFormat="1" x14ac:dyDescent="0.25">
      <c r="A31" s="16" t="s">
        <v>65</v>
      </c>
      <c r="B31" s="17" t="s">
        <v>66</v>
      </c>
      <c r="C31" s="18">
        <v>90000</v>
      </c>
      <c r="D31" s="18">
        <v>80000</v>
      </c>
      <c r="E31" s="18">
        <v>70000</v>
      </c>
      <c r="F31" s="18">
        <v>60000</v>
      </c>
      <c r="G31" s="18">
        <v>22169.687000000005</v>
      </c>
      <c r="H31" s="18"/>
      <c r="I31" s="18">
        <v>50000</v>
      </c>
      <c r="K31" s="18">
        <v>40000</v>
      </c>
      <c r="L31" s="18">
        <v>29296.595483040692</v>
      </c>
      <c r="M31" s="18"/>
      <c r="N31" s="19">
        <v>7014.9253731343288</v>
      </c>
      <c r="O31" s="19">
        <v>22281.670109906354</v>
      </c>
    </row>
    <row r="32" spans="1:15" s="1" customFormat="1" x14ac:dyDescent="0.25">
      <c r="A32" s="16" t="s">
        <v>67</v>
      </c>
      <c r="B32" s="17" t="s">
        <v>68</v>
      </c>
      <c r="C32" s="18">
        <v>340000</v>
      </c>
      <c r="D32" s="18">
        <v>320000</v>
      </c>
      <c r="E32" s="18">
        <v>310000</v>
      </c>
      <c r="F32" s="18">
        <v>300000</v>
      </c>
      <c r="G32" s="18">
        <v>86522.384399999981</v>
      </c>
      <c r="H32" s="18"/>
      <c r="I32" s="18">
        <v>290000</v>
      </c>
      <c r="K32" s="18">
        <v>40000</v>
      </c>
      <c r="L32" s="18">
        <v>22169.687000000005</v>
      </c>
      <c r="M32" s="18"/>
      <c r="N32" s="19">
        <f t="shared" ref="N32:N33" si="2">+L32</f>
        <v>22169.687000000005</v>
      </c>
      <c r="O32" s="19"/>
    </row>
    <row r="33" spans="1:15" s="1" customFormat="1" x14ac:dyDescent="0.25">
      <c r="A33" s="12"/>
      <c r="B33" s="13" t="s">
        <v>69</v>
      </c>
      <c r="C33" s="14"/>
      <c r="D33" s="14"/>
      <c r="E33" s="14"/>
      <c r="F33" s="14"/>
      <c r="G33" s="14"/>
      <c r="H33" s="14"/>
      <c r="I33" s="14"/>
      <c r="K33" s="18">
        <v>280000</v>
      </c>
      <c r="L33" s="18">
        <v>86522.384399999981</v>
      </c>
      <c r="M33" s="18"/>
      <c r="N33" s="19">
        <f t="shared" si="2"/>
        <v>86522.384399999981</v>
      </c>
      <c r="O33" s="19"/>
    </row>
    <row r="34" spans="1:15" s="1" customFormat="1" x14ac:dyDescent="0.25">
      <c r="A34" s="16" t="s">
        <v>70</v>
      </c>
      <c r="B34" s="17" t="s">
        <v>71</v>
      </c>
      <c r="C34" s="18">
        <v>600000</v>
      </c>
      <c r="D34" s="18">
        <v>580000</v>
      </c>
      <c r="E34" s="18">
        <v>570000</v>
      </c>
      <c r="F34" s="18">
        <v>560000</v>
      </c>
      <c r="G34" s="18">
        <v>431291.23881818191</v>
      </c>
      <c r="H34" s="18"/>
      <c r="I34" s="18">
        <v>550000</v>
      </c>
      <c r="K34" s="14"/>
      <c r="L34" s="14"/>
      <c r="M34" s="14"/>
      <c r="N34" s="14"/>
      <c r="O34" s="14"/>
    </row>
    <row r="35" spans="1:15" s="1" customFormat="1" x14ac:dyDescent="0.25">
      <c r="A35" s="16" t="s">
        <v>72</v>
      </c>
      <c r="B35" s="17" t="s">
        <v>73</v>
      </c>
      <c r="C35" s="18">
        <v>420000</v>
      </c>
      <c r="D35" s="18">
        <v>379000</v>
      </c>
      <c r="E35" s="18">
        <v>369000</v>
      </c>
      <c r="F35" s="18">
        <v>359000</v>
      </c>
      <c r="G35" s="18">
        <v>88952.234720907771</v>
      </c>
      <c r="H35" s="18"/>
      <c r="I35" s="18">
        <v>349000</v>
      </c>
      <c r="K35" s="18">
        <v>540000</v>
      </c>
      <c r="L35" s="18">
        <v>431291.23881818191</v>
      </c>
      <c r="M35" s="18"/>
      <c r="N35" s="19">
        <f t="shared" ref="N35:N37" si="3">+L35</f>
        <v>431291.23881818191</v>
      </c>
      <c r="O35" s="19"/>
    </row>
    <row r="36" spans="1:15" s="1" customFormat="1" x14ac:dyDescent="0.25">
      <c r="A36" s="16" t="s">
        <v>74</v>
      </c>
      <c r="B36" s="17" t="s">
        <v>75</v>
      </c>
      <c r="C36" s="18">
        <v>250000</v>
      </c>
      <c r="D36" s="18">
        <v>230000</v>
      </c>
      <c r="E36" s="18">
        <v>220000</v>
      </c>
      <c r="F36" s="18">
        <v>210000</v>
      </c>
      <c r="G36" s="18">
        <v>41447.056999999993</v>
      </c>
      <c r="H36" s="18"/>
      <c r="I36" s="18">
        <v>200000</v>
      </c>
      <c r="K36" s="18">
        <v>339000</v>
      </c>
      <c r="L36" s="18">
        <v>88952.234720907771</v>
      </c>
      <c r="M36" s="18"/>
      <c r="N36" s="19">
        <f t="shared" si="3"/>
        <v>88952.234720907771</v>
      </c>
      <c r="O36" s="19"/>
    </row>
    <row r="37" spans="1:15" s="1" customFormat="1" x14ac:dyDescent="0.25">
      <c r="A37" s="12"/>
      <c r="B37" s="13" t="s">
        <v>76</v>
      </c>
      <c r="C37" s="14"/>
      <c r="D37" s="14"/>
      <c r="E37" s="14"/>
      <c r="F37" s="14"/>
      <c r="G37" s="14"/>
      <c r="H37" s="14"/>
      <c r="I37" s="14"/>
      <c r="K37" s="18">
        <v>190000</v>
      </c>
      <c r="L37" s="18">
        <v>41447.056999999993</v>
      </c>
      <c r="M37" s="18"/>
      <c r="N37" s="19">
        <f t="shared" si="3"/>
        <v>41447.056999999993</v>
      </c>
      <c r="O37" s="19"/>
    </row>
    <row r="38" spans="1:15" s="1" customFormat="1" x14ac:dyDescent="0.25">
      <c r="A38" s="16" t="s">
        <v>77</v>
      </c>
      <c r="B38" s="17" t="s">
        <v>78</v>
      </c>
      <c r="C38" s="18">
        <v>110000</v>
      </c>
      <c r="D38" s="18">
        <v>100000</v>
      </c>
      <c r="E38" s="18">
        <v>90000</v>
      </c>
      <c r="F38" s="18">
        <v>80000</v>
      </c>
      <c r="G38" s="18">
        <v>26102.563748077337</v>
      </c>
      <c r="H38" s="18"/>
      <c r="I38" s="18">
        <v>70000</v>
      </c>
      <c r="K38" s="14"/>
      <c r="L38" s="14"/>
      <c r="M38" s="14"/>
      <c r="N38" s="14"/>
      <c r="O38" s="14"/>
    </row>
    <row r="39" spans="1:15" s="1" customFormat="1" x14ac:dyDescent="0.25">
      <c r="A39" s="16" t="s">
        <v>79</v>
      </c>
      <c r="B39" s="17" t="s">
        <v>80</v>
      </c>
      <c r="C39" s="18">
        <v>110000</v>
      </c>
      <c r="D39" s="18">
        <v>100000</v>
      </c>
      <c r="E39" s="18">
        <v>90000</v>
      </c>
      <c r="F39" s="18">
        <v>80000</v>
      </c>
      <c r="G39" s="18">
        <v>28590.229704936275</v>
      </c>
      <c r="H39" s="18"/>
      <c r="I39" s="18">
        <v>70000</v>
      </c>
      <c r="K39" s="18">
        <v>60000</v>
      </c>
      <c r="L39" s="18">
        <v>26102.563748077337</v>
      </c>
      <c r="M39" s="18"/>
      <c r="N39" s="19">
        <v>3820.8936381709741</v>
      </c>
      <c r="O39" s="19">
        <v>22281.670109906354</v>
      </c>
    </row>
    <row r="40" spans="1:15" s="1" customFormat="1" x14ac:dyDescent="0.25">
      <c r="A40" s="16" t="s">
        <v>81</v>
      </c>
      <c r="B40" s="17" t="s">
        <v>82</v>
      </c>
      <c r="C40" s="18">
        <v>110000</v>
      </c>
      <c r="D40" s="18">
        <v>100000</v>
      </c>
      <c r="E40" s="18">
        <v>90000</v>
      </c>
      <c r="F40" s="18">
        <v>80000</v>
      </c>
      <c r="G40" s="18">
        <v>26687.358732660854</v>
      </c>
      <c r="H40" s="18"/>
      <c r="I40" s="18">
        <v>70000</v>
      </c>
      <c r="K40" s="18">
        <v>60000</v>
      </c>
      <c r="L40" s="18">
        <v>28590.229704936275</v>
      </c>
      <c r="M40" s="18"/>
      <c r="N40" s="19">
        <v>6308.559595029913</v>
      </c>
      <c r="O40" s="19">
        <v>22281.670109906354</v>
      </c>
    </row>
    <row r="41" spans="1:15" s="1" customFormat="1" x14ac:dyDescent="0.25">
      <c r="A41" s="16" t="s">
        <v>83</v>
      </c>
      <c r="B41" s="17" t="s">
        <v>84</v>
      </c>
      <c r="C41" s="18">
        <v>375000</v>
      </c>
      <c r="D41" s="18">
        <v>355000</v>
      </c>
      <c r="E41" s="18">
        <v>345000</v>
      </c>
      <c r="F41" s="18">
        <v>335000</v>
      </c>
      <c r="G41" s="18">
        <v>199881.67010990635</v>
      </c>
      <c r="H41" s="18"/>
      <c r="I41" s="18">
        <v>325000</v>
      </c>
      <c r="K41" s="18">
        <v>60000</v>
      </c>
      <c r="L41" s="18">
        <v>26687.358732660854</v>
      </c>
      <c r="M41" s="18"/>
      <c r="N41" s="19">
        <v>4405.688622754491</v>
      </c>
      <c r="O41" s="19">
        <v>22281.670109906354</v>
      </c>
    </row>
    <row r="42" spans="1:15" s="1" customFormat="1" x14ac:dyDescent="0.25">
      <c r="A42" s="12"/>
      <c r="B42" s="13" t="s">
        <v>85</v>
      </c>
      <c r="C42" s="14"/>
      <c r="D42" s="14"/>
      <c r="E42" s="14"/>
      <c r="F42" s="14"/>
      <c r="G42" s="14"/>
      <c r="H42" s="14"/>
      <c r="I42" s="14"/>
      <c r="K42" s="18">
        <v>315000</v>
      </c>
      <c r="L42" s="18">
        <v>199881.67010990635</v>
      </c>
      <c r="M42" s="18"/>
      <c r="N42" s="19">
        <v>177600</v>
      </c>
      <c r="O42" s="19">
        <v>22281.670109906354</v>
      </c>
    </row>
    <row r="43" spans="1:15" s="1" customFormat="1" x14ac:dyDescent="0.25">
      <c r="A43" s="16" t="s">
        <v>86</v>
      </c>
      <c r="B43" s="17" t="s">
        <v>87</v>
      </c>
      <c r="C43" s="18">
        <v>150000</v>
      </c>
      <c r="D43" s="18">
        <v>130000</v>
      </c>
      <c r="E43" s="18">
        <v>120000</v>
      </c>
      <c r="F43" s="18">
        <v>110000</v>
      </c>
      <c r="G43" s="18">
        <v>28182.544745474876</v>
      </c>
      <c r="H43" s="18"/>
      <c r="I43" s="18">
        <v>100000</v>
      </c>
      <c r="K43" s="14"/>
      <c r="L43" s="14"/>
      <c r="M43" s="14"/>
      <c r="N43" s="14"/>
      <c r="O43" s="14"/>
    </row>
    <row r="44" spans="1:15" s="1" customFormat="1" x14ac:dyDescent="0.25">
      <c r="A44" s="16" t="s">
        <v>88</v>
      </c>
      <c r="B44" s="17" t="s">
        <v>89</v>
      </c>
      <c r="C44" s="18">
        <v>140000</v>
      </c>
      <c r="D44" s="18">
        <v>120000</v>
      </c>
      <c r="E44" s="18">
        <v>110000</v>
      </c>
      <c r="F44" s="18">
        <v>100000</v>
      </c>
      <c r="G44" s="18">
        <v>34817.384395620633</v>
      </c>
      <c r="H44" s="18"/>
      <c r="I44" s="18">
        <v>90000</v>
      </c>
      <c r="K44" s="18">
        <v>90000</v>
      </c>
      <c r="L44" s="18">
        <v>28182.544745474876</v>
      </c>
      <c r="M44" s="18"/>
      <c r="N44" s="19">
        <v>5900.8746355685134</v>
      </c>
      <c r="O44" s="19">
        <v>22281.670109906354</v>
      </c>
    </row>
    <row r="45" spans="1:15" s="1" customFormat="1" x14ac:dyDescent="0.25">
      <c r="A45" s="16" t="s">
        <v>90</v>
      </c>
      <c r="B45" s="17" t="s">
        <v>91</v>
      </c>
      <c r="C45" s="18">
        <v>140000</v>
      </c>
      <c r="D45" s="18">
        <v>120000</v>
      </c>
      <c r="E45" s="18">
        <v>110000</v>
      </c>
      <c r="F45" s="18">
        <v>100000</v>
      </c>
      <c r="G45" s="18">
        <v>34766.861457660088</v>
      </c>
      <c r="H45" s="18"/>
      <c r="I45" s="18">
        <v>90000</v>
      </c>
      <c r="K45" s="18">
        <v>70000</v>
      </c>
      <c r="L45" s="18">
        <v>34817.384395620633</v>
      </c>
      <c r="M45" s="18"/>
      <c r="N45" s="19">
        <v>12535.714285714286</v>
      </c>
      <c r="O45" s="19">
        <v>22281.670109906354</v>
      </c>
    </row>
    <row r="46" spans="1:15" s="1" customFormat="1" x14ac:dyDescent="0.25">
      <c r="A46" s="16" t="s">
        <v>92</v>
      </c>
      <c r="B46" s="17" t="s">
        <v>93</v>
      </c>
      <c r="C46" s="18">
        <v>140000</v>
      </c>
      <c r="D46" s="18">
        <v>120000</v>
      </c>
      <c r="E46" s="18">
        <v>110000</v>
      </c>
      <c r="F46" s="18">
        <v>100000</v>
      </c>
      <c r="G46" s="18">
        <v>35182.454920032927</v>
      </c>
      <c r="H46" s="18"/>
      <c r="I46" s="18">
        <v>90000</v>
      </c>
      <c r="K46" s="18">
        <v>70000</v>
      </c>
      <c r="L46" s="18">
        <v>34766.861457660088</v>
      </c>
      <c r="M46" s="18"/>
      <c r="N46" s="19">
        <v>12485.191347753744</v>
      </c>
      <c r="O46" s="19">
        <v>22281.670109906354</v>
      </c>
    </row>
    <row r="47" spans="1:15" s="1" customFormat="1" x14ac:dyDescent="0.25">
      <c r="A47" s="16" t="s">
        <v>94</v>
      </c>
      <c r="B47" s="17" t="s">
        <v>95</v>
      </c>
      <c r="C47" s="18">
        <v>200000</v>
      </c>
      <c r="D47" s="18">
        <v>180000</v>
      </c>
      <c r="E47" s="18">
        <v>170000</v>
      </c>
      <c r="F47" s="18">
        <v>160000</v>
      </c>
      <c r="G47" s="18">
        <v>41359.795109906336</v>
      </c>
      <c r="H47" s="18"/>
      <c r="I47" s="18">
        <v>150000</v>
      </c>
      <c r="K47" s="18">
        <v>70000</v>
      </c>
      <c r="L47" s="18">
        <v>35182.454920032927</v>
      </c>
      <c r="M47" s="18"/>
      <c r="N47" s="19">
        <v>19601.347310126581</v>
      </c>
      <c r="O47" s="19">
        <v>22281.670109906354</v>
      </c>
    </row>
    <row r="48" spans="1:15" s="1" customFormat="1" x14ac:dyDescent="0.25">
      <c r="A48" s="16" t="s">
        <v>96</v>
      </c>
      <c r="B48" s="17" t="s">
        <v>97</v>
      </c>
      <c r="C48" s="18">
        <v>170000</v>
      </c>
      <c r="D48" s="18">
        <v>150000</v>
      </c>
      <c r="E48" s="18">
        <v>140000</v>
      </c>
      <c r="F48" s="18">
        <v>130000</v>
      </c>
      <c r="G48" s="18">
        <v>39165.3910401389</v>
      </c>
      <c r="H48" s="18"/>
      <c r="I48" s="18">
        <v>120000</v>
      </c>
      <c r="K48" s="18">
        <v>140000</v>
      </c>
      <c r="L48" s="18">
        <v>41359.795109906336</v>
      </c>
      <c r="M48" s="18"/>
      <c r="N48" s="19">
        <v>19078.125</v>
      </c>
      <c r="O48" s="19">
        <v>22281.670109906354</v>
      </c>
    </row>
    <row r="49" spans="1:15" s="1" customFormat="1" x14ac:dyDescent="0.25">
      <c r="A49" s="16" t="s">
        <v>98</v>
      </c>
      <c r="B49" s="17" t="s">
        <v>99</v>
      </c>
      <c r="C49" s="18">
        <v>200000</v>
      </c>
      <c r="D49" s="18">
        <v>180000</v>
      </c>
      <c r="E49" s="18">
        <v>170000</v>
      </c>
      <c r="F49" s="18">
        <v>160000</v>
      </c>
      <c r="G49" s="18">
        <v>143513.7212160631</v>
      </c>
      <c r="H49" s="18"/>
      <c r="I49" s="18">
        <v>150000</v>
      </c>
      <c r="K49" s="18">
        <v>110000</v>
      </c>
      <c r="L49" s="18">
        <v>39165.3910401389</v>
      </c>
      <c r="M49" s="18"/>
      <c r="N49" s="19">
        <v>16883.720930232557</v>
      </c>
      <c r="O49" s="19">
        <v>22281.670109906354</v>
      </c>
    </row>
    <row r="50" spans="1:15" s="1" customFormat="1" x14ac:dyDescent="0.25">
      <c r="A50" s="16" t="s">
        <v>100</v>
      </c>
      <c r="B50" s="17" t="s">
        <v>101</v>
      </c>
      <c r="C50" s="18">
        <v>130000</v>
      </c>
      <c r="D50" s="18">
        <v>110000</v>
      </c>
      <c r="E50" s="18">
        <v>100000</v>
      </c>
      <c r="F50" s="18">
        <v>90000</v>
      </c>
      <c r="G50" s="18">
        <v>25950.577672931573</v>
      </c>
      <c r="H50" s="18"/>
      <c r="I50" s="18">
        <v>80000</v>
      </c>
      <c r="K50" s="18">
        <v>140000</v>
      </c>
      <c r="L50" s="18">
        <v>143513.7212160631</v>
      </c>
      <c r="M50" s="18"/>
      <c r="N50" s="19">
        <v>121232.05110615675</v>
      </c>
      <c r="O50" s="19">
        <v>22281.670109906354</v>
      </c>
    </row>
    <row r="51" spans="1:15" s="1" customFormat="1" x14ac:dyDescent="0.25">
      <c r="A51" s="16" t="s">
        <v>102</v>
      </c>
      <c r="B51" s="17" t="s">
        <v>103</v>
      </c>
      <c r="C51" s="18">
        <v>130000</v>
      </c>
      <c r="D51" s="18">
        <v>110000</v>
      </c>
      <c r="E51" s="18">
        <v>100000</v>
      </c>
      <c r="F51" s="18">
        <v>90000</v>
      </c>
      <c r="G51" s="18">
        <v>28558.864176655436</v>
      </c>
      <c r="H51" s="18"/>
      <c r="I51" s="18">
        <v>80000</v>
      </c>
      <c r="K51" s="18">
        <v>60000</v>
      </c>
      <c r="L51" s="18">
        <v>25950.577672931573</v>
      </c>
      <c r="M51" s="18"/>
      <c r="N51" s="19">
        <v>3668.90756302521</v>
      </c>
      <c r="O51" s="19">
        <v>22281.670109906354</v>
      </c>
    </row>
    <row r="52" spans="1:15" s="1" customFormat="1" x14ac:dyDescent="0.25">
      <c r="A52" s="16" t="s">
        <v>104</v>
      </c>
      <c r="B52" s="17" t="s">
        <v>105</v>
      </c>
      <c r="C52" s="18">
        <v>205000</v>
      </c>
      <c r="D52" s="18">
        <v>185000</v>
      </c>
      <c r="E52" s="18">
        <v>175000</v>
      </c>
      <c r="F52" s="18">
        <v>165000</v>
      </c>
      <c r="G52" s="18">
        <v>137612.8465804946</v>
      </c>
      <c r="H52" s="18"/>
      <c r="I52" s="18">
        <v>155000</v>
      </c>
      <c r="K52" s="18">
        <v>60000</v>
      </c>
      <c r="L52" s="18">
        <v>28558.864176655436</v>
      </c>
      <c r="M52" s="18"/>
      <c r="N52" s="19">
        <v>6277.1940667490726</v>
      </c>
      <c r="O52" s="19">
        <v>22281.670109906354</v>
      </c>
    </row>
    <row r="53" spans="1:15" s="1" customFormat="1" x14ac:dyDescent="0.25">
      <c r="A53" s="16" t="s">
        <v>106</v>
      </c>
      <c r="B53" s="17" t="s">
        <v>107</v>
      </c>
      <c r="C53" s="18">
        <v>140000</v>
      </c>
      <c r="D53" s="18">
        <v>120000</v>
      </c>
      <c r="E53" s="18">
        <v>110000</v>
      </c>
      <c r="F53" s="18">
        <v>100000</v>
      </c>
      <c r="G53" s="18">
        <v>47302.575743374386</v>
      </c>
      <c r="H53" s="18"/>
      <c r="I53" s="18">
        <v>90000</v>
      </c>
      <c r="K53" s="18">
        <v>145000</v>
      </c>
      <c r="L53" s="18">
        <v>137612.8465804946</v>
      </c>
      <c r="M53" s="18"/>
      <c r="N53" s="19">
        <v>115331.17647058824</v>
      </c>
      <c r="O53" s="19">
        <v>22281.670109906354</v>
      </c>
    </row>
    <row r="54" spans="1:15" s="1" customFormat="1" x14ac:dyDescent="0.25">
      <c r="A54" s="12"/>
      <c r="B54" s="13" t="s">
        <v>108</v>
      </c>
      <c r="C54" s="14"/>
      <c r="D54" s="14"/>
      <c r="E54" s="14"/>
      <c r="F54" s="14"/>
      <c r="G54" s="14"/>
      <c r="H54" s="14"/>
      <c r="I54" s="14"/>
      <c r="K54" s="18">
        <v>70000</v>
      </c>
      <c r="L54" s="18">
        <v>47302.575743374386</v>
      </c>
      <c r="M54" s="18"/>
      <c r="N54" s="19">
        <v>25020.905633468028</v>
      </c>
      <c r="O54" s="19">
        <v>22281.670109906354</v>
      </c>
    </row>
    <row r="55" spans="1:15" s="1" customFormat="1" x14ac:dyDescent="0.25">
      <c r="A55" s="16" t="s">
        <v>109</v>
      </c>
      <c r="B55" s="17" t="s">
        <v>110</v>
      </c>
      <c r="C55" s="18">
        <v>900000</v>
      </c>
      <c r="D55" s="18">
        <v>880000</v>
      </c>
      <c r="E55" s="18">
        <v>870000</v>
      </c>
      <c r="F55" s="18">
        <v>860000</v>
      </c>
      <c r="G55" s="18">
        <v>154645.80219999998</v>
      </c>
      <c r="H55" s="18"/>
      <c r="I55" s="18">
        <v>850000</v>
      </c>
      <c r="K55" s="14"/>
      <c r="L55" s="14"/>
      <c r="M55" s="14"/>
      <c r="N55" s="14"/>
      <c r="O55" s="14"/>
    </row>
    <row r="56" spans="1:15" s="1" customFormat="1" x14ac:dyDescent="0.25">
      <c r="A56" s="16" t="s">
        <v>111</v>
      </c>
      <c r="B56" s="17" t="s">
        <v>112</v>
      </c>
      <c r="C56" s="18">
        <v>500000</v>
      </c>
      <c r="D56" s="18">
        <v>480000</v>
      </c>
      <c r="E56" s="18">
        <v>470000</v>
      </c>
      <c r="F56" s="18">
        <v>460000</v>
      </c>
      <c r="G56" s="18">
        <v>116946.80219999998</v>
      </c>
      <c r="H56" s="18"/>
      <c r="I56" s="18">
        <v>450000</v>
      </c>
      <c r="K56" s="18">
        <v>840000</v>
      </c>
      <c r="L56" s="18">
        <v>154645.80219999998</v>
      </c>
      <c r="M56" s="18"/>
      <c r="N56" s="19">
        <v>133200</v>
      </c>
      <c r="O56" s="19">
        <v>22281.670109906354</v>
      </c>
    </row>
    <row r="57" spans="1:15" s="1" customFormat="1" x14ac:dyDescent="0.25">
      <c r="A57" s="16" t="s">
        <v>113</v>
      </c>
      <c r="B57" s="17" t="s">
        <v>114</v>
      </c>
      <c r="C57" s="18">
        <v>475000</v>
      </c>
      <c r="D57" s="18">
        <v>455000</v>
      </c>
      <c r="E57" s="18">
        <v>445000</v>
      </c>
      <c r="F57" s="18">
        <v>435000</v>
      </c>
      <c r="G57" s="18">
        <v>143645.80219999998</v>
      </c>
      <c r="H57" s="18"/>
      <c r="I57" s="18">
        <v>425000</v>
      </c>
      <c r="K57" s="18">
        <v>440000</v>
      </c>
      <c r="L57" s="18">
        <v>116946.80219999998</v>
      </c>
      <c r="M57" s="18"/>
      <c r="N57" s="19">
        <v>95460</v>
      </c>
      <c r="O57" s="19">
        <v>22281.670109906354</v>
      </c>
    </row>
    <row r="58" spans="1:15" s="1" customFormat="1" x14ac:dyDescent="0.25">
      <c r="A58" s="12"/>
      <c r="B58" s="13" t="s">
        <v>115</v>
      </c>
      <c r="C58" s="14"/>
      <c r="D58" s="14"/>
      <c r="E58" s="14"/>
      <c r="F58" s="14"/>
      <c r="G58" s="14"/>
      <c r="H58" s="14"/>
      <c r="I58" s="14"/>
      <c r="K58" s="18">
        <v>415000</v>
      </c>
      <c r="L58" s="18">
        <v>143645.80219999998</v>
      </c>
      <c r="M58" s="18"/>
      <c r="N58" s="19">
        <f>+L58</f>
        <v>143645.80219999998</v>
      </c>
      <c r="O58" s="19"/>
    </row>
    <row r="59" spans="1:15" s="1" customFormat="1" x14ac:dyDescent="0.25">
      <c r="A59" s="16" t="s">
        <v>116</v>
      </c>
      <c r="B59" s="17" t="s">
        <v>117</v>
      </c>
      <c r="C59" s="18">
        <v>560000</v>
      </c>
      <c r="D59" s="18">
        <v>540000</v>
      </c>
      <c r="E59" s="18">
        <v>530000</v>
      </c>
      <c r="F59" s="18">
        <v>520000</v>
      </c>
      <c r="G59" s="18">
        <v>238658.05559999999</v>
      </c>
      <c r="H59" s="18"/>
      <c r="I59" s="18">
        <v>510000</v>
      </c>
      <c r="K59" s="14"/>
      <c r="L59" s="14"/>
      <c r="M59" s="14"/>
      <c r="N59" s="14"/>
      <c r="O59" s="14"/>
    </row>
    <row r="60" spans="1:15" s="1" customFormat="1" x14ac:dyDescent="0.25">
      <c r="A60" s="12"/>
      <c r="B60" s="13" t="s">
        <v>118</v>
      </c>
      <c r="C60" s="14"/>
      <c r="D60" s="14"/>
      <c r="E60" s="14"/>
      <c r="F60" s="14"/>
      <c r="G60" s="14"/>
      <c r="H60" s="14"/>
      <c r="I60" s="14"/>
      <c r="K60" s="18">
        <v>500000</v>
      </c>
      <c r="L60" s="18">
        <v>238658.05559999999</v>
      </c>
      <c r="M60" s="18"/>
      <c r="N60" s="19">
        <f>+L60</f>
        <v>238658.05559999999</v>
      </c>
      <c r="O60" s="19"/>
    </row>
    <row r="61" spans="1:15" s="1" customFormat="1" x14ac:dyDescent="0.25">
      <c r="A61" s="16" t="s">
        <v>119</v>
      </c>
      <c r="B61" s="17" t="s">
        <v>120</v>
      </c>
      <c r="C61" s="18">
        <v>130000</v>
      </c>
      <c r="D61" s="18">
        <v>110000</v>
      </c>
      <c r="E61" s="18">
        <v>100000</v>
      </c>
      <c r="F61" s="18">
        <v>90000</v>
      </c>
      <c r="G61" s="18">
        <v>25831.448237530964</v>
      </c>
      <c r="H61" s="18"/>
      <c r="I61" s="18">
        <v>80000</v>
      </c>
      <c r="K61" s="14"/>
      <c r="L61" s="14"/>
      <c r="M61" s="14"/>
      <c r="N61" s="14"/>
      <c r="O61" s="14"/>
    </row>
    <row r="62" spans="1:15" s="1" customFormat="1" x14ac:dyDescent="0.25">
      <c r="A62" s="16" t="s">
        <v>121</v>
      </c>
      <c r="B62" s="17" t="s">
        <v>122</v>
      </c>
      <c r="C62" s="18">
        <v>140000</v>
      </c>
      <c r="D62" s="18">
        <v>120000</v>
      </c>
      <c r="E62" s="18">
        <v>110000</v>
      </c>
      <c r="F62" s="18">
        <v>100000</v>
      </c>
      <c r="G62" s="18">
        <v>31705.301898026522</v>
      </c>
      <c r="H62" s="18"/>
      <c r="I62" s="18">
        <v>90000</v>
      </c>
      <c r="K62" s="18">
        <v>70000</v>
      </c>
      <c r="L62" s="18">
        <v>25831.448237530964</v>
      </c>
      <c r="M62" s="18"/>
      <c r="N62" s="19">
        <v>9773.8408778213779</v>
      </c>
      <c r="O62" s="19">
        <v>22281.670109906354</v>
      </c>
    </row>
    <row r="63" spans="1:15" s="1" customFormat="1" x14ac:dyDescent="0.25">
      <c r="A63" s="16" t="s">
        <v>123</v>
      </c>
      <c r="B63" s="17" t="s">
        <v>124</v>
      </c>
      <c r="C63" s="18">
        <v>190000</v>
      </c>
      <c r="D63" s="18">
        <v>170000</v>
      </c>
      <c r="E63" s="18">
        <v>160000</v>
      </c>
      <c r="F63" s="18">
        <v>150000</v>
      </c>
      <c r="G63" s="18">
        <v>46873.256778958661</v>
      </c>
      <c r="H63" s="18"/>
      <c r="I63" s="18">
        <v>140000</v>
      </c>
      <c r="K63" s="18">
        <v>80000</v>
      </c>
      <c r="L63" s="18">
        <v>31705.301898026522</v>
      </c>
      <c r="M63" s="18"/>
      <c r="N63" s="19">
        <v>24941.795758753542</v>
      </c>
      <c r="O63" s="19">
        <v>22281.670109906354</v>
      </c>
    </row>
    <row r="64" spans="1:15" s="1" customFormat="1" x14ac:dyDescent="0.25">
      <c r="A64" s="16" t="s">
        <v>125</v>
      </c>
      <c r="B64" s="17" t="s">
        <v>126</v>
      </c>
      <c r="C64" s="18">
        <v>110000</v>
      </c>
      <c r="D64" s="18">
        <v>100000</v>
      </c>
      <c r="E64" s="18">
        <v>90000</v>
      </c>
      <c r="F64" s="18">
        <v>80000</v>
      </c>
      <c r="G64" s="18">
        <v>27130.384760821456</v>
      </c>
      <c r="H64" s="18"/>
      <c r="I64" s="18">
        <v>70000</v>
      </c>
      <c r="K64" s="18">
        <v>130000</v>
      </c>
      <c r="L64" s="18">
        <v>46873.256778958661</v>
      </c>
      <c r="M64" s="18"/>
      <c r="N64" s="19">
        <v>24941.795758753542</v>
      </c>
      <c r="O64" s="19">
        <v>22281.670109906354</v>
      </c>
    </row>
    <row r="65" spans="1:15" s="1" customFormat="1" x14ac:dyDescent="0.25">
      <c r="A65" s="12"/>
      <c r="B65" s="13" t="s">
        <v>127</v>
      </c>
      <c r="C65" s="14"/>
      <c r="D65" s="14"/>
      <c r="E65" s="14"/>
      <c r="F65" s="14"/>
      <c r="G65" s="14"/>
      <c r="H65" s="14"/>
      <c r="I65" s="14"/>
      <c r="K65" s="18">
        <v>60000</v>
      </c>
      <c r="L65" s="18">
        <v>27130.384760821456</v>
      </c>
      <c r="M65" s="18"/>
      <c r="N65" s="19">
        <v>5198.9237406163111</v>
      </c>
      <c r="O65" s="19">
        <v>22281.670109906354</v>
      </c>
    </row>
    <row r="66" spans="1:15" s="1" customFormat="1" x14ac:dyDescent="0.25">
      <c r="A66" s="16" t="s">
        <v>128</v>
      </c>
      <c r="B66" s="17" t="s">
        <v>129</v>
      </c>
      <c r="C66" s="18">
        <v>320000</v>
      </c>
      <c r="D66" s="18">
        <v>300000</v>
      </c>
      <c r="E66" s="18">
        <v>290000</v>
      </c>
      <c r="F66" s="18">
        <v>280000</v>
      </c>
      <c r="G66" s="18">
        <v>169259.86899999998</v>
      </c>
      <c r="H66" s="18"/>
      <c r="I66" s="18">
        <v>270000</v>
      </c>
      <c r="K66" s="14"/>
      <c r="L66" s="14"/>
      <c r="M66" s="14"/>
      <c r="N66" s="14"/>
      <c r="O66" s="14"/>
    </row>
    <row r="67" spans="1:15" s="1" customFormat="1" x14ac:dyDescent="0.25">
      <c r="A67" s="12"/>
      <c r="B67" s="13" t="s">
        <v>130</v>
      </c>
      <c r="C67" s="14"/>
      <c r="D67" s="14"/>
      <c r="E67" s="14"/>
      <c r="F67" s="14"/>
      <c r="G67" s="14"/>
      <c r="H67" s="14"/>
      <c r="I67" s="14"/>
      <c r="K67" s="18">
        <v>260000</v>
      </c>
      <c r="L67" s="18">
        <v>169259.86899999998</v>
      </c>
      <c r="M67" s="18"/>
      <c r="N67" s="19">
        <f>+L67</f>
        <v>169259.86899999998</v>
      </c>
      <c r="O67" s="19"/>
    </row>
    <row r="68" spans="1:15" s="1" customFormat="1" x14ac:dyDescent="0.25">
      <c r="A68" s="16" t="s">
        <v>131</v>
      </c>
      <c r="B68" s="17" t="s">
        <v>132</v>
      </c>
      <c r="C68" s="18">
        <v>270000</v>
      </c>
      <c r="D68" s="18">
        <v>250000</v>
      </c>
      <c r="E68" s="18">
        <v>240000</v>
      </c>
      <c r="F68" s="18">
        <v>230000</v>
      </c>
      <c r="G68" s="18">
        <v>19053.724000000006</v>
      </c>
      <c r="H68" s="18"/>
      <c r="I68" s="18">
        <v>220000</v>
      </c>
      <c r="K68" s="14"/>
      <c r="L68" s="14"/>
      <c r="M68" s="14"/>
      <c r="N68" s="14"/>
      <c r="O68" s="14"/>
    </row>
    <row r="69" spans="1:15" s="1" customFormat="1" x14ac:dyDescent="0.25">
      <c r="A69" s="12"/>
      <c r="B69" s="13" t="s">
        <v>133</v>
      </c>
      <c r="C69" s="14"/>
      <c r="D69" s="14"/>
      <c r="E69" s="14"/>
      <c r="F69" s="14"/>
      <c r="G69" s="14"/>
      <c r="H69" s="14"/>
      <c r="I69" s="14"/>
      <c r="K69" s="18">
        <v>210000</v>
      </c>
      <c r="L69" s="18">
        <v>19053.724000000006</v>
      </c>
      <c r="M69" s="18"/>
      <c r="N69" s="19">
        <f>+L69</f>
        <v>19053.724000000006</v>
      </c>
      <c r="O69" s="19"/>
    </row>
    <row r="70" spans="1:15" s="1" customFormat="1" x14ac:dyDescent="0.25">
      <c r="A70" s="16" t="s">
        <v>134</v>
      </c>
      <c r="B70" s="17" t="s">
        <v>135</v>
      </c>
      <c r="C70" s="18">
        <v>400000</v>
      </c>
      <c r="D70" s="18">
        <v>380000</v>
      </c>
      <c r="E70" s="18">
        <v>370000</v>
      </c>
      <c r="F70" s="18">
        <v>360000</v>
      </c>
      <c r="G70" s="18">
        <v>314861.00400000007</v>
      </c>
      <c r="H70" s="18"/>
      <c r="I70" s="18">
        <v>350000</v>
      </c>
      <c r="K70" s="14"/>
      <c r="L70" s="14"/>
      <c r="M70" s="14"/>
      <c r="N70" s="14"/>
      <c r="O70" s="14"/>
    </row>
    <row r="71" spans="1:15" s="1" customFormat="1" x14ac:dyDescent="0.25">
      <c r="A71" s="16" t="s">
        <v>136</v>
      </c>
      <c r="B71" s="17" t="s">
        <v>137</v>
      </c>
      <c r="C71" s="18">
        <v>230000</v>
      </c>
      <c r="D71" s="18">
        <v>210000</v>
      </c>
      <c r="E71" s="18">
        <v>200000</v>
      </c>
      <c r="F71" s="18">
        <v>190000</v>
      </c>
      <c r="G71" s="18">
        <v>95357.247205128195</v>
      </c>
      <c r="H71" s="18"/>
      <c r="I71" s="18">
        <v>180000</v>
      </c>
      <c r="K71" s="18">
        <v>340000</v>
      </c>
      <c r="L71" s="18">
        <v>314861.00400000007</v>
      </c>
      <c r="M71" s="18"/>
      <c r="N71" s="19">
        <f>+L71</f>
        <v>314861.00400000007</v>
      </c>
      <c r="O71" s="19"/>
    </row>
    <row r="72" spans="1:15" s="1" customFormat="1" x14ac:dyDescent="0.25">
      <c r="A72" s="12"/>
      <c r="B72" s="13" t="s">
        <v>138</v>
      </c>
      <c r="C72" s="14"/>
      <c r="D72" s="14"/>
      <c r="E72" s="14"/>
      <c r="F72" s="14"/>
      <c r="G72" s="14"/>
      <c r="H72" s="14"/>
      <c r="I72" s="14"/>
      <c r="K72" s="18">
        <v>170000</v>
      </c>
      <c r="L72" s="18">
        <v>95357.247205128195</v>
      </c>
      <c r="M72" s="18"/>
      <c r="N72" s="19">
        <f>+L72</f>
        <v>95357.247205128195</v>
      </c>
      <c r="O72" s="19"/>
    </row>
    <row r="73" spans="1:15" s="1" customFormat="1" x14ac:dyDescent="0.25">
      <c r="A73" s="16" t="s">
        <v>139</v>
      </c>
      <c r="B73" s="17" t="s">
        <v>140</v>
      </c>
      <c r="C73" s="18">
        <v>240000</v>
      </c>
      <c r="D73" s="18">
        <v>210000</v>
      </c>
      <c r="E73" s="18">
        <v>200000</v>
      </c>
      <c r="F73" s="18">
        <v>190000</v>
      </c>
      <c r="G73" s="18">
        <v>62186.976999999992</v>
      </c>
      <c r="H73" s="18"/>
      <c r="I73" s="18">
        <v>180000</v>
      </c>
      <c r="K73" s="14"/>
      <c r="L73" s="14"/>
      <c r="M73" s="14"/>
      <c r="N73" s="14"/>
      <c r="O73" s="14"/>
    </row>
    <row r="74" spans="1:15" s="1" customFormat="1" x14ac:dyDescent="0.25">
      <c r="A74" s="12"/>
      <c r="B74" s="13" t="s">
        <v>141</v>
      </c>
      <c r="C74" s="14"/>
      <c r="D74" s="14"/>
      <c r="E74" s="14"/>
      <c r="F74" s="14"/>
      <c r="G74" s="14"/>
      <c r="H74" s="14"/>
      <c r="I74" s="14"/>
      <c r="K74" s="18">
        <v>170000</v>
      </c>
      <c r="L74" s="18">
        <v>62186.976999999992</v>
      </c>
      <c r="M74" s="18"/>
      <c r="N74" s="19">
        <v>43636.36363636364</v>
      </c>
      <c r="O74" s="19">
        <v>18550.617000000006</v>
      </c>
    </row>
    <row r="75" spans="1:15" s="1" customFormat="1" x14ac:dyDescent="0.25">
      <c r="A75" s="16" t="s">
        <v>142</v>
      </c>
      <c r="B75" s="17" t="s">
        <v>143</v>
      </c>
      <c r="C75" s="18">
        <v>440000</v>
      </c>
      <c r="D75" s="18">
        <v>400000</v>
      </c>
      <c r="E75" s="18">
        <v>390000</v>
      </c>
      <c r="F75" s="18">
        <v>380000</v>
      </c>
      <c r="G75" s="18">
        <v>161393.36699999997</v>
      </c>
      <c r="H75" s="18"/>
      <c r="I75" s="18">
        <v>370000</v>
      </c>
      <c r="K75" s="14"/>
      <c r="L75" s="14"/>
      <c r="M75" s="14"/>
      <c r="N75" s="14"/>
      <c r="O75" s="14"/>
    </row>
    <row r="76" spans="1:15" s="1" customFormat="1" x14ac:dyDescent="0.25">
      <c r="A76" s="16" t="s">
        <v>144</v>
      </c>
      <c r="B76" s="17" t="s">
        <v>145</v>
      </c>
      <c r="C76" s="18">
        <v>475000</v>
      </c>
      <c r="D76" s="18">
        <v>455000</v>
      </c>
      <c r="E76" s="18">
        <v>445000</v>
      </c>
      <c r="F76" s="18">
        <v>435000</v>
      </c>
      <c r="G76" s="18">
        <v>36386.486999999986</v>
      </c>
      <c r="H76" s="18"/>
      <c r="I76" s="18">
        <v>425000</v>
      </c>
      <c r="K76" s="18">
        <v>360000</v>
      </c>
      <c r="L76" s="18">
        <v>161393.36699999997</v>
      </c>
      <c r="M76" s="18"/>
      <c r="N76" s="19">
        <v>142842.74666666664</v>
      </c>
      <c r="O76" s="19">
        <v>18550.616999999998</v>
      </c>
    </row>
    <row r="77" spans="1:15" s="1" customFormat="1" x14ac:dyDescent="0.25">
      <c r="A77" s="16" t="s">
        <v>146</v>
      </c>
      <c r="B77" s="17" t="s">
        <v>147</v>
      </c>
      <c r="C77" s="18">
        <v>170000</v>
      </c>
      <c r="D77" s="18">
        <v>150000</v>
      </c>
      <c r="E77" s="18">
        <v>140000</v>
      </c>
      <c r="F77" s="18">
        <v>130000</v>
      </c>
      <c r="G77" s="18">
        <v>76403.286999999982</v>
      </c>
      <c r="H77" s="18"/>
      <c r="I77" s="18">
        <v>120000</v>
      </c>
      <c r="K77" s="18">
        <v>415000</v>
      </c>
      <c r="L77" s="18">
        <v>36386.486999999986</v>
      </c>
      <c r="M77" s="18"/>
      <c r="N77" s="19">
        <v>17835.866333333332</v>
      </c>
      <c r="O77" s="19">
        <v>18550.617000000006</v>
      </c>
    </row>
    <row r="78" spans="1:15" s="1" customFormat="1" x14ac:dyDescent="0.25">
      <c r="A78" s="16" t="s">
        <v>148</v>
      </c>
      <c r="B78" s="17" t="s">
        <v>149</v>
      </c>
      <c r="C78" s="18">
        <v>50000</v>
      </c>
      <c r="D78" s="18">
        <v>50000</v>
      </c>
      <c r="E78" s="18">
        <v>50000</v>
      </c>
      <c r="F78" s="18">
        <v>50000</v>
      </c>
      <c r="G78" s="18">
        <v>36386.483333333337</v>
      </c>
      <c r="H78" s="18"/>
      <c r="I78" s="18">
        <v>50000</v>
      </c>
      <c r="K78" s="18">
        <v>110000</v>
      </c>
      <c r="L78" s="18">
        <v>76403.286999999982</v>
      </c>
      <c r="M78" s="18"/>
      <c r="N78" s="19">
        <v>57852.666666666664</v>
      </c>
      <c r="O78" s="19">
        <v>18550.617000000006</v>
      </c>
    </row>
    <row r="79" spans="1:15" s="1" customFormat="1" x14ac:dyDescent="0.25">
      <c r="A79" s="16" t="s">
        <v>150</v>
      </c>
      <c r="B79" s="17" t="s">
        <v>151</v>
      </c>
      <c r="C79" s="18">
        <v>722000</v>
      </c>
      <c r="D79" s="18">
        <v>632000</v>
      </c>
      <c r="E79" s="18">
        <v>622000</v>
      </c>
      <c r="F79" s="18">
        <v>612000</v>
      </c>
      <c r="G79" s="18">
        <v>68500.616999999998</v>
      </c>
      <c r="H79" s="18"/>
      <c r="I79" s="18">
        <v>602000</v>
      </c>
      <c r="K79" s="18">
        <v>50000</v>
      </c>
      <c r="L79" s="18">
        <v>36386.483333333337</v>
      </c>
      <c r="M79" s="18"/>
      <c r="N79" s="19">
        <v>17835.866333333332</v>
      </c>
      <c r="O79" s="19">
        <v>18550.617000000006</v>
      </c>
    </row>
    <row r="80" spans="1:15" s="1" customFormat="1" x14ac:dyDescent="0.25">
      <c r="A80" s="16" t="s">
        <v>152</v>
      </c>
      <c r="B80" s="17" t="s">
        <v>153</v>
      </c>
      <c r="C80" s="18">
        <v>722000</v>
      </c>
      <c r="D80" s="18">
        <v>632000</v>
      </c>
      <c r="E80" s="18">
        <v>622000</v>
      </c>
      <c r="F80" s="18">
        <v>612000</v>
      </c>
      <c r="G80" s="18">
        <v>68500.616999999998</v>
      </c>
      <c r="H80" s="18"/>
      <c r="I80" s="18">
        <v>602000</v>
      </c>
      <c r="K80" s="18">
        <v>592000</v>
      </c>
      <c r="L80" s="18">
        <v>68500.616999999998</v>
      </c>
      <c r="M80" s="18"/>
      <c r="N80" s="19">
        <v>49950</v>
      </c>
      <c r="O80" s="19">
        <v>18550.617000000006</v>
      </c>
    </row>
    <row r="81" spans="1:15" s="1" customFormat="1" x14ac:dyDescent="0.25">
      <c r="A81" s="16" t="s">
        <v>154</v>
      </c>
      <c r="B81" s="17" t="s">
        <v>155</v>
      </c>
      <c r="C81" s="18">
        <v>722000</v>
      </c>
      <c r="D81" s="18">
        <v>632000</v>
      </c>
      <c r="E81" s="18">
        <v>622000</v>
      </c>
      <c r="F81" s="18">
        <v>612000</v>
      </c>
      <c r="G81" s="18">
        <v>68500.616999999998</v>
      </c>
      <c r="H81" s="18"/>
      <c r="I81" s="18">
        <v>602000</v>
      </c>
      <c r="K81" s="18">
        <v>592000</v>
      </c>
      <c r="L81" s="18">
        <v>68500.616999999998</v>
      </c>
      <c r="M81" s="18"/>
      <c r="N81" s="19">
        <v>49950</v>
      </c>
      <c r="O81" s="19">
        <v>18550.617000000006</v>
      </c>
    </row>
    <row r="82" spans="1:15" s="1" customFormat="1" x14ac:dyDescent="0.25">
      <c r="A82" s="12"/>
      <c r="B82" s="13" t="s">
        <v>156</v>
      </c>
      <c r="C82" s="14"/>
      <c r="D82" s="14"/>
      <c r="E82" s="14"/>
      <c r="F82" s="14"/>
      <c r="G82" s="14"/>
      <c r="H82" s="14"/>
      <c r="I82" s="14"/>
      <c r="K82" s="18">
        <v>592000</v>
      </c>
      <c r="L82" s="18">
        <v>68500.616999999998</v>
      </c>
      <c r="M82" s="18"/>
      <c r="N82" s="19">
        <v>49950</v>
      </c>
      <c r="O82" s="19">
        <v>18550.617000000006</v>
      </c>
    </row>
    <row r="83" spans="1:15" s="1" customFormat="1" x14ac:dyDescent="0.25">
      <c r="A83" s="16" t="s">
        <v>157</v>
      </c>
      <c r="B83" s="17" t="s">
        <v>158</v>
      </c>
      <c r="C83" s="18">
        <v>480000</v>
      </c>
      <c r="D83" s="18">
        <v>430000</v>
      </c>
      <c r="E83" s="18">
        <v>420000</v>
      </c>
      <c r="F83" s="18">
        <v>410000</v>
      </c>
      <c r="G83" s="18">
        <v>68500.616999999984</v>
      </c>
      <c r="H83" s="18"/>
      <c r="I83" s="18">
        <v>400000</v>
      </c>
      <c r="K83" s="14"/>
      <c r="L83" s="14"/>
      <c r="M83" s="14"/>
      <c r="N83" s="14"/>
      <c r="O83" s="14"/>
    </row>
    <row r="84" spans="1:15" s="1" customFormat="1" x14ac:dyDescent="0.25">
      <c r="A84" s="16" t="s">
        <v>159</v>
      </c>
      <c r="B84" s="17" t="s">
        <v>160</v>
      </c>
      <c r="C84" s="18">
        <v>580000</v>
      </c>
      <c r="D84" s="18">
        <v>520000</v>
      </c>
      <c r="E84" s="18">
        <v>510000</v>
      </c>
      <c r="F84" s="18">
        <v>500000</v>
      </c>
      <c r="G84" s="18">
        <v>114636.25739999999</v>
      </c>
      <c r="H84" s="18"/>
      <c r="I84" s="18">
        <v>490000</v>
      </c>
      <c r="K84" s="18">
        <v>390000</v>
      </c>
      <c r="L84" s="18">
        <v>68500.616999999984</v>
      </c>
      <c r="M84" s="18"/>
      <c r="N84" s="19">
        <v>49950</v>
      </c>
      <c r="O84" s="19">
        <v>18550.617000000006</v>
      </c>
    </row>
    <row r="85" spans="1:15" s="1" customFormat="1" x14ac:dyDescent="0.25">
      <c r="A85" s="16" t="s">
        <v>161</v>
      </c>
      <c r="B85" s="17" t="s">
        <v>162</v>
      </c>
      <c r="C85" s="18">
        <v>1250000</v>
      </c>
      <c r="D85" s="18">
        <v>1230000</v>
      </c>
      <c r="E85" s="18">
        <v>1220000</v>
      </c>
      <c r="F85" s="18">
        <v>1210000</v>
      </c>
      <c r="G85" s="18">
        <v>433247.84700000007</v>
      </c>
      <c r="H85" s="18"/>
      <c r="I85" s="18">
        <v>1200000</v>
      </c>
      <c r="K85" s="18">
        <v>480000</v>
      </c>
      <c r="L85" s="18">
        <v>114636.25739999999</v>
      </c>
      <c r="M85" s="18"/>
      <c r="N85" s="19">
        <v>96085.640400000004</v>
      </c>
      <c r="O85" s="19">
        <v>18550.617000000006</v>
      </c>
    </row>
    <row r="86" spans="1:15" s="1" customFormat="1" x14ac:dyDescent="0.25">
      <c r="A86" s="16" t="s">
        <v>163</v>
      </c>
      <c r="B86" s="17" t="s">
        <v>164</v>
      </c>
      <c r="C86" s="18">
        <v>120000</v>
      </c>
      <c r="D86" s="18">
        <v>100000</v>
      </c>
      <c r="E86" s="18">
        <v>90000</v>
      </c>
      <c r="F86" s="18">
        <v>80000</v>
      </c>
      <c r="G86" s="18">
        <v>26019.087000000007</v>
      </c>
      <c r="H86" s="18"/>
      <c r="I86" s="18">
        <v>70000</v>
      </c>
      <c r="K86" s="18">
        <v>1190000</v>
      </c>
      <c r="L86" s="18">
        <v>433247.84700000007</v>
      </c>
      <c r="M86" s="18"/>
      <c r="N86" s="19">
        <v>380000</v>
      </c>
      <c r="O86" s="19">
        <v>18550.617000000006</v>
      </c>
    </row>
    <row r="87" spans="1:15" s="1" customFormat="1" x14ac:dyDescent="0.25">
      <c r="A87" s="16" t="s">
        <v>165</v>
      </c>
      <c r="B87" s="17" t="s">
        <v>166</v>
      </c>
      <c r="C87" s="18">
        <v>180000</v>
      </c>
      <c r="D87" s="18">
        <v>160000</v>
      </c>
      <c r="E87" s="18">
        <v>150000</v>
      </c>
      <c r="F87" s="18">
        <v>140000</v>
      </c>
      <c r="G87" s="18">
        <v>54249.086999999992</v>
      </c>
      <c r="H87" s="18"/>
      <c r="I87" s="18">
        <v>130000</v>
      </c>
      <c r="K87" s="18">
        <v>60000</v>
      </c>
      <c r="L87" s="18">
        <v>26019.087000000007</v>
      </c>
      <c r="M87" s="18"/>
      <c r="N87" s="19">
        <f t="shared" ref="N87:N88" si="4">+L87</f>
        <v>26019.087000000007</v>
      </c>
      <c r="O87" s="19"/>
    </row>
    <row r="88" spans="1:15" s="1" customFormat="1" x14ac:dyDescent="0.25">
      <c r="A88" s="16" t="s">
        <v>167</v>
      </c>
      <c r="B88" s="17" t="s">
        <v>168</v>
      </c>
      <c r="C88" s="18">
        <v>420000</v>
      </c>
      <c r="D88" s="18">
        <v>380000</v>
      </c>
      <c r="E88" s="18">
        <v>370000</v>
      </c>
      <c r="F88" s="18">
        <v>360000</v>
      </c>
      <c r="G88" s="18">
        <v>122267.01699999998</v>
      </c>
      <c r="H88" s="18"/>
      <c r="I88" s="18">
        <v>350000</v>
      </c>
      <c r="K88" s="18">
        <v>120000</v>
      </c>
      <c r="L88" s="18">
        <v>54249.086999999992</v>
      </c>
      <c r="M88" s="18"/>
      <c r="N88" s="19">
        <f t="shared" si="4"/>
        <v>54249.086999999992</v>
      </c>
      <c r="O88" s="19"/>
    </row>
    <row r="89" spans="1:15" s="1" customFormat="1" x14ac:dyDescent="0.25">
      <c r="A89" s="16" t="s">
        <v>169</v>
      </c>
      <c r="B89" s="17" t="s">
        <v>170</v>
      </c>
      <c r="C89" s="18">
        <v>200000</v>
      </c>
      <c r="D89" s="18">
        <v>180000</v>
      </c>
      <c r="E89" s="18">
        <v>170000</v>
      </c>
      <c r="F89" s="18">
        <v>160000</v>
      </c>
      <c r="G89" s="18">
        <v>24254.517000000003</v>
      </c>
      <c r="H89" s="18"/>
      <c r="I89" s="18">
        <v>150000</v>
      </c>
      <c r="K89" s="18">
        <v>340000</v>
      </c>
      <c r="L89" s="18">
        <v>122267.01699999998</v>
      </c>
      <c r="M89" s="18"/>
      <c r="N89" s="19">
        <v>103716.40407784986</v>
      </c>
      <c r="O89" s="19">
        <v>18550.617000000006</v>
      </c>
    </row>
    <row r="90" spans="1:15" s="1" customFormat="1" x14ac:dyDescent="0.25">
      <c r="A90" s="16" t="s">
        <v>171</v>
      </c>
      <c r="B90" s="17" t="s">
        <v>172</v>
      </c>
      <c r="C90" s="18">
        <v>200000</v>
      </c>
      <c r="D90" s="18">
        <v>190000</v>
      </c>
      <c r="E90" s="18">
        <v>180000</v>
      </c>
      <c r="F90" s="18">
        <v>170000</v>
      </c>
      <c r="G90" s="18">
        <v>71000</v>
      </c>
      <c r="H90" s="18"/>
      <c r="I90" s="18">
        <v>160000</v>
      </c>
      <c r="K90" s="18">
        <v>140000</v>
      </c>
      <c r="L90" s="18">
        <v>24254.517000000003</v>
      </c>
      <c r="M90" s="18"/>
      <c r="N90" s="19">
        <v>5703.9</v>
      </c>
      <c r="O90" s="19">
        <v>18550.617000000006</v>
      </c>
    </row>
    <row r="91" spans="1:15" s="1" customFormat="1" x14ac:dyDescent="0.25">
      <c r="A91" s="12"/>
      <c r="B91" s="13" t="s">
        <v>173</v>
      </c>
      <c r="C91" s="14"/>
      <c r="D91" s="14"/>
      <c r="E91" s="14"/>
      <c r="F91" s="14"/>
      <c r="G91" s="14"/>
      <c r="H91" s="14"/>
      <c r="I91" s="14"/>
      <c r="K91" s="18">
        <v>160000</v>
      </c>
      <c r="L91" s="18">
        <v>71000</v>
      </c>
      <c r="M91" s="18"/>
      <c r="N91" s="19">
        <f>+L91</f>
        <v>71000</v>
      </c>
      <c r="O91" s="19"/>
    </row>
    <row r="92" spans="1:15" s="1" customFormat="1" x14ac:dyDescent="0.25">
      <c r="A92" s="16" t="s">
        <v>174</v>
      </c>
      <c r="B92" s="17" t="s">
        <v>175</v>
      </c>
      <c r="C92" s="18">
        <v>360000</v>
      </c>
      <c r="D92" s="18">
        <v>320000</v>
      </c>
      <c r="E92" s="18">
        <v>310000</v>
      </c>
      <c r="F92" s="18">
        <v>300000</v>
      </c>
      <c r="G92" s="18">
        <v>104184.06699999998</v>
      </c>
      <c r="H92" s="18"/>
      <c r="I92" s="18">
        <v>290000</v>
      </c>
      <c r="K92" s="14"/>
      <c r="L92" s="14"/>
      <c r="M92" s="14"/>
      <c r="N92" s="14"/>
      <c r="O92" s="14"/>
    </row>
    <row r="93" spans="1:15" s="1" customFormat="1" x14ac:dyDescent="0.25">
      <c r="A93" s="12"/>
      <c r="B93" s="13" t="s">
        <v>176</v>
      </c>
      <c r="C93" s="14"/>
      <c r="D93" s="14"/>
      <c r="E93" s="14"/>
      <c r="F93" s="14"/>
      <c r="G93" s="14"/>
      <c r="H93" s="14"/>
      <c r="I93" s="14"/>
      <c r="K93" s="18">
        <v>280000</v>
      </c>
      <c r="L93" s="18">
        <v>104184.06699999998</v>
      </c>
      <c r="M93" s="18"/>
      <c r="N93" s="19">
        <v>88059.66</v>
      </c>
      <c r="O93" s="19">
        <v>18550.617000000006</v>
      </c>
    </row>
    <row r="94" spans="1:15" s="1" customFormat="1" x14ac:dyDescent="0.25">
      <c r="A94" s="16" t="s">
        <v>177</v>
      </c>
      <c r="B94" s="17" t="s">
        <v>178</v>
      </c>
      <c r="C94" s="18">
        <v>910000</v>
      </c>
      <c r="D94" s="18">
        <v>820000</v>
      </c>
      <c r="E94" s="18">
        <v>810000</v>
      </c>
      <c r="F94" s="18">
        <v>800000</v>
      </c>
      <c r="G94" s="18">
        <v>85150.616999999984</v>
      </c>
      <c r="H94" s="18"/>
      <c r="I94" s="18">
        <v>790000</v>
      </c>
      <c r="K94" s="14"/>
      <c r="L94" s="14"/>
      <c r="M94" s="14"/>
      <c r="N94" s="14"/>
      <c r="O94" s="14"/>
    </row>
    <row r="95" spans="1:15" s="1" customFormat="1" x14ac:dyDescent="0.25">
      <c r="A95" s="16" t="s">
        <v>179</v>
      </c>
      <c r="B95" s="17" t="s">
        <v>180</v>
      </c>
      <c r="C95" s="18">
        <v>170000</v>
      </c>
      <c r="D95" s="18">
        <v>150000</v>
      </c>
      <c r="E95" s="18">
        <v>140000</v>
      </c>
      <c r="F95" s="18">
        <v>130000</v>
      </c>
      <c r="G95" s="18">
        <v>51850.616999999991</v>
      </c>
      <c r="H95" s="18"/>
      <c r="I95" s="18">
        <v>120000</v>
      </c>
      <c r="K95" s="18">
        <v>780000</v>
      </c>
      <c r="L95" s="18">
        <v>85150.616999999984</v>
      </c>
      <c r="M95" s="18"/>
      <c r="N95" s="19">
        <v>66600</v>
      </c>
      <c r="O95" s="19">
        <v>18550.617000000006</v>
      </c>
    </row>
    <row r="96" spans="1:15" s="1" customFormat="1" x14ac:dyDescent="0.25">
      <c r="A96" s="12"/>
      <c r="B96" s="13" t="s">
        <v>181</v>
      </c>
      <c r="C96" s="14"/>
      <c r="D96" s="14"/>
      <c r="E96" s="14"/>
      <c r="F96" s="14"/>
      <c r="G96" s="14"/>
      <c r="H96" s="14"/>
      <c r="I96" s="14"/>
      <c r="K96" s="18">
        <v>110000</v>
      </c>
      <c r="L96" s="18">
        <v>51850.616999999991</v>
      </c>
      <c r="M96" s="18"/>
      <c r="N96" s="19">
        <v>33300</v>
      </c>
      <c r="O96" s="19">
        <v>18550.617000000006</v>
      </c>
    </row>
    <row r="97" spans="1:15" s="1" customFormat="1" x14ac:dyDescent="0.25">
      <c r="A97" s="16" t="s">
        <v>182</v>
      </c>
      <c r="B97" s="17" t="s">
        <v>183</v>
      </c>
      <c r="C97" s="18">
        <v>2050000</v>
      </c>
      <c r="D97" s="18">
        <v>2030000</v>
      </c>
      <c r="E97" s="18">
        <v>2020000</v>
      </c>
      <c r="F97" s="18">
        <v>2010000</v>
      </c>
      <c r="G97" s="18">
        <v>909475.90066000004</v>
      </c>
      <c r="H97" s="18"/>
      <c r="I97" s="18">
        <v>2000000</v>
      </c>
      <c r="K97" s="14"/>
      <c r="L97" s="14"/>
      <c r="M97" s="14"/>
      <c r="N97" s="14"/>
      <c r="O97" s="14"/>
    </row>
    <row r="98" spans="1:15" s="1" customFormat="1" x14ac:dyDescent="0.25">
      <c r="A98" s="12"/>
      <c r="B98" s="13" t="s">
        <v>184</v>
      </c>
      <c r="C98" s="14"/>
      <c r="D98" s="14"/>
      <c r="E98" s="14"/>
      <c r="F98" s="14"/>
      <c r="G98" s="14"/>
      <c r="H98" s="14"/>
      <c r="I98" s="14"/>
      <c r="K98" s="18">
        <v>1990000</v>
      </c>
      <c r="L98" s="18">
        <v>909475.90066000004</v>
      </c>
      <c r="M98" s="18"/>
      <c r="N98" s="19">
        <v>888000</v>
      </c>
      <c r="O98" s="19">
        <v>18550.617000000006</v>
      </c>
    </row>
    <row r="99" spans="1:15" s="1" customFormat="1" x14ac:dyDescent="0.25">
      <c r="A99" s="16" t="s">
        <v>185</v>
      </c>
      <c r="B99" s="17" t="s">
        <v>186</v>
      </c>
      <c r="C99" s="18">
        <v>700000</v>
      </c>
      <c r="D99" s="18">
        <v>680000</v>
      </c>
      <c r="E99" s="18">
        <v>670000</v>
      </c>
      <c r="F99" s="18">
        <v>660000</v>
      </c>
      <c r="G99" s="18">
        <v>136918.09499999997</v>
      </c>
      <c r="H99" s="18"/>
      <c r="I99" s="18">
        <v>650000</v>
      </c>
      <c r="K99" s="14"/>
      <c r="L99" s="14"/>
      <c r="M99" s="14"/>
      <c r="N99" s="14"/>
      <c r="O99" s="14"/>
    </row>
    <row r="100" spans="1:15" s="1" customFormat="1" x14ac:dyDescent="0.25">
      <c r="A100" s="16" t="s">
        <v>187</v>
      </c>
      <c r="B100" s="17" t="s">
        <v>188</v>
      </c>
      <c r="C100" s="18">
        <v>1250000</v>
      </c>
      <c r="D100" s="18">
        <v>1230000</v>
      </c>
      <c r="E100" s="18">
        <v>1220000</v>
      </c>
      <c r="F100" s="18">
        <v>1210000</v>
      </c>
      <c r="G100" s="18">
        <v>165456.87443999999</v>
      </c>
      <c r="H100" s="18"/>
      <c r="I100" s="18">
        <v>1200000</v>
      </c>
      <c r="K100" s="18">
        <v>640000</v>
      </c>
      <c r="L100" s="18">
        <v>136918.09499999997</v>
      </c>
      <c r="M100" s="18"/>
      <c r="N100" s="19">
        <v>117937.5</v>
      </c>
      <c r="O100" s="19">
        <v>18550.617000000006</v>
      </c>
    </row>
    <row r="101" spans="1:15" s="1" customFormat="1" x14ac:dyDescent="0.25">
      <c r="A101" s="16" t="s">
        <v>189</v>
      </c>
      <c r="B101" s="17" t="s">
        <v>190</v>
      </c>
      <c r="C101" s="18">
        <v>450000</v>
      </c>
      <c r="D101" s="18">
        <v>430000</v>
      </c>
      <c r="E101" s="18">
        <v>420000</v>
      </c>
      <c r="F101" s="18">
        <v>410000</v>
      </c>
      <c r="G101" s="18">
        <v>101336.87059999998</v>
      </c>
      <c r="H101" s="18"/>
      <c r="I101" s="18">
        <v>400000</v>
      </c>
      <c r="K101" s="18">
        <v>1190000</v>
      </c>
      <c r="L101" s="18">
        <v>165456.87443999999</v>
      </c>
      <c r="M101" s="18"/>
      <c r="N101" s="19">
        <v>150000</v>
      </c>
      <c r="O101" s="19">
        <v>18550.617000000006</v>
      </c>
    </row>
    <row r="102" spans="1:15" s="1" customFormat="1" x14ac:dyDescent="0.25">
      <c r="A102" s="16" t="s">
        <v>191</v>
      </c>
      <c r="B102" s="17" t="s">
        <v>192</v>
      </c>
      <c r="C102" s="18">
        <v>480000</v>
      </c>
      <c r="D102" s="18">
        <v>460000</v>
      </c>
      <c r="E102" s="18">
        <v>450000</v>
      </c>
      <c r="F102" s="18">
        <v>440000</v>
      </c>
      <c r="G102" s="18">
        <v>143436.87059999999</v>
      </c>
      <c r="H102" s="18"/>
      <c r="I102" s="18">
        <v>430000</v>
      </c>
      <c r="K102" s="18">
        <v>390000</v>
      </c>
      <c r="L102" s="18">
        <v>101336.87059999998</v>
      </c>
      <c r="M102" s="18"/>
      <c r="N102" s="19">
        <v>80000</v>
      </c>
      <c r="O102" s="19">
        <v>18550.617000000006</v>
      </c>
    </row>
    <row r="103" spans="1:15" s="1" customFormat="1" x14ac:dyDescent="0.25">
      <c r="A103" s="16" t="s">
        <v>193</v>
      </c>
      <c r="B103" s="17" t="s">
        <v>194</v>
      </c>
      <c r="C103" s="18">
        <v>600000</v>
      </c>
      <c r="D103" s="18">
        <v>540000</v>
      </c>
      <c r="E103" s="18">
        <v>530000</v>
      </c>
      <c r="F103" s="18">
        <v>520000</v>
      </c>
      <c r="G103" s="18">
        <v>223436.87059999999</v>
      </c>
      <c r="H103" s="18"/>
      <c r="I103" s="18">
        <v>510000</v>
      </c>
      <c r="K103" s="18">
        <v>420000</v>
      </c>
      <c r="L103" s="18">
        <v>143436.87059999999</v>
      </c>
      <c r="M103" s="18"/>
      <c r="N103" s="19">
        <v>122100</v>
      </c>
      <c r="O103" s="19">
        <v>18550.617000000006</v>
      </c>
    </row>
    <row r="104" spans="1:15" s="1" customFormat="1" x14ac:dyDescent="0.25">
      <c r="A104" s="12"/>
      <c r="B104" s="13" t="s">
        <v>195</v>
      </c>
      <c r="C104" s="14"/>
      <c r="D104" s="14"/>
      <c r="E104" s="14"/>
      <c r="F104" s="14"/>
      <c r="G104" s="14"/>
      <c r="H104" s="14"/>
      <c r="I104" s="14"/>
      <c r="K104" s="18">
        <v>500000</v>
      </c>
      <c r="L104" s="18">
        <v>223436.87059999999</v>
      </c>
      <c r="M104" s="18"/>
      <c r="N104" s="19">
        <v>202100</v>
      </c>
      <c r="O104" s="19">
        <v>18550.617000000006</v>
      </c>
    </row>
    <row r="105" spans="1:15" s="1" customFormat="1" x14ac:dyDescent="0.25">
      <c r="A105" s="16" t="s">
        <v>196</v>
      </c>
      <c r="B105" s="17" t="s">
        <v>197</v>
      </c>
      <c r="C105" s="18">
        <v>150000</v>
      </c>
      <c r="D105" s="18">
        <v>130000</v>
      </c>
      <c r="E105" s="18">
        <v>120000</v>
      </c>
      <c r="F105" s="18">
        <v>110000</v>
      </c>
      <c r="G105" s="18">
        <v>14051.066999999997</v>
      </c>
      <c r="H105" s="18"/>
      <c r="I105" s="18">
        <v>100000</v>
      </c>
      <c r="K105" s="14"/>
      <c r="L105" s="14"/>
      <c r="M105" s="14"/>
      <c r="N105" s="14"/>
      <c r="O105" s="14"/>
    </row>
    <row r="106" spans="1:15" s="1" customFormat="1" x14ac:dyDescent="0.25">
      <c r="A106" s="16" t="s">
        <v>198</v>
      </c>
      <c r="B106" s="17" t="s">
        <v>199</v>
      </c>
      <c r="C106" s="18">
        <v>130000</v>
      </c>
      <c r="D106" s="18">
        <v>110000</v>
      </c>
      <c r="E106" s="18">
        <v>100000</v>
      </c>
      <c r="F106" s="18">
        <v>90000</v>
      </c>
      <c r="G106" s="18">
        <v>23540.690166666667</v>
      </c>
      <c r="H106" s="18"/>
      <c r="I106" s="18">
        <v>80000</v>
      </c>
      <c r="K106" s="18">
        <v>90000</v>
      </c>
      <c r="L106" s="18">
        <v>14051.066999999997</v>
      </c>
      <c r="M106" s="18"/>
      <c r="N106" s="19">
        <v>4681.9799999999996</v>
      </c>
      <c r="O106" s="19">
        <v>11387.066999999997</v>
      </c>
    </row>
    <row r="107" spans="1:15" s="1" customFormat="1" x14ac:dyDescent="0.25">
      <c r="A107" s="16" t="s">
        <v>200</v>
      </c>
      <c r="B107" s="17" t="s">
        <v>201</v>
      </c>
      <c r="C107" s="18">
        <v>80000</v>
      </c>
      <c r="D107" s="18">
        <v>70000</v>
      </c>
      <c r="E107" s="18">
        <v>60000</v>
      </c>
      <c r="F107" s="18">
        <v>50000</v>
      </c>
      <c r="G107" s="18"/>
      <c r="H107" s="18"/>
      <c r="I107" s="18">
        <v>40000</v>
      </c>
      <c r="K107" s="18">
        <v>70000</v>
      </c>
      <c r="L107" s="18">
        <v>23540.690166666667</v>
      </c>
      <c r="M107" s="18"/>
      <c r="N107" s="19">
        <v>11227.086366666666</v>
      </c>
      <c r="O107" s="19">
        <v>11387.066999999997</v>
      </c>
    </row>
    <row r="108" spans="1:15" s="1" customFormat="1" x14ac:dyDescent="0.25">
      <c r="A108" s="16" t="s">
        <v>202</v>
      </c>
      <c r="B108" s="17" t="s">
        <v>203</v>
      </c>
      <c r="C108" s="18">
        <v>64500</v>
      </c>
      <c r="D108" s="18">
        <v>64500</v>
      </c>
      <c r="E108" s="18">
        <v>64500</v>
      </c>
      <c r="F108" s="18">
        <v>64500</v>
      </c>
      <c r="G108" s="18"/>
      <c r="H108" s="18"/>
      <c r="I108" s="18">
        <v>64500</v>
      </c>
      <c r="K108" s="18">
        <v>30000</v>
      </c>
      <c r="L108" s="18"/>
      <c r="M108" s="18"/>
      <c r="N108" s="19"/>
      <c r="O108" s="19"/>
    </row>
    <row r="109" spans="1:15" s="1" customFormat="1" x14ac:dyDescent="0.25">
      <c r="A109" s="12"/>
      <c r="B109" s="13" t="s">
        <v>204</v>
      </c>
      <c r="C109" s="14"/>
      <c r="D109" s="14"/>
      <c r="E109" s="14"/>
      <c r="F109" s="14"/>
      <c r="G109" s="14"/>
      <c r="H109" s="14"/>
      <c r="I109" s="14"/>
      <c r="K109" s="18">
        <v>64500</v>
      </c>
      <c r="L109" s="18"/>
      <c r="M109" s="18"/>
      <c r="N109" s="19"/>
      <c r="O109" s="19"/>
    </row>
    <row r="110" spans="1:15" s="1" customFormat="1" x14ac:dyDescent="0.25">
      <c r="A110" s="16" t="s">
        <v>205</v>
      </c>
      <c r="B110" s="17" t="s">
        <v>206</v>
      </c>
      <c r="C110" s="18">
        <v>195000</v>
      </c>
      <c r="D110" s="18">
        <v>175000</v>
      </c>
      <c r="E110" s="18">
        <v>165000</v>
      </c>
      <c r="F110" s="18">
        <v>155000</v>
      </c>
      <c r="G110" s="18">
        <v>47786.764199999998</v>
      </c>
      <c r="H110" s="18"/>
      <c r="I110" s="18">
        <v>145000</v>
      </c>
      <c r="K110" s="14"/>
      <c r="L110" s="14"/>
      <c r="M110" s="14"/>
      <c r="N110" s="14"/>
      <c r="O110" s="14"/>
    </row>
    <row r="111" spans="1:15" s="1" customFormat="1" x14ac:dyDescent="0.25">
      <c r="A111" s="16" t="s">
        <v>207</v>
      </c>
      <c r="B111" s="17" t="s">
        <v>208</v>
      </c>
      <c r="C111" s="18">
        <v>210000</v>
      </c>
      <c r="D111" s="18">
        <v>190000</v>
      </c>
      <c r="E111" s="18">
        <v>180000</v>
      </c>
      <c r="F111" s="18">
        <v>170000</v>
      </c>
      <c r="G111" s="18">
        <v>79334.207399999985</v>
      </c>
      <c r="H111" s="18"/>
      <c r="I111" s="18">
        <v>160000</v>
      </c>
      <c r="K111" s="18">
        <v>135000</v>
      </c>
      <c r="L111" s="18">
        <v>47786.764199999998</v>
      </c>
      <c r="M111" s="18"/>
      <c r="N111" s="19">
        <f>+L111</f>
        <v>47786.764199999998</v>
      </c>
      <c r="O111" s="19"/>
    </row>
    <row r="112" spans="1:15" s="1" customFormat="1" x14ac:dyDescent="0.25">
      <c r="A112" s="16" t="s">
        <v>209</v>
      </c>
      <c r="B112" s="17" t="s">
        <v>210</v>
      </c>
      <c r="C112" s="18">
        <v>220000</v>
      </c>
      <c r="D112" s="18">
        <v>200000</v>
      </c>
      <c r="E112" s="18">
        <v>190000</v>
      </c>
      <c r="F112" s="18">
        <v>180000</v>
      </c>
      <c r="G112" s="18">
        <v>79334.207399999985</v>
      </c>
      <c r="H112" s="18"/>
      <c r="I112" s="18">
        <v>170000</v>
      </c>
      <c r="K112" s="18">
        <v>150000</v>
      </c>
      <c r="L112" s="18">
        <v>79334.207399999985</v>
      </c>
      <c r="M112" s="18"/>
      <c r="N112" s="19">
        <v>69965.1204</v>
      </c>
      <c r="O112" s="19">
        <v>9369.0869999999977</v>
      </c>
    </row>
    <row r="113" spans="1:16" s="1" customFormat="1" x14ac:dyDescent="0.25">
      <c r="A113" s="16" t="s">
        <v>211</v>
      </c>
      <c r="B113" s="17" t="s">
        <v>212</v>
      </c>
      <c r="C113" s="18">
        <v>230000</v>
      </c>
      <c r="D113" s="18">
        <v>210000</v>
      </c>
      <c r="E113" s="18">
        <v>200000</v>
      </c>
      <c r="F113" s="18">
        <v>190000</v>
      </c>
      <c r="G113" s="18">
        <v>79334.207399999985</v>
      </c>
      <c r="H113" s="18"/>
      <c r="I113" s="18">
        <v>180000</v>
      </c>
      <c r="K113" s="18">
        <v>160000</v>
      </c>
      <c r="L113" s="18">
        <v>79334.207399999985</v>
      </c>
      <c r="M113" s="18"/>
      <c r="N113" s="19">
        <v>69965.1204</v>
      </c>
      <c r="O113" s="19">
        <v>9369.0869999999977</v>
      </c>
    </row>
    <row r="114" spans="1:16" s="1" customFormat="1" x14ac:dyDescent="0.25">
      <c r="A114" s="16" t="s">
        <v>213</v>
      </c>
      <c r="B114" s="17" t="s">
        <v>214</v>
      </c>
      <c r="C114" s="18">
        <v>200000</v>
      </c>
      <c r="D114" s="18">
        <v>180000</v>
      </c>
      <c r="E114" s="18">
        <v>170000</v>
      </c>
      <c r="F114" s="18">
        <v>160000</v>
      </c>
      <c r="G114" s="18">
        <v>47786.764199999998</v>
      </c>
      <c r="H114" s="18"/>
      <c r="I114" s="18">
        <v>150000</v>
      </c>
      <c r="K114" s="18">
        <v>170000</v>
      </c>
      <c r="L114" s="18">
        <v>79334.207399999985</v>
      </c>
      <c r="M114" s="18"/>
      <c r="N114" s="19">
        <v>69965.1204</v>
      </c>
      <c r="O114" s="19">
        <v>9369.0869999999977</v>
      </c>
    </row>
    <row r="115" spans="1:16" s="1" customFormat="1" x14ac:dyDescent="0.25">
      <c r="A115" s="16" t="s">
        <v>215</v>
      </c>
      <c r="B115" s="17" t="s">
        <v>216</v>
      </c>
      <c r="C115" s="18">
        <v>410000</v>
      </c>
      <c r="D115" s="18">
        <v>390000</v>
      </c>
      <c r="E115" s="18">
        <v>380000</v>
      </c>
      <c r="F115" s="18">
        <v>370000</v>
      </c>
      <c r="G115" s="18">
        <v>79334.207399999985</v>
      </c>
      <c r="H115" s="18"/>
      <c r="I115" s="18">
        <v>360000</v>
      </c>
      <c r="K115" s="18">
        <v>140000</v>
      </c>
      <c r="L115" s="18">
        <v>47786.764199999998</v>
      </c>
      <c r="M115" s="18"/>
      <c r="N115" s="19">
        <f>+L115</f>
        <v>47786.764199999998</v>
      </c>
      <c r="O115" s="19"/>
    </row>
    <row r="116" spans="1:16" s="1" customFormat="1" x14ac:dyDescent="0.25">
      <c r="A116" s="16" t="s">
        <v>217</v>
      </c>
      <c r="B116" s="17" t="s">
        <v>218</v>
      </c>
      <c r="C116" s="18">
        <v>210000</v>
      </c>
      <c r="D116" s="18">
        <v>190000</v>
      </c>
      <c r="E116" s="18">
        <v>180000</v>
      </c>
      <c r="F116" s="18">
        <v>170000</v>
      </c>
      <c r="G116" s="18">
        <v>47786.764199999998</v>
      </c>
      <c r="H116" s="18"/>
      <c r="I116" s="18">
        <v>160000</v>
      </c>
      <c r="K116" s="18">
        <v>350000</v>
      </c>
      <c r="L116" s="18">
        <v>79334.207399999985</v>
      </c>
      <c r="M116" s="18"/>
      <c r="N116" s="19">
        <v>69965.1204</v>
      </c>
      <c r="O116" s="19">
        <v>9369.0869999999977</v>
      </c>
    </row>
    <row r="117" spans="1:16" s="1" customFormat="1" x14ac:dyDescent="0.25">
      <c r="A117" s="16" t="s">
        <v>219</v>
      </c>
      <c r="B117" s="17" t="s">
        <v>220</v>
      </c>
      <c r="C117" s="18">
        <v>430000</v>
      </c>
      <c r="D117" s="18">
        <v>390000</v>
      </c>
      <c r="E117" s="18">
        <v>380000</v>
      </c>
      <c r="F117" s="18">
        <v>370000</v>
      </c>
      <c r="G117" s="18">
        <v>79334.207399999999</v>
      </c>
      <c r="H117" s="18"/>
      <c r="I117" s="18">
        <v>360000</v>
      </c>
      <c r="K117" s="18">
        <v>150000</v>
      </c>
      <c r="L117" s="18">
        <v>47786.764199999998</v>
      </c>
      <c r="M117" s="18"/>
      <c r="N117" s="19">
        <f>+L117</f>
        <v>47786.764199999998</v>
      </c>
      <c r="O117" s="19"/>
    </row>
    <row r="118" spans="1:16" s="1" customFormat="1" x14ac:dyDescent="0.25">
      <c r="A118" s="12"/>
      <c r="B118" s="13" t="s">
        <v>221</v>
      </c>
      <c r="C118" s="14"/>
      <c r="D118" s="14"/>
      <c r="E118" s="14"/>
      <c r="F118" s="14"/>
      <c r="G118" s="14"/>
      <c r="H118" s="14"/>
      <c r="I118" s="14"/>
      <c r="K118" s="18">
        <v>350000</v>
      </c>
      <c r="L118" s="18">
        <v>79334.207399999999</v>
      </c>
      <c r="M118" s="18"/>
      <c r="N118" s="19">
        <v>69965.1204</v>
      </c>
      <c r="O118" s="19">
        <v>9369.0869999999977</v>
      </c>
      <c r="P118" s="23"/>
    </row>
    <row r="119" spans="1:16" s="1" customFormat="1" x14ac:dyDescent="0.25">
      <c r="A119" s="16" t="s">
        <v>222</v>
      </c>
      <c r="B119" s="17" t="s">
        <v>223</v>
      </c>
      <c r="C119" s="18">
        <v>980000</v>
      </c>
      <c r="D119" s="18">
        <v>890000</v>
      </c>
      <c r="E119" s="18">
        <v>880000</v>
      </c>
      <c r="F119" s="18">
        <v>870000</v>
      </c>
      <c r="G119" s="18"/>
      <c r="H119" s="18"/>
      <c r="I119" s="18">
        <v>860000</v>
      </c>
      <c r="K119" s="14"/>
      <c r="L119" s="14"/>
      <c r="M119" s="14"/>
      <c r="N119" s="14"/>
      <c r="O119" s="14"/>
    </row>
    <row r="120" spans="1:16" s="1" customFormat="1" x14ac:dyDescent="0.25">
      <c r="A120" s="12"/>
      <c r="B120" s="13" t="s">
        <v>224</v>
      </c>
      <c r="C120" s="14"/>
      <c r="D120" s="14"/>
      <c r="E120" s="14"/>
      <c r="F120" s="14"/>
      <c r="G120" s="14"/>
      <c r="H120" s="14"/>
      <c r="I120" s="14"/>
      <c r="K120" s="18">
        <v>850000</v>
      </c>
      <c r="L120" s="18"/>
      <c r="M120" s="18"/>
      <c r="N120" s="18"/>
      <c r="O120" s="18"/>
    </row>
    <row r="121" spans="1:16" s="1" customFormat="1" x14ac:dyDescent="0.25">
      <c r="A121" s="16" t="s">
        <v>225</v>
      </c>
      <c r="B121" s="17" t="s">
        <v>226</v>
      </c>
      <c r="C121" s="18">
        <v>190000</v>
      </c>
      <c r="D121" s="18">
        <v>170000</v>
      </c>
      <c r="E121" s="18">
        <v>160000</v>
      </c>
      <c r="F121" s="18">
        <v>150000</v>
      </c>
      <c r="G121" s="18">
        <v>88952.23</v>
      </c>
      <c r="H121" s="18"/>
      <c r="I121" s="18">
        <v>140000</v>
      </c>
      <c r="K121" s="14"/>
      <c r="L121" s="14"/>
      <c r="M121" s="14"/>
      <c r="N121" s="14"/>
      <c r="O121" s="14"/>
    </row>
    <row r="122" spans="1:16" s="1" customFormat="1" x14ac:dyDescent="0.25">
      <c r="A122" s="16" t="s">
        <v>227</v>
      </c>
      <c r="B122" s="17" t="s">
        <v>228</v>
      </c>
      <c r="C122" s="18">
        <v>190000</v>
      </c>
      <c r="D122" s="18">
        <v>170000</v>
      </c>
      <c r="E122" s="18">
        <v>160000</v>
      </c>
      <c r="F122" s="18">
        <v>150000</v>
      </c>
      <c r="G122" s="18">
        <v>88952.23</v>
      </c>
      <c r="H122" s="18"/>
      <c r="I122" s="18">
        <v>140000</v>
      </c>
      <c r="K122" s="18">
        <v>130000</v>
      </c>
      <c r="L122" s="18">
        <v>88952.23</v>
      </c>
      <c r="M122" s="18"/>
      <c r="N122" s="19">
        <f t="shared" ref="N122:N127" si="5">+L122</f>
        <v>88952.23</v>
      </c>
      <c r="O122" s="19"/>
    </row>
    <row r="123" spans="1:16" s="1" customFormat="1" x14ac:dyDescent="0.25">
      <c r="A123" s="16" t="s">
        <v>229</v>
      </c>
      <c r="B123" s="17" t="s">
        <v>230</v>
      </c>
      <c r="C123" s="18">
        <v>190000</v>
      </c>
      <c r="D123" s="18">
        <v>170000</v>
      </c>
      <c r="E123" s="18">
        <v>160000</v>
      </c>
      <c r="F123" s="18">
        <v>150000</v>
      </c>
      <c r="G123" s="18">
        <v>88952.23</v>
      </c>
      <c r="H123" s="18"/>
      <c r="I123" s="18">
        <v>140000</v>
      </c>
      <c r="K123" s="18">
        <v>130000</v>
      </c>
      <c r="L123" s="18">
        <v>88952.23</v>
      </c>
      <c r="M123" s="18"/>
      <c r="N123" s="19">
        <f t="shared" si="5"/>
        <v>88952.23</v>
      </c>
      <c r="O123" s="19"/>
    </row>
    <row r="124" spans="1:16" s="1" customFormat="1" x14ac:dyDescent="0.25">
      <c r="A124" s="16" t="s">
        <v>231</v>
      </c>
      <c r="B124" s="17" t="s">
        <v>232</v>
      </c>
      <c r="C124" s="18">
        <v>1080000</v>
      </c>
      <c r="D124" s="18">
        <v>980000</v>
      </c>
      <c r="E124" s="18">
        <v>970000</v>
      </c>
      <c r="F124" s="18">
        <v>960000</v>
      </c>
      <c r="G124" s="18">
        <v>124896.45000000001</v>
      </c>
      <c r="H124" s="18"/>
      <c r="I124" s="18">
        <v>950000</v>
      </c>
      <c r="K124" s="18">
        <v>130000</v>
      </c>
      <c r="L124" s="18">
        <v>88952.23</v>
      </c>
      <c r="M124" s="18"/>
      <c r="N124" s="19">
        <f t="shared" si="5"/>
        <v>88952.23</v>
      </c>
      <c r="O124" s="19"/>
    </row>
    <row r="125" spans="1:16" s="1" customFormat="1" x14ac:dyDescent="0.25">
      <c r="A125" s="16" t="s">
        <v>233</v>
      </c>
      <c r="B125" s="17" t="s">
        <v>234</v>
      </c>
      <c r="C125" s="18">
        <v>210000</v>
      </c>
      <c r="D125" s="18">
        <v>190000</v>
      </c>
      <c r="E125" s="18">
        <v>180000</v>
      </c>
      <c r="F125" s="18">
        <v>170000</v>
      </c>
      <c r="G125" s="18">
        <v>95357</v>
      </c>
      <c r="H125" s="18"/>
      <c r="I125" s="18">
        <v>160000</v>
      </c>
      <c r="K125" s="18">
        <v>940000</v>
      </c>
      <c r="L125" s="18">
        <v>124896.45000000001</v>
      </c>
      <c r="M125" s="18"/>
      <c r="N125" s="19">
        <f t="shared" si="5"/>
        <v>124896.45000000001</v>
      </c>
      <c r="O125" s="19"/>
    </row>
    <row r="126" spans="1:16" s="1" customFormat="1" x14ac:dyDescent="0.25">
      <c r="A126" s="16" t="s">
        <v>235</v>
      </c>
      <c r="B126" s="17" t="s">
        <v>236</v>
      </c>
      <c r="C126" s="18">
        <v>210000</v>
      </c>
      <c r="D126" s="18">
        <v>190000</v>
      </c>
      <c r="E126" s="18">
        <v>180000</v>
      </c>
      <c r="F126" s="18">
        <v>170000</v>
      </c>
      <c r="G126" s="18">
        <v>95357</v>
      </c>
      <c r="H126" s="18"/>
      <c r="I126" s="18">
        <v>160000</v>
      </c>
      <c r="K126" s="18">
        <v>150000</v>
      </c>
      <c r="L126" s="18">
        <v>95357</v>
      </c>
      <c r="M126" s="18"/>
      <c r="N126" s="19">
        <f t="shared" si="5"/>
        <v>95357</v>
      </c>
      <c r="O126" s="19"/>
    </row>
    <row r="127" spans="1:16" s="1" customFormat="1" x14ac:dyDescent="0.25">
      <c r="A127" s="9"/>
      <c r="B127" s="10" t="s">
        <v>237</v>
      </c>
      <c r="C127" s="11"/>
      <c r="D127" s="11"/>
      <c r="E127" s="11"/>
      <c r="F127" s="11"/>
      <c r="G127" s="11"/>
      <c r="H127" s="11"/>
      <c r="I127" s="11"/>
      <c r="K127" s="18">
        <v>150000</v>
      </c>
      <c r="L127" s="18">
        <v>95357</v>
      </c>
      <c r="M127" s="18"/>
      <c r="N127" s="19">
        <f t="shared" si="5"/>
        <v>95357</v>
      </c>
      <c r="O127" s="19"/>
    </row>
    <row r="128" spans="1:16" s="1" customFormat="1" x14ac:dyDescent="0.25">
      <c r="A128" s="12"/>
      <c r="B128" s="13" t="s">
        <v>238</v>
      </c>
      <c r="C128" s="14"/>
      <c r="D128" s="14"/>
      <c r="E128" s="14"/>
      <c r="F128" s="14"/>
      <c r="G128" s="14"/>
      <c r="H128" s="14"/>
      <c r="I128" s="14"/>
      <c r="K128" s="11"/>
      <c r="L128" s="11"/>
      <c r="M128" s="11"/>
      <c r="N128" s="11"/>
      <c r="O128" s="11"/>
    </row>
    <row r="129" spans="1:15" s="1" customFormat="1" x14ac:dyDescent="0.25">
      <c r="A129" s="16" t="s">
        <v>239</v>
      </c>
      <c r="B129" s="17" t="s">
        <v>240</v>
      </c>
      <c r="C129" s="18">
        <v>690000</v>
      </c>
      <c r="D129" s="18">
        <v>670000</v>
      </c>
      <c r="E129" s="18">
        <v>660000</v>
      </c>
      <c r="F129" s="18">
        <v>650000</v>
      </c>
      <c r="G129" s="18">
        <v>390390</v>
      </c>
      <c r="H129" s="18"/>
      <c r="I129" s="18">
        <v>640000</v>
      </c>
      <c r="K129" s="14"/>
      <c r="L129" s="14"/>
      <c r="M129" s="14"/>
      <c r="N129" s="19"/>
      <c r="O129" s="19"/>
    </row>
    <row r="130" spans="1:15" s="1" customFormat="1" x14ac:dyDescent="0.25">
      <c r="A130" s="16" t="s">
        <v>241</v>
      </c>
      <c r="B130" s="17" t="s">
        <v>242</v>
      </c>
      <c r="C130" s="18">
        <v>970000</v>
      </c>
      <c r="D130" s="18">
        <v>880000</v>
      </c>
      <c r="E130" s="18">
        <v>870000</v>
      </c>
      <c r="F130" s="18">
        <v>860000</v>
      </c>
      <c r="G130" s="18">
        <v>390390</v>
      </c>
      <c r="H130" s="18"/>
      <c r="I130" s="18">
        <v>850000</v>
      </c>
      <c r="K130" s="18">
        <v>630000</v>
      </c>
      <c r="L130" s="18">
        <v>390390</v>
      </c>
      <c r="M130" s="18"/>
      <c r="N130" s="19">
        <f t="shared" ref="N130:N138" si="6">+L130</f>
        <v>390390</v>
      </c>
      <c r="O130" s="19"/>
    </row>
    <row r="131" spans="1:15" s="1" customFormat="1" x14ac:dyDescent="0.25">
      <c r="A131" s="16" t="s">
        <v>243</v>
      </c>
      <c r="B131" s="17" t="s">
        <v>244</v>
      </c>
      <c r="C131" s="18">
        <v>690000</v>
      </c>
      <c r="D131" s="18">
        <v>670000</v>
      </c>
      <c r="E131" s="18">
        <v>660000</v>
      </c>
      <c r="F131" s="18">
        <v>650000</v>
      </c>
      <c r="G131" s="18">
        <v>390390</v>
      </c>
      <c r="H131" s="18"/>
      <c r="I131" s="18">
        <v>640000</v>
      </c>
      <c r="K131" s="18">
        <v>840000</v>
      </c>
      <c r="L131" s="18">
        <v>390390</v>
      </c>
      <c r="M131" s="18"/>
      <c r="N131" s="19">
        <f t="shared" si="6"/>
        <v>390390</v>
      </c>
      <c r="O131" s="19"/>
    </row>
    <row r="132" spans="1:15" s="1" customFormat="1" x14ac:dyDescent="0.25">
      <c r="A132" s="16" t="s">
        <v>245</v>
      </c>
      <c r="B132" s="17" t="s">
        <v>246</v>
      </c>
      <c r="C132" s="18">
        <v>780000</v>
      </c>
      <c r="D132" s="18">
        <v>760000</v>
      </c>
      <c r="E132" s="18">
        <v>750000</v>
      </c>
      <c r="F132" s="18">
        <v>740000</v>
      </c>
      <c r="G132" s="18">
        <v>118752</v>
      </c>
      <c r="H132" s="18"/>
      <c r="I132" s="18">
        <v>730000</v>
      </c>
      <c r="K132" s="18">
        <v>630000</v>
      </c>
      <c r="L132" s="18">
        <v>390390</v>
      </c>
      <c r="M132" s="18"/>
      <c r="N132" s="19">
        <f t="shared" si="6"/>
        <v>390390</v>
      </c>
      <c r="O132" s="19"/>
    </row>
    <row r="133" spans="1:15" s="1" customFormat="1" x14ac:dyDescent="0.25">
      <c r="A133" s="16" t="s">
        <v>247</v>
      </c>
      <c r="B133" s="17" t="s">
        <v>248</v>
      </c>
      <c r="C133" s="18">
        <v>1610000</v>
      </c>
      <c r="D133" s="18">
        <v>1460000</v>
      </c>
      <c r="E133" s="18">
        <v>1390000</v>
      </c>
      <c r="F133" s="18">
        <v>1323000</v>
      </c>
      <c r="G133" s="18">
        <v>121552</v>
      </c>
      <c r="H133" s="18"/>
      <c r="I133" s="18">
        <v>1260000</v>
      </c>
      <c r="K133" s="18">
        <v>720000</v>
      </c>
      <c r="L133" s="18">
        <v>118752</v>
      </c>
      <c r="M133" s="18"/>
      <c r="N133" s="19">
        <f t="shared" si="6"/>
        <v>118752</v>
      </c>
      <c r="O133" s="19"/>
    </row>
    <row r="134" spans="1:15" s="1" customFormat="1" x14ac:dyDescent="0.25">
      <c r="A134" s="16" t="s">
        <v>249</v>
      </c>
      <c r="B134" s="17" t="s">
        <v>250</v>
      </c>
      <c r="C134" s="18">
        <v>420000</v>
      </c>
      <c r="D134" s="18">
        <v>400000</v>
      </c>
      <c r="E134" s="18">
        <v>390000</v>
      </c>
      <c r="F134" s="18">
        <v>380000</v>
      </c>
      <c r="G134" s="18">
        <v>107552</v>
      </c>
      <c r="H134" s="18"/>
      <c r="I134" s="18">
        <v>370000</v>
      </c>
      <c r="K134" s="18">
        <v>1200000</v>
      </c>
      <c r="L134" s="18">
        <v>121552</v>
      </c>
      <c r="M134" s="18"/>
      <c r="N134" s="19">
        <f t="shared" si="6"/>
        <v>121552</v>
      </c>
      <c r="O134" s="19"/>
    </row>
    <row r="135" spans="1:15" s="1" customFormat="1" x14ac:dyDescent="0.25">
      <c r="A135" s="16" t="s">
        <v>251</v>
      </c>
      <c r="B135" s="17" t="s">
        <v>252</v>
      </c>
      <c r="C135" s="18">
        <v>630000</v>
      </c>
      <c r="D135" s="18">
        <v>610000</v>
      </c>
      <c r="E135" s="18">
        <v>600000</v>
      </c>
      <c r="F135" s="18">
        <v>590000</v>
      </c>
      <c r="G135" s="18">
        <v>113152</v>
      </c>
      <c r="H135" s="18"/>
      <c r="I135" s="18">
        <v>580000</v>
      </c>
      <c r="K135" s="18">
        <v>360000</v>
      </c>
      <c r="L135" s="18">
        <v>107552</v>
      </c>
      <c r="M135" s="18"/>
      <c r="N135" s="19">
        <f t="shared" si="6"/>
        <v>107552</v>
      </c>
      <c r="O135" s="19"/>
    </row>
    <row r="136" spans="1:15" s="1" customFormat="1" x14ac:dyDescent="0.25">
      <c r="A136" s="16" t="s">
        <v>253</v>
      </c>
      <c r="B136" s="17" t="s">
        <v>254</v>
      </c>
      <c r="C136" s="18">
        <v>350000</v>
      </c>
      <c r="D136" s="18">
        <v>330000</v>
      </c>
      <c r="E136" s="18">
        <v>320000</v>
      </c>
      <c r="F136" s="18">
        <v>310000</v>
      </c>
      <c r="G136" s="18">
        <v>0</v>
      </c>
      <c r="H136" s="18"/>
      <c r="I136" s="18">
        <v>300000</v>
      </c>
      <c r="K136" s="18">
        <v>570000</v>
      </c>
      <c r="L136" s="18">
        <v>113152</v>
      </c>
      <c r="M136" s="18"/>
      <c r="N136" s="19">
        <f t="shared" si="6"/>
        <v>113152</v>
      </c>
      <c r="O136" s="19"/>
    </row>
    <row r="137" spans="1:15" s="1" customFormat="1" x14ac:dyDescent="0.25">
      <c r="A137" s="16" t="s">
        <v>255</v>
      </c>
      <c r="B137" s="17" t="s">
        <v>256</v>
      </c>
      <c r="C137" s="18">
        <v>380000</v>
      </c>
      <c r="D137" s="18">
        <v>340000</v>
      </c>
      <c r="E137" s="18">
        <v>330000</v>
      </c>
      <c r="F137" s="18">
        <v>320000</v>
      </c>
      <c r="G137" s="18">
        <v>0</v>
      </c>
      <c r="H137" s="18"/>
      <c r="I137" s="18">
        <v>310000</v>
      </c>
      <c r="K137" s="18">
        <v>290000</v>
      </c>
      <c r="L137" s="18">
        <v>0</v>
      </c>
      <c r="M137" s="18"/>
      <c r="N137" s="19">
        <f t="shared" si="6"/>
        <v>0</v>
      </c>
      <c r="O137" s="19"/>
    </row>
    <row r="138" spans="1:15" s="1" customFormat="1" x14ac:dyDescent="0.25">
      <c r="A138" s="12"/>
      <c r="B138" s="13" t="s">
        <v>257</v>
      </c>
      <c r="C138" s="14"/>
      <c r="D138" s="14"/>
      <c r="E138" s="14"/>
      <c r="F138" s="14"/>
      <c r="G138" s="14"/>
      <c r="H138" s="14"/>
      <c r="I138" s="14"/>
      <c r="K138" s="18">
        <v>300000</v>
      </c>
      <c r="L138" s="18">
        <v>0</v>
      </c>
      <c r="M138" s="18"/>
      <c r="N138" s="19">
        <f t="shared" si="6"/>
        <v>0</v>
      </c>
      <c r="O138" s="19"/>
    </row>
    <row r="139" spans="1:15" s="1" customFormat="1" x14ac:dyDescent="0.25">
      <c r="A139" s="16" t="s">
        <v>258</v>
      </c>
      <c r="B139" s="17" t="s">
        <v>259</v>
      </c>
      <c r="C139" s="18">
        <v>210000</v>
      </c>
      <c r="D139" s="18">
        <v>190000</v>
      </c>
      <c r="E139" s="18">
        <v>180000</v>
      </c>
      <c r="F139" s="18">
        <v>170000</v>
      </c>
      <c r="G139" s="18"/>
      <c r="H139" s="18"/>
      <c r="I139" s="18">
        <v>160000</v>
      </c>
      <c r="K139" s="14"/>
      <c r="L139" s="14"/>
      <c r="M139" s="14"/>
      <c r="N139" s="14"/>
      <c r="O139" s="14"/>
    </row>
    <row r="140" spans="1:15" s="1" customFormat="1" x14ac:dyDescent="0.25">
      <c r="A140" s="16" t="s">
        <v>260</v>
      </c>
      <c r="B140" s="17" t="s">
        <v>261</v>
      </c>
      <c r="C140" s="18">
        <v>840000</v>
      </c>
      <c r="D140" s="18">
        <v>760000</v>
      </c>
      <c r="E140" s="18">
        <v>750000</v>
      </c>
      <c r="F140" s="18">
        <v>740000</v>
      </c>
      <c r="G140" s="18"/>
      <c r="H140" s="18"/>
      <c r="I140" s="18">
        <v>730000</v>
      </c>
      <c r="K140" s="18">
        <v>150000</v>
      </c>
      <c r="L140" s="18"/>
      <c r="M140" s="18"/>
      <c r="N140" s="19"/>
      <c r="O140" s="19"/>
    </row>
    <row r="141" spans="1:15" s="1" customFormat="1" x14ac:dyDescent="0.25">
      <c r="A141" s="16" t="s">
        <v>262</v>
      </c>
      <c r="B141" s="17" t="s">
        <v>263</v>
      </c>
      <c r="C141" s="18">
        <v>335000</v>
      </c>
      <c r="D141" s="18">
        <v>315000</v>
      </c>
      <c r="E141" s="18">
        <v>305000</v>
      </c>
      <c r="F141" s="18">
        <v>295000</v>
      </c>
      <c r="G141" s="18">
        <v>15000</v>
      </c>
      <c r="H141" s="18"/>
      <c r="I141" s="18">
        <v>285000</v>
      </c>
      <c r="K141" s="18">
        <v>720000</v>
      </c>
      <c r="L141" s="18"/>
      <c r="M141" s="18"/>
      <c r="N141" s="19"/>
      <c r="O141" s="19"/>
    </row>
    <row r="142" spans="1:15" s="1" customFormat="1" x14ac:dyDescent="0.25">
      <c r="A142" s="16" t="s">
        <v>264</v>
      </c>
      <c r="B142" s="17" t="s">
        <v>265</v>
      </c>
      <c r="C142" s="18">
        <v>180000</v>
      </c>
      <c r="D142" s="18">
        <v>160000</v>
      </c>
      <c r="E142" s="18">
        <v>150000</v>
      </c>
      <c r="F142" s="18">
        <v>140000</v>
      </c>
      <c r="G142" s="18"/>
      <c r="H142" s="18"/>
      <c r="I142" s="18">
        <v>130000</v>
      </c>
      <c r="K142" s="18">
        <v>275000</v>
      </c>
      <c r="L142" s="18">
        <v>15000</v>
      </c>
      <c r="M142" s="18"/>
      <c r="N142" s="19">
        <f>+L142</f>
        <v>15000</v>
      </c>
      <c r="O142" s="19"/>
    </row>
    <row r="143" spans="1:15" s="1" customFormat="1" x14ac:dyDescent="0.25">
      <c r="A143" s="16" t="s">
        <v>266</v>
      </c>
      <c r="B143" s="17" t="s">
        <v>267</v>
      </c>
      <c r="C143" s="18">
        <v>840000</v>
      </c>
      <c r="D143" s="18">
        <v>760000</v>
      </c>
      <c r="E143" s="18">
        <v>750000</v>
      </c>
      <c r="F143" s="18">
        <v>740000</v>
      </c>
      <c r="G143" s="18"/>
      <c r="H143" s="18"/>
      <c r="I143" s="18">
        <v>730000</v>
      </c>
      <c r="K143" s="18">
        <v>120000</v>
      </c>
      <c r="L143" s="18"/>
      <c r="M143" s="18"/>
      <c r="N143" s="19"/>
      <c r="O143" s="19"/>
    </row>
    <row r="144" spans="1:15" s="1" customFormat="1" x14ac:dyDescent="0.25">
      <c r="A144" s="9"/>
      <c r="B144" s="10" t="s">
        <v>268</v>
      </c>
      <c r="C144" s="11"/>
      <c r="D144" s="11"/>
      <c r="E144" s="11"/>
      <c r="F144" s="11"/>
      <c r="G144" s="11"/>
      <c r="H144" s="11"/>
      <c r="I144" s="11"/>
      <c r="K144" s="18">
        <v>720000</v>
      </c>
      <c r="L144" s="18"/>
      <c r="M144" s="18"/>
      <c r="N144" s="19"/>
      <c r="O144" s="19"/>
    </row>
    <row r="145" spans="1:15" s="1" customFormat="1" x14ac:dyDescent="0.25">
      <c r="A145" s="12"/>
      <c r="B145" s="13" t="s">
        <v>224</v>
      </c>
      <c r="C145" s="14"/>
      <c r="D145" s="14"/>
      <c r="E145" s="14"/>
      <c r="F145" s="14"/>
      <c r="G145" s="14"/>
      <c r="H145" s="14"/>
      <c r="I145" s="14"/>
      <c r="K145" s="11"/>
      <c r="L145" s="11"/>
      <c r="M145" s="11"/>
      <c r="N145" s="11"/>
      <c r="O145" s="11"/>
    </row>
    <row r="146" spans="1:15" s="1" customFormat="1" x14ac:dyDescent="0.25">
      <c r="A146" s="16">
        <v>797</v>
      </c>
      <c r="B146" s="17" t="s">
        <v>269</v>
      </c>
      <c r="C146" s="18">
        <v>275600</v>
      </c>
      <c r="D146" s="18">
        <v>275600</v>
      </c>
      <c r="E146" s="18">
        <v>275600</v>
      </c>
      <c r="F146" s="18">
        <v>275600</v>
      </c>
      <c r="G146" s="18">
        <v>212000</v>
      </c>
      <c r="H146" s="18"/>
      <c r="I146" s="18">
        <v>275600</v>
      </c>
      <c r="K146" s="14"/>
      <c r="L146" s="14"/>
      <c r="M146" s="14"/>
      <c r="N146" s="19"/>
      <c r="O146" s="19"/>
    </row>
    <row r="147" spans="1:15" s="1" customFormat="1" x14ac:dyDescent="0.25">
      <c r="A147" s="16" t="s">
        <v>270</v>
      </c>
      <c r="B147" s="17" t="s">
        <v>271</v>
      </c>
      <c r="C147" s="18">
        <v>540000</v>
      </c>
      <c r="D147" s="18">
        <v>490000</v>
      </c>
      <c r="E147" s="18">
        <v>480000</v>
      </c>
      <c r="F147" s="18">
        <v>470000</v>
      </c>
      <c r="G147" s="18">
        <v>360000</v>
      </c>
      <c r="H147" s="18"/>
      <c r="I147" s="18">
        <v>460000</v>
      </c>
      <c r="K147" s="18">
        <v>275600</v>
      </c>
      <c r="L147" s="18">
        <v>212000</v>
      </c>
      <c r="M147" s="18"/>
      <c r="N147" s="19">
        <v>200000</v>
      </c>
      <c r="O147" s="19"/>
    </row>
    <row r="148" spans="1:15" s="1" customFormat="1" x14ac:dyDescent="0.25">
      <c r="A148" s="16" t="s">
        <v>272</v>
      </c>
      <c r="B148" s="17" t="s">
        <v>273</v>
      </c>
      <c r="C148" s="18">
        <v>165000</v>
      </c>
      <c r="D148" s="18">
        <v>145000</v>
      </c>
      <c r="E148" s="18">
        <v>135000</v>
      </c>
      <c r="F148" s="18">
        <v>125000</v>
      </c>
      <c r="G148" s="18">
        <v>45180</v>
      </c>
      <c r="H148" s="18"/>
      <c r="I148" s="18">
        <v>115000</v>
      </c>
      <c r="K148" s="18">
        <v>450000</v>
      </c>
      <c r="L148" s="18">
        <v>360000</v>
      </c>
      <c r="M148" s="18"/>
      <c r="N148" s="19">
        <f t="shared" ref="N148:N151" si="7">+L148</f>
        <v>360000</v>
      </c>
      <c r="O148" s="19"/>
    </row>
    <row r="149" spans="1:15" s="1" customFormat="1" x14ac:dyDescent="0.25">
      <c r="A149" s="16" t="s">
        <v>274</v>
      </c>
      <c r="B149" s="17" t="s">
        <v>275</v>
      </c>
      <c r="C149" s="18">
        <v>690000</v>
      </c>
      <c r="D149" s="18">
        <v>680000</v>
      </c>
      <c r="E149" s="18">
        <v>670000</v>
      </c>
      <c r="F149" s="18">
        <v>660000</v>
      </c>
      <c r="G149" s="18">
        <v>145128.48059999998</v>
      </c>
      <c r="H149" s="18"/>
      <c r="I149" s="18">
        <v>650000</v>
      </c>
      <c r="K149" s="18">
        <v>105000</v>
      </c>
      <c r="L149" s="18">
        <v>45180</v>
      </c>
      <c r="M149" s="18"/>
      <c r="N149" s="19">
        <f t="shared" si="7"/>
        <v>45180</v>
      </c>
      <c r="O149" s="19"/>
    </row>
    <row r="150" spans="1:15" s="1" customFormat="1" x14ac:dyDescent="0.25">
      <c r="A150" s="16" t="s">
        <v>276</v>
      </c>
      <c r="B150" s="17" t="s">
        <v>277</v>
      </c>
      <c r="C150" s="18">
        <v>400000</v>
      </c>
      <c r="D150" s="18">
        <v>390000</v>
      </c>
      <c r="E150" s="18">
        <v>380000</v>
      </c>
      <c r="F150" s="18">
        <v>370000</v>
      </c>
      <c r="G150" s="18">
        <v>90738.480599999981</v>
      </c>
      <c r="H150" s="18"/>
      <c r="I150" s="18">
        <v>360000</v>
      </c>
      <c r="K150" s="18">
        <v>650000</v>
      </c>
      <c r="L150" s="18">
        <v>145128.48059999998</v>
      </c>
      <c r="M150" s="18"/>
      <c r="N150" s="19">
        <f t="shared" si="7"/>
        <v>145128.48059999998</v>
      </c>
      <c r="O150" s="19"/>
    </row>
    <row r="151" spans="1:15" s="1" customFormat="1" x14ac:dyDescent="0.25">
      <c r="A151" s="16" t="s">
        <v>278</v>
      </c>
      <c r="B151" s="17" t="s">
        <v>279</v>
      </c>
      <c r="C151" s="18">
        <v>200000</v>
      </c>
      <c r="D151" s="18">
        <v>180000</v>
      </c>
      <c r="E151" s="18">
        <v>170000</v>
      </c>
      <c r="F151" s="18">
        <v>160000</v>
      </c>
      <c r="G151" s="18"/>
      <c r="H151" s="18"/>
      <c r="I151" s="18">
        <v>150000</v>
      </c>
      <c r="K151" s="18">
        <v>360000</v>
      </c>
      <c r="L151" s="18">
        <v>90738.480599999981</v>
      </c>
      <c r="M151" s="18"/>
      <c r="N151" s="19">
        <f t="shared" si="7"/>
        <v>90738.480599999981</v>
      </c>
      <c r="O151" s="19"/>
    </row>
    <row r="152" spans="1:15" s="1" customFormat="1" x14ac:dyDescent="0.25">
      <c r="A152" s="17" t="s">
        <v>280</v>
      </c>
      <c r="B152" s="25" t="s">
        <v>281</v>
      </c>
      <c r="C152" s="26">
        <v>375000</v>
      </c>
      <c r="D152" s="19">
        <v>355000</v>
      </c>
      <c r="E152" s="19">
        <v>345000</v>
      </c>
      <c r="F152" s="19">
        <v>335000</v>
      </c>
      <c r="G152" s="19"/>
      <c r="H152" s="19"/>
      <c r="I152" s="19">
        <v>325000</v>
      </c>
      <c r="K152" s="18">
        <v>150000</v>
      </c>
      <c r="L152" s="18"/>
      <c r="M152" s="18"/>
      <c r="N152" s="19"/>
      <c r="O152" s="19"/>
    </row>
    <row r="153" spans="1:15" s="24" customFormat="1" x14ac:dyDescent="0.25">
      <c r="K153" s="19">
        <v>315000</v>
      </c>
      <c r="L153" s="19"/>
      <c r="M153" s="19"/>
      <c r="N153" s="19"/>
      <c r="O153" s="19"/>
    </row>
    <row r="154" spans="1:15" x14ac:dyDescent="0.2">
      <c r="B154" s="27"/>
      <c r="C154" s="28"/>
      <c r="D154" s="28"/>
      <c r="N154" s="31"/>
      <c r="O154" s="31"/>
    </row>
    <row r="155" spans="1:15" x14ac:dyDescent="0.2">
      <c r="B155" s="30"/>
      <c r="C155" s="28"/>
      <c r="D155" s="28"/>
      <c r="N155" s="31"/>
      <c r="O155" s="31"/>
    </row>
    <row r="157" spans="1:15" ht="15" x14ac:dyDescent="0.25">
      <c r="E157" s="34"/>
    </row>
    <row r="158" spans="1:15" x14ac:dyDescent="0.2">
      <c r="D158" s="35"/>
      <c r="F158" s="36"/>
    </row>
    <row r="159" spans="1:15" ht="15" x14ac:dyDescent="0.25">
      <c r="E159" s="34"/>
      <c r="F159" s="34"/>
      <c r="G159" s="37"/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Indonesia</dc:creator>
  <cp:lastModifiedBy>Ahmad Rifai</cp:lastModifiedBy>
  <dcterms:created xsi:type="dcterms:W3CDTF">2025-09-13T08:44:44Z</dcterms:created>
  <dcterms:modified xsi:type="dcterms:W3CDTF">2025-09-18T11:53:27Z</dcterms:modified>
</cp:coreProperties>
</file>