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08" firstSheet="8" activeTab="14"/>
  </bookViews>
  <sheets>
    <sheet name="كوتة الاكسس" sheetId="6" state="hidden" r:id="rId1"/>
    <sheet name="November 2018" sheetId="1" r:id="rId2"/>
    <sheet name="December 2018" sheetId="2" r:id="rId3"/>
    <sheet name="يناير 2019" sheetId="4" r:id="rId4"/>
    <sheet name="فبراير 2019" sheetId="8" state="hidden" r:id="rId5"/>
    <sheet name="December 2018 (2)" sheetId="5" state="hidden" r:id="rId6"/>
    <sheet name="Feb 2019" sheetId="7" r:id="rId7"/>
    <sheet name="March 2019" sheetId="10" r:id="rId8"/>
    <sheet name="April 2019" sheetId="11" r:id="rId9"/>
    <sheet name="May 2019" sheetId="13" r:id="rId10"/>
    <sheet name="june 2019" sheetId="14" r:id="rId11"/>
    <sheet name="July 2019" sheetId="15" r:id="rId12"/>
    <sheet name="August 2019" sheetId="16" r:id="rId13"/>
    <sheet name="September 2019" sheetId="17" r:id="rId14"/>
    <sheet name="October 2019" sheetId="18" r:id="rId15"/>
    <sheet name="April 2019 (2)" sheetId="12" state="hidden" r:id="rId16"/>
    <sheet name="يناير" sheetId="9" state="hidden" r:id="rId17"/>
  </sheets>
  <calcPr calcId="152511"/>
</workbook>
</file>

<file path=xl/calcChain.xml><?xml version="1.0" encoding="utf-8"?>
<calcChain xmlns="http://schemas.openxmlformats.org/spreadsheetml/2006/main">
  <c r="M18" i="18" l="1"/>
  <c r="Q18" i="18"/>
  <c r="P18" i="18"/>
  <c r="O18" i="18"/>
  <c r="L18" i="18"/>
  <c r="K18" i="18"/>
  <c r="I18" i="18"/>
  <c r="H18" i="18"/>
  <c r="F18" i="18"/>
  <c r="E18" i="18"/>
  <c r="D18" i="18"/>
  <c r="L18" i="17" l="1"/>
  <c r="N19" i="18" l="1"/>
  <c r="J19" i="18"/>
  <c r="G19" i="18"/>
  <c r="C19" i="18"/>
  <c r="Q18" i="17" l="1"/>
  <c r="P18" i="17"/>
  <c r="O18" i="17"/>
  <c r="M18" i="17"/>
  <c r="K18" i="17"/>
  <c r="I18" i="17"/>
  <c r="G19" i="17" s="1"/>
  <c r="H18" i="17"/>
  <c r="F18" i="17"/>
  <c r="E18" i="17"/>
  <c r="D18" i="17"/>
  <c r="C19" i="17" l="1"/>
  <c r="J19" i="17"/>
  <c r="N19" i="17"/>
  <c r="I18" i="16"/>
  <c r="Q18" i="16" l="1"/>
  <c r="P18" i="16"/>
  <c r="O18" i="16"/>
  <c r="M18" i="16"/>
  <c r="L18" i="16"/>
  <c r="K18" i="16"/>
  <c r="H18" i="16"/>
  <c r="G19" i="16" s="1"/>
  <c r="F18" i="16"/>
  <c r="E18" i="16"/>
  <c r="D18" i="16"/>
  <c r="J19" i="16" l="1"/>
  <c r="N19" i="16"/>
  <c r="C19" i="16"/>
  <c r="Q18" i="15"/>
  <c r="P18" i="15"/>
  <c r="O18" i="15"/>
  <c r="M18" i="15"/>
  <c r="L18" i="15"/>
  <c r="K18" i="15"/>
  <c r="H18" i="15"/>
  <c r="G19" i="15" s="1"/>
  <c r="F18" i="15"/>
  <c r="E18" i="15"/>
  <c r="D18" i="15"/>
  <c r="C19" i="15" s="1"/>
  <c r="N19" i="15" l="1"/>
  <c r="J19" i="15"/>
  <c r="Q18" i="14"/>
  <c r="P18" i="14"/>
  <c r="O18" i="14"/>
  <c r="M18" i="14"/>
  <c r="L18" i="14"/>
  <c r="K18" i="14"/>
  <c r="H18" i="14"/>
  <c r="G19" i="14" s="1"/>
  <c r="F18" i="14"/>
  <c r="E18" i="14"/>
  <c r="D18" i="14"/>
  <c r="N19" i="14" l="1"/>
  <c r="C19" i="14"/>
  <c r="J19" i="14"/>
  <c r="N18" i="13"/>
  <c r="P18" i="13"/>
  <c r="Q18" i="13"/>
  <c r="O18" i="13"/>
  <c r="M18" i="13"/>
  <c r="J18" i="13"/>
  <c r="K18" i="13"/>
  <c r="L18" i="13"/>
  <c r="H18" i="13"/>
  <c r="E18" i="13"/>
  <c r="F18" i="13"/>
  <c r="C18" i="13"/>
  <c r="D18" i="13"/>
  <c r="N19" i="13" l="1"/>
  <c r="J19" i="13"/>
  <c r="G19" i="13"/>
  <c r="C19" i="13"/>
  <c r="G18" i="12" l="1"/>
  <c r="Q17" i="12"/>
  <c r="P17" i="12"/>
  <c r="O17" i="12"/>
  <c r="N18" i="12" s="1"/>
  <c r="N17" i="12"/>
  <c r="M17" i="12"/>
  <c r="L17" i="12"/>
  <c r="K17" i="12"/>
  <c r="J18" i="12" s="1"/>
  <c r="H17" i="12"/>
  <c r="F17" i="12"/>
  <c r="E17" i="12"/>
  <c r="D17" i="12"/>
  <c r="C17" i="12"/>
  <c r="C18" i="12" s="1"/>
  <c r="Q17" i="11" l="1"/>
  <c r="M17" i="11"/>
  <c r="P17" i="11" l="1"/>
  <c r="O17" i="11" l="1"/>
  <c r="N18" i="11" s="1"/>
  <c r="N17" i="11"/>
  <c r="L17" i="11"/>
  <c r="K17" i="11"/>
  <c r="H17" i="11"/>
  <c r="F17" i="11"/>
  <c r="E17" i="11"/>
  <c r="D17" i="11"/>
  <c r="C17" i="11"/>
  <c r="J18" i="11" l="1"/>
  <c r="C18" i="11"/>
  <c r="G18" i="11"/>
  <c r="O17" i="10" l="1"/>
  <c r="N17" i="10"/>
  <c r="M17" i="10"/>
  <c r="L17" i="10"/>
  <c r="K17" i="10"/>
  <c r="J17" i="10"/>
  <c r="I17" i="10"/>
  <c r="H17" i="10"/>
  <c r="G17" i="10"/>
  <c r="F17" i="10"/>
  <c r="E17" i="10"/>
  <c r="D17" i="10"/>
  <c r="C17" i="10"/>
  <c r="J18" i="10" l="1"/>
  <c r="G18" i="10"/>
  <c r="M18" i="10"/>
  <c r="C18" i="10"/>
  <c r="G19" i="7"/>
  <c r="D18" i="7"/>
  <c r="E18" i="7"/>
  <c r="F18" i="7"/>
  <c r="G18" i="7"/>
  <c r="H18" i="7"/>
  <c r="I18" i="7"/>
  <c r="J18" i="7"/>
  <c r="K18" i="7"/>
  <c r="J19" i="7" s="1"/>
  <c r="L18" i="7"/>
  <c r="M18" i="7"/>
  <c r="N18" i="7"/>
  <c r="O18" i="7"/>
  <c r="C18" i="7"/>
  <c r="M19" i="7" l="1"/>
  <c r="C19" i="7"/>
  <c r="L19" i="9"/>
  <c r="I19" i="9"/>
  <c r="F19" i="9"/>
  <c r="C19" i="9"/>
  <c r="D18" i="9"/>
  <c r="E18" i="9"/>
  <c r="F18" i="9"/>
  <c r="G18" i="9"/>
  <c r="H18" i="9"/>
  <c r="I18" i="9"/>
  <c r="J18" i="9"/>
  <c r="K18" i="9"/>
  <c r="L18" i="9"/>
  <c r="M18" i="9"/>
  <c r="N18" i="9"/>
  <c r="C18" i="9"/>
  <c r="N18" i="8" l="1"/>
  <c r="M18" i="8"/>
  <c r="L18" i="8"/>
  <c r="K18" i="8"/>
  <c r="J18" i="8"/>
  <c r="I18" i="8"/>
  <c r="I19" i="8" s="1"/>
  <c r="H18" i="8"/>
  <c r="G18" i="8"/>
  <c r="F18" i="8"/>
  <c r="E18" i="8"/>
  <c r="D18" i="8"/>
  <c r="C18" i="8"/>
  <c r="L19" i="8" l="1"/>
  <c r="F19" i="8"/>
  <c r="C19" i="8"/>
  <c r="C2" i="6"/>
  <c r="D2" i="6"/>
  <c r="I2" i="6"/>
  <c r="J2" i="6"/>
  <c r="M2" i="6"/>
  <c r="F3" i="6"/>
  <c r="I3" i="6"/>
  <c r="L3" i="6"/>
  <c r="B4" i="6"/>
  <c r="C4" i="6"/>
  <c r="D4" i="6"/>
  <c r="F4" i="6"/>
  <c r="H4" i="6"/>
  <c r="J4" i="6"/>
  <c r="K4" i="6"/>
  <c r="M4" i="6"/>
  <c r="B5" i="6"/>
  <c r="C5" i="6"/>
  <c r="D5" i="6"/>
  <c r="F5" i="6"/>
  <c r="J5" i="6"/>
  <c r="K5" i="6"/>
  <c r="L5" i="6"/>
  <c r="M5" i="6"/>
  <c r="B6" i="6"/>
  <c r="C6" i="6"/>
  <c r="K6" i="6"/>
  <c r="L6" i="6"/>
  <c r="B7" i="6"/>
  <c r="H8" i="6"/>
  <c r="K8" i="6"/>
  <c r="R24" i="5" l="1"/>
  <c r="Q24" i="5"/>
  <c r="P24" i="5"/>
  <c r="O25" i="5" s="1"/>
  <c r="O24" i="5"/>
  <c r="N24" i="5"/>
  <c r="M24" i="5"/>
  <c r="L24" i="5"/>
  <c r="K25" i="5" s="1"/>
  <c r="K24" i="5"/>
  <c r="J24" i="5"/>
  <c r="I24" i="5"/>
  <c r="H24" i="5"/>
  <c r="G25" i="5" s="1"/>
  <c r="G24" i="5"/>
  <c r="F24" i="5"/>
  <c r="E24" i="5"/>
  <c r="D24" i="5"/>
  <c r="C24" i="5"/>
  <c r="C25" i="5" s="1"/>
  <c r="N18" i="4" l="1"/>
  <c r="M18" i="4"/>
  <c r="L18" i="4"/>
  <c r="K18" i="4"/>
  <c r="J18" i="4"/>
  <c r="I18" i="4"/>
  <c r="H18" i="4"/>
  <c r="G18" i="4"/>
  <c r="F18" i="4"/>
  <c r="F19" i="4" s="1"/>
  <c r="E18" i="4"/>
  <c r="D18" i="4"/>
  <c r="C18" i="4"/>
  <c r="L19" i="4" l="1"/>
  <c r="I19" i="4"/>
  <c r="C19" i="4"/>
  <c r="R24" i="2" l="1"/>
  <c r="Q24" i="2"/>
  <c r="M8" i="6" s="1"/>
  <c r="P24" i="2"/>
  <c r="L8" i="6" s="1"/>
  <c r="O24" i="2"/>
  <c r="N24" i="2"/>
  <c r="M24" i="2"/>
  <c r="J8" i="6" s="1"/>
  <c r="L24" i="2"/>
  <c r="K24" i="2"/>
  <c r="J24" i="2"/>
  <c r="I24" i="2"/>
  <c r="H24" i="2"/>
  <c r="G24" i="2"/>
  <c r="F24" i="2"/>
  <c r="E24" i="2"/>
  <c r="D8" i="6" s="1"/>
  <c r="D24" i="2"/>
  <c r="C8" i="6" s="1"/>
  <c r="C24" i="2"/>
  <c r="B8" i="6" s="1"/>
  <c r="G25" i="2" l="1"/>
  <c r="E9" i="6" s="1"/>
  <c r="F8" i="6"/>
  <c r="K25" i="2"/>
  <c r="H9" i="6" s="1"/>
  <c r="I8" i="6"/>
  <c r="O25" i="2"/>
  <c r="K9" i="6" s="1"/>
  <c r="C25" i="2"/>
  <c r="B9" i="6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O25" i="1" l="1"/>
  <c r="K25" i="1"/>
  <c r="G25" i="1"/>
  <c r="C25" i="1"/>
</calcChain>
</file>

<file path=xl/sharedStrings.xml><?xml version="1.0" encoding="utf-8"?>
<sst xmlns="http://schemas.openxmlformats.org/spreadsheetml/2006/main" count="667" uniqueCount="63">
  <si>
    <t>جهاز مشروعات الخدمة الوطنية</t>
  </si>
  <si>
    <t>الشركة الوطنية لإنشاء وتنمية وإدارة الطرق</t>
  </si>
  <si>
    <t>من: إدارة محطات الوقود شل أوت</t>
  </si>
  <si>
    <t>إلى : الهيئة المصرية العامة للبترول</t>
  </si>
  <si>
    <t>م</t>
  </si>
  <si>
    <t>سولار</t>
  </si>
  <si>
    <t>مصدر الشحن</t>
  </si>
  <si>
    <t>مصر</t>
  </si>
  <si>
    <t>التعاون</t>
  </si>
  <si>
    <t>موبيل</t>
  </si>
  <si>
    <t>انابيب بدر</t>
  </si>
  <si>
    <t>بنزين 80</t>
  </si>
  <si>
    <t>بنزين 95</t>
  </si>
  <si>
    <t>بنزين 92</t>
  </si>
  <si>
    <t>مسطرد</t>
  </si>
  <si>
    <t>الهايكستب</t>
  </si>
  <si>
    <t>بدر</t>
  </si>
  <si>
    <t>السويس</t>
  </si>
  <si>
    <t>المكس</t>
  </si>
  <si>
    <t>الفيوم</t>
  </si>
  <si>
    <t>بني سويف</t>
  </si>
  <si>
    <t>أسوان</t>
  </si>
  <si>
    <t>شاوة</t>
  </si>
  <si>
    <t xml:space="preserve">طنطا </t>
  </si>
  <si>
    <t>بور سعيد</t>
  </si>
  <si>
    <t>أسيوط</t>
  </si>
  <si>
    <t>الزقازيق</t>
  </si>
  <si>
    <t>الإجمالي</t>
  </si>
  <si>
    <t>الاجمالي العام</t>
  </si>
  <si>
    <t>مع وافر التحية ,,,</t>
  </si>
  <si>
    <t>الوحدة : عشرة آلاف لتر</t>
  </si>
  <si>
    <t>القيد :</t>
  </si>
  <si>
    <t xml:space="preserve">                 عناية الأستاذة / منى رشدي عبد المجيد</t>
  </si>
  <si>
    <t>التاريخ :     /     /  2018</t>
  </si>
  <si>
    <t>الموضوع : بشأن بيان احتياجات الشركة الوطنية لانشاء وتنمية وادارة الطرق لمحطات شل أوت عن شهر ديسمبر 2018</t>
  </si>
  <si>
    <t>سملا</t>
  </si>
  <si>
    <t>وزارة الدفاع</t>
  </si>
  <si>
    <t>الموضوع : بشأن بيان احتياجات الشركة الوطنية لإنشاء وتنمية وإدارة الطرق / إدارة محطات الوقود شل أوت                  عن شهر يناير 2019</t>
  </si>
  <si>
    <t>عناية الأستاذة / منى رشدي عبد المجيد / مدير عام متابعة أنظمة القياس الآلي</t>
  </si>
  <si>
    <t>التاريخ: 29 / 12 / 2018</t>
  </si>
  <si>
    <t>المستودع</t>
  </si>
  <si>
    <t>الموضوع : بشأن بيان احتياجات الشركة الوطنية لإنشاء وتنمية وإدارة الطرق / إدارة محطات الوقود شل أوت                  عن شهر                   2019</t>
  </si>
  <si>
    <t xml:space="preserve">التاريخ: </t>
  </si>
  <si>
    <t>الموضوع : بشأن بيان احتياجات الشركة الوطنية لإنشاء وتنمية وإدارة الطرق / إدارة محطات وقود شل أوت                 عن شهر فبراير 2019</t>
  </si>
  <si>
    <t>بورسعيد</t>
  </si>
  <si>
    <t>التاريخ: 22 / 1 / 2019</t>
  </si>
  <si>
    <t xml:space="preserve"> </t>
  </si>
  <si>
    <t>الموضوع : بشأن بيان احتياجات الشركة الوطنية لإنشاء وتنمية وإدارة الطرق / إدارة محطات الوقود شل أوت                  عن شهر  يناير  2019</t>
  </si>
  <si>
    <t>أنابيب</t>
  </si>
  <si>
    <t>السخنة</t>
  </si>
  <si>
    <t>عناية الأستاذ / دسوقي حماد / مساعد نائب الرئيس التنفيذي للهيئة للنقل والتوزيع</t>
  </si>
  <si>
    <t>إدارة محطات وقود شل أوت</t>
  </si>
  <si>
    <t>طاقة</t>
  </si>
  <si>
    <t>الموضوع : بشأن بيان احتياجات الشركة الوطنية لإنشاء وتنمية وإدارة الطرق / إدارة محطات الوقود شل أوت                         عن شهر أبريل 2019</t>
  </si>
  <si>
    <t>التاريخ:</t>
  </si>
  <si>
    <t>الموضوع : بشأن بيان احتياجات الشركة الوطنية لإنشاء وتنمية وإدارة الطرق / إدارة محطات الوقود شل أوت                         عن شهر  مارس 2019</t>
  </si>
  <si>
    <t>إجمالي كوتة شهر مارس 2019 بعد الدعم</t>
  </si>
  <si>
    <t>الموضوع : بشأن بيان احتياجات الشركة الوطنية لإنشاء وتنمية وإدارة الطرق / إدارة محطات الوقود شل أوت                         عن شهر مايو 2019</t>
  </si>
  <si>
    <t>الموضوع : بشأن بيان احتياجات الشركة الوطنية لإنشاء وتنمية وإدارة الطرق / إدارة محطات الوقود شل أوت                         عن شهر يونيه 2019</t>
  </si>
  <si>
    <t>الموضوع : بشأن بيان احتياجات الشركة الوطنية لإنشاء وتنمية وإدارة الطرق / إدارة محطات الوقود شل أوت                         عن شهر يوليه 2019</t>
  </si>
  <si>
    <t>الموضوع : بشأن بيان احتياجات الشركة الوطنية لإنشاء وتنمية وإدارة الطرق / إدارة محطات الوقود شل أوت                         عن شهر اغسطس 2019</t>
  </si>
  <si>
    <t>الموضوع : بشأن بيان احتياجات الشركة الوطنية لإنشاء وتنمية وإدارة الطرق / إدارة محطات الوقود شل أوت                         عن شهر سبتمبر 2019</t>
  </si>
  <si>
    <t>الموضوع : بشأن بيان احتياجات الشركة الوطنية لإنشاء وتنمية وإدارة الطرق / إدارة محطات الوقود                         عن شهر اكتوبر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</si>
</sst>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7" borderId="4" xfId="0" applyFont="1" applyFill="1" applyBorder="1" applyAlignment="1">
      <alignment horizontal="center" vertical="center"/>
    </xf>
    <xf numFmtId="0" fontId="6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7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readingOrder="2"/>
    </xf>
    <xf numFmtId="0" fontId="1" fillId="8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1" fillId="7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1" fillId="7" borderId="8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3" fontId="1" fillId="7" borderId="8" xfId="0" applyNumberFormat="1" applyFont="1" applyFill="1" applyBorder="1" applyAlignment="1">
      <alignment horizontal="center" vertical="center"/>
    </xf>
    <xf numFmtId="3" fontId="1" fillId="7" borderId="7" xfId="0" applyNumberFormat="1" applyFont="1" applyFill="1" applyBorder="1" applyAlignment="1">
      <alignment horizontal="center" vertical="center"/>
    </xf>
    <xf numFmtId="3" fontId="1" fillId="7" borderId="9" xfId="0" applyNumberFormat="1" applyFont="1" applyFill="1" applyBorder="1" applyAlignment="1">
      <alignment horizontal="center" vertical="center"/>
    </xf>
    <xf numFmtId="3" fontId="1" fillId="7" borderId="4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8" fillId="7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2F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19050</xdr:rowOff>
    </xdr:from>
    <xdr:to>
      <xdr:col>4</xdr:col>
      <xdr:colOff>295275</xdr:colOff>
      <xdr:row>32</xdr:row>
      <xdr:rowOff>47625</xdr:rowOff>
    </xdr:to>
    <xdr:sp macro="" textlink="">
      <xdr:nvSpPr>
        <xdr:cNvPr id="2" name="TextBox 1"/>
        <xdr:cNvSpPr txBox="1"/>
      </xdr:nvSpPr>
      <xdr:spPr>
        <a:xfrm>
          <a:off x="11233108725" y="60293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13</xdr:col>
      <xdr:colOff>676275</xdr:colOff>
      <xdr:row>29</xdr:row>
      <xdr:rowOff>142875</xdr:rowOff>
    </xdr:from>
    <xdr:to>
      <xdr:col>17</xdr:col>
      <xdr:colOff>628650</xdr:colOff>
      <xdr:row>34</xdr:row>
      <xdr:rowOff>171450</xdr:rowOff>
    </xdr:to>
    <xdr:sp macro="" textlink="">
      <xdr:nvSpPr>
        <xdr:cNvPr id="3" name="TextBox 2"/>
        <xdr:cNvSpPr txBox="1"/>
      </xdr:nvSpPr>
      <xdr:spPr>
        <a:xfrm>
          <a:off x="11223859950" y="6515100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4</xdr:row>
      <xdr:rowOff>141632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8100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411350</xdr:colOff>
      <xdr:row>6</xdr:row>
      <xdr:rowOff>190501</xdr:rowOff>
    </xdr:from>
    <xdr:to>
      <xdr:col>9</xdr:col>
      <xdr:colOff>495714</xdr:colOff>
      <xdr:row>8</xdr:row>
      <xdr:rowOff>187779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9286" y="1609726"/>
          <a:ext cx="770164" cy="3973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142875</xdr:rowOff>
    </xdr:from>
    <xdr:to>
      <xdr:col>15</xdr:col>
      <xdr:colOff>0</xdr:colOff>
      <xdr:row>27</xdr:row>
      <xdr:rowOff>171450</xdr:rowOff>
    </xdr:to>
    <xdr:sp macro="" textlink="">
      <xdr:nvSpPr>
        <xdr:cNvPr id="4" name="TextBox 3"/>
        <xdr:cNvSpPr txBox="1"/>
      </xdr:nvSpPr>
      <xdr:spPr>
        <a:xfrm>
          <a:off x="11225860200" y="540067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5" name="TextBox 4"/>
        <xdr:cNvSpPr txBox="1"/>
      </xdr:nvSpPr>
      <xdr:spPr>
        <a:xfrm>
          <a:off x="11233108725" y="509587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6" name="TextBox 5"/>
        <xdr:cNvSpPr txBox="1"/>
      </xdr:nvSpPr>
      <xdr:spPr>
        <a:xfrm>
          <a:off x="11225041050" y="517207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563217</xdr:colOff>
      <xdr:row>0</xdr:row>
      <xdr:rowOff>179318</xdr:rowOff>
    </xdr:from>
    <xdr:to>
      <xdr:col>15</xdr:col>
      <xdr:colOff>606698</xdr:colOff>
      <xdr:row>4</xdr:row>
      <xdr:rowOff>113057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79318"/>
          <a:ext cx="729281" cy="7338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5</xdr:row>
      <xdr:rowOff>36857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8100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411350</xdr:colOff>
      <xdr:row>6</xdr:row>
      <xdr:rowOff>190501</xdr:rowOff>
    </xdr:from>
    <xdr:to>
      <xdr:col>9</xdr:col>
      <xdr:colOff>495714</xdr:colOff>
      <xdr:row>9</xdr:row>
      <xdr:rowOff>35379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9286" y="1609726"/>
          <a:ext cx="770164" cy="3973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142875</xdr:rowOff>
    </xdr:from>
    <xdr:to>
      <xdr:col>15</xdr:col>
      <xdr:colOff>0</xdr:colOff>
      <xdr:row>27</xdr:row>
      <xdr:rowOff>171450</xdr:rowOff>
    </xdr:to>
    <xdr:sp macro="" textlink="">
      <xdr:nvSpPr>
        <xdr:cNvPr id="4" name="TextBox 3"/>
        <xdr:cNvSpPr txBox="1"/>
      </xdr:nvSpPr>
      <xdr:spPr>
        <a:xfrm>
          <a:off x="11225860200" y="540067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5" name="TextBox 4"/>
        <xdr:cNvSpPr txBox="1"/>
      </xdr:nvSpPr>
      <xdr:spPr>
        <a:xfrm>
          <a:off x="11233108725" y="509587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6" name="TextBox 5"/>
        <xdr:cNvSpPr txBox="1"/>
      </xdr:nvSpPr>
      <xdr:spPr>
        <a:xfrm>
          <a:off x="11225041050" y="517207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4</xdr:row>
      <xdr:rowOff>141632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7338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5</xdr:row>
      <xdr:rowOff>36857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810039"/>
        </a:xfrm>
        <a:prstGeom prst="rect">
          <a:avLst/>
        </a:prstGeom>
      </xdr:spPr>
    </xdr:pic>
    <xdr:clientData/>
  </xdr:twoCellAnchor>
  <xdr:twoCellAnchor editAs="oneCell">
    <xdr:from>
      <xdr:col>8</xdr:col>
      <xdr:colOff>506600</xdr:colOff>
      <xdr:row>6</xdr:row>
      <xdr:rowOff>152401</xdr:rowOff>
    </xdr:from>
    <xdr:to>
      <xdr:col>9</xdr:col>
      <xdr:colOff>590964</xdr:colOff>
      <xdr:row>8</xdr:row>
      <xdr:rowOff>206829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384036" y="1571626"/>
          <a:ext cx="770164" cy="45447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142875</xdr:rowOff>
    </xdr:from>
    <xdr:to>
      <xdr:col>15</xdr:col>
      <xdr:colOff>0</xdr:colOff>
      <xdr:row>27</xdr:row>
      <xdr:rowOff>171450</xdr:rowOff>
    </xdr:to>
    <xdr:sp macro="" textlink="">
      <xdr:nvSpPr>
        <xdr:cNvPr id="4" name="TextBox 3"/>
        <xdr:cNvSpPr txBox="1"/>
      </xdr:nvSpPr>
      <xdr:spPr>
        <a:xfrm>
          <a:off x="11225860200" y="540067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5" name="TextBox 4"/>
        <xdr:cNvSpPr txBox="1"/>
      </xdr:nvSpPr>
      <xdr:spPr>
        <a:xfrm>
          <a:off x="11233108725" y="509587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6" name="TextBox 5"/>
        <xdr:cNvSpPr txBox="1"/>
      </xdr:nvSpPr>
      <xdr:spPr>
        <a:xfrm>
          <a:off x="11225041050" y="517207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390525</xdr:colOff>
      <xdr:row>0</xdr:row>
      <xdr:rowOff>179318</xdr:rowOff>
    </xdr:from>
    <xdr:to>
      <xdr:col>15</xdr:col>
      <xdr:colOff>606698</xdr:colOff>
      <xdr:row>5</xdr:row>
      <xdr:rowOff>8282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79318"/>
          <a:ext cx="901973" cy="10481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439925</xdr:colOff>
      <xdr:row>6</xdr:row>
      <xdr:rowOff>57151</xdr:rowOff>
    </xdr:from>
    <xdr:to>
      <xdr:col>9</xdr:col>
      <xdr:colOff>524289</xdr:colOff>
      <xdr:row>8</xdr:row>
      <xdr:rowOff>178254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50711" y="1476376"/>
          <a:ext cx="770164" cy="521153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142875</xdr:rowOff>
    </xdr:from>
    <xdr:to>
      <xdr:col>15</xdr:col>
      <xdr:colOff>0</xdr:colOff>
      <xdr:row>27</xdr:row>
      <xdr:rowOff>171450</xdr:rowOff>
    </xdr:to>
    <xdr:sp macro="" textlink="">
      <xdr:nvSpPr>
        <xdr:cNvPr id="4" name="TextBox 3"/>
        <xdr:cNvSpPr txBox="1"/>
      </xdr:nvSpPr>
      <xdr:spPr>
        <a:xfrm>
          <a:off x="11225860200" y="540067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5" name="TextBox 4"/>
        <xdr:cNvSpPr txBox="1"/>
      </xdr:nvSpPr>
      <xdr:spPr>
        <a:xfrm>
          <a:off x="11233108725" y="509587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6" name="TextBox 5"/>
        <xdr:cNvSpPr txBox="1"/>
      </xdr:nvSpPr>
      <xdr:spPr>
        <a:xfrm>
          <a:off x="11225041050" y="517207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15</xdr:col>
      <xdr:colOff>342900</xdr:colOff>
      <xdr:row>0</xdr:row>
      <xdr:rowOff>84069</xdr:rowOff>
    </xdr:from>
    <xdr:to>
      <xdr:col>16</xdr:col>
      <xdr:colOff>559073</xdr:colOff>
      <xdr:row>4</xdr:row>
      <xdr:rowOff>323851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615327" y="84069"/>
          <a:ext cx="901973" cy="103988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68733</xdr:colOff>
      <xdr:row>5</xdr:row>
      <xdr:rowOff>181807</xdr:rowOff>
    </xdr:from>
    <xdr:to>
      <xdr:col>9</xdr:col>
      <xdr:colOff>152739</xdr:colOff>
      <xdr:row>8</xdr:row>
      <xdr:rowOff>169560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4482678" y="1404182"/>
          <a:ext cx="771922" cy="591003"/>
        </a:xfrm>
        <a:prstGeom prst="rect">
          <a:avLst/>
        </a:prstGeom>
      </xdr:spPr>
    </xdr:pic>
    <xdr:clientData/>
  </xdr:twoCellAnchor>
  <xdr:twoCellAnchor>
    <xdr:from>
      <xdr:col>11</xdr:col>
      <xdr:colOff>666750</xdr:colOff>
      <xdr:row>21</xdr:row>
      <xdr:rowOff>15875</xdr:rowOff>
    </xdr:from>
    <xdr:to>
      <xdr:col>15</xdr:col>
      <xdr:colOff>666750</xdr:colOff>
      <xdr:row>26</xdr:row>
      <xdr:rowOff>44450</xdr:rowOff>
    </xdr:to>
    <xdr:sp macro="" textlink="">
      <xdr:nvSpPr>
        <xdr:cNvPr id="3" name="TextBox 2"/>
        <xdr:cNvSpPr txBox="1"/>
      </xdr:nvSpPr>
      <xdr:spPr>
        <a:xfrm>
          <a:off x="11173221875" y="6159500"/>
          <a:ext cx="2730500" cy="90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4" name="TextBox 3"/>
        <xdr:cNvSpPr txBox="1"/>
      </xdr:nvSpPr>
      <xdr:spPr>
        <a:xfrm>
          <a:off x="11233108725" y="509587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5" name="TextBox 4"/>
        <xdr:cNvSpPr txBox="1"/>
      </xdr:nvSpPr>
      <xdr:spPr>
        <a:xfrm>
          <a:off x="11173072650" y="5222875"/>
          <a:ext cx="2625724" cy="90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15</xdr:col>
      <xdr:colOff>76200</xdr:colOff>
      <xdr:row>0</xdr:row>
      <xdr:rowOff>84069</xdr:rowOff>
    </xdr:from>
    <xdr:to>
      <xdr:col>16</xdr:col>
      <xdr:colOff>559073</xdr:colOff>
      <xdr:row>6</xdr:row>
      <xdr:rowOff>38101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615327" y="84069"/>
          <a:ext cx="1168673" cy="13732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142875</xdr:rowOff>
    </xdr:from>
    <xdr:to>
      <xdr:col>15</xdr:col>
      <xdr:colOff>0</xdr:colOff>
      <xdr:row>26</xdr:row>
      <xdr:rowOff>171450</xdr:rowOff>
    </xdr:to>
    <xdr:sp macro="" textlink="">
      <xdr:nvSpPr>
        <xdr:cNvPr id="2" name="TextBox 1"/>
        <xdr:cNvSpPr txBox="1"/>
      </xdr:nvSpPr>
      <xdr:spPr>
        <a:xfrm>
          <a:off x="11225860200" y="515302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20</xdr:row>
      <xdr:rowOff>19050</xdr:rowOff>
    </xdr:from>
    <xdr:to>
      <xdr:col>4</xdr:col>
      <xdr:colOff>295275</xdr:colOff>
      <xdr:row>25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4822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20</xdr:row>
      <xdr:rowOff>95250</xdr:rowOff>
    </xdr:from>
    <xdr:to>
      <xdr:col>16</xdr:col>
      <xdr:colOff>133350</xdr:colOff>
      <xdr:row>25</xdr:row>
      <xdr:rowOff>123825</xdr:rowOff>
    </xdr:to>
    <xdr:sp macro="" textlink="">
      <xdr:nvSpPr>
        <xdr:cNvPr id="4" name="TextBox 3"/>
        <xdr:cNvSpPr txBox="1"/>
      </xdr:nvSpPr>
      <xdr:spPr>
        <a:xfrm>
          <a:off x="11225041050" y="492442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4</xdr:row>
      <xdr:rowOff>65432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7338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411350</xdr:colOff>
      <xdr:row>7</xdr:row>
      <xdr:rowOff>19051</xdr:rowOff>
    </xdr:from>
    <xdr:to>
      <xdr:col>9</xdr:col>
      <xdr:colOff>495714</xdr:colOff>
      <xdr:row>8</xdr:row>
      <xdr:rowOff>168729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9286" y="1638301"/>
          <a:ext cx="770164" cy="34970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14</xdr:col>
      <xdr:colOff>0</xdr:colOff>
      <xdr:row>27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19112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863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9</xdr:col>
      <xdr:colOff>523876</xdr:colOff>
      <xdr:row>22</xdr:row>
      <xdr:rowOff>114300</xdr:rowOff>
    </xdr:from>
    <xdr:to>
      <xdr:col>13</xdr:col>
      <xdr:colOff>609601</xdr:colOff>
      <xdr:row>27</xdr:row>
      <xdr:rowOff>142875</xdr:rowOff>
    </xdr:to>
    <xdr:sp macro="" textlink="">
      <xdr:nvSpPr>
        <xdr:cNvPr id="4" name="TextBox 3"/>
        <xdr:cNvSpPr txBox="1"/>
      </xdr:nvSpPr>
      <xdr:spPr>
        <a:xfrm>
          <a:off x="11226622199" y="5162550"/>
          <a:ext cx="28289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12</xdr:col>
      <xdr:colOff>514350</xdr:colOff>
      <xdr:row>0</xdr:row>
      <xdr:rowOff>0</xdr:rowOff>
    </xdr:from>
    <xdr:to>
      <xdr:col>13</xdr:col>
      <xdr:colOff>676275</xdr:colOff>
      <xdr:row>4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555525" y="0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620486</xdr:colOff>
      <xdr:row>7</xdr:row>
      <xdr:rowOff>76201</xdr:rowOff>
    </xdr:from>
    <xdr:to>
      <xdr:col>9</xdr:col>
      <xdr:colOff>497378</xdr:colOff>
      <xdr:row>8</xdr:row>
      <xdr:rowOff>159204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7622" y="1485901"/>
          <a:ext cx="562692" cy="2830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28</xdr:row>
      <xdr:rowOff>142875</xdr:rowOff>
    </xdr:from>
    <xdr:to>
      <xdr:col>17</xdr:col>
      <xdr:colOff>628650</xdr:colOff>
      <xdr:row>33</xdr:row>
      <xdr:rowOff>171450</xdr:rowOff>
    </xdr:to>
    <xdr:sp macro="" textlink="">
      <xdr:nvSpPr>
        <xdr:cNvPr id="3" name="TextBox 2"/>
        <xdr:cNvSpPr txBox="1"/>
      </xdr:nvSpPr>
      <xdr:spPr>
        <a:xfrm>
          <a:off x="11223859950" y="661987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27</xdr:row>
      <xdr:rowOff>19050</xdr:rowOff>
    </xdr:from>
    <xdr:to>
      <xdr:col>4</xdr:col>
      <xdr:colOff>295275</xdr:colOff>
      <xdr:row>32</xdr:row>
      <xdr:rowOff>47625</xdr:rowOff>
    </xdr:to>
    <xdr:sp macro="" textlink="">
      <xdr:nvSpPr>
        <xdr:cNvPr id="4" name="TextBox 3"/>
        <xdr:cNvSpPr txBox="1"/>
      </xdr:nvSpPr>
      <xdr:spPr>
        <a:xfrm>
          <a:off x="11233108725" y="6381750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13</xdr:col>
      <xdr:colOff>676275</xdr:colOff>
      <xdr:row>29</xdr:row>
      <xdr:rowOff>142875</xdr:rowOff>
    </xdr:from>
    <xdr:to>
      <xdr:col>17</xdr:col>
      <xdr:colOff>628650</xdr:colOff>
      <xdr:row>34</xdr:row>
      <xdr:rowOff>171450</xdr:rowOff>
    </xdr:to>
    <xdr:sp macro="" textlink="">
      <xdr:nvSpPr>
        <xdr:cNvPr id="5" name="TextBox 4"/>
        <xdr:cNvSpPr txBox="1"/>
      </xdr:nvSpPr>
      <xdr:spPr>
        <a:xfrm>
          <a:off x="11223859950" y="68675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14</xdr:col>
      <xdr:colOff>0</xdr:colOff>
      <xdr:row>27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21017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90537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9</xdr:col>
      <xdr:colOff>523876</xdr:colOff>
      <xdr:row>22</xdr:row>
      <xdr:rowOff>114300</xdr:rowOff>
    </xdr:from>
    <xdr:to>
      <xdr:col>13</xdr:col>
      <xdr:colOff>609601</xdr:colOff>
      <xdr:row>27</xdr:row>
      <xdr:rowOff>142875</xdr:rowOff>
    </xdr:to>
    <xdr:sp macro="" textlink="">
      <xdr:nvSpPr>
        <xdr:cNvPr id="4" name="TextBox 3"/>
        <xdr:cNvSpPr txBox="1"/>
      </xdr:nvSpPr>
      <xdr:spPr>
        <a:xfrm>
          <a:off x="11226622199" y="5143500"/>
          <a:ext cx="28289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12</xdr:col>
      <xdr:colOff>514350</xdr:colOff>
      <xdr:row>0</xdr:row>
      <xdr:rowOff>0</xdr:rowOff>
    </xdr:from>
    <xdr:to>
      <xdr:col>13</xdr:col>
      <xdr:colOff>676275</xdr:colOff>
      <xdr:row>4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555525" y="0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620486</xdr:colOff>
      <xdr:row>7</xdr:row>
      <xdr:rowOff>76201</xdr:rowOff>
    </xdr:from>
    <xdr:to>
      <xdr:col>9</xdr:col>
      <xdr:colOff>497378</xdr:colOff>
      <xdr:row>8</xdr:row>
      <xdr:rowOff>159204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7622" y="1485901"/>
          <a:ext cx="562692" cy="283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14</xdr:col>
      <xdr:colOff>0</xdr:colOff>
      <xdr:row>27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19112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863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9</xdr:col>
      <xdr:colOff>523876</xdr:colOff>
      <xdr:row>22</xdr:row>
      <xdr:rowOff>114300</xdr:rowOff>
    </xdr:from>
    <xdr:to>
      <xdr:col>13</xdr:col>
      <xdr:colOff>609601</xdr:colOff>
      <xdr:row>27</xdr:row>
      <xdr:rowOff>142875</xdr:rowOff>
    </xdr:to>
    <xdr:sp macro="" textlink="">
      <xdr:nvSpPr>
        <xdr:cNvPr id="4" name="TextBox 3"/>
        <xdr:cNvSpPr txBox="1"/>
      </xdr:nvSpPr>
      <xdr:spPr>
        <a:xfrm>
          <a:off x="11226622199" y="5162550"/>
          <a:ext cx="28289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12</xdr:col>
      <xdr:colOff>514350</xdr:colOff>
      <xdr:row>0</xdr:row>
      <xdr:rowOff>0</xdr:rowOff>
    </xdr:from>
    <xdr:to>
      <xdr:col>13</xdr:col>
      <xdr:colOff>676275</xdr:colOff>
      <xdr:row>4</xdr:row>
      <xdr:rowOff>47625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555525" y="0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496661</xdr:colOff>
      <xdr:row>7</xdr:row>
      <xdr:rowOff>76201</xdr:rowOff>
    </xdr:from>
    <xdr:to>
      <xdr:col>9</xdr:col>
      <xdr:colOff>373553</xdr:colOff>
      <xdr:row>8</xdr:row>
      <xdr:rowOff>159204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601447" y="1485901"/>
          <a:ext cx="562692" cy="2830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28</xdr:row>
      <xdr:rowOff>142875</xdr:rowOff>
    </xdr:from>
    <xdr:to>
      <xdr:col>17</xdr:col>
      <xdr:colOff>628650</xdr:colOff>
      <xdr:row>33</xdr:row>
      <xdr:rowOff>171450</xdr:rowOff>
    </xdr:to>
    <xdr:sp macro="" textlink="">
      <xdr:nvSpPr>
        <xdr:cNvPr id="2" name="TextBox 1"/>
        <xdr:cNvSpPr txBox="1"/>
      </xdr:nvSpPr>
      <xdr:spPr>
        <a:xfrm>
          <a:off x="11223859950" y="6686550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27</xdr:row>
      <xdr:rowOff>19050</xdr:rowOff>
    </xdr:from>
    <xdr:to>
      <xdr:col>4</xdr:col>
      <xdr:colOff>295275</xdr:colOff>
      <xdr:row>32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6381750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13</xdr:col>
      <xdr:colOff>676275</xdr:colOff>
      <xdr:row>29</xdr:row>
      <xdr:rowOff>142875</xdr:rowOff>
    </xdr:from>
    <xdr:to>
      <xdr:col>17</xdr:col>
      <xdr:colOff>628650</xdr:colOff>
      <xdr:row>34</xdr:row>
      <xdr:rowOff>171450</xdr:rowOff>
    </xdr:to>
    <xdr:sp macro="" textlink="">
      <xdr:nvSpPr>
        <xdr:cNvPr id="4" name="TextBox 3"/>
        <xdr:cNvSpPr txBox="1"/>
      </xdr:nvSpPr>
      <xdr:spPr>
        <a:xfrm>
          <a:off x="11223859950" y="68675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14</xdr:col>
      <xdr:colOff>0</xdr:colOff>
      <xdr:row>27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19112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86325"/>
          <a:ext cx="26955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9</xdr:col>
      <xdr:colOff>523876</xdr:colOff>
      <xdr:row>22</xdr:row>
      <xdr:rowOff>114300</xdr:rowOff>
    </xdr:from>
    <xdr:to>
      <xdr:col>13</xdr:col>
      <xdr:colOff>609601</xdr:colOff>
      <xdr:row>27</xdr:row>
      <xdr:rowOff>142875</xdr:rowOff>
    </xdr:to>
    <xdr:sp macro="" textlink="">
      <xdr:nvSpPr>
        <xdr:cNvPr id="4" name="TextBox 3"/>
        <xdr:cNvSpPr txBox="1"/>
      </xdr:nvSpPr>
      <xdr:spPr>
        <a:xfrm>
          <a:off x="11226622199" y="5162550"/>
          <a:ext cx="28289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13</xdr:col>
      <xdr:colOff>69850</xdr:colOff>
      <xdr:row>0</xdr:row>
      <xdr:rowOff>60326</xdr:rowOff>
    </xdr:from>
    <xdr:to>
      <xdr:col>14</xdr:col>
      <xdr:colOff>136525</xdr:colOff>
      <xdr:row>3</xdr:row>
      <xdr:rowOff>107951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4434725" y="60326"/>
          <a:ext cx="749300" cy="635000"/>
        </a:xfrm>
        <a:prstGeom prst="rect">
          <a:avLst/>
        </a:prstGeom>
      </xdr:spPr>
    </xdr:pic>
    <xdr:clientData/>
  </xdr:twoCellAnchor>
  <xdr:twoCellAnchor editAs="oneCell">
    <xdr:from>
      <xdr:col>8</xdr:col>
      <xdr:colOff>620486</xdr:colOff>
      <xdr:row>7</xdr:row>
      <xdr:rowOff>76201</xdr:rowOff>
    </xdr:from>
    <xdr:to>
      <xdr:col>9</xdr:col>
      <xdr:colOff>497378</xdr:colOff>
      <xdr:row>8</xdr:row>
      <xdr:rowOff>159204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7622" y="1485901"/>
          <a:ext cx="562692" cy="2830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142875</xdr:rowOff>
    </xdr:from>
    <xdr:to>
      <xdr:col>14</xdr:col>
      <xdr:colOff>0</xdr:colOff>
      <xdr:row>26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19112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20</xdr:row>
      <xdr:rowOff>19050</xdr:rowOff>
    </xdr:from>
    <xdr:to>
      <xdr:col>4</xdr:col>
      <xdr:colOff>295275</xdr:colOff>
      <xdr:row>25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86325"/>
          <a:ext cx="268605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9</xdr:col>
      <xdr:colOff>523876</xdr:colOff>
      <xdr:row>21</xdr:row>
      <xdr:rowOff>114300</xdr:rowOff>
    </xdr:from>
    <xdr:to>
      <xdr:col>13</xdr:col>
      <xdr:colOff>609601</xdr:colOff>
      <xdr:row>26</xdr:row>
      <xdr:rowOff>142875</xdr:rowOff>
    </xdr:to>
    <xdr:sp macro="" textlink="">
      <xdr:nvSpPr>
        <xdr:cNvPr id="4" name="TextBox 3"/>
        <xdr:cNvSpPr txBox="1"/>
      </xdr:nvSpPr>
      <xdr:spPr>
        <a:xfrm>
          <a:off x="11226622199" y="5162550"/>
          <a:ext cx="282892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13</xdr:col>
      <xdr:colOff>563217</xdr:colOff>
      <xdr:row>0</xdr:row>
      <xdr:rowOff>131693</xdr:rowOff>
    </xdr:from>
    <xdr:to>
      <xdr:col>14</xdr:col>
      <xdr:colOff>606698</xdr:colOff>
      <xdr:row>3</xdr:row>
      <xdr:rowOff>198782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2779824" y="131693"/>
          <a:ext cx="656394" cy="663437"/>
        </a:xfrm>
        <a:prstGeom prst="rect">
          <a:avLst/>
        </a:prstGeom>
      </xdr:spPr>
    </xdr:pic>
    <xdr:clientData/>
  </xdr:twoCellAnchor>
  <xdr:twoCellAnchor editAs="oneCell">
    <xdr:from>
      <xdr:col>8</xdr:col>
      <xdr:colOff>363725</xdr:colOff>
      <xdr:row>7</xdr:row>
      <xdr:rowOff>66676</xdr:rowOff>
    </xdr:from>
    <xdr:to>
      <xdr:col>9</xdr:col>
      <xdr:colOff>448089</xdr:colOff>
      <xdr:row>8</xdr:row>
      <xdr:rowOff>168729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6002998" y="1698350"/>
          <a:ext cx="697277" cy="30083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142875</xdr:rowOff>
    </xdr:from>
    <xdr:to>
      <xdr:col>15</xdr:col>
      <xdr:colOff>0</xdr:colOff>
      <xdr:row>26</xdr:row>
      <xdr:rowOff>171450</xdr:rowOff>
    </xdr:to>
    <xdr:sp macro="" textlink="">
      <xdr:nvSpPr>
        <xdr:cNvPr id="2" name="TextBox 1"/>
        <xdr:cNvSpPr txBox="1"/>
      </xdr:nvSpPr>
      <xdr:spPr>
        <a:xfrm>
          <a:off x="11226546000" y="5153025"/>
          <a:ext cx="20574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20</xdr:row>
      <xdr:rowOff>19050</xdr:rowOff>
    </xdr:from>
    <xdr:to>
      <xdr:col>4</xdr:col>
      <xdr:colOff>295275</xdr:colOff>
      <xdr:row>25</xdr:row>
      <xdr:rowOff>47625</xdr:rowOff>
    </xdr:to>
    <xdr:sp macro="" textlink="">
      <xdr:nvSpPr>
        <xdr:cNvPr id="3" name="TextBox 2"/>
        <xdr:cNvSpPr txBox="1"/>
      </xdr:nvSpPr>
      <xdr:spPr>
        <a:xfrm>
          <a:off x="11233108725" y="484822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20</xdr:row>
      <xdr:rowOff>95250</xdr:rowOff>
    </xdr:from>
    <xdr:to>
      <xdr:col>16</xdr:col>
      <xdr:colOff>133350</xdr:colOff>
      <xdr:row>25</xdr:row>
      <xdr:rowOff>123825</xdr:rowOff>
    </xdr:to>
    <xdr:sp macro="" textlink="">
      <xdr:nvSpPr>
        <xdr:cNvPr id="4" name="TextBox 3"/>
        <xdr:cNvSpPr txBox="1"/>
      </xdr:nvSpPr>
      <xdr:spPr>
        <a:xfrm>
          <a:off x="11225041050" y="492442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4</xdr:row>
      <xdr:rowOff>65432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939302" y="131693"/>
          <a:ext cx="729281" cy="6576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411350</xdr:colOff>
      <xdr:row>7</xdr:row>
      <xdr:rowOff>19051</xdr:rowOff>
    </xdr:from>
    <xdr:to>
      <xdr:col>9</xdr:col>
      <xdr:colOff>495714</xdr:colOff>
      <xdr:row>8</xdr:row>
      <xdr:rowOff>168729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9286" y="1638301"/>
          <a:ext cx="770164" cy="3497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544167</xdr:colOff>
      <xdr:row>0</xdr:row>
      <xdr:rowOff>141218</xdr:rowOff>
    </xdr:from>
    <xdr:to>
      <xdr:col>15</xdr:col>
      <xdr:colOff>587648</xdr:colOff>
      <xdr:row>4</xdr:row>
      <xdr:rowOff>151157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72552" y="141218"/>
          <a:ext cx="729281" cy="810039"/>
        </a:xfrm>
        <a:prstGeom prst="rect">
          <a:avLst/>
        </a:prstGeom>
      </xdr:spPr>
    </xdr:pic>
    <xdr:clientData/>
  </xdr:twoCellAnchor>
  <xdr:twoCellAnchor editAs="oneCell">
    <xdr:from>
      <xdr:col>8</xdr:col>
      <xdr:colOff>411350</xdr:colOff>
      <xdr:row>6</xdr:row>
      <xdr:rowOff>190501</xdr:rowOff>
    </xdr:from>
    <xdr:to>
      <xdr:col>9</xdr:col>
      <xdr:colOff>495714</xdr:colOff>
      <xdr:row>8</xdr:row>
      <xdr:rowOff>187779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479286" y="1609726"/>
          <a:ext cx="770164" cy="39732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22</xdr:row>
      <xdr:rowOff>142875</xdr:rowOff>
    </xdr:from>
    <xdr:to>
      <xdr:col>15</xdr:col>
      <xdr:colOff>0</xdr:colOff>
      <xdr:row>27</xdr:row>
      <xdr:rowOff>171450</xdr:rowOff>
    </xdr:to>
    <xdr:sp macro="" textlink="">
      <xdr:nvSpPr>
        <xdr:cNvPr id="4" name="TextBox 3"/>
        <xdr:cNvSpPr txBox="1"/>
      </xdr:nvSpPr>
      <xdr:spPr>
        <a:xfrm>
          <a:off x="11225860200" y="5153025"/>
          <a:ext cx="2743200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endParaRPr lang="ar-EG" sz="1400" b="1"/>
        </a:p>
      </xdr:txBody>
    </xdr:sp>
    <xdr:clientData/>
  </xdr:twoCellAnchor>
  <xdr:twoCellAnchor>
    <xdr:from>
      <xdr:col>0</xdr:col>
      <xdr:colOff>0</xdr:colOff>
      <xdr:row>21</xdr:row>
      <xdr:rowOff>19050</xdr:rowOff>
    </xdr:from>
    <xdr:to>
      <xdr:col>4</xdr:col>
      <xdr:colOff>295275</xdr:colOff>
      <xdr:row>26</xdr:row>
      <xdr:rowOff>47625</xdr:rowOff>
    </xdr:to>
    <xdr:sp macro="" textlink="">
      <xdr:nvSpPr>
        <xdr:cNvPr id="5" name="TextBox 4"/>
        <xdr:cNvSpPr txBox="1"/>
      </xdr:nvSpPr>
      <xdr:spPr>
        <a:xfrm>
          <a:off x="11233108725" y="4848225"/>
          <a:ext cx="2847975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عميد / أسامة فتحي محمد صقر</a:t>
          </a:r>
        </a:p>
        <a:p>
          <a:pPr algn="ctr" rtl="1"/>
          <a:r>
            <a:rPr lang="ar-EG" sz="1400" b="1" baseline="0"/>
            <a:t>رئيس فرع الإمداد والتوزيع</a:t>
          </a:r>
          <a:endParaRPr lang="ar-EG" sz="1400" b="1"/>
        </a:p>
      </xdr:txBody>
    </xdr:sp>
    <xdr:clientData/>
  </xdr:twoCellAnchor>
  <xdr:twoCellAnchor>
    <xdr:from>
      <xdr:col>12</xdr:col>
      <xdr:colOff>238126</xdr:colOff>
      <xdr:row>21</xdr:row>
      <xdr:rowOff>95250</xdr:rowOff>
    </xdr:from>
    <xdr:to>
      <xdr:col>16</xdr:col>
      <xdr:colOff>133350</xdr:colOff>
      <xdr:row>26</xdr:row>
      <xdr:rowOff>123825</xdr:rowOff>
    </xdr:to>
    <xdr:sp macro="" textlink="">
      <xdr:nvSpPr>
        <xdr:cNvPr id="6" name="TextBox 5"/>
        <xdr:cNvSpPr txBox="1"/>
      </xdr:nvSpPr>
      <xdr:spPr>
        <a:xfrm>
          <a:off x="11225041050" y="4924425"/>
          <a:ext cx="2638424" cy="933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14</xdr:col>
      <xdr:colOff>563217</xdr:colOff>
      <xdr:row>0</xdr:row>
      <xdr:rowOff>131693</xdr:rowOff>
    </xdr:from>
    <xdr:to>
      <xdr:col>15</xdr:col>
      <xdr:colOff>606698</xdr:colOff>
      <xdr:row>4</xdr:row>
      <xdr:rowOff>65432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53502" y="131693"/>
          <a:ext cx="729281" cy="73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"/>
  <sheetViews>
    <sheetView rightToLeft="1" workbookViewId="0">
      <selection activeCell="K9" sqref="K9"/>
    </sheetView>
  </sheetViews>
  <sheetFormatPr defaultRowHeight="14.25" x14ac:dyDescent="0.2"/>
  <sheetData>
    <row r="1" spans="1:13" ht="20.100000000000001" customHeight="1" thickBot="1" x14ac:dyDescent="0.25">
      <c r="A1" s="54" t="s">
        <v>40</v>
      </c>
      <c r="B1" s="47" t="s">
        <v>7</v>
      </c>
      <c r="C1" s="45" t="s">
        <v>8</v>
      </c>
      <c r="D1" s="45" t="s">
        <v>9</v>
      </c>
      <c r="E1" s="44" t="s">
        <v>7</v>
      </c>
      <c r="F1" s="45" t="s">
        <v>8</v>
      </c>
      <c r="G1" s="45" t="s">
        <v>9</v>
      </c>
      <c r="H1" s="44" t="s">
        <v>7</v>
      </c>
      <c r="I1" s="45" t="s">
        <v>8</v>
      </c>
      <c r="J1" s="45" t="s">
        <v>9</v>
      </c>
      <c r="K1" s="44" t="s">
        <v>7</v>
      </c>
      <c r="L1" s="45" t="s">
        <v>8</v>
      </c>
      <c r="M1" s="45" t="s">
        <v>9</v>
      </c>
    </row>
    <row r="2" spans="1:13" ht="20.100000000000001" customHeight="1" thickBot="1" x14ac:dyDescent="0.25">
      <c r="A2" s="46" t="s">
        <v>14</v>
      </c>
      <c r="B2" s="1"/>
      <c r="C2" s="2">
        <f>'December 2018'!D10</f>
        <v>130</v>
      </c>
      <c r="D2" s="2">
        <f>'December 2018'!E10</f>
        <v>175</v>
      </c>
      <c r="E2" s="3"/>
      <c r="F2" s="2"/>
      <c r="G2" s="2"/>
      <c r="H2" s="3"/>
      <c r="I2" s="2">
        <f>'December 2018'!L10</f>
        <v>0</v>
      </c>
      <c r="J2" s="2">
        <f>'December 2018'!M10</f>
        <v>50</v>
      </c>
      <c r="K2" s="3"/>
      <c r="L2" s="2"/>
      <c r="M2" s="2">
        <f>'December 2018'!Q10</f>
        <v>229.9</v>
      </c>
    </row>
    <row r="3" spans="1:13" ht="20.100000000000001" customHeight="1" thickBot="1" x14ac:dyDescent="0.25">
      <c r="A3" s="46" t="s">
        <v>15</v>
      </c>
      <c r="B3" s="1"/>
      <c r="C3" s="2"/>
      <c r="D3" s="2"/>
      <c r="E3" s="3"/>
      <c r="F3" s="2">
        <f>'December 2018'!H11</f>
        <v>66</v>
      </c>
      <c r="G3" s="2"/>
      <c r="H3" s="3"/>
      <c r="I3" s="2">
        <f>'December 2018'!L11</f>
        <v>80</v>
      </c>
      <c r="J3" s="2"/>
      <c r="K3" s="3"/>
      <c r="L3" s="2">
        <f>'December 2018'!P11</f>
        <v>453.5</v>
      </c>
      <c r="M3" s="2"/>
    </row>
    <row r="4" spans="1:13" ht="20.100000000000001" customHeight="1" thickBot="1" x14ac:dyDescent="0.25">
      <c r="A4" s="46" t="s">
        <v>17</v>
      </c>
      <c r="B4" s="1">
        <f>'December 2018'!C13</f>
        <v>44.3</v>
      </c>
      <c r="C4" s="2">
        <f>'December 2018'!D13</f>
        <v>90</v>
      </c>
      <c r="D4" s="2">
        <f>'December 2018'!E13</f>
        <v>55</v>
      </c>
      <c r="E4" s="3"/>
      <c r="F4" s="2">
        <f>'December 2018'!H13</f>
        <v>0</v>
      </c>
      <c r="G4" s="2"/>
      <c r="H4" s="3">
        <f>'December 2018'!K13</f>
        <v>10</v>
      </c>
      <c r="I4" s="2"/>
      <c r="J4" s="2">
        <f>'December 2018'!M13</f>
        <v>10</v>
      </c>
      <c r="K4" s="3">
        <f>'December 2018'!O13</f>
        <v>20</v>
      </c>
      <c r="L4" s="2"/>
      <c r="M4" s="2">
        <f>'December 2018'!Q13</f>
        <v>22.1</v>
      </c>
    </row>
    <row r="5" spans="1:13" ht="20.100000000000001" customHeight="1" thickBot="1" x14ac:dyDescent="0.25">
      <c r="A5" s="46" t="s">
        <v>18</v>
      </c>
      <c r="B5" s="1">
        <f>'December 2018'!C14</f>
        <v>50</v>
      </c>
      <c r="C5" s="2">
        <f>'December 2018'!D14</f>
        <v>20</v>
      </c>
      <c r="D5" s="2">
        <f>'December 2018'!E14</f>
        <v>75</v>
      </c>
      <c r="E5" s="3"/>
      <c r="F5" s="2">
        <f>'December 2018'!H14</f>
        <v>2</v>
      </c>
      <c r="G5" s="2"/>
      <c r="H5" s="3"/>
      <c r="I5" s="2"/>
      <c r="J5" s="2">
        <f>'December 2018'!M14</f>
        <v>10</v>
      </c>
      <c r="K5" s="3">
        <f>'December 2018'!O14</f>
        <v>10</v>
      </c>
      <c r="L5" s="2">
        <f>'December 2018'!P14</f>
        <v>23.5</v>
      </c>
      <c r="M5" s="2">
        <f>'December 2018'!Q14</f>
        <v>24.3</v>
      </c>
    </row>
    <row r="6" spans="1:13" ht="20.100000000000001" customHeight="1" thickBot="1" x14ac:dyDescent="0.25">
      <c r="A6" s="46" t="s">
        <v>23</v>
      </c>
      <c r="B6" s="1">
        <f>'December 2018'!C19</f>
        <v>169</v>
      </c>
      <c r="C6" s="2">
        <f>'December 2018'!D19</f>
        <v>97</v>
      </c>
      <c r="D6" s="2"/>
      <c r="E6" s="3"/>
      <c r="F6" s="2"/>
      <c r="G6" s="2"/>
      <c r="H6" s="3"/>
      <c r="I6" s="2"/>
      <c r="J6" s="2"/>
      <c r="K6" s="3">
        <f>'December 2018'!O19</f>
        <v>40</v>
      </c>
      <c r="L6" s="2">
        <f>'December 2018'!P19</f>
        <v>20</v>
      </c>
      <c r="M6" s="2"/>
    </row>
    <row r="7" spans="1:13" ht="20.100000000000001" customHeight="1" thickBot="1" x14ac:dyDescent="0.25">
      <c r="A7" s="46" t="s">
        <v>24</v>
      </c>
      <c r="B7" s="1">
        <f>'December 2018'!C20</f>
        <v>35.700000000000003</v>
      </c>
      <c r="C7" s="2"/>
      <c r="D7" s="2"/>
      <c r="E7" s="3"/>
      <c r="F7" s="2"/>
      <c r="G7" s="2"/>
      <c r="H7" s="3"/>
      <c r="I7" s="2"/>
      <c r="J7" s="2"/>
      <c r="K7" s="3"/>
      <c r="L7" s="2"/>
      <c r="M7" s="2"/>
    </row>
    <row r="8" spans="1:13" ht="24.95" customHeight="1" thickBot="1" x14ac:dyDescent="0.25">
      <c r="A8" s="55" t="s">
        <v>27</v>
      </c>
      <c r="B8" s="10">
        <f>'December 2018'!C24</f>
        <v>299</v>
      </c>
      <c r="C8" s="10">
        <f>'December 2018'!D24</f>
        <v>337</v>
      </c>
      <c r="D8" s="10">
        <f>'December 2018'!E24</f>
        <v>305</v>
      </c>
      <c r="E8" s="10"/>
      <c r="F8" s="10">
        <f>'December 2018'!H24</f>
        <v>68</v>
      </c>
      <c r="G8" s="10"/>
      <c r="H8" s="10">
        <f>'December 2018'!K24</f>
        <v>10</v>
      </c>
      <c r="I8" s="10">
        <f>'December 2018'!L24</f>
        <v>80</v>
      </c>
      <c r="J8" s="10">
        <f>'December 2018'!M24</f>
        <v>70</v>
      </c>
      <c r="K8" s="10">
        <f>'December 2018'!O24</f>
        <v>70</v>
      </c>
      <c r="L8" s="10">
        <f>'December 2018'!P24</f>
        <v>497</v>
      </c>
      <c r="M8" s="10">
        <f>'December 2018'!Q24</f>
        <v>276.3</v>
      </c>
    </row>
    <row r="9" spans="1:13" ht="24.95" customHeight="1" thickBot="1" x14ac:dyDescent="0.25">
      <c r="A9" s="56" t="s">
        <v>28</v>
      </c>
      <c r="B9" s="22">
        <f>'December 2018'!C25</f>
        <v>941</v>
      </c>
      <c r="C9" s="23"/>
      <c r="D9" s="23"/>
      <c r="E9" s="22">
        <f>'December 2018'!G25</f>
        <v>68</v>
      </c>
      <c r="F9" s="23"/>
      <c r="G9" s="23"/>
      <c r="H9" s="22">
        <f>'December 2018'!K25</f>
        <v>160</v>
      </c>
      <c r="I9" s="23"/>
      <c r="J9" s="23"/>
      <c r="K9" s="22">
        <f>'December 2018'!O25</f>
        <v>843.3</v>
      </c>
      <c r="L9" s="23"/>
      <c r="M9" s="23"/>
    </row>
  </sheetData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topLeftCell="A5" workbookViewId="0">
      <selection activeCell="H13" sqref="H13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23"/>
      <c r="M5" s="123"/>
      <c r="N5" s="123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57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27" t="s">
        <v>7</v>
      </c>
      <c r="D11" s="125" t="s">
        <v>8</v>
      </c>
      <c r="E11" s="125" t="s">
        <v>9</v>
      </c>
      <c r="F11" s="130" t="s">
        <v>52</v>
      </c>
      <c r="G11" s="124" t="s">
        <v>7</v>
      </c>
      <c r="H11" s="125" t="s">
        <v>8</v>
      </c>
      <c r="I11" s="126" t="s">
        <v>9</v>
      </c>
      <c r="J11" s="127" t="s">
        <v>7</v>
      </c>
      <c r="K11" s="125" t="s">
        <v>8</v>
      </c>
      <c r="L11" s="128" t="s">
        <v>9</v>
      </c>
      <c r="M11" s="126" t="s">
        <v>52</v>
      </c>
      <c r="N11" s="127" t="s">
        <v>7</v>
      </c>
      <c r="O11" s="125" t="s">
        <v>8</v>
      </c>
      <c r="P11" s="125" t="s">
        <v>9</v>
      </c>
      <c r="Q11" s="125" t="s">
        <v>52</v>
      </c>
    </row>
    <row r="12" spans="1:17" ht="20.100000000000001" customHeight="1" thickBot="1" x14ac:dyDescent="0.25">
      <c r="A12" s="125">
        <v>1</v>
      </c>
      <c r="B12" s="126" t="s">
        <v>14</v>
      </c>
      <c r="C12" s="31"/>
      <c r="D12" s="2">
        <v>150</v>
      </c>
      <c r="E12" s="2">
        <v>270</v>
      </c>
      <c r="F12" s="95"/>
      <c r="G12" s="32"/>
      <c r="H12" s="31"/>
      <c r="I12" s="94"/>
      <c r="J12" s="33"/>
      <c r="K12" s="31"/>
      <c r="L12" s="96">
        <v>120</v>
      </c>
      <c r="M12" s="94"/>
      <c r="N12" s="33"/>
      <c r="O12" s="31"/>
      <c r="P12" s="2">
        <v>500</v>
      </c>
      <c r="Q12" s="31"/>
    </row>
    <row r="13" spans="1:17" ht="20.100000000000001" customHeight="1" thickBot="1" x14ac:dyDescent="0.25">
      <c r="A13" s="125">
        <v>2</v>
      </c>
      <c r="B13" s="126" t="s">
        <v>15</v>
      </c>
      <c r="C13" s="33"/>
      <c r="D13" s="31"/>
      <c r="E13" s="31"/>
      <c r="F13" s="95"/>
      <c r="G13" s="32"/>
      <c r="H13" s="2">
        <v>165</v>
      </c>
      <c r="I13" s="94"/>
      <c r="J13" s="33"/>
      <c r="K13" s="2">
        <v>90</v>
      </c>
      <c r="L13" s="113"/>
      <c r="M13" s="94"/>
      <c r="N13" s="33"/>
      <c r="O13" s="2">
        <v>350</v>
      </c>
      <c r="P13" s="31"/>
      <c r="Q13" s="31"/>
    </row>
    <row r="14" spans="1:17" ht="20.100000000000001" customHeight="1" thickBot="1" x14ac:dyDescent="0.25">
      <c r="A14" s="125">
        <v>3</v>
      </c>
      <c r="B14" s="126" t="s">
        <v>17</v>
      </c>
      <c r="C14" s="33"/>
      <c r="D14" s="92">
        <v>30</v>
      </c>
      <c r="E14" s="2">
        <v>80</v>
      </c>
      <c r="F14" s="2">
        <v>150</v>
      </c>
      <c r="G14" s="32"/>
      <c r="H14" s="31"/>
      <c r="I14" s="94"/>
      <c r="J14" s="33"/>
      <c r="K14" s="31"/>
      <c r="L14" s="96">
        <v>10</v>
      </c>
      <c r="M14" s="93">
        <v>20</v>
      </c>
      <c r="N14" s="33"/>
      <c r="O14" s="31"/>
      <c r="P14" s="2">
        <v>30</v>
      </c>
      <c r="Q14" s="2">
        <v>40</v>
      </c>
    </row>
    <row r="15" spans="1:17" ht="20.100000000000001" customHeight="1" thickBot="1" x14ac:dyDescent="0.25">
      <c r="A15" s="125">
        <v>4</v>
      </c>
      <c r="B15" s="126" t="s">
        <v>18</v>
      </c>
      <c r="C15" s="33"/>
      <c r="D15" s="2">
        <v>30</v>
      </c>
      <c r="E15" s="2">
        <v>150</v>
      </c>
      <c r="F15" s="95"/>
      <c r="G15" s="32"/>
      <c r="H15" s="110">
        <v>20</v>
      </c>
      <c r="I15" s="94"/>
      <c r="J15" s="33"/>
      <c r="K15" s="31"/>
      <c r="L15" s="96">
        <v>20</v>
      </c>
      <c r="M15" s="94"/>
      <c r="N15" s="33"/>
      <c r="O15" s="2">
        <v>25</v>
      </c>
      <c r="P15" s="2">
        <v>65</v>
      </c>
      <c r="Q15" s="31"/>
    </row>
    <row r="16" spans="1:17" ht="20.100000000000001" customHeight="1" thickBot="1" x14ac:dyDescent="0.25">
      <c r="A16" s="125">
        <v>5</v>
      </c>
      <c r="B16" s="126" t="s">
        <v>23</v>
      </c>
      <c r="C16" s="33"/>
      <c r="D16" s="2">
        <v>100</v>
      </c>
      <c r="E16" s="31"/>
      <c r="F16" s="95"/>
      <c r="G16" s="32"/>
      <c r="H16" s="31"/>
      <c r="I16" s="94"/>
      <c r="J16" s="33"/>
      <c r="K16" s="31"/>
      <c r="L16" s="113"/>
      <c r="M16" s="94"/>
      <c r="N16" s="33"/>
      <c r="O16" s="2">
        <v>60</v>
      </c>
      <c r="P16" s="31"/>
      <c r="Q16" s="31"/>
    </row>
    <row r="17" spans="1:17" ht="20.100000000000001" customHeight="1" thickBot="1" x14ac:dyDescent="0.25">
      <c r="A17" s="131">
        <v>6</v>
      </c>
      <c r="B17" s="132" t="s">
        <v>26</v>
      </c>
      <c r="C17" s="33"/>
      <c r="D17" s="1">
        <v>190</v>
      </c>
      <c r="E17" s="33"/>
      <c r="F17" s="95"/>
      <c r="G17" s="32"/>
      <c r="H17" s="33"/>
      <c r="I17" s="94"/>
      <c r="J17" s="33"/>
      <c r="K17" s="33"/>
      <c r="L17" s="113"/>
      <c r="M17" s="94"/>
      <c r="N17" s="33"/>
      <c r="O17" s="33"/>
      <c r="P17" s="33"/>
      <c r="Q17" s="33"/>
    </row>
    <row r="18" spans="1:17" ht="24.95" customHeight="1" thickBot="1" x14ac:dyDescent="0.25">
      <c r="A18" s="196" t="s">
        <v>27</v>
      </c>
      <c r="B18" s="197"/>
      <c r="C18" s="133">
        <f>SUM(C12:C17)</f>
        <v>0</v>
      </c>
      <c r="D18" s="129">
        <f>SUM(D12:D17)</f>
        <v>500</v>
      </c>
      <c r="E18" s="133">
        <f t="shared" ref="E18:F18" si="0">SUM(E12:E17)</f>
        <v>500</v>
      </c>
      <c r="F18" s="133">
        <f t="shared" si="0"/>
        <v>150</v>
      </c>
      <c r="G18" s="32"/>
      <c r="H18" s="129">
        <f>H13+H15</f>
        <v>185</v>
      </c>
      <c r="I18" s="94"/>
      <c r="J18" s="110">
        <f t="shared" ref="J18:M18" si="1">SUM(J12:J17)</f>
        <v>0</v>
      </c>
      <c r="K18" s="110">
        <f t="shared" si="1"/>
        <v>90</v>
      </c>
      <c r="L18" s="110">
        <f>SUM(L12:L17)</f>
        <v>150</v>
      </c>
      <c r="M18" s="110">
        <f t="shared" si="1"/>
        <v>20</v>
      </c>
      <c r="N18" s="133">
        <f>SUM(N12:N17)</f>
        <v>0</v>
      </c>
      <c r="O18" s="129">
        <f>SUM(O12:O17)</f>
        <v>435</v>
      </c>
      <c r="P18" s="133">
        <f t="shared" ref="P18:Q18" si="2">SUM(P12:P17)</f>
        <v>595</v>
      </c>
      <c r="Q18" s="133">
        <f t="shared" si="2"/>
        <v>40</v>
      </c>
    </row>
    <row r="19" spans="1:17" ht="24.95" customHeight="1" thickBot="1" x14ac:dyDescent="0.25">
      <c r="A19" s="202" t="s">
        <v>28</v>
      </c>
      <c r="B19" s="203"/>
      <c r="C19" s="208">
        <f>C18+D18+E18+F18</f>
        <v>1150</v>
      </c>
      <c r="D19" s="209"/>
      <c r="E19" s="209"/>
      <c r="F19" s="209"/>
      <c r="G19" s="208">
        <f>G18+H18+I18</f>
        <v>185</v>
      </c>
      <c r="H19" s="209"/>
      <c r="I19" s="210"/>
      <c r="J19" s="208">
        <f>J18+K18+L18+M18</f>
        <v>260</v>
      </c>
      <c r="K19" s="209"/>
      <c r="L19" s="209"/>
      <c r="M19" s="210"/>
      <c r="N19" s="209">
        <f>N18+O18+P18+Q18</f>
        <v>1070</v>
      </c>
      <c r="O19" s="209"/>
      <c r="P19" s="209"/>
      <c r="Q19" s="213"/>
    </row>
    <row r="21" spans="1:17" ht="20.25" x14ac:dyDescent="0.3">
      <c r="G21" s="207" t="s">
        <v>29</v>
      </c>
      <c r="H21" s="207"/>
      <c r="I21" s="207"/>
      <c r="J21" s="207"/>
    </row>
  </sheetData>
  <mergeCells count="24">
    <mergeCell ref="A1:D1"/>
    <mergeCell ref="A2:D2"/>
    <mergeCell ref="A3:D3"/>
    <mergeCell ref="L3:N3"/>
    <mergeCell ref="A4:D4"/>
    <mergeCell ref="L4:N4"/>
    <mergeCell ref="B6:F6"/>
    <mergeCell ref="B7:F7"/>
    <mergeCell ref="B8:H8"/>
    <mergeCell ref="B9:L9"/>
    <mergeCell ref="O9:Q9"/>
    <mergeCell ref="G21:J21"/>
    <mergeCell ref="N10:Q10"/>
    <mergeCell ref="A18:B18"/>
    <mergeCell ref="A19:B19"/>
    <mergeCell ref="C19:F19"/>
    <mergeCell ref="G19:I19"/>
    <mergeCell ref="J19:M19"/>
    <mergeCell ref="N19:Q19"/>
    <mergeCell ref="A10:A11"/>
    <mergeCell ref="B10:B11"/>
    <mergeCell ref="C10:F10"/>
    <mergeCell ref="G10:I10"/>
    <mergeCell ref="J10:M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workbookViewId="0">
      <selection activeCell="S13" sqref="A1:XFD1048576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34"/>
      <c r="M5" s="134"/>
      <c r="N5" s="134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58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38" t="s">
        <v>7</v>
      </c>
      <c r="D11" s="136" t="s">
        <v>8</v>
      </c>
      <c r="E11" s="136" t="s">
        <v>9</v>
      </c>
      <c r="F11" s="141" t="s">
        <v>52</v>
      </c>
      <c r="G11" s="135" t="s">
        <v>7</v>
      </c>
      <c r="H11" s="136" t="s">
        <v>8</v>
      </c>
      <c r="I11" s="137" t="s">
        <v>9</v>
      </c>
      <c r="J11" s="138" t="s">
        <v>7</v>
      </c>
      <c r="K11" s="136" t="s">
        <v>8</v>
      </c>
      <c r="L11" s="139" t="s">
        <v>9</v>
      </c>
      <c r="M11" s="137" t="s">
        <v>52</v>
      </c>
      <c r="N11" s="138" t="s">
        <v>7</v>
      </c>
      <c r="O11" s="136" t="s">
        <v>8</v>
      </c>
      <c r="P11" s="136" t="s">
        <v>9</v>
      </c>
      <c r="Q11" s="136" t="s">
        <v>52</v>
      </c>
    </row>
    <row r="12" spans="1:17" ht="20.100000000000001" customHeight="1" thickBot="1" x14ac:dyDescent="0.25">
      <c r="A12" s="136">
        <v>1</v>
      </c>
      <c r="B12" s="137" t="s">
        <v>14</v>
      </c>
      <c r="C12" s="31"/>
      <c r="D12" s="2">
        <v>250</v>
      </c>
      <c r="E12" s="2">
        <v>230</v>
      </c>
      <c r="F12" s="95"/>
      <c r="G12" s="32"/>
      <c r="H12" s="31"/>
      <c r="I12" s="94"/>
      <c r="J12" s="33"/>
      <c r="K12" s="31"/>
      <c r="L12" s="96">
        <v>150</v>
      </c>
      <c r="M12" s="94"/>
      <c r="N12" s="33"/>
      <c r="O12" s="31"/>
      <c r="P12" s="2">
        <v>610</v>
      </c>
      <c r="Q12" s="31"/>
    </row>
    <row r="13" spans="1:17" ht="20.100000000000001" customHeight="1" thickBot="1" x14ac:dyDescent="0.25">
      <c r="A13" s="136">
        <v>2</v>
      </c>
      <c r="B13" s="137" t="s">
        <v>15</v>
      </c>
      <c r="C13" s="33"/>
      <c r="D13" s="31"/>
      <c r="E13" s="31"/>
      <c r="F13" s="95"/>
      <c r="G13" s="32"/>
      <c r="H13" s="2">
        <v>180</v>
      </c>
      <c r="I13" s="94"/>
      <c r="J13" s="33"/>
      <c r="K13" s="2">
        <v>120</v>
      </c>
      <c r="L13" s="113"/>
      <c r="M13" s="94"/>
      <c r="N13" s="33"/>
      <c r="O13" s="2">
        <v>430</v>
      </c>
      <c r="P13" s="31"/>
      <c r="Q13" s="31"/>
    </row>
    <row r="14" spans="1:17" ht="20.100000000000001" customHeight="1" thickBot="1" x14ac:dyDescent="0.25">
      <c r="A14" s="136">
        <v>3</v>
      </c>
      <c r="B14" s="137" t="s">
        <v>17</v>
      </c>
      <c r="C14" s="33"/>
      <c r="D14" s="33"/>
      <c r="E14" s="2">
        <v>110</v>
      </c>
      <c r="F14" s="2">
        <v>150</v>
      </c>
      <c r="G14" s="32"/>
      <c r="H14" s="31"/>
      <c r="I14" s="94"/>
      <c r="J14" s="33"/>
      <c r="K14" s="31"/>
      <c r="L14" s="96">
        <v>10</v>
      </c>
      <c r="M14" s="93">
        <v>20</v>
      </c>
      <c r="N14" s="33"/>
      <c r="O14" s="31"/>
      <c r="P14" s="2">
        <v>30</v>
      </c>
      <c r="Q14" s="2">
        <v>40</v>
      </c>
    </row>
    <row r="15" spans="1:17" ht="20.100000000000001" customHeight="1" thickBot="1" x14ac:dyDescent="0.25">
      <c r="A15" s="136">
        <v>4</v>
      </c>
      <c r="B15" s="137" t="s">
        <v>18</v>
      </c>
      <c r="C15" s="33"/>
      <c r="D15" s="2">
        <v>60</v>
      </c>
      <c r="E15" s="2">
        <v>150</v>
      </c>
      <c r="F15" s="95"/>
      <c r="G15" s="32"/>
      <c r="H15" s="110">
        <v>20</v>
      </c>
      <c r="I15" s="94"/>
      <c r="J15" s="33"/>
      <c r="K15" s="31"/>
      <c r="L15" s="96">
        <v>40</v>
      </c>
      <c r="M15" s="94"/>
      <c r="N15" s="33"/>
      <c r="O15" s="2">
        <v>45</v>
      </c>
      <c r="P15" s="2">
        <v>125</v>
      </c>
      <c r="Q15" s="31"/>
    </row>
    <row r="16" spans="1:17" ht="20.100000000000001" customHeight="1" thickBot="1" x14ac:dyDescent="0.25">
      <c r="A16" s="136">
        <v>5</v>
      </c>
      <c r="B16" s="137" t="s">
        <v>23</v>
      </c>
      <c r="C16" s="33"/>
      <c r="D16" s="33"/>
      <c r="E16" s="31"/>
      <c r="F16" s="95"/>
      <c r="G16" s="32"/>
      <c r="H16" s="31"/>
      <c r="I16" s="94"/>
      <c r="J16" s="33"/>
      <c r="K16" s="31"/>
      <c r="L16" s="113"/>
      <c r="M16" s="94"/>
      <c r="N16" s="33"/>
      <c r="O16" s="33"/>
      <c r="P16" s="31"/>
      <c r="Q16" s="31"/>
    </row>
    <row r="17" spans="1:17" ht="20.100000000000001" customHeight="1" thickBot="1" x14ac:dyDescent="0.25">
      <c r="A17" s="136">
        <v>6</v>
      </c>
      <c r="B17" s="137" t="s">
        <v>26</v>
      </c>
      <c r="C17" s="33"/>
      <c r="D17" s="1">
        <v>260</v>
      </c>
      <c r="E17" s="33"/>
      <c r="F17" s="95"/>
      <c r="G17" s="32"/>
      <c r="H17" s="33"/>
      <c r="I17" s="94"/>
      <c r="J17" s="33"/>
      <c r="K17" s="33"/>
      <c r="L17" s="113"/>
      <c r="M17" s="94"/>
      <c r="N17" s="33"/>
      <c r="O17" s="33"/>
      <c r="P17" s="33"/>
      <c r="Q17" s="33"/>
    </row>
    <row r="18" spans="1:17" ht="24.95" customHeight="1" thickBot="1" x14ac:dyDescent="0.25">
      <c r="A18" s="196" t="s">
        <v>27</v>
      </c>
      <c r="B18" s="197"/>
      <c r="C18" s="33"/>
      <c r="D18" s="140">
        <f>SUM(D12:D17)</f>
        <v>570</v>
      </c>
      <c r="E18" s="140">
        <f t="shared" ref="E18:F18" si="0">SUM(E12:E17)</f>
        <v>490</v>
      </c>
      <c r="F18" s="140">
        <f t="shared" si="0"/>
        <v>150</v>
      </c>
      <c r="G18" s="32"/>
      <c r="H18" s="140">
        <f>H13+H15</f>
        <v>200</v>
      </c>
      <c r="I18" s="94"/>
      <c r="J18" s="33"/>
      <c r="K18" s="110">
        <f t="shared" ref="K18:M18" si="1">SUM(K12:K17)</f>
        <v>120</v>
      </c>
      <c r="L18" s="110">
        <f>SUM(L12:L17)</f>
        <v>200</v>
      </c>
      <c r="M18" s="110">
        <f t="shared" si="1"/>
        <v>20</v>
      </c>
      <c r="N18" s="33"/>
      <c r="O18" s="140">
        <f>SUM(O12:O17)</f>
        <v>475</v>
      </c>
      <c r="P18" s="140">
        <f t="shared" ref="P18:Q18" si="2">SUM(P12:P17)</f>
        <v>765</v>
      </c>
      <c r="Q18" s="140">
        <f t="shared" si="2"/>
        <v>40</v>
      </c>
    </row>
    <row r="19" spans="1:17" ht="24.95" customHeight="1" thickBot="1" x14ac:dyDescent="0.25">
      <c r="A19" s="202" t="s">
        <v>28</v>
      </c>
      <c r="B19" s="203"/>
      <c r="C19" s="208">
        <f>C18+D18+E18+F18</f>
        <v>1210</v>
      </c>
      <c r="D19" s="209"/>
      <c r="E19" s="209"/>
      <c r="F19" s="209"/>
      <c r="G19" s="208">
        <f>G18+H18+I18</f>
        <v>200</v>
      </c>
      <c r="H19" s="209"/>
      <c r="I19" s="210"/>
      <c r="J19" s="208">
        <f>J18+K18+L18+M18</f>
        <v>340</v>
      </c>
      <c r="K19" s="209"/>
      <c r="L19" s="209"/>
      <c r="M19" s="210"/>
      <c r="N19" s="209">
        <f>N18+O18+P18+Q18</f>
        <v>1280</v>
      </c>
      <c r="O19" s="209"/>
      <c r="P19" s="209"/>
      <c r="Q19" s="213"/>
    </row>
    <row r="21" spans="1:17" ht="20.25" x14ac:dyDescent="0.3">
      <c r="G21" s="207" t="s">
        <v>29</v>
      </c>
      <c r="H21" s="207"/>
      <c r="I21" s="207"/>
      <c r="J21" s="207"/>
    </row>
  </sheetData>
  <mergeCells count="24">
    <mergeCell ref="A1:D1"/>
    <mergeCell ref="A2:D2"/>
    <mergeCell ref="A3:D3"/>
    <mergeCell ref="L3:N3"/>
    <mergeCell ref="A4:D4"/>
    <mergeCell ref="L4:N4"/>
    <mergeCell ref="B6:F6"/>
    <mergeCell ref="B7:F7"/>
    <mergeCell ref="B8:H8"/>
    <mergeCell ref="B9:L9"/>
    <mergeCell ref="O9:Q9"/>
    <mergeCell ref="G21:J21"/>
    <mergeCell ref="N10:Q10"/>
    <mergeCell ref="A18:B18"/>
    <mergeCell ref="A19:B19"/>
    <mergeCell ref="C19:F19"/>
    <mergeCell ref="G19:I19"/>
    <mergeCell ref="J19:M19"/>
    <mergeCell ref="N19:Q19"/>
    <mergeCell ref="A10:A11"/>
    <mergeCell ref="B10:B11"/>
    <mergeCell ref="C10:F10"/>
    <mergeCell ref="G10:I10"/>
    <mergeCell ref="J10:M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zoomScaleNormal="100" zoomScaleSheetLayoutView="100" workbookViewId="0">
      <selection activeCell="G10" sqref="G10:Q19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42"/>
      <c r="M5" s="142"/>
      <c r="N5" s="142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150" t="s">
        <v>59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46" t="s">
        <v>7</v>
      </c>
      <c r="D11" s="144" t="s">
        <v>8</v>
      </c>
      <c r="E11" s="144" t="s">
        <v>9</v>
      </c>
      <c r="F11" s="149" t="s">
        <v>52</v>
      </c>
      <c r="G11" s="143" t="s">
        <v>7</v>
      </c>
      <c r="H11" s="144" t="s">
        <v>8</v>
      </c>
      <c r="I11" s="145" t="s">
        <v>9</v>
      </c>
      <c r="J11" s="146" t="s">
        <v>7</v>
      </c>
      <c r="K11" s="144" t="s">
        <v>8</v>
      </c>
      <c r="L11" s="147" t="s">
        <v>9</v>
      </c>
      <c r="M11" s="145" t="s">
        <v>52</v>
      </c>
      <c r="N11" s="146" t="s">
        <v>7</v>
      </c>
      <c r="O11" s="144" t="s">
        <v>8</v>
      </c>
      <c r="P11" s="144" t="s">
        <v>9</v>
      </c>
      <c r="Q11" s="144" t="s">
        <v>52</v>
      </c>
    </row>
    <row r="12" spans="1:17" ht="20.100000000000001" customHeight="1" thickBot="1" x14ac:dyDescent="0.25">
      <c r="A12" s="144">
        <v>1</v>
      </c>
      <c r="B12" s="145" t="s">
        <v>14</v>
      </c>
      <c r="C12" s="31"/>
      <c r="D12" s="2">
        <v>280</v>
      </c>
      <c r="E12" s="2">
        <v>250</v>
      </c>
      <c r="F12" s="95"/>
      <c r="G12" s="32"/>
      <c r="H12" s="31"/>
      <c r="I12" s="94"/>
      <c r="J12" s="33"/>
      <c r="K12" s="31"/>
      <c r="L12" s="96">
        <v>220</v>
      </c>
      <c r="M12" s="94"/>
      <c r="N12" s="33"/>
      <c r="O12" s="31"/>
      <c r="P12" s="2">
        <v>1015</v>
      </c>
      <c r="Q12" s="31"/>
    </row>
    <row r="13" spans="1:17" ht="20.100000000000001" customHeight="1" thickBot="1" x14ac:dyDescent="0.25">
      <c r="A13" s="144">
        <v>2</v>
      </c>
      <c r="B13" s="145" t="s">
        <v>15</v>
      </c>
      <c r="C13" s="33"/>
      <c r="D13" s="31"/>
      <c r="E13" s="31"/>
      <c r="F13" s="95"/>
      <c r="G13" s="32"/>
      <c r="H13" s="2">
        <v>180</v>
      </c>
      <c r="I13" s="94"/>
      <c r="J13" s="33"/>
      <c r="K13" s="2">
        <v>120</v>
      </c>
      <c r="L13" s="113"/>
      <c r="M13" s="94"/>
      <c r="N13" s="33"/>
      <c r="O13" s="2">
        <v>430</v>
      </c>
      <c r="P13" s="31"/>
      <c r="Q13" s="31"/>
    </row>
    <row r="14" spans="1:17" ht="20.100000000000001" customHeight="1" thickBot="1" x14ac:dyDescent="0.25">
      <c r="A14" s="144">
        <v>3</v>
      </c>
      <c r="B14" s="145" t="s">
        <v>17</v>
      </c>
      <c r="C14" s="33"/>
      <c r="D14" s="33"/>
      <c r="E14" s="2">
        <v>110</v>
      </c>
      <c r="F14" s="2">
        <v>170</v>
      </c>
      <c r="G14" s="32"/>
      <c r="H14" s="31"/>
      <c r="I14" s="94"/>
      <c r="J14" s="33"/>
      <c r="K14" s="31"/>
      <c r="L14" s="96">
        <v>10</v>
      </c>
      <c r="M14" s="93">
        <v>40</v>
      </c>
      <c r="N14" s="33"/>
      <c r="O14" s="31"/>
      <c r="P14" s="2">
        <v>30</v>
      </c>
      <c r="Q14" s="2">
        <v>70</v>
      </c>
    </row>
    <row r="15" spans="1:17" ht="20.100000000000001" customHeight="1" thickBot="1" x14ac:dyDescent="0.25">
      <c r="A15" s="144">
        <v>4</v>
      </c>
      <c r="B15" s="145" t="s">
        <v>18</v>
      </c>
      <c r="C15" s="33"/>
      <c r="D15" s="2">
        <v>60</v>
      </c>
      <c r="E15" s="2">
        <v>150</v>
      </c>
      <c r="F15" s="95"/>
      <c r="G15" s="32"/>
      <c r="H15" s="110">
        <v>20</v>
      </c>
      <c r="I15" s="110">
        <v>20</v>
      </c>
      <c r="J15" s="33"/>
      <c r="K15" s="31"/>
      <c r="L15" s="96">
        <v>60</v>
      </c>
      <c r="M15" s="94"/>
      <c r="N15" s="33"/>
      <c r="O15" s="2">
        <v>45</v>
      </c>
      <c r="P15" s="2">
        <v>150</v>
      </c>
      <c r="Q15" s="31"/>
    </row>
    <row r="16" spans="1:17" ht="20.100000000000001" customHeight="1" thickBot="1" x14ac:dyDescent="0.25">
      <c r="A16" s="144">
        <v>5</v>
      </c>
      <c r="B16" s="145" t="s">
        <v>23</v>
      </c>
      <c r="C16" s="33"/>
      <c r="D16" s="33"/>
      <c r="E16" s="31"/>
      <c r="F16" s="95"/>
      <c r="G16" s="32"/>
      <c r="H16" s="31"/>
      <c r="I16" s="94"/>
      <c r="J16" s="33"/>
      <c r="K16" s="31"/>
      <c r="L16" s="113"/>
      <c r="M16" s="94"/>
      <c r="N16" s="33"/>
      <c r="O16" s="33"/>
      <c r="P16" s="31"/>
      <c r="Q16" s="31"/>
    </row>
    <row r="17" spans="1:17" ht="20.100000000000001" customHeight="1" thickBot="1" x14ac:dyDescent="0.25">
      <c r="A17" s="144">
        <v>6</v>
      </c>
      <c r="B17" s="145" t="s">
        <v>26</v>
      </c>
      <c r="C17" s="33"/>
      <c r="D17" s="1">
        <v>260</v>
      </c>
      <c r="E17" s="33"/>
      <c r="F17" s="95"/>
      <c r="G17" s="32"/>
      <c r="H17" s="33"/>
      <c r="I17" s="94"/>
      <c r="J17" s="33"/>
      <c r="K17" s="33"/>
      <c r="L17" s="113"/>
      <c r="M17" s="94"/>
      <c r="N17" s="33"/>
      <c r="O17" s="33"/>
      <c r="P17" s="33"/>
      <c r="Q17" s="33"/>
    </row>
    <row r="18" spans="1:17" ht="24.95" customHeight="1" thickBot="1" x14ac:dyDescent="0.25">
      <c r="A18" s="196" t="s">
        <v>27</v>
      </c>
      <c r="B18" s="197"/>
      <c r="C18" s="33"/>
      <c r="D18" s="148">
        <f>SUM(D12:D17)</f>
        <v>600</v>
      </c>
      <c r="E18" s="148">
        <f t="shared" ref="E18:F18" si="0">SUM(E12:E17)</f>
        <v>510</v>
      </c>
      <c r="F18" s="148">
        <f t="shared" si="0"/>
        <v>170</v>
      </c>
      <c r="G18" s="32"/>
      <c r="H18" s="148">
        <f>H13+H15</f>
        <v>200</v>
      </c>
      <c r="I18" s="94"/>
      <c r="J18" s="33"/>
      <c r="K18" s="110">
        <f t="shared" ref="K18:M18" si="1">SUM(K12:K17)</f>
        <v>120</v>
      </c>
      <c r="L18" s="110">
        <f>SUM(L12:L17)</f>
        <v>290</v>
      </c>
      <c r="M18" s="110">
        <f t="shared" si="1"/>
        <v>40</v>
      </c>
      <c r="N18" s="33"/>
      <c r="O18" s="148">
        <f>SUM(O12:O17)</f>
        <v>475</v>
      </c>
      <c r="P18" s="148">
        <f t="shared" ref="P18:Q18" si="2">SUM(P12:P17)</f>
        <v>1195</v>
      </c>
      <c r="Q18" s="148">
        <f t="shared" si="2"/>
        <v>70</v>
      </c>
    </row>
    <row r="19" spans="1:17" ht="24.95" customHeight="1" thickBot="1" x14ac:dyDescent="0.25">
      <c r="A19" s="202" t="s">
        <v>28</v>
      </c>
      <c r="B19" s="203"/>
      <c r="C19" s="208">
        <f>C18+D18+E18+F18</f>
        <v>1280</v>
      </c>
      <c r="D19" s="209"/>
      <c r="E19" s="209"/>
      <c r="F19" s="209"/>
      <c r="G19" s="208">
        <f>G18+H18+I18</f>
        <v>200</v>
      </c>
      <c r="H19" s="209"/>
      <c r="I19" s="210"/>
      <c r="J19" s="208">
        <f>J18+K18+L18+M18</f>
        <v>450</v>
      </c>
      <c r="K19" s="209"/>
      <c r="L19" s="209"/>
      <c r="M19" s="210"/>
      <c r="N19" s="209">
        <f>N18+O18+P18+Q18</f>
        <v>1740</v>
      </c>
      <c r="O19" s="209"/>
      <c r="P19" s="209"/>
      <c r="Q19" s="213"/>
    </row>
    <row r="21" spans="1:17" ht="20.25" x14ac:dyDescent="0.3">
      <c r="G21" s="207" t="s">
        <v>29</v>
      </c>
      <c r="H21" s="207"/>
      <c r="I21" s="207"/>
      <c r="J21" s="207"/>
    </row>
  </sheetData>
  <mergeCells count="23">
    <mergeCell ref="A1:D1"/>
    <mergeCell ref="A2:D2"/>
    <mergeCell ref="A3:D3"/>
    <mergeCell ref="L3:N3"/>
    <mergeCell ref="A4:D4"/>
    <mergeCell ref="L4:N4"/>
    <mergeCell ref="B6:F6"/>
    <mergeCell ref="B7:F7"/>
    <mergeCell ref="B8:H8"/>
    <mergeCell ref="O9:Q9"/>
    <mergeCell ref="A10:A11"/>
    <mergeCell ref="B10:B11"/>
    <mergeCell ref="C10:F10"/>
    <mergeCell ref="G10:I10"/>
    <mergeCell ref="J10:M10"/>
    <mergeCell ref="G21:J21"/>
    <mergeCell ref="N10:Q10"/>
    <mergeCell ref="A18:B18"/>
    <mergeCell ref="A19:B19"/>
    <mergeCell ref="C19:F19"/>
    <mergeCell ref="G19:I19"/>
    <mergeCell ref="J19:M19"/>
    <mergeCell ref="N19:Q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topLeftCell="A2" workbookViewId="0">
      <selection activeCell="S5" sqref="A1:XFD1048576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56"/>
      <c r="M5" s="156"/>
      <c r="N5" s="156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60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54" t="s">
        <v>7</v>
      </c>
      <c r="D11" s="152" t="s">
        <v>8</v>
      </c>
      <c r="E11" s="152" t="s">
        <v>9</v>
      </c>
      <c r="F11" s="158" t="s">
        <v>52</v>
      </c>
      <c r="G11" s="151" t="s">
        <v>7</v>
      </c>
      <c r="H11" s="152" t="s">
        <v>8</v>
      </c>
      <c r="I11" s="153" t="s">
        <v>9</v>
      </c>
      <c r="J11" s="154" t="s">
        <v>7</v>
      </c>
      <c r="K11" s="152" t="s">
        <v>8</v>
      </c>
      <c r="L11" s="155" t="s">
        <v>9</v>
      </c>
      <c r="M11" s="153" t="s">
        <v>52</v>
      </c>
      <c r="N11" s="154" t="s">
        <v>7</v>
      </c>
      <c r="O11" s="152" t="s">
        <v>8</v>
      </c>
      <c r="P11" s="152" t="s">
        <v>9</v>
      </c>
      <c r="Q11" s="152" t="s">
        <v>52</v>
      </c>
    </row>
    <row r="12" spans="1:17" ht="20.100000000000001" customHeight="1" thickBot="1" x14ac:dyDescent="0.25">
      <c r="A12" s="152">
        <v>1</v>
      </c>
      <c r="B12" s="153" t="s">
        <v>14</v>
      </c>
      <c r="C12" s="31"/>
      <c r="D12" s="2">
        <v>250</v>
      </c>
      <c r="E12" s="2">
        <v>250</v>
      </c>
      <c r="F12" s="95"/>
      <c r="G12" s="32"/>
      <c r="H12" s="31"/>
      <c r="I12" s="94"/>
      <c r="J12" s="33"/>
      <c r="K12" s="31"/>
      <c r="L12" s="96">
        <v>250</v>
      </c>
      <c r="M12" s="94"/>
      <c r="N12" s="33"/>
      <c r="O12" s="31"/>
      <c r="P12" s="2">
        <v>1000</v>
      </c>
      <c r="Q12" s="31"/>
    </row>
    <row r="13" spans="1:17" ht="20.100000000000001" customHeight="1" thickBot="1" x14ac:dyDescent="0.25">
      <c r="A13" s="152">
        <v>2</v>
      </c>
      <c r="B13" s="153" t="s">
        <v>15</v>
      </c>
      <c r="C13" s="33"/>
      <c r="D13" s="31"/>
      <c r="E13" s="31"/>
      <c r="F13" s="95"/>
      <c r="G13" s="32"/>
      <c r="H13" s="2">
        <v>180</v>
      </c>
      <c r="I13" s="94"/>
      <c r="J13" s="33"/>
      <c r="K13" s="2">
        <v>120</v>
      </c>
      <c r="L13" s="113"/>
      <c r="M13" s="94"/>
      <c r="N13" s="33"/>
      <c r="O13" s="2">
        <v>440</v>
      </c>
      <c r="P13" s="31"/>
      <c r="Q13" s="31"/>
    </row>
    <row r="14" spans="1:17" ht="20.100000000000001" customHeight="1" thickBot="1" x14ac:dyDescent="0.25">
      <c r="A14" s="152">
        <v>3</v>
      </c>
      <c r="B14" s="153" t="s">
        <v>17</v>
      </c>
      <c r="C14" s="33"/>
      <c r="D14" s="33"/>
      <c r="E14" s="2">
        <v>50</v>
      </c>
      <c r="F14" s="2">
        <v>200</v>
      </c>
      <c r="G14" s="32"/>
      <c r="H14" s="31"/>
      <c r="I14" s="94"/>
      <c r="J14" s="33"/>
      <c r="K14" s="31"/>
      <c r="L14" s="96">
        <v>10</v>
      </c>
      <c r="M14" s="93">
        <v>40</v>
      </c>
      <c r="N14" s="33"/>
      <c r="O14" s="31"/>
      <c r="P14" s="2">
        <v>10</v>
      </c>
      <c r="Q14" s="2">
        <v>90</v>
      </c>
    </row>
    <row r="15" spans="1:17" ht="20.100000000000001" customHeight="1" thickBot="1" x14ac:dyDescent="0.25">
      <c r="A15" s="152">
        <v>4</v>
      </c>
      <c r="B15" s="153" t="s">
        <v>18</v>
      </c>
      <c r="C15" s="33"/>
      <c r="D15" s="2">
        <v>40</v>
      </c>
      <c r="E15" s="2">
        <v>150</v>
      </c>
      <c r="F15" s="95"/>
      <c r="G15" s="32"/>
      <c r="H15" s="110">
        <v>10</v>
      </c>
      <c r="I15" s="110">
        <v>20</v>
      </c>
      <c r="J15" s="33"/>
      <c r="K15" s="31"/>
      <c r="L15" s="96">
        <v>60</v>
      </c>
      <c r="M15" s="94"/>
      <c r="N15" s="33"/>
      <c r="O15" s="2">
        <v>10</v>
      </c>
      <c r="P15" s="2">
        <v>190</v>
      </c>
      <c r="Q15" s="31"/>
    </row>
    <row r="16" spans="1:17" ht="20.100000000000001" customHeight="1" thickBot="1" x14ac:dyDescent="0.25">
      <c r="A16" s="152">
        <v>5</v>
      </c>
      <c r="B16" s="153" t="s">
        <v>23</v>
      </c>
      <c r="C16" s="33"/>
      <c r="D16" s="33"/>
      <c r="E16" s="31"/>
      <c r="F16" s="95"/>
      <c r="G16" s="32"/>
      <c r="H16" s="31"/>
      <c r="I16" s="94"/>
      <c r="J16" s="33"/>
      <c r="K16" s="31"/>
      <c r="L16" s="113"/>
      <c r="M16" s="94"/>
      <c r="N16" s="33"/>
      <c r="O16" s="33"/>
      <c r="P16" s="31"/>
      <c r="Q16" s="31"/>
    </row>
    <row r="17" spans="1:17" ht="20.100000000000001" customHeight="1" thickBot="1" x14ac:dyDescent="0.25">
      <c r="A17" s="152">
        <v>6</v>
      </c>
      <c r="B17" s="153" t="s">
        <v>26</v>
      </c>
      <c r="C17" s="33"/>
      <c r="D17" s="1">
        <v>200</v>
      </c>
      <c r="E17" s="33"/>
      <c r="F17" s="95"/>
      <c r="G17" s="32"/>
      <c r="H17" s="33"/>
      <c r="I17" s="94"/>
      <c r="J17" s="33"/>
      <c r="K17" s="33"/>
      <c r="L17" s="113"/>
      <c r="M17" s="94"/>
      <c r="N17" s="33"/>
      <c r="O17" s="33"/>
      <c r="P17" s="33"/>
      <c r="Q17" s="33"/>
    </row>
    <row r="18" spans="1:17" ht="24.95" customHeight="1" thickBot="1" x14ac:dyDescent="0.25">
      <c r="A18" s="196" t="s">
        <v>27</v>
      </c>
      <c r="B18" s="197"/>
      <c r="C18" s="33"/>
      <c r="D18" s="157">
        <f>SUM(D12:D17)</f>
        <v>490</v>
      </c>
      <c r="E18" s="157">
        <f t="shared" ref="E18:F18" si="0">SUM(E12:E17)</f>
        <v>450</v>
      </c>
      <c r="F18" s="157">
        <f t="shared" si="0"/>
        <v>200</v>
      </c>
      <c r="G18" s="32"/>
      <c r="H18" s="157">
        <f>H13+H15</f>
        <v>190</v>
      </c>
      <c r="I18" s="110">
        <f>SUM(I12:I17)</f>
        <v>20</v>
      </c>
      <c r="J18" s="33"/>
      <c r="K18" s="110">
        <f t="shared" ref="K18:M18" si="1">SUM(K12:K17)</f>
        <v>120</v>
      </c>
      <c r="L18" s="110">
        <f>SUM(L12:L17)</f>
        <v>320</v>
      </c>
      <c r="M18" s="110">
        <f t="shared" si="1"/>
        <v>40</v>
      </c>
      <c r="N18" s="33"/>
      <c r="O18" s="157">
        <f>SUM(O12:O17)</f>
        <v>450</v>
      </c>
      <c r="P18" s="157">
        <f t="shared" ref="P18:Q18" si="2">SUM(P12:P17)</f>
        <v>1200</v>
      </c>
      <c r="Q18" s="157">
        <f t="shared" si="2"/>
        <v>90</v>
      </c>
    </row>
    <row r="19" spans="1:17" ht="24.95" customHeight="1" thickBot="1" x14ac:dyDescent="0.25">
      <c r="A19" s="202" t="s">
        <v>28</v>
      </c>
      <c r="B19" s="203"/>
      <c r="C19" s="208">
        <f>C18+D18+E18+F18</f>
        <v>1140</v>
      </c>
      <c r="D19" s="209"/>
      <c r="E19" s="209"/>
      <c r="F19" s="209"/>
      <c r="G19" s="208">
        <f>G18+H18+I18</f>
        <v>210</v>
      </c>
      <c r="H19" s="209"/>
      <c r="I19" s="210"/>
      <c r="J19" s="208">
        <f>J18+K18+L18+M18</f>
        <v>480</v>
      </c>
      <c r="K19" s="209"/>
      <c r="L19" s="209"/>
      <c r="M19" s="210"/>
      <c r="N19" s="209">
        <f>N18+O18+P18+Q18</f>
        <v>1740</v>
      </c>
      <c r="O19" s="209"/>
      <c r="P19" s="209"/>
      <c r="Q19" s="213"/>
    </row>
    <row r="21" spans="1:17" ht="20.25" x14ac:dyDescent="0.3">
      <c r="G21" s="207" t="s">
        <v>29</v>
      </c>
      <c r="H21" s="207"/>
      <c r="I21" s="207"/>
      <c r="J21" s="207"/>
    </row>
  </sheetData>
  <mergeCells count="24">
    <mergeCell ref="G21:J21"/>
    <mergeCell ref="N10:Q10"/>
    <mergeCell ref="A18:B18"/>
    <mergeCell ref="A19:B19"/>
    <mergeCell ref="C19:F19"/>
    <mergeCell ref="G19:I19"/>
    <mergeCell ref="J19:M19"/>
    <mergeCell ref="N19:Q19"/>
    <mergeCell ref="A10:A11"/>
    <mergeCell ref="B10:B11"/>
    <mergeCell ref="C10:F10"/>
    <mergeCell ref="G10:I10"/>
    <mergeCell ref="J10:M10"/>
    <mergeCell ref="B6:F6"/>
    <mergeCell ref="B7:F7"/>
    <mergeCell ref="B8:H8"/>
    <mergeCell ref="B9:L9"/>
    <mergeCell ref="O9:Q9"/>
    <mergeCell ref="A1:D1"/>
    <mergeCell ref="A2:D2"/>
    <mergeCell ref="A3:D3"/>
    <mergeCell ref="L3:N3"/>
    <mergeCell ref="A4:D4"/>
    <mergeCell ref="L4:N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topLeftCell="A4" workbookViewId="0">
      <selection activeCell="P13" sqref="P13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64"/>
      <c r="M5" s="164"/>
      <c r="N5" s="164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61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62" t="s">
        <v>7</v>
      </c>
      <c r="D11" s="160" t="s">
        <v>8</v>
      </c>
      <c r="E11" s="160" t="s">
        <v>9</v>
      </c>
      <c r="F11" s="166" t="s">
        <v>52</v>
      </c>
      <c r="G11" s="159" t="s">
        <v>7</v>
      </c>
      <c r="H11" s="160" t="s">
        <v>8</v>
      </c>
      <c r="I11" s="161" t="s">
        <v>9</v>
      </c>
      <c r="J11" s="162" t="s">
        <v>7</v>
      </c>
      <c r="K11" s="160" t="s">
        <v>8</v>
      </c>
      <c r="L11" s="163" t="s">
        <v>9</v>
      </c>
      <c r="M11" s="161" t="s">
        <v>52</v>
      </c>
      <c r="N11" s="162" t="s">
        <v>7</v>
      </c>
      <c r="O11" s="160" t="s">
        <v>8</v>
      </c>
      <c r="P11" s="160" t="s">
        <v>9</v>
      </c>
      <c r="Q11" s="160" t="s">
        <v>52</v>
      </c>
    </row>
    <row r="12" spans="1:17" ht="20.100000000000001" customHeight="1" thickBot="1" x14ac:dyDescent="0.25">
      <c r="A12" s="160">
        <v>1</v>
      </c>
      <c r="B12" s="161" t="s">
        <v>14</v>
      </c>
      <c r="C12" s="31"/>
      <c r="D12" s="2">
        <v>250</v>
      </c>
      <c r="E12" s="2">
        <v>270</v>
      </c>
      <c r="F12" s="95"/>
      <c r="G12" s="32"/>
      <c r="H12" s="31"/>
      <c r="I12" s="94"/>
      <c r="J12" s="33"/>
      <c r="K12" s="31"/>
      <c r="L12" s="96">
        <v>260</v>
      </c>
      <c r="M12" s="94"/>
      <c r="N12" s="33"/>
      <c r="O12" s="31"/>
      <c r="P12" s="2">
        <v>1090</v>
      </c>
      <c r="Q12" s="31"/>
    </row>
    <row r="13" spans="1:17" ht="20.100000000000001" customHeight="1" thickBot="1" x14ac:dyDescent="0.25">
      <c r="A13" s="160">
        <v>2</v>
      </c>
      <c r="B13" s="161" t="s">
        <v>15</v>
      </c>
      <c r="C13" s="33"/>
      <c r="D13" s="31"/>
      <c r="E13" s="31"/>
      <c r="F13" s="95"/>
      <c r="G13" s="32"/>
      <c r="H13" s="2">
        <v>180</v>
      </c>
      <c r="I13" s="94"/>
      <c r="J13" s="33"/>
      <c r="K13" s="2">
        <v>140</v>
      </c>
      <c r="L13" s="113"/>
      <c r="M13" s="94"/>
      <c r="N13" s="33"/>
      <c r="O13" s="2">
        <v>500</v>
      </c>
      <c r="P13" s="31"/>
      <c r="Q13" s="31"/>
    </row>
    <row r="14" spans="1:17" ht="20.100000000000001" customHeight="1" thickBot="1" x14ac:dyDescent="0.25">
      <c r="A14" s="160">
        <v>3</v>
      </c>
      <c r="B14" s="161" t="s">
        <v>17</v>
      </c>
      <c r="C14" s="33"/>
      <c r="D14" s="33"/>
      <c r="E14" s="2">
        <v>0</v>
      </c>
      <c r="F14" s="2">
        <v>200</v>
      </c>
      <c r="G14" s="32"/>
      <c r="H14" s="31"/>
      <c r="I14" s="94"/>
      <c r="J14" s="33"/>
      <c r="K14" s="31"/>
      <c r="L14" s="96">
        <v>0</v>
      </c>
      <c r="M14" s="93">
        <v>30</v>
      </c>
      <c r="N14" s="33"/>
      <c r="O14" s="31"/>
      <c r="P14" s="2">
        <v>0</v>
      </c>
      <c r="Q14" s="2">
        <v>90</v>
      </c>
    </row>
    <row r="15" spans="1:17" ht="20.100000000000001" customHeight="1" thickBot="1" x14ac:dyDescent="0.25">
      <c r="A15" s="160">
        <v>4</v>
      </c>
      <c r="B15" s="161" t="s">
        <v>18</v>
      </c>
      <c r="C15" s="33"/>
      <c r="D15" s="2">
        <v>20</v>
      </c>
      <c r="E15" s="2">
        <v>150</v>
      </c>
      <c r="F15" s="95"/>
      <c r="G15" s="32"/>
      <c r="H15" s="110">
        <v>10</v>
      </c>
      <c r="I15" s="110">
        <v>20</v>
      </c>
      <c r="J15" s="33"/>
      <c r="K15" s="31"/>
      <c r="L15" s="96">
        <v>40</v>
      </c>
      <c r="M15" s="94"/>
      <c r="N15" s="33"/>
      <c r="O15" s="2">
        <v>30</v>
      </c>
      <c r="P15" s="2">
        <v>110</v>
      </c>
      <c r="Q15" s="31"/>
    </row>
    <row r="16" spans="1:17" ht="20.100000000000001" customHeight="1" thickBot="1" x14ac:dyDescent="0.25">
      <c r="A16" s="160">
        <v>5</v>
      </c>
      <c r="B16" s="161" t="s">
        <v>23</v>
      </c>
      <c r="C16" s="33"/>
      <c r="D16" s="33"/>
      <c r="E16" s="31"/>
      <c r="F16" s="95"/>
      <c r="G16" s="32"/>
      <c r="H16" s="31"/>
      <c r="I16" s="94"/>
      <c r="J16" s="33"/>
      <c r="K16" s="31"/>
      <c r="L16" s="113"/>
      <c r="M16" s="94"/>
      <c r="N16" s="33"/>
      <c r="O16" s="33"/>
      <c r="P16" s="31"/>
      <c r="Q16" s="31"/>
    </row>
    <row r="17" spans="1:17" ht="20.100000000000001" customHeight="1" thickBot="1" x14ac:dyDescent="0.25">
      <c r="A17" s="160">
        <v>6</v>
      </c>
      <c r="B17" s="161" t="s">
        <v>26</v>
      </c>
      <c r="C17" s="33"/>
      <c r="D17" s="1">
        <v>150</v>
      </c>
      <c r="E17" s="33"/>
      <c r="F17" s="95"/>
      <c r="G17" s="32"/>
      <c r="H17" s="33"/>
      <c r="I17" s="94"/>
      <c r="J17" s="33"/>
      <c r="K17" s="33"/>
      <c r="L17" s="113"/>
      <c r="M17" s="94"/>
      <c r="N17" s="33"/>
      <c r="O17" s="33"/>
      <c r="P17" s="33"/>
      <c r="Q17" s="33"/>
    </row>
    <row r="18" spans="1:17" ht="24.95" customHeight="1" thickBot="1" x14ac:dyDescent="0.25">
      <c r="A18" s="196" t="s">
        <v>27</v>
      </c>
      <c r="B18" s="197"/>
      <c r="C18" s="33"/>
      <c r="D18" s="165">
        <f>SUM(D12:D17)</f>
        <v>420</v>
      </c>
      <c r="E18" s="165">
        <f t="shared" ref="E18:F18" si="0">SUM(E12:E17)</f>
        <v>420</v>
      </c>
      <c r="F18" s="165">
        <f t="shared" si="0"/>
        <v>200</v>
      </c>
      <c r="G18" s="32"/>
      <c r="H18" s="165">
        <f>H13+H15</f>
        <v>190</v>
      </c>
      <c r="I18" s="110">
        <f>SUM(I12:I17)</f>
        <v>20</v>
      </c>
      <c r="J18" s="33"/>
      <c r="K18" s="110">
        <f t="shared" ref="K18:M18" si="1">SUM(K12:K17)</f>
        <v>140</v>
      </c>
      <c r="L18" s="110">
        <f>SUM(L12:L17)</f>
        <v>300</v>
      </c>
      <c r="M18" s="110">
        <f t="shared" si="1"/>
        <v>30</v>
      </c>
      <c r="N18" s="33"/>
      <c r="O18" s="165">
        <f>SUM(O12:O17)</f>
        <v>530</v>
      </c>
      <c r="P18" s="165">
        <f t="shared" ref="P18:Q18" si="2">SUM(P12:P17)</f>
        <v>1200</v>
      </c>
      <c r="Q18" s="165">
        <f t="shared" si="2"/>
        <v>90</v>
      </c>
    </row>
    <row r="19" spans="1:17" ht="24.95" customHeight="1" thickBot="1" x14ac:dyDescent="0.25">
      <c r="A19" s="202" t="s">
        <v>28</v>
      </c>
      <c r="B19" s="203"/>
      <c r="C19" s="208">
        <f>C18+D18+E18+F18</f>
        <v>1040</v>
      </c>
      <c r="D19" s="209"/>
      <c r="E19" s="209"/>
      <c r="F19" s="209"/>
      <c r="G19" s="208">
        <f>G18+H18+I18</f>
        <v>210</v>
      </c>
      <c r="H19" s="209"/>
      <c r="I19" s="210"/>
      <c r="J19" s="208">
        <f>J18+K18+L18+M18</f>
        <v>470</v>
      </c>
      <c r="K19" s="209"/>
      <c r="L19" s="209"/>
      <c r="M19" s="210"/>
      <c r="N19" s="209">
        <f>N18+O18+P18+Q18</f>
        <v>1820</v>
      </c>
      <c r="O19" s="209"/>
      <c r="P19" s="209"/>
      <c r="Q19" s="213"/>
    </row>
    <row r="21" spans="1:17" ht="20.25" x14ac:dyDescent="0.3">
      <c r="G21" s="207" t="s">
        <v>29</v>
      </c>
      <c r="H21" s="207"/>
      <c r="I21" s="207"/>
      <c r="J21" s="207"/>
    </row>
  </sheetData>
  <mergeCells count="24">
    <mergeCell ref="G21:J21"/>
    <mergeCell ref="N10:Q10"/>
    <mergeCell ref="A18:B18"/>
    <mergeCell ref="A19:B19"/>
    <mergeCell ref="C19:F19"/>
    <mergeCell ref="G19:I19"/>
    <mergeCell ref="J19:M19"/>
    <mergeCell ref="N19:Q19"/>
    <mergeCell ref="A10:A11"/>
    <mergeCell ref="B10:B11"/>
    <mergeCell ref="C10:F10"/>
    <mergeCell ref="G10:I10"/>
    <mergeCell ref="J10:M10"/>
    <mergeCell ref="B6:F6"/>
    <mergeCell ref="B7:F7"/>
    <mergeCell ref="B8:H8"/>
    <mergeCell ref="B9:L9"/>
    <mergeCell ref="O9:Q9"/>
    <mergeCell ref="A1:D1"/>
    <mergeCell ref="A2:D2"/>
    <mergeCell ref="A3:D3"/>
    <mergeCell ref="L3:N3"/>
    <mergeCell ref="A4:D4"/>
    <mergeCell ref="L4:N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rightToLeft="1" tabSelected="1" view="pageBreakPreview" topLeftCell="A4" zoomScaleNormal="100" zoomScaleSheetLayoutView="100" workbookViewId="0">
      <selection activeCell="E13" sqref="E13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68"/>
      <c r="M5" s="168"/>
      <c r="N5" s="168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62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27" t="s">
        <v>30</v>
      </c>
      <c r="P9" s="227"/>
      <c r="Q9" s="227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30" customHeight="1" thickBot="1" x14ac:dyDescent="0.25">
      <c r="A11" s="194"/>
      <c r="B11" s="204"/>
      <c r="C11" s="181" t="s">
        <v>7</v>
      </c>
      <c r="D11" s="182" t="s">
        <v>8</v>
      </c>
      <c r="E11" s="182" t="s">
        <v>9</v>
      </c>
      <c r="F11" s="183" t="s">
        <v>52</v>
      </c>
      <c r="G11" s="184" t="s">
        <v>7</v>
      </c>
      <c r="H11" s="182" t="s">
        <v>8</v>
      </c>
      <c r="I11" s="180" t="s">
        <v>9</v>
      </c>
      <c r="J11" s="181" t="s">
        <v>7</v>
      </c>
      <c r="K11" s="182" t="s">
        <v>8</v>
      </c>
      <c r="L11" s="185" t="s">
        <v>9</v>
      </c>
      <c r="M11" s="180" t="s">
        <v>52</v>
      </c>
      <c r="N11" s="181" t="s">
        <v>7</v>
      </c>
      <c r="O11" s="182" t="s">
        <v>8</v>
      </c>
      <c r="P11" s="182" t="s">
        <v>9</v>
      </c>
      <c r="Q11" s="182" t="s">
        <v>52</v>
      </c>
    </row>
    <row r="12" spans="1:17" ht="30" customHeight="1" thickBot="1" x14ac:dyDescent="0.25">
      <c r="A12" s="167">
        <v>1</v>
      </c>
      <c r="B12" s="180" t="s">
        <v>14</v>
      </c>
      <c r="C12" s="31"/>
      <c r="D12" s="188">
        <v>250</v>
      </c>
      <c r="E12" s="188">
        <v>300</v>
      </c>
      <c r="F12" s="170"/>
      <c r="G12" s="171"/>
      <c r="H12" s="172"/>
      <c r="I12" s="173"/>
      <c r="J12" s="174"/>
      <c r="K12" s="172"/>
      <c r="L12" s="175">
        <v>270</v>
      </c>
      <c r="M12" s="173"/>
      <c r="N12" s="174"/>
      <c r="O12" s="172"/>
      <c r="P12" s="169">
        <v>1150</v>
      </c>
      <c r="Q12" s="172"/>
    </row>
    <row r="13" spans="1:17" ht="30" customHeight="1" thickBot="1" x14ac:dyDescent="0.25">
      <c r="A13" s="167">
        <v>2</v>
      </c>
      <c r="B13" s="180" t="s">
        <v>15</v>
      </c>
      <c r="C13" s="33"/>
      <c r="D13" s="172"/>
      <c r="E13" s="172"/>
      <c r="F13" s="170"/>
      <c r="G13" s="171"/>
      <c r="H13" s="169">
        <v>260</v>
      </c>
      <c r="I13" s="173"/>
      <c r="J13" s="174"/>
      <c r="K13" s="169">
        <v>150</v>
      </c>
      <c r="L13" s="176"/>
      <c r="M13" s="173"/>
      <c r="N13" s="174"/>
      <c r="O13" s="169">
        <v>450</v>
      </c>
      <c r="P13" s="172"/>
      <c r="Q13" s="172"/>
    </row>
    <row r="14" spans="1:17" ht="30" customHeight="1" thickBot="1" x14ac:dyDescent="0.25">
      <c r="A14" s="167">
        <v>3</v>
      </c>
      <c r="B14" s="180" t="s">
        <v>17</v>
      </c>
      <c r="C14" s="33"/>
      <c r="D14" s="174"/>
      <c r="E14" s="169">
        <v>0</v>
      </c>
      <c r="F14" s="169">
        <v>260</v>
      </c>
      <c r="G14" s="171"/>
      <c r="H14" s="172"/>
      <c r="I14" s="173"/>
      <c r="J14" s="174"/>
      <c r="K14" s="172"/>
      <c r="L14" s="175">
        <v>10</v>
      </c>
      <c r="M14" s="177">
        <v>30</v>
      </c>
      <c r="N14" s="174"/>
      <c r="O14" s="172"/>
      <c r="P14" s="169">
        <v>20</v>
      </c>
      <c r="Q14" s="169">
        <v>90</v>
      </c>
    </row>
    <row r="15" spans="1:17" ht="30" customHeight="1" thickBot="1" x14ac:dyDescent="0.25">
      <c r="A15" s="167">
        <v>4</v>
      </c>
      <c r="B15" s="180" t="s">
        <v>18</v>
      </c>
      <c r="C15" s="33"/>
      <c r="D15" s="169">
        <v>20</v>
      </c>
      <c r="E15" s="169">
        <v>150</v>
      </c>
      <c r="F15" s="170"/>
      <c r="G15" s="171"/>
      <c r="H15" s="188">
        <v>10</v>
      </c>
      <c r="I15" s="188">
        <v>10</v>
      </c>
      <c r="J15" s="174"/>
      <c r="K15" s="172"/>
      <c r="L15" s="175">
        <v>50</v>
      </c>
      <c r="M15" s="173"/>
      <c r="N15" s="174"/>
      <c r="O15" s="169">
        <v>30</v>
      </c>
      <c r="P15" s="169">
        <v>100</v>
      </c>
      <c r="Q15" s="172"/>
    </row>
    <row r="16" spans="1:17" ht="30" customHeight="1" thickBot="1" x14ac:dyDescent="0.25">
      <c r="A16" s="167">
        <v>5</v>
      </c>
      <c r="B16" s="180" t="s">
        <v>23</v>
      </c>
      <c r="C16" s="33"/>
      <c r="D16" s="174"/>
      <c r="E16" s="172"/>
      <c r="F16" s="170"/>
      <c r="G16" s="171"/>
      <c r="H16" s="172"/>
      <c r="I16" s="173"/>
      <c r="J16" s="174"/>
      <c r="K16" s="172"/>
      <c r="L16" s="176"/>
      <c r="M16" s="173"/>
      <c r="N16" s="174"/>
      <c r="O16" s="174"/>
      <c r="P16" s="172"/>
      <c r="Q16" s="172"/>
    </row>
    <row r="17" spans="1:17" ht="30" customHeight="1" thickBot="1" x14ac:dyDescent="0.25">
      <c r="A17" s="167">
        <v>6</v>
      </c>
      <c r="B17" s="180" t="s">
        <v>26</v>
      </c>
      <c r="C17" s="33"/>
      <c r="D17" s="178">
        <v>150</v>
      </c>
      <c r="E17" s="174"/>
      <c r="F17" s="170"/>
      <c r="G17" s="171"/>
      <c r="H17" s="174"/>
      <c r="I17" s="173"/>
      <c r="J17" s="174"/>
      <c r="K17" s="174"/>
      <c r="L17" s="176"/>
      <c r="M17" s="173"/>
      <c r="N17" s="174"/>
      <c r="O17" s="174"/>
      <c r="P17" s="174"/>
      <c r="Q17" s="174"/>
    </row>
    <row r="18" spans="1:17" ht="30" customHeight="1" thickBot="1" x14ac:dyDescent="0.25">
      <c r="A18" s="196" t="s">
        <v>27</v>
      </c>
      <c r="B18" s="197"/>
      <c r="C18" s="33"/>
      <c r="D18" s="187">
        <f>D12+D15+D17</f>
        <v>420</v>
      </c>
      <c r="E18" s="187">
        <f>E12+E15+E14</f>
        <v>450</v>
      </c>
      <c r="F18" s="187">
        <f>F14</f>
        <v>260</v>
      </c>
      <c r="G18" s="171"/>
      <c r="H18" s="179">
        <f>H13+H15</f>
        <v>270</v>
      </c>
      <c r="I18" s="186">
        <f>I15</f>
        <v>10</v>
      </c>
      <c r="J18" s="174"/>
      <c r="K18" s="188">
        <f>K13</f>
        <v>150</v>
      </c>
      <c r="L18" s="188">
        <f>L12+L14+L15</f>
        <v>330</v>
      </c>
      <c r="M18" s="186">
        <f>M14</f>
        <v>30</v>
      </c>
      <c r="N18" s="174"/>
      <c r="O18" s="187">
        <f>O13+O15</f>
        <v>480</v>
      </c>
      <c r="P18" s="187">
        <f>P12+P14+P15</f>
        <v>1270</v>
      </c>
      <c r="Q18" s="187">
        <f>Q14</f>
        <v>90</v>
      </c>
    </row>
    <row r="19" spans="1:17" ht="30" customHeight="1" thickBot="1" x14ac:dyDescent="0.25">
      <c r="A19" s="202" t="s">
        <v>28</v>
      </c>
      <c r="B19" s="203"/>
      <c r="C19" s="228">
        <f>C18+D18+E18+F18</f>
        <v>1130</v>
      </c>
      <c r="D19" s="229"/>
      <c r="E19" s="229"/>
      <c r="F19" s="229"/>
      <c r="G19" s="228">
        <f>G18+H18+I18</f>
        <v>280</v>
      </c>
      <c r="H19" s="229"/>
      <c r="I19" s="230"/>
      <c r="J19" s="229">
        <f>J18+K18+L18+M18</f>
        <v>510</v>
      </c>
      <c r="K19" s="229"/>
      <c r="L19" s="229"/>
      <c r="M19" s="230"/>
      <c r="N19" s="229">
        <f>N18+O18+P18+Q18</f>
        <v>1840</v>
      </c>
      <c r="O19" s="229"/>
      <c r="P19" s="229"/>
      <c r="Q19" s="231"/>
    </row>
    <row r="21" spans="1:17" ht="20.25" x14ac:dyDescent="0.3">
      <c r="G21" s="207" t="s">
        <v>29</v>
      </c>
      <c r="H21" s="207"/>
      <c r="I21" s="207"/>
      <c r="J21" s="207"/>
      <c r="K21" s="207"/>
    </row>
  </sheetData>
  <mergeCells count="24">
    <mergeCell ref="N10:Q10"/>
    <mergeCell ref="A18:B18"/>
    <mergeCell ref="A19:B19"/>
    <mergeCell ref="C19:F19"/>
    <mergeCell ref="G19:I19"/>
    <mergeCell ref="J19:M19"/>
    <mergeCell ref="N19:Q19"/>
    <mergeCell ref="A10:A11"/>
    <mergeCell ref="B10:B11"/>
    <mergeCell ref="C10:F10"/>
    <mergeCell ref="G10:I10"/>
    <mergeCell ref="J10:M10"/>
    <mergeCell ref="G21:K21"/>
    <mergeCell ref="B6:F6"/>
    <mergeCell ref="B7:F7"/>
    <mergeCell ref="B8:H8"/>
    <mergeCell ref="B9:L9"/>
    <mergeCell ref="O9:Q9"/>
    <mergeCell ref="A1:D1"/>
    <mergeCell ref="A2:D2"/>
    <mergeCell ref="A3:D3"/>
    <mergeCell ref="L3:N3"/>
    <mergeCell ref="A4:D4"/>
    <mergeCell ref="L4:N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H14" sqref="H14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19"/>
      <c r="M5" s="119"/>
      <c r="N5" s="119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53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17" t="s">
        <v>7</v>
      </c>
      <c r="D11" s="115" t="s">
        <v>8</v>
      </c>
      <c r="E11" s="115" t="s">
        <v>9</v>
      </c>
      <c r="F11" s="122" t="s">
        <v>52</v>
      </c>
      <c r="G11" s="114" t="s">
        <v>7</v>
      </c>
      <c r="H11" s="115" t="s">
        <v>8</v>
      </c>
      <c r="I11" s="116" t="s">
        <v>9</v>
      </c>
      <c r="J11" s="117" t="s">
        <v>7</v>
      </c>
      <c r="K11" s="115" t="s">
        <v>8</v>
      </c>
      <c r="L11" s="118" t="s">
        <v>9</v>
      </c>
      <c r="M11" s="116" t="s">
        <v>52</v>
      </c>
      <c r="N11" s="117" t="s">
        <v>7</v>
      </c>
      <c r="O11" s="115" t="s">
        <v>8</v>
      </c>
      <c r="P11" s="115" t="s">
        <v>9</v>
      </c>
      <c r="Q11" s="115" t="s">
        <v>52</v>
      </c>
    </row>
    <row r="12" spans="1:17" ht="20.100000000000001" customHeight="1" thickBot="1" x14ac:dyDescent="0.25">
      <c r="A12" s="115">
        <v>1</v>
      </c>
      <c r="B12" s="116" t="s">
        <v>14</v>
      </c>
      <c r="C12" s="31"/>
      <c r="D12" s="2">
        <v>250</v>
      </c>
      <c r="E12" s="2">
        <v>190</v>
      </c>
      <c r="F12" s="95"/>
      <c r="G12" s="32"/>
      <c r="H12" s="31"/>
      <c r="I12" s="94"/>
      <c r="J12" s="33"/>
      <c r="K12" s="31"/>
      <c r="L12" s="96">
        <v>110</v>
      </c>
      <c r="M12" s="94"/>
      <c r="N12" s="33"/>
      <c r="O12" s="31"/>
      <c r="P12" s="2">
        <v>400</v>
      </c>
      <c r="Q12" s="31"/>
    </row>
    <row r="13" spans="1:17" ht="20.100000000000001" customHeight="1" thickBot="1" x14ac:dyDescent="0.25">
      <c r="A13" s="115">
        <v>2</v>
      </c>
      <c r="B13" s="116" t="s">
        <v>15</v>
      </c>
      <c r="C13" s="33"/>
      <c r="D13" s="31"/>
      <c r="E13" s="31"/>
      <c r="F13" s="95"/>
      <c r="G13" s="32"/>
      <c r="H13" s="2">
        <v>125</v>
      </c>
      <c r="I13" s="94"/>
      <c r="J13" s="33"/>
      <c r="K13" s="2">
        <v>60</v>
      </c>
      <c r="L13" s="113"/>
      <c r="M13" s="94"/>
      <c r="N13" s="33"/>
      <c r="O13" s="2">
        <v>250</v>
      </c>
      <c r="P13" s="31"/>
      <c r="Q13" s="31"/>
    </row>
    <row r="14" spans="1:17" ht="20.100000000000001" customHeight="1" thickBot="1" x14ac:dyDescent="0.25">
      <c r="A14" s="115">
        <v>3</v>
      </c>
      <c r="B14" s="116" t="s">
        <v>17</v>
      </c>
      <c r="C14" s="33"/>
      <c r="D14" s="92">
        <v>70</v>
      </c>
      <c r="E14" s="2">
        <v>70</v>
      </c>
      <c r="F14" s="2">
        <v>90</v>
      </c>
      <c r="G14" s="32"/>
      <c r="H14" s="31"/>
      <c r="I14" s="94"/>
      <c r="J14" s="33"/>
      <c r="K14" s="31"/>
      <c r="L14" s="96">
        <v>16</v>
      </c>
      <c r="M14" s="93">
        <v>10</v>
      </c>
      <c r="N14" s="33"/>
      <c r="O14" s="31"/>
      <c r="P14" s="2">
        <v>20</v>
      </c>
      <c r="Q14" s="2">
        <v>30</v>
      </c>
    </row>
    <row r="15" spans="1:17" ht="20.100000000000001" customHeight="1" thickBot="1" x14ac:dyDescent="0.25">
      <c r="A15" s="115">
        <v>4</v>
      </c>
      <c r="B15" s="116" t="s">
        <v>18</v>
      </c>
      <c r="C15" s="33"/>
      <c r="D15" s="2">
        <v>85</v>
      </c>
      <c r="E15" s="2">
        <v>105</v>
      </c>
      <c r="F15" s="95"/>
      <c r="G15" s="32"/>
      <c r="H15" s="110">
        <v>27</v>
      </c>
      <c r="I15" s="94"/>
      <c r="J15" s="33"/>
      <c r="K15" s="31"/>
      <c r="L15" s="96">
        <v>20</v>
      </c>
      <c r="M15" s="94"/>
      <c r="N15" s="33"/>
      <c r="O15" s="2">
        <v>45</v>
      </c>
      <c r="P15" s="2">
        <v>50</v>
      </c>
      <c r="Q15" s="31"/>
    </row>
    <row r="16" spans="1:17" ht="20.100000000000001" customHeight="1" thickBot="1" x14ac:dyDescent="0.25">
      <c r="A16" s="115">
        <v>5</v>
      </c>
      <c r="B16" s="116" t="s">
        <v>23</v>
      </c>
      <c r="C16" s="1">
        <v>130</v>
      </c>
      <c r="D16" s="2">
        <v>51</v>
      </c>
      <c r="E16" s="31"/>
      <c r="F16" s="95"/>
      <c r="G16" s="32"/>
      <c r="H16" s="31"/>
      <c r="I16" s="94"/>
      <c r="J16" s="33"/>
      <c r="K16" s="31"/>
      <c r="L16" s="113"/>
      <c r="M16" s="94"/>
      <c r="N16" s="112">
        <v>65</v>
      </c>
      <c r="O16" s="2">
        <v>60</v>
      </c>
      <c r="P16" s="31"/>
      <c r="Q16" s="31"/>
    </row>
    <row r="17" spans="1:17" ht="24.95" customHeight="1" thickBot="1" x14ac:dyDescent="0.25">
      <c r="A17" s="196" t="s">
        <v>27</v>
      </c>
      <c r="B17" s="197"/>
      <c r="C17" s="121">
        <f>SUM(C12:C16)</f>
        <v>130</v>
      </c>
      <c r="D17" s="121">
        <f t="shared" ref="D17:Q17" si="0">SUM(D12:D16)</f>
        <v>456</v>
      </c>
      <c r="E17" s="121">
        <f t="shared" si="0"/>
        <v>365</v>
      </c>
      <c r="F17" s="120">
        <f t="shared" si="0"/>
        <v>90</v>
      </c>
      <c r="G17" s="32"/>
      <c r="H17" s="121">
        <f t="shared" si="0"/>
        <v>152</v>
      </c>
      <c r="I17" s="94"/>
      <c r="J17" s="33"/>
      <c r="K17" s="121">
        <f t="shared" si="0"/>
        <v>60</v>
      </c>
      <c r="L17" s="110">
        <f t="shared" si="0"/>
        <v>146</v>
      </c>
      <c r="M17" s="110">
        <f t="shared" si="0"/>
        <v>10</v>
      </c>
      <c r="N17" s="121">
        <f t="shared" si="0"/>
        <v>65</v>
      </c>
      <c r="O17" s="121">
        <f t="shared" si="0"/>
        <v>355</v>
      </c>
      <c r="P17" s="121">
        <f t="shared" si="0"/>
        <v>470</v>
      </c>
      <c r="Q17" s="121">
        <f t="shared" si="0"/>
        <v>30</v>
      </c>
    </row>
    <row r="18" spans="1:17" ht="24.95" customHeight="1" thickBot="1" x14ac:dyDescent="0.25">
      <c r="A18" s="202" t="s">
        <v>28</v>
      </c>
      <c r="B18" s="203"/>
      <c r="C18" s="208">
        <f>C17+D17+E17+F17</f>
        <v>1041</v>
      </c>
      <c r="D18" s="209"/>
      <c r="E18" s="209"/>
      <c r="F18" s="209"/>
      <c r="G18" s="208">
        <f>G17+H17+I17</f>
        <v>152</v>
      </c>
      <c r="H18" s="209"/>
      <c r="I18" s="210"/>
      <c r="J18" s="208">
        <f>J17+K17+L17+M17</f>
        <v>216</v>
      </c>
      <c r="K18" s="209"/>
      <c r="L18" s="209"/>
      <c r="M18" s="210"/>
      <c r="N18" s="209">
        <f>N17+O17+P17+Q17</f>
        <v>920</v>
      </c>
      <c r="O18" s="209"/>
      <c r="P18" s="209"/>
      <c r="Q18" s="213"/>
    </row>
    <row r="20" spans="1:17" ht="20.25" x14ac:dyDescent="0.3">
      <c r="G20" s="207" t="s">
        <v>29</v>
      </c>
      <c r="H20" s="207"/>
      <c r="I20" s="207"/>
      <c r="J20" s="207"/>
    </row>
  </sheetData>
  <mergeCells count="24">
    <mergeCell ref="G20:J20"/>
    <mergeCell ref="N10:Q10"/>
    <mergeCell ref="A17:B17"/>
    <mergeCell ref="A18:B18"/>
    <mergeCell ref="C18:F18"/>
    <mergeCell ref="G18:I18"/>
    <mergeCell ref="J18:M18"/>
    <mergeCell ref="N18:Q18"/>
    <mergeCell ref="A10:A11"/>
    <mergeCell ref="B10:B11"/>
    <mergeCell ref="C10:F10"/>
    <mergeCell ref="G10:I10"/>
    <mergeCell ref="J10:M10"/>
    <mergeCell ref="B6:F6"/>
    <mergeCell ref="B7:F7"/>
    <mergeCell ref="B8:H8"/>
    <mergeCell ref="B9:L9"/>
    <mergeCell ref="O9:Q9"/>
    <mergeCell ref="A1:D1"/>
    <mergeCell ref="A2:D2"/>
    <mergeCell ref="A3:D3"/>
    <mergeCell ref="L3:N3"/>
    <mergeCell ref="A4:D4"/>
    <mergeCell ref="L4:N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zoomScaleNormal="100" workbookViewId="0">
      <selection activeCell="F21" sqref="F21"/>
    </sheetView>
  </sheetViews>
  <sheetFormatPr defaultRowHeight="14.25" x14ac:dyDescent="0.2"/>
  <cols>
    <col min="1" max="1" width="4.375" customWidth="1"/>
  </cols>
  <sheetData>
    <row r="1" spans="1:14" ht="15" x14ac:dyDescent="0.25">
      <c r="A1" s="215" t="s">
        <v>36</v>
      </c>
      <c r="B1" s="215"/>
      <c r="C1" s="215"/>
      <c r="D1" s="215"/>
      <c r="E1" s="34"/>
    </row>
    <row r="2" spans="1:14" ht="15" x14ac:dyDescent="0.2">
      <c r="A2" s="216" t="s">
        <v>0</v>
      </c>
      <c r="B2" s="216"/>
      <c r="C2" s="216"/>
      <c r="D2" s="216"/>
      <c r="E2" s="35"/>
    </row>
    <row r="3" spans="1:14" ht="16.5" x14ac:dyDescent="0.25">
      <c r="A3" s="216" t="s">
        <v>1</v>
      </c>
      <c r="B3" s="216"/>
      <c r="C3" s="216"/>
      <c r="D3" s="216"/>
      <c r="E3" s="35"/>
      <c r="L3" s="189"/>
      <c r="M3" s="189"/>
    </row>
    <row r="4" spans="1:14" ht="16.5" x14ac:dyDescent="0.25">
      <c r="L4" s="189"/>
      <c r="M4" s="189"/>
    </row>
    <row r="5" spans="1:14" ht="16.5" x14ac:dyDescent="0.25">
      <c r="B5" s="63" t="s">
        <v>42</v>
      </c>
      <c r="C5" s="63"/>
      <c r="D5" s="63"/>
      <c r="E5" s="37"/>
      <c r="F5" s="37"/>
      <c r="G5" s="37"/>
      <c r="H5" s="37"/>
      <c r="I5" s="37"/>
      <c r="J5" s="37"/>
      <c r="L5" s="65"/>
      <c r="M5" s="65"/>
    </row>
    <row r="6" spans="1:14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4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4" ht="15.75" x14ac:dyDescent="0.2">
      <c r="A8" s="37"/>
      <c r="B8" s="211" t="s">
        <v>38</v>
      </c>
      <c r="C8" s="211"/>
      <c r="D8" s="211"/>
      <c r="E8" s="211"/>
      <c r="F8" s="211"/>
      <c r="G8" s="211"/>
      <c r="H8" s="211"/>
      <c r="I8" s="37"/>
      <c r="J8" s="37"/>
    </row>
    <row r="9" spans="1:14" ht="16.5" thickBot="1" x14ac:dyDescent="0.3">
      <c r="A9" s="37"/>
      <c r="B9" s="212" t="s">
        <v>47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4" t="s">
        <v>30</v>
      </c>
      <c r="N9" s="214"/>
    </row>
    <row r="10" spans="1:14" ht="20.100000000000001" customHeight="1" thickBot="1" x14ac:dyDescent="0.25">
      <c r="A10" s="194" t="s">
        <v>4</v>
      </c>
      <c r="B10" s="204" t="s">
        <v>6</v>
      </c>
      <c r="C10" s="205" t="s">
        <v>5</v>
      </c>
      <c r="D10" s="194"/>
      <c r="E10" s="194"/>
      <c r="F10" s="193" t="s">
        <v>11</v>
      </c>
      <c r="G10" s="194"/>
      <c r="H10" s="194"/>
      <c r="I10" s="205" t="s">
        <v>12</v>
      </c>
      <c r="J10" s="194"/>
      <c r="K10" s="194"/>
      <c r="L10" s="193" t="s">
        <v>13</v>
      </c>
      <c r="M10" s="194"/>
      <c r="N10" s="194"/>
    </row>
    <row r="11" spans="1:14" ht="20.100000000000001" customHeight="1" thickBot="1" x14ac:dyDescent="0.25">
      <c r="A11" s="194"/>
      <c r="B11" s="204"/>
      <c r="C11" s="69" t="s">
        <v>7</v>
      </c>
      <c r="D11" s="67" t="s">
        <v>8</v>
      </c>
      <c r="E11" s="67" t="s">
        <v>9</v>
      </c>
      <c r="F11" s="66" t="s">
        <v>7</v>
      </c>
      <c r="G11" s="67" t="s">
        <v>8</v>
      </c>
      <c r="H11" s="67" t="s">
        <v>9</v>
      </c>
      <c r="I11" s="66" t="s">
        <v>7</v>
      </c>
      <c r="J11" s="67" t="s">
        <v>8</v>
      </c>
      <c r="K11" s="67" t="s">
        <v>9</v>
      </c>
      <c r="L11" s="66" t="s">
        <v>7</v>
      </c>
      <c r="M11" s="67" t="s">
        <v>8</v>
      </c>
      <c r="N11" s="67" t="s">
        <v>9</v>
      </c>
    </row>
    <row r="12" spans="1:14" ht="20.100000000000001" customHeight="1" thickBot="1" x14ac:dyDescent="0.25">
      <c r="A12" s="67">
        <v>1</v>
      </c>
      <c r="B12" s="68" t="s">
        <v>14</v>
      </c>
      <c r="C12" s="33"/>
      <c r="D12" s="2">
        <v>130</v>
      </c>
      <c r="E12" s="2">
        <v>175</v>
      </c>
      <c r="F12" s="32"/>
      <c r="G12" s="31"/>
      <c r="H12" s="31"/>
      <c r="I12" s="32"/>
      <c r="J12" s="31"/>
      <c r="K12" s="2">
        <v>50</v>
      </c>
      <c r="L12" s="32"/>
      <c r="M12" s="31"/>
      <c r="N12" s="2">
        <v>229.9</v>
      </c>
    </row>
    <row r="13" spans="1:14" ht="20.100000000000001" customHeight="1" thickBot="1" x14ac:dyDescent="0.25">
      <c r="A13" s="67">
        <v>2</v>
      </c>
      <c r="B13" s="68" t="s">
        <v>15</v>
      </c>
      <c r="C13" s="33"/>
      <c r="D13" s="31"/>
      <c r="E13" s="31"/>
      <c r="F13" s="32"/>
      <c r="G13" s="2">
        <v>66</v>
      </c>
      <c r="H13" s="31"/>
      <c r="I13" s="32"/>
      <c r="J13" s="2">
        <v>80</v>
      </c>
      <c r="K13" s="31"/>
      <c r="L13" s="32"/>
      <c r="M13" s="2">
        <v>453.5</v>
      </c>
      <c r="N13" s="31"/>
    </row>
    <row r="14" spans="1:14" ht="20.100000000000001" customHeight="1" thickBot="1" x14ac:dyDescent="0.25">
      <c r="A14" s="67">
        <v>3</v>
      </c>
      <c r="B14" s="68" t="s">
        <v>17</v>
      </c>
      <c r="C14" s="1">
        <v>44.3</v>
      </c>
      <c r="D14" s="2">
        <v>90</v>
      </c>
      <c r="E14" s="2">
        <v>55</v>
      </c>
      <c r="F14" s="32"/>
      <c r="G14" s="31"/>
      <c r="H14" s="31"/>
      <c r="I14" s="3">
        <v>10</v>
      </c>
      <c r="J14" s="31"/>
      <c r="K14" s="2">
        <v>10</v>
      </c>
      <c r="L14" s="3">
        <v>20</v>
      </c>
      <c r="M14" s="31"/>
      <c r="N14" s="2">
        <v>22.1</v>
      </c>
    </row>
    <row r="15" spans="1:14" ht="20.100000000000001" customHeight="1" thickBot="1" x14ac:dyDescent="0.25">
      <c r="A15" s="67">
        <v>4</v>
      </c>
      <c r="B15" s="68" t="s">
        <v>18</v>
      </c>
      <c r="C15" s="1">
        <v>50</v>
      </c>
      <c r="D15" s="2">
        <v>20</v>
      </c>
      <c r="E15" s="2">
        <v>75</v>
      </c>
      <c r="F15" s="32"/>
      <c r="G15" s="2">
        <v>2</v>
      </c>
      <c r="H15" s="31"/>
      <c r="I15" s="32"/>
      <c r="J15" s="31"/>
      <c r="K15" s="2">
        <v>10</v>
      </c>
      <c r="L15" s="3">
        <v>10</v>
      </c>
      <c r="M15" s="2">
        <v>23.5</v>
      </c>
      <c r="N15" s="2">
        <v>24.3</v>
      </c>
    </row>
    <row r="16" spans="1:14" ht="20.100000000000001" customHeight="1" thickBot="1" x14ac:dyDescent="0.25">
      <c r="A16" s="67">
        <v>5</v>
      </c>
      <c r="B16" s="68" t="s">
        <v>23</v>
      </c>
      <c r="C16" s="1">
        <v>169</v>
      </c>
      <c r="D16" s="2">
        <v>97</v>
      </c>
      <c r="E16" s="31"/>
      <c r="F16" s="32"/>
      <c r="G16" s="31"/>
      <c r="H16" s="31"/>
      <c r="I16" s="32"/>
      <c r="J16" s="31"/>
      <c r="K16" s="31"/>
      <c r="L16" s="3">
        <v>40</v>
      </c>
      <c r="M16" s="2">
        <v>20</v>
      </c>
      <c r="N16" s="31"/>
    </row>
    <row r="17" spans="1:14" ht="20.100000000000001" customHeight="1" thickBot="1" x14ac:dyDescent="0.25">
      <c r="A17" s="67">
        <v>6</v>
      </c>
      <c r="B17" s="68" t="s">
        <v>24</v>
      </c>
      <c r="C17" s="1">
        <v>35.700000000000003</v>
      </c>
      <c r="D17" s="31"/>
      <c r="E17" s="31"/>
      <c r="F17" s="32"/>
      <c r="G17" s="31"/>
      <c r="H17" s="31"/>
      <c r="I17" s="32"/>
      <c r="J17" s="31"/>
      <c r="K17" s="31"/>
      <c r="L17" s="32"/>
      <c r="M17" s="31"/>
      <c r="N17" s="31"/>
    </row>
    <row r="18" spans="1:14" ht="24.95" customHeight="1" thickBot="1" x14ac:dyDescent="0.25">
      <c r="A18" s="196" t="s">
        <v>27</v>
      </c>
      <c r="B18" s="197"/>
      <c r="C18" s="71">
        <f>SUM(C12:C17)</f>
        <v>299</v>
      </c>
      <c r="D18" s="71">
        <f t="shared" ref="D18:N18" si="0">SUM(D12:D17)</f>
        <v>337</v>
      </c>
      <c r="E18" s="70">
        <f t="shared" si="0"/>
        <v>305</v>
      </c>
      <c r="F18" s="76">
        <f t="shared" si="0"/>
        <v>0</v>
      </c>
      <c r="G18" s="71">
        <f t="shared" si="0"/>
        <v>68</v>
      </c>
      <c r="H18" s="70">
        <f t="shared" si="0"/>
        <v>0</v>
      </c>
      <c r="I18" s="76">
        <f t="shared" si="0"/>
        <v>10</v>
      </c>
      <c r="J18" s="71">
        <f t="shared" si="0"/>
        <v>80</v>
      </c>
      <c r="K18" s="70">
        <f t="shared" si="0"/>
        <v>70</v>
      </c>
      <c r="L18" s="76">
        <f t="shared" si="0"/>
        <v>70</v>
      </c>
      <c r="M18" s="71">
        <f t="shared" si="0"/>
        <v>497</v>
      </c>
      <c r="N18" s="71">
        <f t="shared" si="0"/>
        <v>276.3</v>
      </c>
    </row>
    <row r="19" spans="1:14" ht="24.95" customHeight="1" thickBot="1" x14ac:dyDescent="0.25">
      <c r="A19" s="202" t="s">
        <v>28</v>
      </c>
      <c r="B19" s="203"/>
      <c r="C19" s="208">
        <f>C18+D18+E18</f>
        <v>941</v>
      </c>
      <c r="D19" s="209"/>
      <c r="E19" s="210"/>
      <c r="F19" s="208">
        <f>F18+G18+H18</f>
        <v>68</v>
      </c>
      <c r="G19" s="209"/>
      <c r="H19" s="210"/>
      <c r="I19" s="208">
        <f>I18+J18+K18</f>
        <v>160</v>
      </c>
      <c r="J19" s="209"/>
      <c r="K19" s="210"/>
      <c r="L19" s="208">
        <f>L18+M18+N18</f>
        <v>843.3</v>
      </c>
      <c r="M19" s="209"/>
      <c r="N19" s="213"/>
    </row>
    <row r="21" spans="1:14" ht="20.25" x14ac:dyDescent="0.3">
      <c r="G21" s="207" t="s">
        <v>29</v>
      </c>
      <c r="H21" s="207"/>
      <c r="I21" s="207"/>
      <c r="J21" s="207"/>
    </row>
  </sheetData>
  <mergeCells count="23">
    <mergeCell ref="B6:F6"/>
    <mergeCell ref="A1:D1"/>
    <mergeCell ref="A2:D2"/>
    <mergeCell ref="A3:D3"/>
    <mergeCell ref="L3:M3"/>
    <mergeCell ref="L4:M4"/>
    <mergeCell ref="A10:A11"/>
    <mergeCell ref="B10:B11"/>
    <mergeCell ref="C10:E10"/>
    <mergeCell ref="F10:H10"/>
    <mergeCell ref="I10:K10"/>
    <mergeCell ref="L19:N19"/>
    <mergeCell ref="B7:F7"/>
    <mergeCell ref="B8:H8"/>
    <mergeCell ref="B9:L9"/>
    <mergeCell ref="M9:N9"/>
    <mergeCell ref="L10:N10"/>
    <mergeCell ref="G21:J21"/>
    <mergeCell ref="A18:B18"/>
    <mergeCell ref="A19:B19"/>
    <mergeCell ref="C19:E19"/>
    <mergeCell ref="F19:H19"/>
    <mergeCell ref="I19:K19"/>
  </mergeCells>
  <pageMargins left="0.7" right="0.7" top="0.75" bottom="0.75" header="0.3" footer="0.3"/>
  <pageSetup paperSize="9" scale="99" orientation="landscape" r:id="rId1"/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rightToLeft="1" topLeftCell="A4" zoomScaleNormal="100" workbookViewId="0">
      <selection activeCell="C25" sqref="C25:F25"/>
    </sheetView>
  </sheetViews>
  <sheetFormatPr defaultRowHeight="14.25" x14ac:dyDescent="0.2"/>
  <cols>
    <col min="1" max="1" width="4.375" customWidth="1"/>
  </cols>
  <sheetData>
    <row r="1" spans="1:18" ht="15" x14ac:dyDescent="0.2">
      <c r="A1" s="190" t="s">
        <v>0</v>
      </c>
      <c r="B1" s="190"/>
      <c r="C1" s="190"/>
      <c r="D1" s="190"/>
      <c r="E1" s="190"/>
    </row>
    <row r="2" spans="1:18" ht="16.5" x14ac:dyDescent="0.25">
      <c r="A2" s="190" t="s">
        <v>1</v>
      </c>
      <c r="B2" s="190"/>
      <c r="C2" s="190"/>
      <c r="D2" s="190"/>
      <c r="E2" s="190"/>
      <c r="N2" s="189" t="s">
        <v>31</v>
      </c>
      <c r="O2" s="189"/>
      <c r="P2" s="189"/>
    </row>
    <row r="3" spans="1:18" ht="16.5" x14ac:dyDescent="0.25">
      <c r="A3" s="190" t="s">
        <v>2</v>
      </c>
      <c r="B3" s="190"/>
      <c r="C3" s="190"/>
      <c r="D3" s="190"/>
      <c r="E3" s="190"/>
      <c r="N3" s="189" t="s">
        <v>33</v>
      </c>
      <c r="O3" s="189"/>
      <c r="P3" s="189"/>
    </row>
    <row r="4" spans="1:18" ht="15" x14ac:dyDescent="0.2">
      <c r="A4" s="190" t="s">
        <v>3</v>
      </c>
      <c r="B4" s="190"/>
      <c r="C4" s="190"/>
      <c r="D4" s="190"/>
      <c r="E4" s="190"/>
    </row>
    <row r="5" spans="1:18" ht="15" x14ac:dyDescent="0.2">
      <c r="A5" s="190" t="s">
        <v>32</v>
      </c>
      <c r="B5" s="190"/>
      <c r="C5" s="190"/>
      <c r="D5" s="190"/>
      <c r="E5" s="190"/>
    </row>
    <row r="7" spans="1:18" ht="17.25" thickBot="1" x14ac:dyDescent="0.3">
      <c r="A7" s="195" t="s">
        <v>34</v>
      </c>
      <c r="B7" s="195"/>
      <c r="C7" s="195"/>
      <c r="D7" s="195"/>
      <c r="E7" s="195"/>
      <c r="F7" s="195"/>
      <c r="G7" s="195"/>
      <c r="H7" s="195"/>
      <c r="I7" s="195"/>
      <c r="P7" s="192" t="s">
        <v>30</v>
      </c>
      <c r="Q7" s="192"/>
      <c r="R7" s="192"/>
    </row>
    <row r="8" spans="1:18" ht="20.100000000000001" customHeight="1" thickBot="1" x14ac:dyDescent="0.25">
      <c r="A8" s="194" t="s">
        <v>4</v>
      </c>
      <c r="B8" s="204" t="s">
        <v>6</v>
      </c>
      <c r="C8" s="205" t="s">
        <v>5</v>
      </c>
      <c r="D8" s="194"/>
      <c r="E8" s="194"/>
      <c r="F8" s="206"/>
      <c r="G8" s="193" t="s">
        <v>11</v>
      </c>
      <c r="H8" s="194"/>
      <c r="I8" s="194"/>
      <c r="J8" s="204"/>
      <c r="K8" s="205" t="s">
        <v>12</v>
      </c>
      <c r="L8" s="194"/>
      <c r="M8" s="194"/>
      <c r="N8" s="206"/>
      <c r="O8" s="193" t="s">
        <v>13</v>
      </c>
      <c r="P8" s="194"/>
      <c r="Q8" s="194"/>
      <c r="R8" s="194"/>
    </row>
    <row r="9" spans="1:18" ht="20.100000000000001" customHeight="1" thickBot="1" x14ac:dyDescent="0.25">
      <c r="A9" s="194"/>
      <c r="B9" s="204"/>
      <c r="C9" s="4" t="s">
        <v>7</v>
      </c>
      <c r="D9" s="5" t="s">
        <v>8</v>
      </c>
      <c r="E9" s="5" t="s">
        <v>9</v>
      </c>
      <c r="F9" s="6" t="s">
        <v>10</v>
      </c>
      <c r="G9" s="7" t="s">
        <v>7</v>
      </c>
      <c r="H9" s="5" t="s">
        <v>8</v>
      </c>
      <c r="I9" s="5" t="s">
        <v>9</v>
      </c>
      <c r="J9" s="6" t="s">
        <v>10</v>
      </c>
      <c r="K9" s="7" t="s">
        <v>7</v>
      </c>
      <c r="L9" s="5" t="s">
        <v>8</v>
      </c>
      <c r="M9" s="5" t="s">
        <v>9</v>
      </c>
      <c r="N9" s="6" t="s">
        <v>10</v>
      </c>
      <c r="O9" s="7" t="s">
        <v>7</v>
      </c>
      <c r="P9" s="5" t="s">
        <v>8</v>
      </c>
      <c r="Q9" s="5" t="s">
        <v>9</v>
      </c>
      <c r="R9" s="5" t="s">
        <v>10</v>
      </c>
    </row>
    <row r="10" spans="1:18" ht="20.100000000000001" customHeight="1" thickBot="1" x14ac:dyDescent="0.25">
      <c r="A10" s="5">
        <v>1</v>
      </c>
      <c r="B10" s="8" t="s">
        <v>14</v>
      </c>
      <c r="C10" s="1"/>
      <c r="D10" s="2">
        <v>135</v>
      </c>
      <c r="E10" s="2">
        <v>135</v>
      </c>
      <c r="F10" s="14"/>
      <c r="G10" s="3"/>
      <c r="H10" s="2"/>
      <c r="I10" s="2"/>
      <c r="J10" s="14"/>
      <c r="K10" s="3"/>
      <c r="L10" s="2"/>
      <c r="M10" s="2">
        <v>25</v>
      </c>
      <c r="N10" s="14"/>
      <c r="O10" s="3"/>
      <c r="P10" s="2"/>
      <c r="Q10" s="2">
        <v>120</v>
      </c>
      <c r="R10" s="13"/>
    </row>
    <row r="11" spans="1:18" ht="20.100000000000001" customHeight="1" thickBot="1" x14ac:dyDescent="0.25">
      <c r="A11" s="5">
        <v>2</v>
      </c>
      <c r="B11" s="8" t="s">
        <v>15</v>
      </c>
      <c r="C11" s="1"/>
      <c r="D11" s="2"/>
      <c r="E11" s="2"/>
      <c r="F11" s="14"/>
      <c r="G11" s="3"/>
      <c r="H11" s="2">
        <v>60</v>
      </c>
      <c r="I11" s="2"/>
      <c r="J11" s="14"/>
      <c r="K11" s="3"/>
      <c r="L11" s="2">
        <v>85</v>
      </c>
      <c r="M11" s="2"/>
      <c r="N11" s="14"/>
      <c r="O11" s="3"/>
      <c r="P11" s="2">
        <v>480</v>
      </c>
      <c r="Q11" s="2"/>
      <c r="R11" s="13"/>
    </row>
    <row r="12" spans="1:18" ht="20.100000000000001" customHeight="1" thickBot="1" x14ac:dyDescent="0.25">
      <c r="A12" s="5">
        <v>3</v>
      </c>
      <c r="B12" s="8" t="s">
        <v>16</v>
      </c>
      <c r="C12" s="1"/>
      <c r="D12" s="13"/>
      <c r="E12" s="13"/>
      <c r="F12" s="14"/>
      <c r="G12" s="15"/>
      <c r="H12" s="13"/>
      <c r="I12" s="13"/>
      <c r="J12" s="14"/>
      <c r="K12" s="15"/>
      <c r="L12" s="13"/>
      <c r="M12" s="13"/>
      <c r="N12" s="14"/>
      <c r="O12" s="15"/>
      <c r="P12" s="13"/>
      <c r="Q12" s="13"/>
      <c r="R12" s="13"/>
    </row>
    <row r="13" spans="1:18" ht="20.100000000000001" customHeight="1" thickBot="1" x14ac:dyDescent="0.25">
      <c r="A13" s="5">
        <v>4</v>
      </c>
      <c r="B13" s="8" t="s">
        <v>17</v>
      </c>
      <c r="C13" s="1">
        <v>85</v>
      </c>
      <c r="D13" s="2">
        <v>110</v>
      </c>
      <c r="E13" s="2">
        <v>33</v>
      </c>
      <c r="F13" s="14"/>
      <c r="G13" s="3"/>
      <c r="H13" s="2"/>
      <c r="I13" s="2"/>
      <c r="J13" s="14"/>
      <c r="K13" s="3">
        <v>10</v>
      </c>
      <c r="L13" s="2"/>
      <c r="M13" s="2">
        <v>11</v>
      </c>
      <c r="N13" s="14"/>
      <c r="O13" s="3">
        <v>25</v>
      </c>
      <c r="P13" s="2"/>
      <c r="Q13" s="2">
        <v>40</v>
      </c>
      <c r="R13" s="13"/>
    </row>
    <row r="14" spans="1:18" ht="20.100000000000001" customHeight="1" thickBot="1" x14ac:dyDescent="0.25">
      <c r="A14" s="5">
        <v>5</v>
      </c>
      <c r="B14" s="8" t="s">
        <v>18</v>
      </c>
      <c r="C14" s="1">
        <v>50</v>
      </c>
      <c r="D14" s="2">
        <v>30</v>
      </c>
      <c r="E14" s="2">
        <v>60</v>
      </c>
      <c r="F14" s="14"/>
      <c r="G14" s="3"/>
      <c r="H14" s="2">
        <v>2</v>
      </c>
      <c r="I14" s="2"/>
      <c r="J14" s="14"/>
      <c r="K14" s="3"/>
      <c r="L14" s="2"/>
      <c r="M14" s="2">
        <v>10</v>
      </c>
      <c r="N14" s="14"/>
      <c r="O14" s="3">
        <v>15</v>
      </c>
      <c r="P14" s="2">
        <v>10</v>
      </c>
      <c r="Q14" s="2">
        <v>30</v>
      </c>
      <c r="R14" s="13"/>
    </row>
    <row r="15" spans="1:18" ht="20.100000000000001" customHeight="1" thickBot="1" x14ac:dyDescent="0.25">
      <c r="A15" s="5">
        <v>6</v>
      </c>
      <c r="B15" s="8" t="s">
        <v>19</v>
      </c>
      <c r="C15" s="1"/>
      <c r="D15" s="2"/>
      <c r="E15" s="2"/>
      <c r="F15" s="14"/>
      <c r="G15" s="3"/>
      <c r="H15" s="2"/>
      <c r="I15" s="2"/>
      <c r="J15" s="14"/>
      <c r="K15" s="3"/>
      <c r="L15" s="2"/>
      <c r="M15" s="2"/>
      <c r="N15" s="14"/>
      <c r="O15" s="3"/>
      <c r="P15" s="2"/>
      <c r="Q15" s="2"/>
      <c r="R15" s="13"/>
    </row>
    <row r="16" spans="1:18" ht="20.100000000000001" customHeight="1" thickBot="1" x14ac:dyDescent="0.25">
      <c r="A16" s="5">
        <v>7</v>
      </c>
      <c r="B16" s="8" t="s">
        <v>20</v>
      </c>
      <c r="C16" s="1"/>
      <c r="D16" s="2"/>
      <c r="E16" s="2"/>
      <c r="F16" s="14"/>
      <c r="G16" s="3"/>
      <c r="H16" s="2"/>
      <c r="I16" s="2"/>
      <c r="J16" s="14"/>
      <c r="K16" s="3"/>
      <c r="L16" s="2"/>
      <c r="M16" s="2"/>
      <c r="N16" s="14"/>
      <c r="O16" s="3"/>
      <c r="P16" s="2"/>
      <c r="Q16" s="2"/>
      <c r="R16" s="13"/>
    </row>
    <row r="17" spans="1:18" ht="20.100000000000001" customHeight="1" thickBot="1" x14ac:dyDescent="0.25">
      <c r="A17" s="5">
        <v>8</v>
      </c>
      <c r="B17" s="8" t="s">
        <v>21</v>
      </c>
      <c r="C17" s="1"/>
      <c r="D17" s="2"/>
      <c r="E17" s="2"/>
      <c r="F17" s="14"/>
      <c r="G17" s="3"/>
      <c r="H17" s="2"/>
      <c r="I17" s="2"/>
      <c r="J17" s="14"/>
      <c r="K17" s="3"/>
      <c r="L17" s="2"/>
      <c r="M17" s="2"/>
      <c r="N17" s="14"/>
      <c r="O17" s="3"/>
      <c r="P17" s="2"/>
      <c r="Q17" s="2"/>
      <c r="R17" s="13"/>
    </row>
    <row r="18" spans="1:18" ht="20.100000000000001" customHeight="1" thickBot="1" x14ac:dyDescent="0.25">
      <c r="A18" s="5">
        <v>9</v>
      </c>
      <c r="B18" s="8" t="s">
        <v>22</v>
      </c>
      <c r="C18" s="1"/>
      <c r="D18" s="13"/>
      <c r="E18" s="13"/>
      <c r="F18" s="14"/>
      <c r="G18" s="15"/>
      <c r="H18" s="13"/>
      <c r="I18" s="13"/>
      <c r="J18" s="14"/>
      <c r="K18" s="15"/>
      <c r="L18" s="13"/>
      <c r="M18" s="13"/>
      <c r="N18" s="14"/>
      <c r="O18" s="15"/>
      <c r="P18" s="13"/>
      <c r="Q18" s="13"/>
      <c r="R18" s="13"/>
    </row>
    <row r="19" spans="1:18" ht="20.100000000000001" customHeight="1" thickBot="1" x14ac:dyDescent="0.25">
      <c r="A19" s="5">
        <v>10</v>
      </c>
      <c r="B19" s="8" t="s">
        <v>23</v>
      </c>
      <c r="C19" s="1">
        <v>200</v>
      </c>
      <c r="D19" s="2">
        <v>45</v>
      </c>
      <c r="E19" s="2"/>
      <c r="F19" s="14"/>
      <c r="G19" s="3"/>
      <c r="H19" s="2"/>
      <c r="I19" s="2"/>
      <c r="J19" s="14"/>
      <c r="K19" s="3"/>
      <c r="L19" s="2"/>
      <c r="M19" s="2"/>
      <c r="N19" s="14"/>
      <c r="O19" s="3">
        <v>40</v>
      </c>
      <c r="P19" s="2">
        <v>20</v>
      </c>
      <c r="Q19" s="2"/>
      <c r="R19" s="13"/>
    </row>
    <row r="20" spans="1:18" ht="20.100000000000001" customHeight="1" thickBot="1" x14ac:dyDescent="0.25">
      <c r="A20" s="5">
        <v>11</v>
      </c>
      <c r="B20" s="8" t="s">
        <v>24</v>
      </c>
      <c r="C20" s="1"/>
      <c r="D20" s="13"/>
      <c r="E20" s="13"/>
      <c r="F20" s="14"/>
      <c r="G20" s="15"/>
      <c r="H20" s="13"/>
      <c r="I20" s="13"/>
      <c r="J20" s="14"/>
      <c r="K20" s="15"/>
      <c r="L20" s="13"/>
      <c r="M20" s="13"/>
      <c r="N20" s="14"/>
      <c r="O20" s="15"/>
      <c r="P20" s="13"/>
      <c r="Q20" s="13"/>
      <c r="R20" s="13"/>
    </row>
    <row r="21" spans="1:18" ht="20.100000000000001" customHeight="1" thickBot="1" x14ac:dyDescent="0.25">
      <c r="A21" s="11">
        <v>12</v>
      </c>
      <c r="B21" s="12" t="s">
        <v>35</v>
      </c>
      <c r="C21" s="1"/>
      <c r="D21" s="13"/>
      <c r="E21" s="13"/>
      <c r="F21" s="14"/>
      <c r="G21" s="15"/>
      <c r="H21" s="13"/>
      <c r="I21" s="13"/>
      <c r="J21" s="14"/>
      <c r="K21" s="15"/>
      <c r="L21" s="13"/>
      <c r="M21" s="13"/>
      <c r="N21" s="14"/>
      <c r="O21" s="15"/>
      <c r="P21" s="13"/>
      <c r="Q21" s="13"/>
      <c r="R21" s="13"/>
    </row>
    <row r="22" spans="1:18" ht="20.100000000000001" customHeight="1" thickBot="1" x14ac:dyDescent="0.25">
      <c r="A22" s="5">
        <v>13</v>
      </c>
      <c r="B22" s="8" t="s">
        <v>25</v>
      </c>
      <c r="C22" s="1"/>
      <c r="D22" s="2"/>
      <c r="E22" s="2"/>
      <c r="F22" s="14"/>
      <c r="G22" s="3"/>
      <c r="H22" s="2"/>
      <c r="I22" s="2"/>
      <c r="J22" s="14"/>
      <c r="K22" s="3"/>
      <c r="L22" s="2"/>
      <c r="M22" s="2"/>
      <c r="N22" s="14"/>
      <c r="O22" s="3"/>
      <c r="P22" s="2"/>
      <c r="Q22" s="2"/>
      <c r="R22" s="13"/>
    </row>
    <row r="23" spans="1:18" ht="20.100000000000001" customHeight="1" thickBot="1" x14ac:dyDescent="0.25">
      <c r="A23" s="5">
        <v>14</v>
      </c>
      <c r="B23" s="8" t="s">
        <v>26</v>
      </c>
      <c r="C23" s="1"/>
      <c r="D23" s="2"/>
      <c r="E23" s="2"/>
      <c r="F23" s="14"/>
      <c r="G23" s="3"/>
      <c r="H23" s="2"/>
      <c r="I23" s="2"/>
      <c r="J23" s="14"/>
      <c r="K23" s="3"/>
      <c r="L23" s="2"/>
      <c r="M23" s="2"/>
      <c r="N23" s="14"/>
      <c r="O23" s="3"/>
      <c r="P23" s="2"/>
      <c r="Q23" s="2"/>
      <c r="R23" s="13"/>
    </row>
    <row r="24" spans="1:18" ht="24.95" customHeight="1" thickBot="1" x14ac:dyDescent="0.25">
      <c r="A24" s="196" t="s">
        <v>27</v>
      </c>
      <c r="B24" s="197"/>
      <c r="C24" s="10">
        <f>SUM(C10:C23)</f>
        <v>335</v>
      </c>
      <c r="D24" s="10">
        <f t="shared" ref="D24:R24" si="0">SUM(D10:D23)</f>
        <v>320</v>
      </c>
      <c r="E24" s="10">
        <f t="shared" si="0"/>
        <v>228</v>
      </c>
      <c r="F24" s="9">
        <f t="shared" si="0"/>
        <v>0</v>
      </c>
      <c r="G24" s="10">
        <f t="shared" si="0"/>
        <v>0</v>
      </c>
      <c r="H24" s="10">
        <f t="shared" si="0"/>
        <v>62</v>
      </c>
      <c r="I24" s="10">
        <f t="shared" si="0"/>
        <v>0</v>
      </c>
      <c r="J24" s="9">
        <f t="shared" si="0"/>
        <v>0</v>
      </c>
      <c r="K24" s="10">
        <f t="shared" si="0"/>
        <v>10</v>
      </c>
      <c r="L24" s="10">
        <f t="shared" si="0"/>
        <v>85</v>
      </c>
      <c r="M24" s="10">
        <f t="shared" si="0"/>
        <v>46</v>
      </c>
      <c r="N24" s="9">
        <f t="shared" si="0"/>
        <v>0</v>
      </c>
      <c r="O24" s="10">
        <f t="shared" si="0"/>
        <v>80</v>
      </c>
      <c r="P24" s="10">
        <f t="shared" si="0"/>
        <v>510</v>
      </c>
      <c r="Q24" s="10">
        <f t="shared" si="0"/>
        <v>190</v>
      </c>
      <c r="R24" s="10">
        <f t="shared" si="0"/>
        <v>0</v>
      </c>
    </row>
    <row r="25" spans="1:18" ht="24.95" customHeight="1" thickBot="1" x14ac:dyDescent="0.25">
      <c r="A25" s="202" t="s">
        <v>28</v>
      </c>
      <c r="B25" s="203"/>
      <c r="C25" s="198">
        <f>C24+D24+E24+F24</f>
        <v>883</v>
      </c>
      <c r="D25" s="199"/>
      <c r="E25" s="199"/>
      <c r="F25" s="200"/>
      <c r="G25" s="198">
        <f>G24+H24+I24+J24</f>
        <v>62</v>
      </c>
      <c r="H25" s="199"/>
      <c r="I25" s="199"/>
      <c r="J25" s="200"/>
      <c r="K25" s="198">
        <f>K24+L24+M24+N24</f>
        <v>141</v>
      </c>
      <c r="L25" s="199"/>
      <c r="M25" s="199"/>
      <c r="N25" s="200"/>
      <c r="O25" s="198">
        <f>O24+P24+Q24+R24</f>
        <v>780</v>
      </c>
      <c r="P25" s="199"/>
      <c r="Q25" s="199"/>
      <c r="R25" s="201"/>
    </row>
    <row r="27" spans="1:18" ht="15.75" x14ac:dyDescent="0.25">
      <c r="I27" s="191" t="s">
        <v>29</v>
      </c>
      <c r="J27" s="191"/>
      <c r="K27" s="191"/>
    </row>
  </sheetData>
  <mergeCells count="22">
    <mergeCell ref="I27:K27"/>
    <mergeCell ref="P7:R7"/>
    <mergeCell ref="O8:R8"/>
    <mergeCell ref="A7:I7"/>
    <mergeCell ref="A24:B24"/>
    <mergeCell ref="C25:F25"/>
    <mergeCell ref="G25:J25"/>
    <mergeCell ref="K25:N25"/>
    <mergeCell ref="O25:R25"/>
    <mergeCell ref="A25:B25"/>
    <mergeCell ref="A8:A9"/>
    <mergeCell ref="B8:B9"/>
    <mergeCell ref="C8:F8"/>
    <mergeCell ref="G8:J8"/>
    <mergeCell ref="K8:N8"/>
    <mergeCell ref="N3:P3"/>
    <mergeCell ref="N2:P2"/>
    <mergeCell ref="A5:E5"/>
    <mergeCell ref="A1:E1"/>
    <mergeCell ref="A2:E2"/>
    <mergeCell ref="A3:E3"/>
    <mergeCell ref="A4:E4"/>
  </mergeCells>
  <pageMargins left="0.25" right="0.25" top="0.75" bottom="0.75" header="0.3" footer="0.3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rightToLeft="1" topLeftCell="A4" workbookViewId="0">
      <selection activeCell="O19" sqref="O19:P19"/>
    </sheetView>
  </sheetViews>
  <sheetFormatPr defaultRowHeight="14.25" x14ac:dyDescent="0.2"/>
  <cols>
    <col min="1" max="1" width="4.375" customWidth="1"/>
  </cols>
  <sheetData>
    <row r="1" spans="1:18" ht="15" x14ac:dyDescent="0.2">
      <c r="A1" s="190" t="s">
        <v>0</v>
      </c>
      <c r="B1" s="190"/>
      <c r="C1" s="190"/>
      <c r="D1" s="190"/>
      <c r="E1" s="190"/>
    </row>
    <row r="2" spans="1:18" ht="16.5" x14ac:dyDescent="0.25">
      <c r="A2" s="190" t="s">
        <v>1</v>
      </c>
      <c r="B2" s="190"/>
      <c r="C2" s="190"/>
      <c r="D2" s="190"/>
      <c r="E2" s="190"/>
      <c r="N2" s="189" t="s">
        <v>31</v>
      </c>
      <c r="O2" s="189"/>
      <c r="P2" s="189"/>
    </row>
    <row r="3" spans="1:18" ht="16.5" x14ac:dyDescent="0.25">
      <c r="A3" s="190" t="s">
        <v>2</v>
      </c>
      <c r="B3" s="190"/>
      <c r="C3" s="190"/>
      <c r="D3" s="190"/>
      <c r="E3" s="190"/>
      <c r="N3" s="189" t="s">
        <v>33</v>
      </c>
      <c r="O3" s="189"/>
      <c r="P3" s="189"/>
    </row>
    <row r="4" spans="1:18" ht="15" x14ac:dyDescent="0.2">
      <c r="A4" s="190" t="s">
        <v>3</v>
      </c>
      <c r="B4" s="190"/>
      <c r="C4" s="190"/>
      <c r="D4" s="190"/>
      <c r="E4" s="190"/>
    </row>
    <row r="5" spans="1:18" ht="15" x14ac:dyDescent="0.2">
      <c r="A5" s="190" t="s">
        <v>32</v>
      </c>
      <c r="B5" s="190"/>
      <c r="C5" s="190"/>
      <c r="D5" s="190"/>
      <c r="E5" s="190"/>
    </row>
    <row r="7" spans="1:18" ht="17.25" thickBot="1" x14ac:dyDescent="0.3">
      <c r="A7" s="195" t="s">
        <v>34</v>
      </c>
      <c r="B7" s="195"/>
      <c r="C7" s="195"/>
      <c r="D7" s="195"/>
      <c r="E7" s="195"/>
      <c r="F7" s="195"/>
      <c r="G7" s="195"/>
      <c r="H7" s="195"/>
      <c r="I7" s="195"/>
      <c r="P7" s="192" t="s">
        <v>30</v>
      </c>
      <c r="Q7" s="192"/>
      <c r="R7" s="192"/>
    </row>
    <row r="8" spans="1:18" ht="20.100000000000001" customHeight="1" thickBot="1" x14ac:dyDescent="0.25">
      <c r="A8" s="194" t="s">
        <v>4</v>
      </c>
      <c r="B8" s="204" t="s">
        <v>6</v>
      </c>
      <c r="C8" s="205" t="s">
        <v>5</v>
      </c>
      <c r="D8" s="194"/>
      <c r="E8" s="194"/>
      <c r="F8" s="206"/>
      <c r="G8" s="193" t="s">
        <v>11</v>
      </c>
      <c r="H8" s="194"/>
      <c r="I8" s="194"/>
      <c r="J8" s="204"/>
      <c r="K8" s="205" t="s">
        <v>12</v>
      </c>
      <c r="L8" s="194"/>
      <c r="M8" s="194"/>
      <c r="N8" s="206"/>
      <c r="O8" s="193" t="s">
        <v>13</v>
      </c>
      <c r="P8" s="194"/>
      <c r="Q8" s="194"/>
      <c r="R8" s="194"/>
    </row>
    <row r="9" spans="1:18" ht="20.100000000000001" customHeight="1" thickBot="1" x14ac:dyDescent="0.25">
      <c r="A9" s="194"/>
      <c r="B9" s="204"/>
      <c r="C9" s="20" t="s">
        <v>7</v>
      </c>
      <c r="D9" s="17" t="s">
        <v>8</v>
      </c>
      <c r="E9" s="17" t="s">
        <v>9</v>
      </c>
      <c r="F9" s="21" t="s">
        <v>10</v>
      </c>
      <c r="G9" s="16" t="s">
        <v>7</v>
      </c>
      <c r="H9" s="17" t="s">
        <v>8</v>
      </c>
      <c r="I9" s="17" t="s">
        <v>9</v>
      </c>
      <c r="J9" s="21" t="s">
        <v>10</v>
      </c>
      <c r="K9" s="16" t="s">
        <v>7</v>
      </c>
      <c r="L9" s="17" t="s">
        <v>8</v>
      </c>
      <c r="M9" s="17" t="s">
        <v>9</v>
      </c>
      <c r="N9" s="21" t="s">
        <v>10</v>
      </c>
      <c r="O9" s="16" t="s">
        <v>7</v>
      </c>
      <c r="P9" s="17" t="s">
        <v>8</v>
      </c>
      <c r="Q9" s="17" t="s">
        <v>9</v>
      </c>
      <c r="R9" s="17" t="s">
        <v>10</v>
      </c>
    </row>
    <row r="10" spans="1:18" ht="20.100000000000001" customHeight="1" thickBot="1" x14ac:dyDescent="0.25">
      <c r="A10" s="17">
        <v>1</v>
      </c>
      <c r="B10" s="19" t="s">
        <v>14</v>
      </c>
      <c r="C10" s="1"/>
      <c r="D10" s="2">
        <v>130</v>
      </c>
      <c r="E10" s="2">
        <v>175</v>
      </c>
      <c r="F10" s="14"/>
      <c r="G10" s="3"/>
      <c r="H10" s="2"/>
      <c r="I10" s="2"/>
      <c r="J10" s="14"/>
      <c r="K10" s="3"/>
      <c r="L10" s="2"/>
      <c r="M10" s="2">
        <v>50</v>
      </c>
      <c r="N10" s="14"/>
      <c r="O10" s="3"/>
      <c r="P10" s="2"/>
      <c r="Q10" s="2">
        <v>229.9</v>
      </c>
      <c r="R10" s="13"/>
    </row>
    <row r="11" spans="1:18" ht="20.100000000000001" customHeight="1" thickBot="1" x14ac:dyDescent="0.25">
      <c r="A11" s="17">
        <v>2</v>
      </c>
      <c r="B11" s="19" t="s">
        <v>15</v>
      </c>
      <c r="C11" s="1"/>
      <c r="D11" s="2"/>
      <c r="E11" s="2"/>
      <c r="F11" s="14"/>
      <c r="G11" s="3"/>
      <c r="H11" s="2">
        <v>66</v>
      </c>
      <c r="I11" s="2"/>
      <c r="J11" s="14"/>
      <c r="K11" s="3"/>
      <c r="L11" s="2">
        <v>80</v>
      </c>
      <c r="M11" s="2"/>
      <c r="N11" s="14"/>
      <c r="O11" s="3"/>
      <c r="P11" s="2">
        <v>453.5</v>
      </c>
      <c r="Q11" s="2"/>
      <c r="R11" s="13"/>
    </row>
    <row r="12" spans="1:18" ht="20.100000000000001" customHeight="1" thickBot="1" x14ac:dyDescent="0.25">
      <c r="A12" s="17">
        <v>3</v>
      </c>
      <c r="B12" s="19" t="s">
        <v>16</v>
      </c>
      <c r="C12" s="1"/>
      <c r="D12" s="13"/>
      <c r="E12" s="13"/>
      <c r="F12" s="14"/>
      <c r="G12" s="15"/>
      <c r="H12" s="13"/>
      <c r="I12" s="13"/>
      <c r="J12" s="14"/>
      <c r="K12" s="15"/>
      <c r="L12" s="13"/>
      <c r="M12" s="13"/>
      <c r="N12" s="14"/>
      <c r="O12" s="15"/>
      <c r="P12" s="13"/>
      <c r="Q12" s="13"/>
      <c r="R12" s="13"/>
    </row>
    <row r="13" spans="1:18" ht="20.100000000000001" customHeight="1" thickBot="1" x14ac:dyDescent="0.25">
      <c r="A13" s="17">
        <v>4</v>
      </c>
      <c r="B13" s="19" t="s">
        <v>17</v>
      </c>
      <c r="C13" s="1">
        <v>44.3</v>
      </c>
      <c r="D13" s="2">
        <v>90</v>
      </c>
      <c r="E13" s="2">
        <v>55</v>
      </c>
      <c r="F13" s="14"/>
      <c r="G13" s="3"/>
      <c r="H13" s="2"/>
      <c r="I13" s="2"/>
      <c r="J13" s="14"/>
      <c r="K13" s="3">
        <v>10</v>
      </c>
      <c r="L13" s="2"/>
      <c r="M13" s="2">
        <v>10</v>
      </c>
      <c r="N13" s="14"/>
      <c r="O13" s="3">
        <v>20</v>
      </c>
      <c r="P13" s="2"/>
      <c r="Q13" s="2">
        <v>22.1</v>
      </c>
      <c r="R13" s="13"/>
    </row>
    <row r="14" spans="1:18" ht="20.100000000000001" customHeight="1" thickBot="1" x14ac:dyDescent="0.25">
      <c r="A14" s="17">
        <v>5</v>
      </c>
      <c r="B14" s="19" t="s">
        <v>18</v>
      </c>
      <c r="C14" s="1">
        <v>50</v>
      </c>
      <c r="D14" s="2">
        <v>20</v>
      </c>
      <c r="E14" s="2">
        <v>75</v>
      </c>
      <c r="F14" s="14"/>
      <c r="G14" s="3"/>
      <c r="H14" s="2">
        <v>2</v>
      </c>
      <c r="I14" s="2"/>
      <c r="J14" s="14"/>
      <c r="K14" s="3"/>
      <c r="L14" s="2"/>
      <c r="M14" s="2">
        <v>10</v>
      </c>
      <c r="N14" s="14"/>
      <c r="O14" s="3">
        <v>10</v>
      </c>
      <c r="P14" s="2">
        <v>23.5</v>
      </c>
      <c r="Q14" s="2">
        <v>24.3</v>
      </c>
      <c r="R14" s="13"/>
    </row>
    <row r="15" spans="1:18" ht="20.100000000000001" customHeight="1" thickBot="1" x14ac:dyDescent="0.25">
      <c r="A15" s="17">
        <v>6</v>
      </c>
      <c r="B15" s="19" t="s">
        <v>19</v>
      </c>
      <c r="C15" s="1"/>
      <c r="D15" s="2"/>
      <c r="E15" s="2"/>
      <c r="F15" s="14"/>
      <c r="G15" s="3"/>
      <c r="H15" s="2"/>
      <c r="I15" s="2"/>
      <c r="J15" s="14"/>
      <c r="K15" s="3"/>
      <c r="L15" s="2"/>
      <c r="M15" s="2"/>
      <c r="N15" s="14"/>
      <c r="O15" s="3"/>
      <c r="P15" s="2"/>
      <c r="Q15" s="2"/>
      <c r="R15" s="13"/>
    </row>
    <row r="16" spans="1:18" ht="20.100000000000001" customHeight="1" thickBot="1" x14ac:dyDescent="0.25">
      <c r="A16" s="17">
        <v>7</v>
      </c>
      <c r="B16" s="19" t="s">
        <v>20</v>
      </c>
      <c r="C16" s="1"/>
      <c r="D16" s="2"/>
      <c r="E16" s="2"/>
      <c r="F16" s="14"/>
      <c r="G16" s="3"/>
      <c r="H16" s="2"/>
      <c r="I16" s="2"/>
      <c r="J16" s="14"/>
      <c r="K16" s="3"/>
      <c r="L16" s="2"/>
      <c r="M16" s="2"/>
      <c r="N16" s="14"/>
      <c r="O16" s="3"/>
      <c r="P16" s="2"/>
      <c r="Q16" s="2"/>
      <c r="R16" s="13"/>
    </row>
    <row r="17" spans="1:18" ht="20.100000000000001" customHeight="1" thickBot="1" x14ac:dyDescent="0.25">
      <c r="A17" s="17">
        <v>8</v>
      </c>
      <c r="B17" s="19" t="s">
        <v>21</v>
      </c>
      <c r="C17" s="1"/>
      <c r="D17" s="2"/>
      <c r="E17" s="2"/>
      <c r="F17" s="14"/>
      <c r="G17" s="3"/>
      <c r="H17" s="2"/>
      <c r="I17" s="2"/>
      <c r="J17" s="14"/>
      <c r="K17" s="3"/>
      <c r="L17" s="2"/>
      <c r="M17" s="2"/>
      <c r="N17" s="14"/>
      <c r="O17" s="3"/>
      <c r="P17" s="2"/>
      <c r="Q17" s="2"/>
      <c r="R17" s="13"/>
    </row>
    <row r="18" spans="1:18" ht="20.100000000000001" customHeight="1" thickBot="1" x14ac:dyDescent="0.25">
      <c r="A18" s="17">
        <v>9</v>
      </c>
      <c r="B18" s="19" t="s">
        <v>22</v>
      </c>
      <c r="C18" s="1"/>
      <c r="D18" s="13"/>
      <c r="E18" s="13"/>
      <c r="F18" s="14"/>
      <c r="G18" s="15"/>
      <c r="H18" s="13"/>
      <c r="I18" s="13"/>
      <c r="J18" s="14"/>
      <c r="K18" s="15"/>
      <c r="L18" s="13"/>
      <c r="M18" s="13"/>
      <c r="N18" s="14"/>
      <c r="O18" s="15"/>
      <c r="P18" s="13"/>
      <c r="Q18" s="13"/>
      <c r="R18" s="13"/>
    </row>
    <row r="19" spans="1:18" ht="20.100000000000001" customHeight="1" thickBot="1" x14ac:dyDescent="0.25">
      <c r="A19" s="17">
        <v>10</v>
      </c>
      <c r="B19" s="19" t="s">
        <v>23</v>
      </c>
      <c r="C19" s="1">
        <v>169</v>
      </c>
      <c r="D19" s="2">
        <v>97</v>
      </c>
      <c r="E19" s="2"/>
      <c r="F19" s="14"/>
      <c r="G19" s="3"/>
      <c r="H19" s="2"/>
      <c r="I19" s="2"/>
      <c r="J19" s="14"/>
      <c r="K19" s="3"/>
      <c r="L19" s="2"/>
      <c r="M19" s="2"/>
      <c r="N19" s="14"/>
      <c r="O19" s="3">
        <v>40</v>
      </c>
      <c r="P19" s="2">
        <v>20</v>
      </c>
      <c r="Q19" s="2"/>
      <c r="R19" s="13"/>
    </row>
    <row r="20" spans="1:18" ht="20.100000000000001" customHeight="1" thickBot="1" x14ac:dyDescent="0.25">
      <c r="A20" s="17">
        <v>11</v>
      </c>
      <c r="B20" s="19" t="s">
        <v>24</v>
      </c>
      <c r="C20" s="1">
        <v>35.700000000000003</v>
      </c>
      <c r="D20" s="13"/>
      <c r="E20" s="13"/>
      <c r="F20" s="14"/>
      <c r="G20" s="15"/>
      <c r="H20" s="13"/>
      <c r="I20" s="13"/>
      <c r="J20" s="14"/>
      <c r="K20" s="15"/>
      <c r="L20" s="13"/>
      <c r="M20" s="13"/>
      <c r="N20" s="14"/>
      <c r="O20" s="15"/>
      <c r="P20" s="13"/>
      <c r="Q20" s="13"/>
      <c r="R20" s="13"/>
    </row>
    <row r="21" spans="1:18" ht="20.100000000000001" customHeight="1" thickBot="1" x14ac:dyDescent="0.25">
      <c r="A21" s="17">
        <v>12</v>
      </c>
      <c r="B21" s="19" t="s">
        <v>35</v>
      </c>
      <c r="C21" s="1"/>
      <c r="D21" s="13" t="s">
        <v>46</v>
      </c>
      <c r="E21" s="13"/>
      <c r="F21" s="14"/>
      <c r="G21" s="15"/>
      <c r="H21" s="13"/>
      <c r="I21" s="13"/>
      <c r="J21" s="14"/>
      <c r="K21" s="15"/>
      <c r="L21" s="13"/>
      <c r="M21" s="13"/>
      <c r="N21" s="14"/>
      <c r="O21" s="15"/>
      <c r="P21" s="13"/>
      <c r="Q21" s="13"/>
      <c r="R21" s="13"/>
    </row>
    <row r="22" spans="1:18" ht="20.100000000000001" customHeight="1" thickBot="1" x14ac:dyDescent="0.25">
      <c r="A22" s="17">
        <v>13</v>
      </c>
      <c r="B22" s="19" t="s">
        <v>25</v>
      </c>
      <c r="C22" s="1"/>
      <c r="D22" s="2"/>
      <c r="E22" s="2"/>
      <c r="F22" s="14"/>
      <c r="G22" s="3"/>
      <c r="H22" s="2"/>
      <c r="I22" s="2"/>
      <c r="J22" s="14"/>
      <c r="K22" s="3"/>
      <c r="L22" s="2"/>
      <c r="M22" s="2"/>
      <c r="N22" s="14"/>
      <c r="O22" s="3"/>
      <c r="P22" s="2"/>
      <c r="Q22" s="2"/>
      <c r="R22" s="13"/>
    </row>
    <row r="23" spans="1:18" ht="20.100000000000001" customHeight="1" thickBot="1" x14ac:dyDescent="0.25">
      <c r="A23" s="17">
        <v>14</v>
      </c>
      <c r="B23" s="19" t="s">
        <v>26</v>
      </c>
      <c r="C23" s="1"/>
      <c r="D23" s="2"/>
      <c r="E23" s="2"/>
      <c r="F23" s="14"/>
      <c r="G23" s="3"/>
      <c r="H23" s="2"/>
      <c r="I23" s="2"/>
      <c r="J23" s="14"/>
      <c r="K23" s="3"/>
      <c r="L23" s="2"/>
      <c r="M23" s="2"/>
      <c r="N23" s="14"/>
      <c r="O23" s="3"/>
      <c r="P23" s="2"/>
      <c r="Q23" s="2"/>
      <c r="R23" s="13"/>
    </row>
    <row r="24" spans="1:18" ht="24.95" customHeight="1" thickBot="1" x14ac:dyDescent="0.25">
      <c r="A24" s="196" t="s">
        <v>27</v>
      </c>
      <c r="B24" s="197"/>
      <c r="C24" s="10">
        <f>SUM(C10:C23)</f>
        <v>299</v>
      </c>
      <c r="D24" s="10">
        <f t="shared" ref="D24:R24" si="0">SUM(D10:D23)</f>
        <v>337</v>
      </c>
      <c r="E24" s="10">
        <f t="shared" si="0"/>
        <v>305</v>
      </c>
      <c r="F24" s="18">
        <f t="shared" si="0"/>
        <v>0</v>
      </c>
      <c r="G24" s="10">
        <f t="shared" si="0"/>
        <v>0</v>
      </c>
      <c r="H24" s="10">
        <f t="shared" si="0"/>
        <v>68</v>
      </c>
      <c r="I24" s="10">
        <f t="shared" si="0"/>
        <v>0</v>
      </c>
      <c r="J24" s="18">
        <f t="shared" si="0"/>
        <v>0</v>
      </c>
      <c r="K24" s="10">
        <f t="shared" si="0"/>
        <v>10</v>
      </c>
      <c r="L24" s="10">
        <f t="shared" si="0"/>
        <v>80</v>
      </c>
      <c r="M24" s="10">
        <f t="shared" si="0"/>
        <v>70</v>
      </c>
      <c r="N24" s="18">
        <f t="shared" si="0"/>
        <v>0</v>
      </c>
      <c r="O24" s="10">
        <f t="shared" si="0"/>
        <v>70</v>
      </c>
      <c r="P24" s="10">
        <f t="shared" si="0"/>
        <v>497</v>
      </c>
      <c r="Q24" s="10">
        <f t="shared" si="0"/>
        <v>276.3</v>
      </c>
      <c r="R24" s="10">
        <f t="shared" si="0"/>
        <v>0</v>
      </c>
    </row>
    <row r="25" spans="1:18" ht="24.95" customHeight="1" thickBot="1" x14ac:dyDescent="0.25">
      <c r="A25" s="202" t="s">
        <v>28</v>
      </c>
      <c r="B25" s="203"/>
      <c r="C25" s="22">
        <f>C24+D24+E24+F24</f>
        <v>941</v>
      </c>
      <c r="D25" s="23"/>
      <c r="E25" s="23"/>
      <c r="F25" s="24"/>
      <c r="G25" s="22">
        <f>G24+H24+I24+J24</f>
        <v>68</v>
      </c>
      <c r="H25" s="23"/>
      <c r="I25" s="23"/>
      <c r="J25" s="24"/>
      <c r="K25" s="22">
        <f>K24+L24+M24+N24</f>
        <v>160</v>
      </c>
      <c r="L25" s="23"/>
      <c r="M25" s="23"/>
      <c r="N25" s="24"/>
      <c r="O25" s="22">
        <f>O24+P24+Q24+R24</f>
        <v>843.3</v>
      </c>
      <c r="P25" s="23"/>
      <c r="Q25" s="23"/>
      <c r="R25" s="25"/>
    </row>
    <row r="27" spans="1:18" ht="15.75" x14ac:dyDescent="0.25">
      <c r="I27" s="191" t="s">
        <v>29</v>
      </c>
      <c r="J27" s="191"/>
      <c r="K27" s="191"/>
    </row>
  </sheetData>
  <mergeCells count="18">
    <mergeCell ref="A4:E4"/>
    <mergeCell ref="A1:E1"/>
    <mergeCell ref="A2:E2"/>
    <mergeCell ref="N2:P2"/>
    <mergeCell ref="A3:E3"/>
    <mergeCell ref="N3:P3"/>
    <mergeCell ref="I27:K27"/>
    <mergeCell ref="A24:B24"/>
    <mergeCell ref="A5:E5"/>
    <mergeCell ref="A7:I7"/>
    <mergeCell ref="P7:R7"/>
    <mergeCell ref="A8:A9"/>
    <mergeCell ref="B8:B9"/>
    <mergeCell ref="C8:F8"/>
    <mergeCell ref="G8:J8"/>
    <mergeCell ref="K8:N8"/>
    <mergeCell ref="O8:R8"/>
    <mergeCell ref="A25:B25"/>
  </mergeCells>
  <pageMargins left="0.25" right="0.25" top="0.75" bottom="0.75" header="0.3" footer="0.3"/>
  <pageSetup paperSize="9" scale="8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zoomScaleNormal="100" workbookViewId="0">
      <selection activeCell="C17" sqref="C17"/>
    </sheetView>
  </sheetViews>
  <sheetFormatPr defaultRowHeight="14.25" x14ac:dyDescent="0.2"/>
  <cols>
    <col min="1" max="1" width="4.375" customWidth="1"/>
  </cols>
  <sheetData>
    <row r="1" spans="1:14" ht="15" x14ac:dyDescent="0.25">
      <c r="A1" s="215" t="s">
        <v>36</v>
      </c>
      <c r="B1" s="215"/>
      <c r="C1" s="215"/>
      <c r="D1" s="215"/>
      <c r="E1" s="34"/>
    </row>
    <row r="2" spans="1:14" ht="15" x14ac:dyDescent="0.2">
      <c r="A2" s="216" t="s">
        <v>0</v>
      </c>
      <c r="B2" s="216"/>
      <c r="C2" s="216"/>
      <c r="D2" s="216"/>
      <c r="E2" s="35"/>
    </row>
    <row r="3" spans="1:14" ht="16.5" x14ac:dyDescent="0.25">
      <c r="A3" s="216" t="s">
        <v>1</v>
      </c>
      <c r="B3" s="216"/>
      <c r="C3" s="216"/>
      <c r="D3" s="216"/>
      <c r="E3" s="35"/>
      <c r="L3" s="189"/>
      <c r="M3" s="189"/>
    </row>
    <row r="4" spans="1:14" ht="16.5" x14ac:dyDescent="0.25">
      <c r="L4" s="189"/>
      <c r="M4" s="189"/>
    </row>
    <row r="5" spans="1:14" ht="16.5" x14ac:dyDescent="0.25">
      <c r="A5" s="191" t="s">
        <v>39</v>
      </c>
      <c r="B5" s="191"/>
      <c r="C5" s="191"/>
      <c r="D5" s="191"/>
      <c r="E5" s="37"/>
      <c r="F5" s="37"/>
      <c r="G5" s="37"/>
      <c r="H5" s="37"/>
      <c r="I5" s="37"/>
      <c r="J5" s="37"/>
      <c r="L5" s="26"/>
      <c r="M5" s="26"/>
    </row>
    <row r="6" spans="1:14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4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4" ht="15.75" x14ac:dyDescent="0.2">
      <c r="A8" s="37"/>
      <c r="B8" s="211" t="s">
        <v>38</v>
      </c>
      <c r="C8" s="211"/>
      <c r="D8" s="211"/>
      <c r="E8" s="211"/>
      <c r="F8" s="211"/>
      <c r="G8" s="211"/>
      <c r="H8" s="211"/>
      <c r="I8" s="37"/>
      <c r="J8" s="37"/>
    </row>
    <row r="9" spans="1:14" ht="16.5" thickBot="1" x14ac:dyDescent="0.3">
      <c r="A9" s="37"/>
      <c r="B9" s="212" t="s">
        <v>37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4" t="s">
        <v>30</v>
      </c>
      <c r="N9" s="214"/>
    </row>
    <row r="10" spans="1:14" ht="20.100000000000001" customHeight="1" thickBot="1" x14ac:dyDescent="0.25">
      <c r="A10" s="194" t="s">
        <v>4</v>
      </c>
      <c r="B10" s="204" t="s">
        <v>6</v>
      </c>
      <c r="C10" s="205" t="s">
        <v>5</v>
      </c>
      <c r="D10" s="194"/>
      <c r="E10" s="194"/>
      <c r="F10" s="193" t="s">
        <v>11</v>
      </c>
      <c r="G10" s="194"/>
      <c r="H10" s="194"/>
      <c r="I10" s="205" t="s">
        <v>12</v>
      </c>
      <c r="J10" s="194"/>
      <c r="K10" s="194"/>
      <c r="L10" s="193" t="s">
        <v>13</v>
      </c>
      <c r="M10" s="194"/>
      <c r="N10" s="194"/>
    </row>
    <row r="11" spans="1:14" ht="20.100000000000001" customHeight="1" thickBot="1" x14ac:dyDescent="0.25">
      <c r="A11" s="194"/>
      <c r="B11" s="204"/>
      <c r="C11" s="30" t="s">
        <v>7</v>
      </c>
      <c r="D11" s="28" t="s">
        <v>8</v>
      </c>
      <c r="E11" s="28" t="s">
        <v>9</v>
      </c>
      <c r="F11" s="27" t="s">
        <v>7</v>
      </c>
      <c r="G11" s="28" t="s">
        <v>8</v>
      </c>
      <c r="H11" s="28" t="s">
        <v>9</v>
      </c>
      <c r="I11" s="27" t="s">
        <v>7</v>
      </c>
      <c r="J11" s="28" t="s">
        <v>8</v>
      </c>
      <c r="K11" s="28" t="s">
        <v>9</v>
      </c>
      <c r="L11" s="27" t="s">
        <v>7</v>
      </c>
      <c r="M11" s="28" t="s">
        <v>8</v>
      </c>
      <c r="N11" s="28" t="s">
        <v>9</v>
      </c>
    </row>
    <row r="12" spans="1:14" ht="20.100000000000001" customHeight="1" thickBot="1" x14ac:dyDescent="0.25">
      <c r="A12" s="28">
        <v>1</v>
      </c>
      <c r="B12" s="29" t="s">
        <v>14</v>
      </c>
      <c r="C12" s="33"/>
      <c r="D12" s="2">
        <v>130</v>
      </c>
      <c r="E12" s="2">
        <v>140</v>
      </c>
      <c r="F12" s="32"/>
      <c r="G12" s="31"/>
      <c r="H12" s="31"/>
      <c r="I12" s="32"/>
      <c r="J12" s="31"/>
      <c r="K12" s="2">
        <v>30</v>
      </c>
      <c r="L12" s="32"/>
      <c r="M12" s="31"/>
      <c r="N12" s="2">
        <v>160</v>
      </c>
    </row>
    <row r="13" spans="1:14" ht="20.100000000000001" customHeight="1" thickBot="1" x14ac:dyDescent="0.25">
      <c r="A13" s="28">
        <v>2</v>
      </c>
      <c r="B13" s="29" t="s">
        <v>15</v>
      </c>
      <c r="C13" s="33"/>
      <c r="D13" s="31"/>
      <c r="E13" s="31"/>
      <c r="F13" s="32"/>
      <c r="G13" s="2">
        <v>55</v>
      </c>
      <c r="H13" s="31"/>
      <c r="I13" s="32"/>
      <c r="J13" s="2">
        <v>60</v>
      </c>
      <c r="K13" s="31"/>
      <c r="L13" s="32"/>
      <c r="M13" s="2">
        <v>410</v>
      </c>
      <c r="N13" s="31"/>
    </row>
    <row r="14" spans="1:14" ht="20.100000000000001" customHeight="1" thickBot="1" x14ac:dyDescent="0.25">
      <c r="A14" s="28">
        <v>3</v>
      </c>
      <c r="B14" s="29" t="s">
        <v>17</v>
      </c>
      <c r="C14" s="1">
        <v>30</v>
      </c>
      <c r="D14" s="2">
        <v>90</v>
      </c>
      <c r="E14" s="2">
        <v>30</v>
      </c>
      <c r="F14" s="32"/>
      <c r="G14" s="31"/>
      <c r="H14" s="31"/>
      <c r="I14" s="3">
        <v>10</v>
      </c>
      <c r="J14" s="31"/>
      <c r="K14" s="2">
        <v>10</v>
      </c>
      <c r="L14" s="3">
        <v>20</v>
      </c>
      <c r="M14" s="31"/>
      <c r="N14" s="2">
        <v>40</v>
      </c>
    </row>
    <row r="15" spans="1:14" ht="20.100000000000001" customHeight="1" thickBot="1" x14ac:dyDescent="0.25">
      <c r="A15" s="28">
        <v>4</v>
      </c>
      <c r="B15" s="29" t="s">
        <v>18</v>
      </c>
      <c r="C15" s="1">
        <v>50</v>
      </c>
      <c r="D15" s="2">
        <v>20</v>
      </c>
      <c r="E15" s="2">
        <v>50</v>
      </c>
      <c r="F15" s="32"/>
      <c r="G15" s="2">
        <v>2</v>
      </c>
      <c r="H15" s="31"/>
      <c r="I15" s="32"/>
      <c r="J15" s="31"/>
      <c r="K15" s="2">
        <v>10</v>
      </c>
      <c r="L15" s="3">
        <v>10</v>
      </c>
      <c r="M15" s="2">
        <v>10</v>
      </c>
      <c r="N15" s="2">
        <v>20</v>
      </c>
    </row>
    <row r="16" spans="1:14" ht="20.100000000000001" customHeight="1" thickBot="1" x14ac:dyDescent="0.25">
      <c r="A16" s="28">
        <v>5</v>
      </c>
      <c r="B16" s="29" t="s">
        <v>23</v>
      </c>
      <c r="C16" s="1">
        <v>140</v>
      </c>
      <c r="D16" s="2">
        <v>40</v>
      </c>
      <c r="E16" s="31"/>
      <c r="F16" s="32"/>
      <c r="G16" s="31"/>
      <c r="H16" s="31"/>
      <c r="I16" s="32"/>
      <c r="J16" s="31"/>
      <c r="K16" s="31"/>
      <c r="L16" s="3">
        <v>40</v>
      </c>
      <c r="M16" s="2">
        <v>20</v>
      </c>
      <c r="N16" s="31"/>
    </row>
    <row r="17" spans="1:14" ht="20.100000000000001" customHeight="1" thickBot="1" x14ac:dyDescent="0.25">
      <c r="A17" s="28">
        <v>6</v>
      </c>
      <c r="B17" s="29" t="s">
        <v>24</v>
      </c>
      <c r="C17" s="1">
        <v>50</v>
      </c>
      <c r="D17" s="31"/>
      <c r="E17" s="31"/>
      <c r="F17" s="32"/>
      <c r="G17" s="31"/>
      <c r="H17" s="31"/>
      <c r="I17" s="32"/>
      <c r="J17" s="31"/>
      <c r="K17" s="31"/>
      <c r="L17" s="32"/>
      <c r="M17" s="31"/>
      <c r="N17" s="31"/>
    </row>
    <row r="18" spans="1:14" ht="24.95" customHeight="1" thickBot="1" x14ac:dyDescent="0.25">
      <c r="A18" s="196" t="s">
        <v>27</v>
      </c>
      <c r="B18" s="197"/>
      <c r="C18" s="36">
        <f t="shared" ref="C18:N18" si="0">SUM(C12:C17)</f>
        <v>270</v>
      </c>
      <c r="D18" s="36">
        <f t="shared" si="0"/>
        <v>280</v>
      </c>
      <c r="E18" s="36">
        <f t="shared" si="0"/>
        <v>220</v>
      </c>
      <c r="F18" s="36">
        <f t="shared" si="0"/>
        <v>0</v>
      </c>
      <c r="G18" s="36">
        <f t="shared" si="0"/>
        <v>57</v>
      </c>
      <c r="H18" s="36">
        <f t="shared" si="0"/>
        <v>0</v>
      </c>
      <c r="I18" s="36">
        <f t="shared" si="0"/>
        <v>10</v>
      </c>
      <c r="J18" s="36">
        <f t="shared" si="0"/>
        <v>60</v>
      </c>
      <c r="K18" s="36">
        <f t="shared" si="0"/>
        <v>50</v>
      </c>
      <c r="L18" s="36">
        <f t="shared" si="0"/>
        <v>70</v>
      </c>
      <c r="M18" s="36">
        <f t="shared" si="0"/>
        <v>440</v>
      </c>
      <c r="N18" s="36">
        <f t="shared" si="0"/>
        <v>220</v>
      </c>
    </row>
    <row r="19" spans="1:14" ht="24.95" customHeight="1" thickBot="1" x14ac:dyDescent="0.25">
      <c r="A19" s="202" t="s">
        <v>28</v>
      </c>
      <c r="B19" s="203"/>
      <c r="C19" s="208">
        <f>C18+D18+E18</f>
        <v>770</v>
      </c>
      <c r="D19" s="209"/>
      <c r="E19" s="210"/>
      <c r="F19" s="208">
        <f>F18+G18+H18</f>
        <v>57</v>
      </c>
      <c r="G19" s="209"/>
      <c r="H19" s="210"/>
      <c r="I19" s="208">
        <f>I18+J18+K18</f>
        <v>120</v>
      </c>
      <c r="J19" s="209"/>
      <c r="K19" s="210"/>
      <c r="L19" s="208">
        <f>L18+M18+N18</f>
        <v>730</v>
      </c>
      <c r="M19" s="209"/>
      <c r="N19" s="213"/>
    </row>
    <row r="21" spans="1:14" ht="20.25" x14ac:dyDescent="0.3">
      <c r="G21" s="207" t="s">
        <v>29</v>
      </c>
      <c r="H21" s="207"/>
      <c r="I21" s="207"/>
      <c r="J21" s="207"/>
    </row>
  </sheetData>
  <mergeCells count="24">
    <mergeCell ref="F10:H10"/>
    <mergeCell ref="I10:K10"/>
    <mergeCell ref="L10:N10"/>
    <mergeCell ref="A1:D1"/>
    <mergeCell ref="A2:D2"/>
    <mergeCell ref="A3:D3"/>
    <mergeCell ref="L3:M3"/>
    <mergeCell ref="L4:M4"/>
    <mergeCell ref="G21:J21"/>
    <mergeCell ref="A5:D5"/>
    <mergeCell ref="A18:B18"/>
    <mergeCell ref="A19:B19"/>
    <mergeCell ref="C19:E19"/>
    <mergeCell ref="F19:H19"/>
    <mergeCell ref="I19:K19"/>
    <mergeCell ref="A10:A11"/>
    <mergeCell ref="B6:F6"/>
    <mergeCell ref="B9:L9"/>
    <mergeCell ref="B8:H8"/>
    <mergeCell ref="L19:N19"/>
    <mergeCell ref="B7:F7"/>
    <mergeCell ref="M9:N9"/>
    <mergeCell ref="B10:B11"/>
    <mergeCell ref="C10:E10"/>
  </mergeCells>
  <pageMargins left="0.7" right="0.7" top="0.75" bottom="0.75" header="0.3" footer="0.3"/>
  <pageSetup paperSize="9" scale="99" orientation="landscape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rightToLeft="1" zoomScaleNormal="100" workbookViewId="0">
      <selection activeCell="G13" sqref="G13"/>
    </sheetView>
  </sheetViews>
  <sheetFormatPr defaultRowHeight="14.25" x14ac:dyDescent="0.2"/>
  <cols>
    <col min="1" max="1" width="4.375" customWidth="1"/>
  </cols>
  <sheetData>
    <row r="1" spans="1:14" ht="15" x14ac:dyDescent="0.25">
      <c r="A1" s="215" t="s">
        <v>36</v>
      </c>
      <c r="B1" s="215"/>
      <c r="C1" s="215"/>
      <c r="D1" s="215"/>
      <c r="E1" s="34"/>
    </row>
    <row r="2" spans="1:14" ht="15" x14ac:dyDescent="0.2">
      <c r="A2" s="216" t="s">
        <v>0</v>
      </c>
      <c r="B2" s="216"/>
      <c r="C2" s="216"/>
      <c r="D2" s="216"/>
      <c r="E2" s="35"/>
    </row>
    <row r="3" spans="1:14" ht="16.5" x14ac:dyDescent="0.25">
      <c r="A3" s="216" t="s">
        <v>1</v>
      </c>
      <c r="B3" s="216"/>
      <c r="C3" s="216"/>
      <c r="D3" s="216"/>
      <c r="E3" s="35"/>
      <c r="L3" s="189"/>
      <c r="M3" s="189"/>
    </row>
    <row r="4" spans="1:14" ht="16.5" x14ac:dyDescent="0.25">
      <c r="L4" s="189"/>
      <c r="M4" s="189"/>
    </row>
    <row r="5" spans="1:14" ht="16.5" x14ac:dyDescent="0.25">
      <c r="A5" s="191" t="s">
        <v>45</v>
      </c>
      <c r="B5" s="191"/>
      <c r="C5" s="191"/>
      <c r="D5" s="191"/>
      <c r="E5" s="37"/>
      <c r="F5" s="37"/>
      <c r="G5" s="37"/>
      <c r="H5" s="37"/>
      <c r="I5" s="37"/>
      <c r="J5" s="37"/>
      <c r="L5" s="61"/>
      <c r="M5" s="61"/>
    </row>
    <row r="6" spans="1:14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4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4" ht="15.75" x14ac:dyDescent="0.2">
      <c r="A8" s="37"/>
      <c r="B8" s="211" t="s">
        <v>38</v>
      </c>
      <c r="C8" s="211"/>
      <c r="D8" s="211"/>
      <c r="E8" s="211"/>
      <c r="F8" s="211"/>
      <c r="G8" s="211"/>
      <c r="H8" s="211"/>
      <c r="I8" s="37"/>
      <c r="J8" s="37"/>
    </row>
    <row r="9" spans="1:14" ht="16.5" thickBot="1" x14ac:dyDescent="0.3">
      <c r="A9" s="37"/>
      <c r="B9" s="212" t="s">
        <v>43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4" t="s">
        <v>30</v>
      </c>
      <c r="N9" s="214"/>
    </row>
    <row r="10" spans="1:14" ht="20.100000000000001" customHeight="1" thickBot="1" x14ac:dyDescent="0.25">
      <c r="A10" s="194" t="s">
        <v>4</v>
      </c>
      <c r="B10" s="204" t="s">
        <v>6</v>
      </c>
      <c r="C10" s="205" t="s">
        <v>5</v>
      </c>
      <c r="D10" s="194"/>
      <c r="E10" s="194"/>
      <c r="F10" s="193" t="s">
        <v>11</v>
      </c>
      <c r="G10" s="194"/>
      <c r="H10" s="194"/>
      <c r="I10" s="205" t="s">
        <v>12</v>
      </c>
      <c r="J10" s="194"/>
      <c r="K10" s="194"/>
      <c r="L10" s="193" t="s">
        <v>13</v>
      </c>
      <c r="M10" s="194"/>
      <c r="N10" s="194"/>
    </row>
    <row r="11" spans="1:14" ht="20.100000000000001" customHeight="1" thickBot="1" x14ac:dyDescent="0.25">
      <c r="A11" s="194"/>
      <c r="B11" s="204"/>
      <c r="C11" s="60" t="s">
        <v>7</v>
      </c>
      <c r="D11" s="58" t="s">
        <v>8</v>
      </c>
      <c r="E11" s="58" t="s">
        <v>9</v>
      </c>
      <c r="F11" s="57" t="s">
        <v>7</v>
      </c>
      <c r="G11" s="58" t="s">
        <v>8</v>
      </c>
      <c r="H11" s="58" t="s">
        <v>9</v>
      </c>
      <c r="I11" s="57" t="s">
        <v>7</v>
      </c>
      <c r="J11" s="58" t="s">
        <v>8</v>
      </c>
      <c r="K11" s="58" t="s">
        <v>9</v>
      </c>
      <c r="L11" s="57" t="s">
        <v>7</v>
      </c>
      <c r="M11" s="58" t="s">
        <v>8</v>
      </c>
      <c r="N11" s="58" t="s">
        <v>9</v>
      </c>
    </row>
    <row r="12" spans="1:14" ht="20.100000000000001" customHeight="1" thickBot="1" x14ac:dyDescent="0.25">
      <c r="A12" s="58">
        <v>1</v>
      </c>
      <c r="B12" s="59" t="s">
        <v>14</v>
      </c>
      <c r="C12" s="33"/>
      <c r="D12" s="2">
        <v>31</v>
      </c>
      <c r="E12" s="2">
        <v>147</v>
      </c>
      <c r="F12" s="32"/>
      <c r="G12" s="31"/>
      <c r="H12" s="31"/>
      <c r="I12" s="32"/>
      <c r="J12" s="31"/>
      <c r="K12" s="2">
        <v>60</v>
      </c>
      <c r="L12" s="32"/>
      <c r="M12" s="31"/>
      <c r="N12" s="2">
        <v>144</v>
      </c>
    </row>
    <row r="13" spans="1:14" ht="20.100000000000001" customHeight="1" thickBot="1" x14ac:dyDescent="0.25">
      <c r="A13" s="58">
        <v>2</v>
      </c>
      <c r="B13" s="59" t="s">
        <v>15</v>
      </c>
      <c r="C13" s="33"/>
      <c r="D13" s="31"/>
      <c r="E13" s="31"/>
      <c r="F13" s="32"/>
      <c r="G13" s="2">
        <v>60</v>
      </c>
      <c r="H13" s="31"/>
      <c r="I13" s="32"/>
      <c r="J13" s="2">
        <v>76</v>
      </c>
      <c r="K13" s="31"/>
      <c r="L13" s="32"/>
      <c r="M13" s="2">
        <v>455</v>
      </c>
      <c r="N13" s="31"/>
    </row>
    <row r="14" spans="1:14" ht="20.100000000000001" customHeight="1" thickBot="1" x14ac:dyDescent="0.25">
      <c r="A14" s="58">
        <v>3</v>
      </c>
      <c r="B14" s="59" t="s">
        <v>17</v>
      </c>
      <c r="C14" s="1">
        <v>48</v>
      </c>
      <c r="D14" s="2">
        <v>71</v>
      </c>
      <c r="E14" s="2">
        <v>103</v>
      </c>
      <c r="F14" s="32"/>
      <c r="G14" s="31"/>
      <c r="H14" s="31"/>
      <c r="I14" s="3">
        <v>9</v>
      </c>
      <c r="J14" s="31"/>
      <c r="K14" s="2">
        <v>12</v>
      </c>
      <c r="L14" s="3">
        <v>16</v>
      </c>
      <c r="M14" s="31"/>
      <c r="N14" s="2">
        <v>26</v>
      </c>
    </row>
    <row r="15" spans="1:14" ht="20.100000000000001" customHeight="1" thickBot="1" x14ac:dyDescent="0.25">
      <c r="A15" s="58">
        <v>4</v>
      </c>
      <c r="B15" s="59" t="s">
        <v>18</v>
      </c>
      <c r="C15" s="31"/>
      <c r="D15" s="2">
        <v>82</v>
      </c>
      <c r="E15" s="2">
        <v>57</v>
      </c>
      <c r="F15" s="32"/>
      <c r="G15" s="31"/>
      <c r="H15" s="31"/>
      <c r="I15" s="32"/>
      <c r="J15" s="31"/>
      <c r="K15" s="2">
        <v>7</v>
      </c>
      <c r="L15" s="32"/>
      <c r="M15" s="2">
        <v>16</v>
      </c>
      <c r="N15" s="2">
        <v>26</v>
      </c>
    </row>
    <row r="16" spans="1:14" ht="20.100000000000001" customHeight="1" thickBot="1" x14ac:dyDescent="0.25">
      <c r="A16" s="58">
        <v>5</v>
      </c>
      <c r="B16" s="59" t="s">
        <v>23</v>
      </c>
      <c r="C16" s="1">
        <v>171</v>
      </c>
      <c r="D16" s="2">
        <v>234</v>
      </c>
      <c r="E16" s="31"/>
      <c r="F16" s="32"/>
      <c r="G16" s="31"/>
      <c r="H16" s="31"/>
      <c r="I16" s="32"/>
      <c r="J16" s="31"/>
      <c r="K16" s="31"/>
      <c r="L16" s="3">
        <v>90</v>
      </c>
      <c r="M16" s="31"/>
      <c r="N16" s="31"/>
    </row>
    <row r="17" spans="1:14" ht="20.100000000000001" customHeight="1" thickBot="1" x14ac:dyDescent="0.25">
      <c r="A17" s="58">
        <v>6</v>
      </c>
      <c r="B17" s="59" t="s">
        <v>44</v>
      </c>
      <c r="C17" s="31"/>
      <c r="D17" s="31"/>
      <c r="E17" s="31"/>
      <c r="F17" s="32"/>
      <c r="G17" s="31"/>
      <c r="H17" s="31"/>
      <c r="I17" s="32"/>
      <c r="J17" s="31"/>
      <c r="K17" s="31"/>
      <c r="L17" s="32"/>
      <c r="M17" s="31"/>
      <c r="N17" s="31"/>
    </row>
    <row r="18" spans="1:14" ht="24.95" customHeight="1" thickBot="1" x14ac:dyDescent="0.25">
      <c r="A18" s="196" t="s">
        <v>27</v>
      </c>
      <c r="B18" s="197"/>
      <c r="C18" s="62">
        <f t="shared" ref="C18:N18" si="0">SUM(C12:C17)</f>
        <v>219</v>
      </c>
      <c r="D18" s="62">
        <f t="shared" si="0"/>
        <v>418</v>
      </c>
      <c r="E18" s="64">
        <f t="shared" si="0"/>
        <v>307</v>
      </c>
      <c r="F18" s="62">
        <f t="shared" si="0"/>
        <v>0</v>
      </c>
      <c r="G18" s="62">
        <f t="shared" si="0"/>
        <v>60</v>
      </c>
      <c r="H18" s="64">
        <f t="shared" si="0"/>
        <v>0</v>
      </c>
      <c r="I18" s="62">
        <f t="shared" si="0"/>
        <v>9</v>
      </c>
      <c r="J18" s="62">
        <f t="shared" si="0"/>
        <v>76</v>
      </c>
      <c r="K18" s="64">
        <f t="shared" si="0"/>
        <v>79</v>
      </c>
      <c r="L18" s="62">
        <f t="shared" si="0"/>
        <v>106</v>
      </c>
      <c r="M18" s="62">
        <f t="shared" si="0"/>
        <v>471</v>
      </c>
      <c r="N18" s="62">
        <f t="shared" si="0"/>
        <v>196</v>
      </c>
    </row>
    <row r="19" spans="1:14" ht="24.95" customHeight="1" thickBot="1" x14ac:dyDescent="0.25">
      <c r="A19" s="202" t="s">
        <v>28</v>
      </c>
      <c r="B19" s="203"/>
      <c r="C19" s="208">
        <f>C18+D18+E18</f>
        <v>944</v>
      </c>
      <c r="D19" s="209"/>
      <c r="E19" s="210"/>
      <c r="F19" s="208">
        <f>F18+G18+H18</f>
        <v>60</v>
      </c>
      <c r="G19" s="209"/>
      <c r="H19" s="210"/>
      <c r="I19" s="208">
        <f>I18+J18+K18</f>
        <v>164</v>
      </c>
      <c r="J19" s="209"/>
      <c r="K19" s="210"/>
      <c r="L19" s="208">
        <f>L18+M18+N18</f>
        <v>773</v>
      </c>
      <c r="M19" s="209"/>
      <c r="N19" s="213"/>
    </row>
    <row r="21" spans="1:14" ht="20.25" x14ac:dyDescent="0.3">
      <c r="G21" s="207" t="s">
        <v>29</v>
      </c>
      <c r="H21" s="207"/>
      <c r="I21" s="207"/>
      <c r="J21" s="207"/>
    </row>
  </sheetData>
  <mergeCells count="24">
    <mergeCell ref="G21:J21"/>
    <mergeCell ref="L10:N10"/>
    <mergeCell ref="A18:B18"/>
    <mergeCell ref="A19:B19"/>
    <mergeCell ref="C19:E19"/>
    <mergeCell ref="F19:H19"/>
    <mergeCell ref="I19:K19"/>
    <mergeCell ref="L19:N19"/>
    <mergeCell ref="A10:A11"/>
    <mergeCell ref="B10:B11"/>
    <mergeCell ref="C10:E10"/>
    <mergeCell ref="F10:H10"/>
    <mergeCell ref="I10:K10"/>
    <mergeCell ref="B6:F6"/>
    <mergeCell ref="B7:F7"/>
    <mergeCell ref="B8:H8"/>
    <mergeCell ref="B9:L9"/>
    <mergeCell ref="M9:N9"/>
    <mergeCell ref="A5:D5"/>
    <mergeCell ref="A1:D1"/>
    <mergeCell ref="A2:D2"/>
    <mergeCell ref="A3:D3"/>
    <mergeCell ref="L3:M3"/>
    <mergeCell ref="L4:M4"/>
  </mergeCells>
  <pageMargins left="0.7" right="0.7" top="0.75" bottom="0.75" header="0.3" footer="0.3"/>
  <pageSetup paperSize="9" scale="99" orientation="landscape" r:id="rId1"/>
  <colBreaks count="1" manualBreakCount="1">
    <brk id="1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rightToLeft="1" topLeftCell="A4" workbookViewId="0">
      <selection activeCell="K16" sqref="K16"/>
    </sheetView>
  </sheetViews>
  <sheetFormatPr defaultRowHeight="14.25" x14ac:dyDescent="0.2"/>
  <cols>
    <col min="1" max="1" width="4.375" customWidth="1"/>
  </cols>
  <sheetData>
    <row r="1" spans="1:18" ht="15" x14ac:dyDescent="0.2">
      <c r="A1" s="190" t="s">
        <v>0</v>
      </c>
      <c r="B1" s="190"/>
      <c r="C1" s="190"/>
      <c r="D1" s="190"/>
      <c r="E1" s="190"/>
    </row>
    <row r="2" spans="1:18" ht="16.5" x14ac:dyDescent="0.25">
      <c r="A2" s="190" t="s">
        <v>1</v>
      </c>
      <c r="B2" s="190"/>
      <c r="C2" s="190"/>
      <c r="D2" s="190"/>
      <c r="E2" s="190"/>
      <c r="N2" s="189" t="s">
        <v>31</v>
      </c>
      <c r="O2" s="189"/>
      <c r="P2" s="189"/>
    </row>
    <row r="3" spans="1:18" ht="16.5" x14ac:dyDescent="0.25">
      <c r="A3" s="190" t="s">
        <v>2</v>
      </c>
      <c r="B3" s="190"/>
      <c r="C3" s="190"/>
      <c r="D3" s="190"/>
      <c r="E3" s="190"/>
      <c r="N3" s="189" t="s">
        <v>33</v>
      </c>
      <c r="O3" s="189"/>
      <c r="P3" s="189"/>
    </row>
    <row r="4" spans="1:18" ht="15" x14ac:dyDescent="0.2">
      <c r="A4" s="190" t="s">
        <v>3</v>
      </c>
      <c r="B4" s="190"/>
      <c r="C4" s="190"/>
      <c r="D4" s="190"/>
      <c r="E4" s="190"/>
    </row>
    <row r="5" spans="1:18" ht="15" x14ac:dyDescent="0.2">
      <c r="A5" s="190" t="s">
        <v>32</v>
      </c>
      <c r="B5" s="190"/>
      <c r="C5" s="190"/>
      <c r="D5" s="190"/>
      <c r="E5" s="190"/>
    </row>
    <row r="7" spans="1:18" ht="17.25" thickBot="1" x14ac:dyDescent="0.3">
      <c r="A7" s="195" t="s">
        <v>34</v>
      </c>
      <c r="B7" s="195"/>
      <c r="C7" s="195"/>
      <c r="D7" s="195"/>
      <c r="E7" s="195"/>
      <c r="F7" s="195"/>
      <c r="G7" s="195"/>
      <c r="H7" s="195"/>
      <c r="I7" s="195"/>
      <c r="P7" s="192" t="s">
        <v>30</v>
      </c>
      <c r="Q7" s="192"/>
      <c r="R7" s="192"/>
    </row>
    <row r="8" spans="1:18" ht="20.100000000000001" customHeight="1" thickBot="1" x14ac:dyDescent="0.25">
      <c r="A8" s="194" t="s">
        <v>4</v>
      </c>
      <c r="B8" s="204" t="s">
        <v>6</v>
      </c>
      <c r="C8" s="205" t="s">
        <v>5</v>
      </c>
      <c r="D8" s="194"/>
      <c r="E8" s="194"/>
      <c r="F8" s="206"/>
      <c r="G8" s="193" t="s">
        <v>11</v>
      </c>
      <c r="H8" s="194"/>
      <c r="I8" s="194"/>
      <c r="J8" s="204"/>
      <c r="K8" s="205" t="s">
        <v>12</v>
      </c>
      <c r="L8" s="194"/>
      <c r="M8" s="194"/>
      <c r="N8" s="206"/>
      <c r="O8" s="193" t="s">
        <v>13</v>
      </c>
      <c r="P8" s="194"/>
      <c r="Q8" s="194"/>
      <c r="R8" s="194"/>
    </row>
    <row r="9" spans="1:18" ht="20.100000000000001" customHeight="1" thickBot="1" x14ac:dyDescent="0.25">
      <c r="A9" s="194"/>
      <c r="B9" s="204"/>
      <c r="C9" s="42" t="s">
        <v>7</v>
      </c>
      <c r="D9" s="39" t="s">
        <v>8</v>
      </c>
      <c r="E9" s="39" t="s">
        <v>9</v>
      </c>
      <c r="F9" s="43" t="s">
        <v>10</v>
      </c>
      <c r="G9" s="38" t="s">
        <v>7</v>
      </c>
      <c r="H9" s="39" t="s">
        <v>8</v>
      </c>
      <c r="I9" s="39" t="s">
        <v>9</v>
      </c>
      <c r="J9" s="43" t="s">
        <v>10</v>
      </c>
      <c r="K9" s="38" t="s">
        <v>7</v>
      </c>
      <c r="L9" s="39" t="s">
        <v>8</v>
      </c>
      <c r="M9" s="39" t="s">
        <v>9</v>
      </c>
      <c r="N9" s="43" t="s">
        <v>10</v>
      </c>
      <c r="O9" s="38" t="s">
        <v>7</v>
      </c>
      <c r="P9" s="39" t="s">
        <v>8</v>
      </c>
      <c r="Q9" s="39" t="s">
        <v>9</v>
      </c>
      <c r="R9" s="39" t="s">
        <v>10</v>
      </c>
    </row>
    <row r="10" spans="1:18" ht="20.100000000000001" customHeight="1" thickBot="1" x14ac:dyDescent="0.25">
      <c r="A10" s="39">
        <v>1</v>
      </c>
      <c r="B10" s="41" t="s">
        <v>14</v>
      </c>
      <c r="C10" s="1"/>
      <c r="D10" s="2">
        <v>135</v>
      </c>
      <c r="E10" s="2">
        <v>230</v>
      </c>
      <c r="F10" s="14"/>
      <c r="G10" s="3"/>
      <c r="H10" s="2"/>
      <c r="I10" s="2"/>
      <c r="J10" s="14"/>
      <c r="K10" s="3"/>
      <c r="L10" s="2"/>
      <c r="M10" s="2">
        <v>25</v>
      </c>
      <c r="N10" s="14"/>
      <c r="O10" s="3"/>
      <c r="P10" s="2"/>
      <c r="Q10" s="2">
        <v>120</v>
      </c>
      <c r="R10" s="13"/>
    </row>
    <row r="11" spans="1:18" ht="20.100000000000001" customHeight="1" thickBot="1" x14ac:dyDescent="0.25">
      <c r="A11" s="39">
        <v>2</v>
      </c>
      <c r="B11" s="41" t="s">
        <v>15</v>
      </c>
      <c r="C11" s="1"/>
      <c r="D11" s="2"/>
      <c r="E11" s="2"/>
      <c r="F11" s="14"/>
      <c r="G11" s="3"/>
      <c r="H11" s="2">
        <v>60</v>
      </c>
      <c r="I11" s="2"/>
      <c r="J11" s="14"/>
      <c r="K11" s="3"/>
      <c r="L11" s="2">
        <v>95</v>
      </c>
      <c r="M11" s="2"/>
      <c r="N11" s="14"/>
      <c r="O11" s="3"/>
      <c r="P11" s="2">
        <v>486</v>
      </c>
      <c r="Q11" s="2"/>
      <c r="R11" s="13"/>
    </row>
    <row r="12" spans="1:18" ht="20.100000000000001" customHeight="1" thickBot="1" x14ac:dyDescent="0.25">
      <c r="A12" s="39">
        <v>3</v>
      </c>
      <c r="B12" s="41" t="s">
        <v>16</v>
      </c>
      <c r="C12" s="1"/>
      <c r="D12" s="13"/>
      <c r="E12" s="13"/>
      <c r="F12" s="14"/>
      <c r="G12" s="15"/>
      <c r="H12" s="13"/>
      <c r="I12" s="13"/>
      <c r="J12" s="14"/>
      <c r="K12" s="15"/>
      <c r="L12" s="13"/>
      <c r="M12" s="13"/>
      <c r="N12" s="14"/>
      <c r="O12" s="15"/>
      <c r="P12" s="13"/>
      <c r="Q12" s="13"/>
      <c r="R12" s="13"/>
    </row>
    <row r="13" spans="1:18" ht="20.100000000000001" customHeight="1" thickBot="1" x14ac:dyDescent="0.25">
      <c r="A13" s="39">
        <v>4</v>
      </c>
      <c r="B13" s="41" t="s">
        <v>17</v>
      </c>
      <c r="C13" s="1">
        <v>50</v>
      </c>
      <c r="D13" s="2">
        <v>110</v>
      </c>
      <c r="E13" s="2">
        <v>6</v>
      </c>
      <c r="F13" s="14"/>
      <c r="G13" s="3"/>
      <c r="H13" s="2"/>
      <c r="I13" s="2"/>
      <c r="J13" s="14"/>
      <c r="K13" s="3">
        <v>10</v>
      </c>
      <c r="L13" s="2"/>
      <c r="M13" s="2">
        <v>11</v>
      </c>
      <c r="N13" s="14"/>
      <c r="O13" s="3">
        <v>25</v>
      </c>
      <c r="P13" s="2"/>
      <c r="Q13" s="2">
        <v>40</v>
      </c>
      <c r="R13" s="13"/>
    </row>
    <row r="14" spans="1:18" ht="20.100000000000001" customHeight="1" thickBot="1" x14ac:dyDescent="0.25">
      <c r="A14" s="39">
        <v>5</v>
      </c>
      <c r="B14" s="41" t="s">
        <v>18</v>
      </c>
      <c r="C14" s="1">
        <v>40</v>
      </c>
      <c r="D14" s="2">
        <v>40</v>
      </c>
      <c r="E14" s="2">
        <v>50</v>
      </c>
      <c r="F14" s="14"/>
      <c r="G14" s="3"/>
      <c r="H14" s="2">
        <v>2</v>
      </c>
      <c r="I14" s="2"/>
      <c r="J14" s="14"/>
      <c r="K14" s="3"/>
      <c r="L14" s="2"/>
      <c r="M14" s="2">
        <v>10</v>
      </c>
      <c r="N14" s="14"/>
      <c r="O14" s="3">
        <v>15</v>
      </c>
      <c r="P14" s="2">
        <v>14</v>
      </c>
      <c r="Q14" s="2">
        <v>30</v>
      </c>
      <c r="R14" s="13"/>
    </row>
    <row r="15" spans="1:18" ht="20.100000000000001" customHeight="1" thickBot="1" x14ac:dyDescent="0.25">
      <c r="A15" s="39">
        <v>6</v>
      </c>
      <c r="B15" s="41" t="s">
        <v>19</v>
      </c>
      <c r="C15" s="1"/>
      <c r="D15" s="2"/>
      <c r="E15" s="2"/>
      <c r="F15" s="14"/>
      <c r="G15" s="3"/>
      <c r="H15" s="2"/>
      <c r="I15" s="2"/>
      <c r="J15" s="14"/>
      <c r="K15" s="3"/>
      <c r="L15" s="2"/>
      <c r="M15" s="2"/>
      <c r="N15" s="14"/>
      <c r="O15" s="3"/>
      <c r="P15" s="2"/>
      <c r="Q15" s="2"/>
      <c r="R15" s="13"/>
    </row>
    <row r="16" spans="1:18" ht="20.100000000000001" customHeight="1" thickBot="1" x14ac:dyDescent="0.25">
      <c r="A16" s="39">
        <v>7</v>
      </c>
      <c r="B16" s="41" t="s">
        <v>20</v>
      </c>
      <c r="C16" s="1"/>
      <c r="D16" s="2"/>
      <c r="E16" s="2"/>
      <c r="F16" s="14"/>
      <c r="G16" s="3"/>
      <c r="H16" s="2"/>
      <c r="I16" s="2"/>
      <c r="J16" s="14"/>
      <c r="K16" s="3"/>
      <c r="L16" s="2"/>
      <c r="M16" s="2"/>
      <c r="N16" s="14"/>
      <c r="O16" s="3"/>
      <c r="P16" s="2"/>
      <c r="Q16" s="2"/>
      <c r="R16" s="13"/>
    </row>
    <row r="17" spans="1:18" ht="20.100000000000001" customHeight="1" thickBot="1" x14ac:dyDescent="0.25">
      <c r="A17" s="39">
        <v>8</v>
      </c>
      <c r="B17" s="41" t="s">
        <v>21</v>
      </c>
      <c r="C17" s="1"/>
      <c r="D17" s="2"/>
      <c r="E17" s="2"/>
      <c r="F17" s="14"/>
      <c r="G17" s="3"/>
      <c r="H17" s="2"/>
      <c r="I17" s="2"/>
      <c r="J17" s="14"/>
      <c r="K17" s="3"/>
      <c r="L17" s="2"/>
      <c r="M17" s="2"/>
      <c r="N17" s="14"/>
      <c r="O17" s="3"/>
      <c r="P17" s="2"/>
      <c r="Q17" s="2"/>
      <c r="R17" s="13"/>
    </row>
    <row r="18" spans="1:18" ht="20.100000000000001" customHeight="1" thickBot="1" x14ac:dyDescent="0.25">
      <c r="A18" s="39">
        <v>9</v>
      </c>
      <c r="B18" s="41" t="s">
        <v>22</v>
      </c>
      <c r="C18" s="1"/>
      <c r="D18" s="13"/>
      <c r="E18" s="13"/>
      <c r="F18" s="14"/>
      <c r="G18" s="15"/>
      <c r="H18" s="13"/>
      <c r="I18" s="13"/>
      <c r="J18" s="14"/>
      <c r="K18" s="15"/>
      <c r="L18" s="13"/>
      <c r="M18" s="13"/>
      <c r="N18" s="14"/>
      <c r="O18" s="15"/>
      <c r="P18" s="13"/>
      <c r="Q18" s="13"/>
      <c r="R18" s="13"/>
    </row>
    <row r="19" spans="1:18" ht="20.100000000000001" customHeight="1" thickBot="1" x14ac:dyDescent="0.25">
      <c r="A19" s="39">
        <v>10</v>
      </c>
      <c r="B19" s="41" t="s">
        <v>23</v>
      </c>
      <c r="C19" s="1">
        <v>110</v>
      </c>
      <c r="D19" s="2">
        <v>35</v>
      </c>
      <c r="E19" s="2"/>
      <c r="F19" s="14"/>
      <c r="G19" s="3"/>
      <c r="H19" s="2"/>
      <c r="I19" s="2"/>
      <c r="J19" s="14"/>
      <c r="K19" s="3"/>
      <c r="L19" s="2"/>
      <c r="M19" s="2"/>
      <c r="N19" s="14"/>
      <c r="O19" s="3">
        <v>40</v>
      </c>
      <c r="P19" s="2">
        <v>10</v>
      </c>
      <c r="Q19" s="2"/>
      <c r="R19" s="13"/>
    </row>
    <row r="20" spans="1:18" ht="20.100000000000001" customHeight="1" thickBot="1" x14ac:dyDescent="0.25">
      <c r="A20" s="39">
        <v>11</v>
      </c>
      <c r="B20" s="41" t="s">
        <v>24</v>
      </c>
      <c r="C20" s="1">
        <v>50</v>
      </c>
      <c r="D20" s="13"/>
      <c r="E20" s="13"/>
      <c r="F20" s="14"/>
      <c r="G20" s="15"/>
      <c r="H20" s="13"/>
      <c r="I20" s="13"/>
      <c r="J20" s="14"/>
      <c r="K20" s="15"/>
      <c r="L20" s="13"/>
      <c r="M20" s="13"/>
      <c r="N20" s="14"/>
      <c r="O20" s="15"/>
      <c r="P20" s="13"/>
      <c r="Q20" s="13"/>
      <c r="R20" s="13"/>
    </row>
    <row r="21" spans="1:18" ht="20.100000000000001" customHeight="1" thickBot="1" x14ac:dyDescent="0.25">
      <c r="A21" s="39">
        <v>12</v>
      </c>
      <c r="B21" s="41" t="s">
        <v>35</v>
      </c>
      <c r="C21" s="1"/>
      <c r="D21" s="13"/>
      <c r="E21" s="13"/>
      <c r="F21" s="14"/>
      <c r="G21" s="15"/>
      <c r="H21" s="13"/>
      <c r="I21" s="13"/>
      <c r="J21" s="14"/>
      <c r="K21" s="15"/>
      <c r="L21" s="13"/>
      <c r="M21" s="13"/>
      <c r="N21" s="14"/>
      <c r="O21" s="15"/>
      <c r="P21" s="13"/>
      <c r="Q21" s="13"/>
      <c r="R21" s="13"/>
    </row>
    <row r="22" spans="1:18" ht="20.100000000000001" customHeight="1" thickBot="1" x14ac:dyDescent="0.25">
      <c r="A22" s="39">
        <v>13</v>
      </c>
      <c r="B22" s="41" t="s">
        <v>25</v>
      </c>
      <c r="C22" s="1"/>
      <c r="D22" s="2"/>
      <c r="E22" s="2"/>
      <c r="F22" s="14"/>
      <c r="G22" s="3"/>
      <c r="H22" s="2"/>
      <c r="I22" s="2"/>
      <c r="J22" s="14"/>
      <c r="K22" s="3"/>
      <c r="L22" s="2"/>
      <c r="M22" s="2"/>
      <c r="N22" s="14"/>
      <c r="O22" s="3"/>
      <c r="P22" s="2"/>
      <c r="Q22" s="2"/>
      <c r="R22" s="13"/>
    </row>
    <row r="23" spans="1:18" ht="20.100000000000001" customHeight="1" thickBot="1" x14ac:dyDescent="0.25">
      <c r="A23" s="39">
        <v>14</v>
      </c>
      <c r="B23" s="41" t="s">
        <v>26</v>
      </c>
      <c r="C23" s="1"/>
      <c r="D23" s="2">
        <v>40</v>
      </c>
      <c r="E23" s="2"/>
      <c r="F23" s="14"/>
      <c r="G23" s="3"/>
      <c r="H23" s="2"/>
      <c r="I23" s="2"/>
      <c r="J23" s="14"/>
      <c r="K23" s="3"/>
      <c r="L23" s="2"/>
      <c r="M23" s="2"/>
      <c r="N23" s="14"/>
      <c r="O23" s="3"/>
      <c r="P23" s="2"/>
      <c r="Q23" s="2"/>
      <c r="R23" s="13"/>
    </row>
    <row r="24" spans="1:18" ht="24.95" customHeight="1" thickBot="1" x14ac:dyDescent="0.25">
      <c r="A24" s="196" t="s">
        <v>27</v>
      </c>
      <c r="B24" s="197"/>
      <c r="C24" s="10">
        <f>SUM(C10:C23)</f>
        <v>250</v>
      </c>
      <c r="D24" s="10">
        <f t="shared" ref="D24:R24" si="0">SUM(D10:D23)</f>
        <v>360</v>
      </c>
      <c r="E24" s="10">
        <f t="shared" si="0"/>
        <v>286</v>
      </c>
      <c r="F24" s="40">
        <f t="shared" si="0"/>
        <v>0</v>
      </c>
      <c r="G24" s="10">
        <f t="shared" si="0"/>
        <v>0</v>
      </c>
      <c r="H24" s="10">
        <f t="shared" si="0"/>
        <v>62</v>
      </c>
      <c r="I24" s="10">
        <f t="shared" si="0"/>
        <v>0</v>
      </c>
      <c r="J24" s="40">
        <f t="shared" si="0"/>
        <v>0</v>
      </c>
      <c r="K24" s="10">
        <f t="shared" si="0"/>
        <v>10</v>
      </c>
      <c r="L24" s="10">
        <f t="shared" si="0"/>
        <v>95</v>
      </c>
      <c r="M24" s="10">
        <f t="shared" si="0"/>
        <v>46</v>
      </c>
      <c r="N24" s="40">
        <f t="shared" si="0"/>
        <v>0</v>
      </c>
      <c r="O24" s="10">
        <f t="shared" si="0"/>
        <v>80</v>
      </c>
      <c r="P24" s="10">
        <f t="shared" si="0"/>
        <v>510</v>
      </c>
      <c r="Q24" s="10">
        <f t="shared" si="0"/>
        <v>190</v>
      </c>
      <c r="R24" s="10">
        <f t="shared" si="0"/>
        <v>0</v>
      </c>
    </row>
    <row r="25" spans="1:18" ht="24.95" customHeight="1" thickBot="1" x14ac:dyDescent="0.25">
      <c r="A25" s="202" t="s">
        <v>28</v>
      </c>
      <c r="B25" s="203"/>
      <c r="C25" s="22">
        <f>C24+D24+E24+F24</f>
        <v>896</v>
      </c>
      <c r="D25" s="23"/>
      <c r="E25" s="23"/>
      <c r="F25" s="24"/>
      <c r="G25" s="22">
        <f>G24+H24+I24+J24</f>
        <v>62</v>
      </c>
      <c r="H25" s="23"/>
      <c r="I25" s="23"/>
      <c r="J25" s="24"/>
      <c r="K25" s="22">
        <f>K24+L24+M24+N24</f>
        <v>151</v>
      </c>
      <c r="L25" s="23"/>
      <c r="M25" s="23"/>
      <c r="N25" s="24"/>
      <c r="O25" s="22">
        <f>O24+P24+Q24+R24</f>
        <v>780</v>
      </c>
      <c r="P25" s="23"/>
      <c r="Q25" s="23"/>
      <c r="R25" s="25"/>
    </row>
    <row r="27" spans="1:18" ht="15.75" x14ac:dyDescent="0.25">
      <c r="I27" s="191" t="s">
        <v>29</v>
      </c>
      <c r="J27" s="191"/>
      <c r="K27" s="191"/>
    </row>
  </sheetData>
  <mergeCells count="18">
    <mergeCell ref="A4:E4"/>
    <mergeCell ref="A1:E1"/>
    <mergeCell ref="A2:E2"/>
    <mergeCell ref="N2:P2"/>
    <mergeCell ref="A3:E3"/>
    <mergeCell ref="N3:P3"/>
    <mergeCell ref="P7:R7"/>
    <mergeCell ref="A8:A9"/>
    <mergeCell ref="B8:B9"/>
    <mergeCell ref="C8:F8"/>
    <mergeCell ref="G8:J8"/>
    <mergeCell ref="K8:N8"/>
    <mergeCell ref="O8:R8"/>
    <mergeCell ref="A24:B24"/>
    <mergeCell ref="A25:B25"/>
    <mergeCell ref="I27:K27"/>
    <mergeCell ref="A5:E5"/>
    <mergeCell ref="A7:I7"/>
  </mergeCells>
  <pageMargins left="0.25" right="0.25" top="0.75" bottom="0.75" header="0.3" footer="0.3"/>
  <pageSetup paperSize="9" scale="8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view="pageBreakPreview" zoomScaleNormal="100" zoomScaleSheetLayoutView="100" workbookViewId="0">
      <selection activeCell="C12" sqref="C12"/>
    </sheetView>
  </sheetViews>
  <sheetFormatPr defaultRowHeight="14.25" x14ac:dyDescent="0.2"/>
  <cols>
    <col min="1" max="1" width="4.375" customWidth="1"/>
    <col min="2" max="2" width="11.375" customWidth="1"/>
    <col min="14" max="14" width="9" customWidth="1"/>
  </cols>
  <sheetData>
    <row r="1" spans="1:15" ht="15" x14ac:dyDescent="0.25">
      <c r="A1" s="215" t="s">
        <v>36</v>
      </c>
      <c r="B1" s="215"/>
      <c r="C1" s="215"/>
      <c r="D1" s="215"/>
      <c r="E1" s="34"/>
    </row>
    <row r="2" spans="1:15" ht="15" x14ac:dyDescent="0.2">
      <c r="A2" s="216" t="s">
        <v>0</v>
      </c>
      <c r="B2" s="216"/>
      <c r="C2" s="216"/>
      <c r="D2" s="216"/>
      <c r="E2" s="35"/>
    </row>
    <row r="3" spans="1:15" ht="16.5" x14ac:dyDescent="0.25">
      <c r="A3" s="216" t="s">
        <v>1</v>
      </c>
      <c r="B3" s="216"/>
      <c r="C3" s="216"/>
      <c r="D3" s="216"/>
      <c r="E3" s="35"/>
      <c r="L3" s="189"/>
      <c r="M3" s="189"/>
    </row>
    <row r="4" spans="1:15" ht="16.5" x14ac:dyDescent="0.25">
      <c r="L4" s="189"/>
      <c r="M4" s="189"/>
    </row>
    <row r="5" spans="1:15" ht="16.5" x14ac:dyDescent="0.25">
      <c r="B5" s="63" t="s">
        <v>42</v>
      </c>
      <c r="C5" s="63"/>
      <c r="D5" s="63"/>
      <c r="E5" s="37"/>
      <c r="F5" s="37"/>
      <c r="G5" s="37"/>
      <c r="H5" s="37"/>
      <c r="I5" s="37"/>
      <c r="J5" s="37"/>
      <c r="L5" s="48"/>
      <c r="M5" s="48"/>
    </row>
    <row r="6" spans="1:15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5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5" ht="15.75" x14ac:dyDescent="0.2">
      <c r="A8" s="37"/>
      <c r="B8" s="211" t="s">
        <v>38</v>
      </c>
      <c r="C8" s="211"/>
      <c r="D8" s="211"/>
      <c r="E8" s="211"/>
      <c r="F8" s="211"/>
      <c r="G8" s="211"/>
      <c r="H8" s="211"/>
      <c r="I8" s="37"/>
      <c r="J8" s="37"/>
    </row>
    <row r="9" spans="1:15" ht="16.5" thickBot="1" x14ac:dyDescent="0.3">
      <c r="A9" s="37"/>
      <c r="B9" s="212" t="s">
        <v>41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4" t="s">
        <v>30</v>
      </c>
      <c r="N9" s="214"/>
    </row>
    <row r="10" spans="1:15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9"/>
      <c r="G10" s="193" t="s">
        <v>11</v>
      </c>
      <c r="H10" s="194"/>
      <c r="I10" s="194"/>
      <c r="J10" s="205" t="s">
        <v>12</v>
      </c>
      <c r="K10" s="194"/>
      <c r="L10" s="194"/>
      <c r="M10" s="193" t="s">
        <v>13</v>
      </c>
      <c r="N10" s="194"/>
      <c r="O10" s="194"/>
    </row>
    <row r="11" spans="1:15" ht="20.100000000000001" customHeight="1" thickBot="1" x14ac:dyDescent="0.25">
      <c r="A11" s="194"/>
      <c r="B11" s="204"/>
      <c r="C11" s="52" t="s">
        <v>7</v>
      </c>
      <c r="D11" s="50" t="s">
        <v>8</v>
      </c>
      <c r="E11" s="50" t="s">
        <v>9</v>
      </c>
      <c r="F11" s="74" t="s">
        <v>48</v>
      </c>
      <c r="G11" s="49" t="s">
        <v>7</v>
      </c>
      <c r="H11" s="50" t="s">
        <v>8</v>
      </c>
      <c r="I11" s="50" t="s">
        <v>9</v>
      </c>
      <c r="J11" s="49" t="s">
        <v>7</v>
      </c>
      <c r="K11" s="50" t="s">
        <v>8</v>
      </c>
      <c r="L11" s="50" t="s">
        <v>9</v>
      </c>
      <c r="M11" s="49" t="s">
        <v>7</v>
      </c>
      <c r="N11" s="50" t="s">
        <v>8</v>
      </c>
      <c r="O11" s="50" t="s">
        <v>9</v>
      </c>
    </row>
    <row r="12" spans="1:15" ht="20.100000000000001" customHeight="1" thickBot="1" x14ac:dyDescent="0.25">
      <c r="A12" s="50">
        <v>1</v>
      </c>
      <c r="B12" s="51" t="s">
        <v>14</v>
      </c>
      <c r="C12" s="33"/>
      <c r="D12" s="2">
        <v>170</v>
      </c>
      <c r="E12" s="2">
        <v>177</v>
      </c>
      <c r="F12" s="33"/>
      <c r="G12" s="32"/>
      <c r="H12" s="31"/>
      <c r="I12" s="31"/>
      <c r="J12" s="32"/>
      <c r="K12" s="31"/>
      <c r="L12" s="2">
        <v>50</v>
      </c>
      <c r="M12" s="32"/>
      <c r="N12" s="31"/>
      <c r="O12" s="2">
        <v>181</v>
      </c>
    </row>
    <row r="13" spans="1:15" ht="20.100000000000001" customHeight="1" thickBot="1" x14ac:dyDescent="0.25">
      <c r="A13" s="50">
        <v>2</v>
      </c>
      <c r="B13" s="51" t="s">
        <v>15</v>
      </c>
      <c r="C13" s="33"/>
      <c r="D13" s="31"/>
      <c r="E13" s="31"/>
      <c r="F13" s="33"/>
      <c r="G13" s="32"/>
      <c r="H13" s="2">
        <v>60</v>
      </c>
      <c r="I13" s="31"/>
      <c r="J13" s="32"/>
      <c r="K13" s="2">
        <v>86</v>
      </c>
      <c r="L13" s="31"/>
      <c r="M13" s="32"/>
      <c r="N13" s="2">
        <v>455</v>
      </c>
      <c r="O13" s="31"/>
    </row>
    <row r="14" spans="1:15" ht="20.100000000000001" customHeight="1" thickBot="1" x14ac:dyDescent="0.25">
      <c r="A14" s="72">
        <v>3</v>
      </c>
      <c r="B14" s="73" t="s">
        <v>49</v>
      </c>
      <c r="C14" s="33"/>
      <c r="D14" s="31"/>
      <c r="E14" s="31"/>
      <c r="F14" s="77">
        <v>0</v>
      </c>
      <c r="G14" s="32"/>
      <c r="H14" s="31"/>
      <c r="I14" s="31"/>
      <c r="J14" s="32"/>
      <c r="K14" s="31"/>
      <c r="L14" s="31"/>
      <c r="M14" s="32"/>
      <c r="N14" s="31"/>
      <c r="O14" s="31"/>
    </row>
    <row r="15" spans="1:15" ht="20.100000000000001" customHeight="1" thickBot="1" x14ac:dyDescent="0.25">
      <c r="A15" s="72">
        <v>4</v>
      </c>
      <c r="B15" s="51" t="s">
        <v>17</v>
      </c>
      <c r="C15" s="1">
        <v>30</v>
      </c>
      <c r="D15" s="2">
        <v>90</v>
      </c>
      <c r="E15" s="2">
        <v>45</v>
      </c>
      <c r="F15" s="33"/>
      <c r="G15" s="32"/>
      <c r="H15" s="31"/>
      <c r="I15" s="31"/>
      <c r="J15" s="3">
        <v>9</v>
      </c>
      <c r="K15" s="31"/>
      <c r="L15" s="2">
        <v>12</v>
      </c>
      <c r="M15" s="3">
        <v>16</v>
      </c>
      <c r="N15" s="31"/>
      <c r="O15" s="2">
        <v>26</v>
      </c>
    </row>
    <row r="16" spans="1:15" ht="20.100000000000001" customHeight="1" thickBot="1" x14ac:dyDescent="0.25">
      <c r="A16" s="72">
        <v>5</v>
      </c>
      <c r="B16" s="51" t="s">
        <v>18</v>
      </c>
      <c r="C16" s="33"/>
      <c r="D16" s="2">
        <v>20</v>
      </c>
      <c r="E16" s="2">
        <v>87</v>
      </c>
      <c r="F16" s="33"/>
      <c r="G16" s="32"/>
      <c r="H16" s="31"/>
      <c r="I16" s="31"/>
      <c r="J16" s="32"/>
      <c r="K16" s="31"/>
      <c r="L16" s="2">
        <v>7</v>
      </c>
      <c r="M16" s="31"/>
      <c r="N16" s="2">
        <v>16</v>
      </c>
      <c r="O16" s="2">
        <v>26</v>
      </c>
    </row>
    <row r="17" spans="1:15" ht="20.100000000000001" customHeight="1" thickBot="1" x14ac:dyDescent="0.25">
      <c r="A17" s="72">
        <v>6</v>
      </c>
      <c r="B17" s="51" t="s">
        <v>23</v>
      </c>
      <c r="C17" s="1">
        <v>160</v>
      </c>
      <c r="D17" s="2">
        <v>95</v>
      </c>
      <c r="E17" s="31"/>
      <c r="F17" s="33"/>
      <c r="G17" s="32"/>
      <c r="H17" s="31"/>
      <c r="I17" s="31"/>
      <c r="J17" s="32"/>
      <c r="K17" s="31"/>
      <c r="L17" s="31"/>
      <c r="M17" s="3">
        <v>80</v>
      </c>
      <c r="N17" s="31"/>
      <c r="O17" s="31"/>
    </row>
    <row r="18" spans="1:15" ht="24.95" customHeight="1" thickBot="1" x14ac:dyDescent="0.25">
      <c r="A18" s="196" t="s">
        <v>27</v>
      </c>
      <c r="B18" s="197"/>
      <c r="C18" s="53">
        <f>SUM(C12:C17)</f>
        <v>190</v>
      </c>
      <c r="D18" s="75">
        <f t="shared" ref="D18:O18" si="0">SUM(D12:D17)</f>
        <v>375</v>
      </c>
      <c r="E18" s="75">
        <f t="shared" si="0"/>
        <v>309</v>
      </c>
      <c r="F18" s="75">
        <f t="shared" si="0"/>
        <v>0</v>
      </c>
      <c r="G18" s="75">
        <f t="shared" si="0"/>
        <v>0</v>
      </c>
      <c r="H18" s="75">
        <f t="shared" si="0"/>
        <v>60</v>
      </c>
      <c r="I18" s="75">
        <f t="shared" si="0"/>
        <v>0</v>
      </c>
      <c r="J18" s="75">
        <f t="shared" si="0"/>
        <v>9</v>
      </c>
      <c r="K18" s="75">
        <f t="shared" si="0"/>
        <v>86</v>
      </c>
      <c r="L18" s="75">
        <f t="shared" si="0"/>
        <v>69</v>
      </c>
      <c r="M18" s="75">
        <f t="shared" si="0"/>
        <v>96</v>
      </c>
      <c r="N18" s="75">
        <f t="shared" si="0"/>
        <v>471</v>
      </c>
      <c r="O18" s="75">
        <f t="shared" si="0"/>
        <v>233</v>
      </c>
    </row>
    <row r="19" spans="1:15" ht="24.95" customHeight="1" thickBot="1" x14ac:dyDescent="0.25">
      <c r="A19" s="202" t="s">
        <v>28</v>
      </c>
      <c r="B19" s="203"/>
      <c r="C19" s="208">
        <f>C18+D18+E18+F18</f>
        <v>874</v>
      </c>
      <c r="D19" s="209"/>
      <c r="E19" s="209"/>
      <c r="F19" s="210"/>
      <c r="G19" s="208">
        <f>G18+H18+I18</f>
        <v>60</v>
      </c>
      <c r="H19" s="209"/>
      <c r="I19" s="210"/>
      <c r="J19" s="208">
        <f>J18+K18+L18</f>
        <v>164</v>
      </c>
      <c r="K19" s="209"/>
      <c r="L19" s="210"/>
      <c r="M19" s="208">
        <f>M18+N18+O18</f>
        <v>800</v>
      </c>
      <c r="N19" s="209"/>
      <c r="O19" s="213"/>
    </row>
    <row r="21" spans="1:15" ht="20.25" x14ac:dyDescent="0.3">
      <c r="G21" s="207" t="s">
        <v>29</v>
      </c>
      <c r="H21" s="207"/>
      <c r="I21" s="207"/>
      <c r="J21" s="207"/>
    </row>
  </sheetData>
  <mergeCells count="23">
    <mergeCell ref="A1:D1"/>
    <mergeCell ref="A2:D2"/>
    <mergeCell ref="A3:D3"/>
    <mergeCell ref="L3:M3"/>
    <mergeCell ref="L4:M4"/>
    <mergeCell ref="B6:F6"/>
    <mergeCell ref="B7:F7"/>
    <mergeCell ref="B8:H8"/>
    <mergeCell ref="B9:L9"/>
    <mergeCell ref="M9:N9"/>
    <mergeCell ref="G21:J21"/>
    <mergeCell ref="M10:O10"/>
    <mergeCell ref="A18:B18"/>
    <mergeCell ref="A19:B19"/>
    <mergeCell ref="G19:I19"/>
    <mergeCell ref="J19:L19"/>
    <mergeCell ref="M19:O19"/>
    <mergeCell ref="A10:A11"/>
    <mergeCell ref="B10:B11"/>
    <mergeCell ref="G10:I10"/>
    <mergeCell ref="J10:L10"/>
    <mergeCell ref="C10:F10"/>
    <mergeCell ref="C19:F19"/>
  </mergeCells>
  <pageMargins left="0.70866141732283472" right="0.70866141732283472" top="0.74803149606299213" bottom="0.74803149606299213" header="0.31496062992125984" footer="0.31496062992125984"/>
  <pageSetup paperSize="9" scale="90" fitToWidth="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zoomScale="115" zoomScaleNormal="115" workbookViewId="0">
      <selection activeCell="L4" sqref="L4:M4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5" ht="15" x14ac:dyDescent="0.25">
      <c r="A1" s="215" t="s">
        <v>36</v>
      </c>
      <c r="B1" s="215"/>
      <c r="C1" s="215"/>
      <c r="D1" s="215"/>
      <c r="E1" s="34"/>
    </row>
    <row r="2" spans="1:15" ht="15" x14ac:dyDescent="0.2">
      <c r="A2" s="216" t="s">
        <v>0</v>
      </c>
      <c r="B2" s="216"/>
      <c r="C2" s="216"/>
      <c r="D2" s="216"/>
      <c r="E2" s="35"/>
    </row>
    <row r="3" spans="1:15" ht="16.5" x14ac:dyDescent="0.25">
      <c r="A3" s="216" t="s">
        <v>1</v>
      </c>
      <c r="B3" s="216"/>
      <c r="C3" s="216"/>
      <c r="D3" s="216"/>
      <c r="E3" s="35"/>
      <c r="L3" s="189"/>
      <c r="M3" s="189"/>
    </row>
    <row r="4" spans="1:15" ht="16.5" x14ac:dyDescent="0.25">
      <c r="A4" s="216" t="s">
        <v>51</v>
      </c>
      <c r="B4" s="216"/>
      <c r="C4" s="216"/>
      <c r="D4" s="216"/>
      <c r="L4" s="189"/>
      <c r="M4" s="189"/>
    </row>
    <row r="5" spans="1:15" ht="33" customHeight="1" x14ac:dyDescent="0.25">
      <c r="B5" s="63" t="s">
        <v>54</v>
      </c>
      <c r="C5" s="91"/>
      <c r="D5" s="63"/>
      <c r="E5" s="37"/>
      <c r="F5" s="191" t="s">
        <v>56</v>
      </c>
      <c r="G5" s="191"/>
      <c r="H5" s="191"/>
      <c r="I5" s="191"/>
      <c r="J5" s="191"/>
      <c r="K5" s="191"/>
      <c r="L5" s="78"/>
      <c r="M5" s="78"/>
    </row>
    <row r="6" spans="1:15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5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5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5" ht="16.5" thickBot="1" x14ac:dyDescent="0.3">
      <c r="A9" s="37"/>
      <c r="B9" s="212" t="s">
        <v>55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N9" s="226" t="s">
        <v>30</v>
      </c>
      <c r="O9" s="226"/>
    </row>
    <row r="10" spans="1:15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05" t="s">
        <v>12</v>
      </c>
      <c r="K10" s="194"/>
      <c r="L10" s="194"/>
      <c r="M10" s="193" t="s">
        <v>13</v>
      </c>
      <c r="N10" s="194"/>
      <c r="O10" s="194"/>
    </row>
    <row r="11" spans="1:15" ht="20.100000000000001" customHeight="1" thickBot="1" x14ac:dyDescent="0.25">
      <c r="A11" s="194"/>
      <c r="B11" s="204"/>
      <c r="C11" s="81" t="s">
        <v>7</v>
      </c>
      <c r="D11" s="79" t="s">
        <v>8</v>
      </c>
      <c r="E11" s="79" t="s">
        <v>9</v>
      </c>
      <c r="F11" s="90" t="s">
        <v>48</v>
      </c>
      <c r="G11" s="83" t="s">
        <v>7</v>
      </c>
      <c r="H11" s="84" t="s">
        <v>8</v>
      </c>
      <c r="I11" s="85" t="s">
        <v>9</v>
      </c>
      <c r="J11" s="86" t="s">
        <v>7</v>
      </c>
      <c r="K11" s="84" t="s">
        <v>8</v>
      </c>
      <c r="L11" s="85" t="s">
        <v>9</v>
      </c>
      <c r="M11" s="86" t="s">
        <v>7</v>
      </c>
      <c r="N11" s="79" t="s">
        <v>8</v>
      </c>
      <c r="O11" s="79" t="s">
        <v>9</v>
      </c>
    </row>
    <row r="12" spans="1:15" ht="20.100000000000001" customHeight="1" thickBot="1" x14ac:dyDescent="0.25">
      <c r="A12" s="79">
        <v>1</v>
      </c>
      <c r="B12" s="80" t="s">
        <v>14</v>
      </c>
      <c r="C12" s="31"/>
      <c r="D12" s="2">
        <v>171</v>
      </c>
      <c r="E12" s="2">
        <v>194</v>
      </c>
      <c r="F12" s="95"/>
      <c r="G12" s="32"/>
      <c r="H12" s="31"/>
      <c r="I12" s="94"/>
      <c r="J12" s="33"/>
      <c r="K12" s="31"/>
      <c r="L12" s="93">
        <v>67</v>
      </c>
      <c r="M12" s="33"/>
      <c r="N12" s="31"/>
      <c r="O12" s="2">
        <v>290</v>
      </c>
    </row>
    <row r="13" spans="1:15" ht="20.100000000000001" customHeight="1" thickBot="1" x14ac:dyDescent="0.25">
      <c r="A13" s="79">
        <v>2</v>
      </c>
      <c r="B13" s="80" t="s">
        <v>15</v>
      </c>
      <c r="C13" s="33"/>
      <c r="D13" s="31"/>
      <c r="E13" s="31"/>
      <c r="F13" s="95"/>
      <c r="G13" s="32"/>
      <c r="H13" s="2">
        <v>73</v>
      </c>
      <c r="I13" s="94"/>
      <c r="J13" s="33"/>
      <c r="K13" s="2">
        <v>89</v>
      </c>
      <c r="L13" s="94"/>
      <c r="M13" s="33"/>
      <c r="N13" s="2">
        <v>430</v>
      </c>
      <c r="O13" s="31"/>
    </row>
    <row r="14" spans="1:15" ht="20.100000000000001" customHeight="1" thickBot="1" x14ac:dyDescent="0.25">
      <c r="A14" s="79">
        <v>3</v>
      </c>
      <c r="B14" s="80" t="s">
        <v>17</v>
      </c>
      <c r="C14" s="1">
        <v>69</v>
      </c>
      <c r="D14" s="92">
        <v>90</v>
      </c>
      <c r="E14" s="2">
        <v>77</v>
      </c>
      <c r="F14" s="95"/>
      <c r="G14" s="32"/>
      <c r="H14" s="31"/>
      <c r="I14" s="94"/>
      <c r="J14" s="1">
        <v>11</v>
      </c>
      <c r="K14" s="31"/>
      <c r="L14" s="93">
        <v>6</v>
      </c>
      <c r="M14" s="1">
        <v>20</v>
      </c>
      <c r="N14" s="31"/>
      <c r="O14" s="2">
        <v>20</v>
      </c>
    </row>
    <row r="15" spans="1:15" ht="20.100000000000001" customHeight="1" thickBot="1" x14ac:dyDescent="0.25">
      <c r="A15" s="79">
        <v>4</v>
      </c>
      <c r="B15" s="80" t="s">
        <v>18</v>
      </c>
      <c r="C15" s="33"/>
      <c r="D15" s="2">
        <v>65</v>
      </c>
      <c r="E15" s="2">
        <v>75</v>
      </c>
      <c r="F15" s="95"/>
      <c r="G15" s="32"/>
      <c r="H15" s="31"/>
      <c r="I15" s="94"/>
      <c r="J15" s="33"/>
      <c r="K15" s="31"/>
      <c r="L15" s="93">
        <v>9</v>
      </c>
      <c r="M15" s="33"/>
      <c r="N15" s="2">
        <v>22</v>
      </c>
      <c r="O15" s="2">
        <v>24</v>
      </c>
    </row>
    <row r="16" spans="1:15" ht="20.100000000000001" customHeight="1" thickBot="1" x14ac:dyDescent="0.25">
      <c r="A16" s="79">
        <v>5</v>
      </c>
      <c r="B16" s="80" t="s">
        <v>23</v>
      </c>
      <c r="C16" s="1">
        <v>200</v>
      </c>
      <c r="D16" s="2">
        <v>127</v>
      </c>
      <c r="E16" s="31"/>
      <c r="F16" s="95"/>
      <c r="G16" s="32"/>
      <c r="H16" s="31"/>
      <c r="I16" s="94"/>
      <c r="J16" s="33"/>
      <c r="K16" s="31"/>
      <c r="L16" s="94"/>
      <c r="M16" s="96">
        <v>66</v>
      </c>
      <c r="N16" s="2">
        <v>60</v>
      </c>
      <c r="O16" s="31"/>
    </row>
    <row r="17" spans="1:15" ht="24.95" customHeight="1" thickBot="1" x14ac:dyDescent="0.25">
      <c r="A17" s="196" t="s">
        <v>27</v>
      </c>
      <c r="B17" s="197"/>
      <c r="C17" s="82">
        <f>SUM(C12:C16)</f>
        <v>269</v>
      </c>
      <c r="D17" s="82">
        <f t="shared" ref="D17:O17" si="0">SUM(D12:D16)</f>
        <v>453</v>
      </c>
      <c r="E17" s="82">
        <f t="shared" si="0"/>
        <v>346</v>
      </c>
      <c r="F17" s="87">
        <f t="shared" si="0"/>
        <v>0</v>
      </c>
      <c r="G17" s="76">
        <f t="shared" si="0"/>
        <v>0</v>
      </c>
      <c r="H17" s="89">
        <f t="shared" si="0"/>
        <v>73</v>
      </c>
      <c r="I17" s="88">
        <f t="shared" si="0"/>
        <v>0</v>
      </c>
      <c r="J17" s="89">
        <f t="shared" si="0"/>
        <v>11</v>
      </c>
      <c r="K17" s="89">
        <f t="shared" si="0"/>
        <v>89</v>
      </c>
      <c r="L17" s="88">
        <f t="shared" si="0"/>
        <v>82</v>
      </c>
      <c r="M17" s="82">
        <f t="shared" si="0"/>
        <v>86</v>
      </c>
      <c r="N17" s="82">
        <f t="shared" si="0"/>
        <v>512</v>
      </c>
      <c r="O17" s="82">
        <f t="shared" si="0"/>
        <v>334</v>
      </c>
    </row>
    <row r="18" spans="1:15" ht="24.95" customHeight="1" thickBot="1" x14ac:dyDescent="0.25">
      <c r="A18" s="202" t="s">
        <v>28</v>
      </c>
      <c r="B18" s="203"/>
      <c r="C18" s="220">
        <f>C17+D17+E17+F17</f>
        <v>1068</v>
      </c>
      <c r="D18" s="221"/>
      <c r="E18" s="221"/>
      <c r="F18" s="221"/>
      <c r="G18" s="222">
        <f>G17+H17+I17</f>
        <v>73</v>
      </c>
      <c r="H18" s="223"/>
      <c r="I18" s="224"/>
      <c r="J18" s="223">
        <f>J17+K17+L17</f>
        <v>182</v>
      </c>
      <c r="K18" s="223"/>
      <c r="L18" s="224"/>
      <c r="M18" s="223">
        <f>M17+N17+O17</f>
        <v>932</v>
      </c>
      <c r="N18" s="223"/>
      <c r="O18" s="225"/>
    </row>
    <row r="20" spans="1:15" ht="20.25" x14ac:dyDescent="0.3">
      <c r="G20" s="207" t="s">
        <v>29</v>
      </c>
      <c r="H20" s="207"/>
      <c r="I20" s="207"/>
      <c r="J20" s="207"/>
    </row>
  </sheetData>
  <mergeCells count="25">
    <mergeCell ref="B6:F6"/>
    <mergeCell ref="A1:D1"/>
    <mergeCell ref="A2:D2"/>
    <mergeCell ref="A3:D3"/>
    <mergeCell ref="L3:M3"/>
    <mergeCell ref="L4:M4"/>
    <mergeCell ref="A4:D4"/>
    <mergeCell ref="F5:K5"/>
    <mergeCell ref="A10:A11"/>
    <mergeCell ref="B10:B11"/>
    <mergeCell ref="C10:F10"/>
    <mergeCell ref="G10:I10"/>
    <mergeCell ref="J10:L10"/>
    <mergeCell ref="M18:O18"/>
    <mergeCell ref="B7:F7"/>
    <mergeCell ref="B8:H8"/>
    <mergeCell ref="B9:L9"/>
    <mergeCell ref="M10:O10"/>
    <mergeCell ref="N9:O9"/>
    <mergeCell ref="G20:J20"/>
    <mergeCell ref="A17:B17"/>
    <mergeCell ref="A18:B18"/>
    <mergeCell ref="C18:F18"/>
    <mergeCell ref="G18:I18"/>
    <mergeCell ref="J18:L18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activeCell="H24" sqref="A1:XFD1048576"/>
    </sheetView>
  </sheetViews>
  <sheetFormatPr defaultRowHeight="14.25" x14ac:dyDescent="0.2"/>
  <cols>
    <col min="1" max="1" width="4.375" customWidth="1"/>
    <col min="3" max="3" width="11.125" bestFit="1" customWidth="1"/>
  </cols>
  <sheetData>
    <row r="1" spans="1:17" ht="15" x14ac:dyDescent="0.25">
      <c r="A1" s="215" t="s">
        <v>36</v>
      </c>
      <c r="B1" s="215"/>
      <c r="C1" s="215"/>
      <c r="D1" s="215"/>
      <c r="E1" s="34"/>
    </row>
    <row r="2" spans="1:17" ht="15" x14ac:dyDescent="0.2">
      <c r="A2" s="216" t="s">
        <v>0</v>
      </c>
      <c r="B2" s="216"/>
      <c r="C2" s="216"/>
      <c r="D2" s="216"/>
      <c r="E2" s="35"/>
    </row>
    <row r="3" spans="1:17" ht="16.5" x14ac:dyDescent="0.25">
      <c r="A3" s="216" t="s">
        <v>1</v>
      </c>
      <c r="B3" s="216"/>
      <c r="C3" s="216"/>
      <c r="D3" s="216"/>
      <c r="E3" s="35"/>
      <c r="L3" s="189"/>
      <c r="M3" s="189"/>
      <c r="N3" s="189"/>
    </row>
    <row r="4" spans="1:17" ht="16.5" x14ac:dyDescent="0.25">
      <c r="A4" s="216" t="s">
        <v>51</v>
      </c>
      <c r="B4" s="216"/>
      <c r="C4" s="216"/>
      <c r="D4" s="216"/>
      <c r="L4" s="189"/>
      <c r="M4" s="189"/>
      <c r="N4" s="189"/>
    </row>
    <row r="5" spans="1:17" ht="33" customHeight="1" x14ac:dyDescent="0.25">
      <c r="B5" s="63" t="s">
        <v>42</v>
      </c>
      <c r="C5" s="91"/>
      <c r="D5" s="63"/>
      <c r="E5" s="37"/>
      <c r="F5" s="37"/>
      <c r="G5" s="37"/>
      <c r="H5" s="37"/>
      <c r="I5" s="37"/>
      <c r="J5" s="37"/>
      <c r="L5" s="101"/>
      <c r="M5" s="108"/>
      <c r="N5" s="101"/>
    </row>
    <row r="6" spans="1:17" ht="15.75" x14ac:dyDescent="0.2">
      <c r="A6" s="37"/>
      <c r="B6" s="211" t="s">
        <v>2</v>
      </c>
      <c r="C6" s="211"/>
      <c r="D6" s="211"/>
      <c r="E6" s="211"/>
      <c r="F6" s="211"/>
      <c r="G6" s="37"/>
      <c r="H6" s="37"/>
      <c r="I6" s="37"/>
      <c r="J6" s="37"/>
    </row>
    <row r="7" spans="1:17" ht="15.75" x14ac:dyDescent="0.2">
      <c r="A7" s="37"/>
      <c r="B7" s="211" t="s">
        <v>3</v>
      </c>
      <c r="C7" s="211"/>
      <c r="D7" s="211"/>
      <c r="E7" s="211"/>
      <c r="F7" s="211"/>
      <c r="G7" s="37"/>
      <c r="H7" s="37"/>
      <c r="I7" s="37"/>
      <c r="J7" s="37"/>
    </row>
    <row r="8" spans="1:17" ht="15.75" x14ac:dyDescent="0.2">
      <c r="A8" s="37"/>
      <c r="B8" s="211" t="s">
        <v>50</v>
      </c>
      <c r="C8" s="211"/>
      <c r="D8" s="211"/>
      <c r="E8" s="211"/>
      <c r="F8" s="211"/>
      <c r="G8" s="211"/>
      <c r="H8" s="211"/>
      <c r="I8" s="37"/>
      <c r="J8" s="37"/>
    </row>
    <row r="9" spans="1:17" ht="16.5" thickBot="1" x14ac:dyDescent="0.3">
      <c r="A9" s="37"/>
      <c r="B9" s="212" t="s">
        <v>53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111"/>
      <c r="O9" s="214" t="s">
        <v>30</v>
      </c>
      <c r="P9" s="214"/>
      <c r="Q9" s="214"/>
    </row>
    <row r="10" spans="1:17" ht="20.100000000000001" customHeight="1" thickBot="1" x14ac:dyDescent="0.25">
      <c r="A10" s="194" t="s">
        <v>4</v>
      </c>
      <c r="B10" s="204" t="s">
        <v>6</v>
      </c>
      <c r="C10" s="217" t="s">
        <v>5</v>
      </c>
      <c r="D10" s="218"/>
      <c r="E10" s="218"/>
      <c r="F10" s="218"/>
      <c r="G10" s="193" t="s">
        <v>11</v>
      </c>
      <c r="H10" s="194"/>
      <c r="I10" s="204"/>
      <c r="J10" s="217" t="s">
        <v>12</v>
      </c>
      <c r="K10" s="218"/>
      <c r="L10" s="218"/>
      <c r="M10" s="219"/>
      <c r="N10" s="193" t="s">
        <v>13</v>
      </c>
      <c r="O10" s="194"/>
      <c r="P10" s="194"/>
      <c r="Q10" s="194"/>
    </row>
    <row r="11" spans="1:17" ht="20.100000000000001" customHeight="1" thickBot="1" x14ac:dyDescent="0.25">
      <c r="A11" s="194"/>
      <c r="B11" s="204"/>
      <c r="C11" s="100" t="s">
        <v>7</v>
      </c>
      <c r="D11" s="98" t="s">
        <v>8</v>
      </c>
      <c r="E11" s="98" t="s">
        <v>9</v>
      </c>
      <c r="F11" s="104" t="s">
        <v>52</v>
      </c>
      <c r="G11" s="97" t="s">
        <v>7</v>
      </c>
      <c r="H11" s="98" t="s">
        <v>8</v>
      </c>
      <c r="I11" s="99" t="s">
        <v>9</v>
      </c>
      <c r="J11" s="100" t="s">
        <v>7</v>
      </c>
      <c r="K11" s="98" t="s">
        <v>8</v>
      </c>
      <c r="L11" s="107" t="s">
        <v>9</v>
      </c>
      <c r="M11" s="106" t="s">
        <v>52</v>
      </c>
      <c r="N11" s="100" t="s">
        <v>7</v>
      </c>
      <c r="O11" s="98" t="s">
        <v>8</v>
      </c>
      <c r="P11" s="105" t="s">
        <v>9</v>
      </c>
      <c r="Q11" s="98" t="s">
        <v>52</v>
      </c>
    </row>
    <row r="12" spans="1:17" ht="20.100000000000001" customHeight="1" thickBot="1" x14ac:dyDescent="0.25">
      <c r="A12" s="98">
        <v>1</v>
      </c>
      <c r="B12" s="99" t="s">
        <v>14</v>
      </c>
      <c r="C12" s="31"/>
      <c r="D12" s="2">
        <v>310</v>
      </c>
      <c r="E12" s="2">
        <v>260</v>
      </c>
      <c r="F12" s="95"/>
      <c r="G12" s="32"/>
      <c r="H12" s="31"/>
      <c r="I12" s="94"/>
      <c r="J12" s="33"/>
      <c r="K12" s="31"/>
      <c r="L12" s="96">
        <v>110</v>
      </c>
      <c r="M12" s="94"/>
      <c r="N12" s="33"/>
      <c r="O12" s="31"/>
      <c r="P12" s="2">
        <v>495</v>
      </c>
      <c r="Q12" s="31"/>
    </row>
    <row r="13" spans="1:17" ht="20.100000000000001" customHeight="1" thickBot="1" x14ac:dyDescent="0.25">
      <c r="A13" s="98">
        <v>2</v>
      </c>
      <c r="B13" s="99" t="s">
        <v>15</v>
      </c>
      <c r="C13" s="33"/>
      <c r="D13" s="31"/>
      <c r="E13" s="31"/>
      <c r="F13" s="95"/>
      <c r="G13" s="32"/>
      <c r="H13" s="2">
        <v>155</v>
      </c>
      <c r="I13" s="94"/>
      <c r="J13" s="33"/>
      <c r="K13" s="2">
        <v>80</v>
      </c>
      <c r="L13" s="113"/>
      <c r="M13" s="94"/>
      <c r="N13" s="33"/>
      <c r="O13" s="2">
        <v>290</v>
      </c>
      <c r="P13" s="31"/>
      <c r="Q13" s="31"/>
    </row>
    <row r="14" spans="1:17" ht="20.100000000000001" customHeight="1" thickBot="1" x14ac:dyDescent="0.25">
      <c r="A14" s="98">
        <v>3</v>
      </c>
      <c r="B14" s="99" t="s">
        <v>17</v>
      </c>
      <c r="C14" s="33"/>
      <c r="D14" s="92">
        <v>70</v>
      </c>
      <c r="E14" s="2">
        <v>70</v>
      </c>
      <c r="F14" s="2">
        <v>90</v>
      </c>
      <c r="G14" s="32"/>
      <c r="H14" s="31"/>
      <c r="I14" s="94"/>
      <c r="J14" s="33"/>
      <c r="K14" s="31"/>
      <c r="L14" s="96">
        <v>16</v>
      </c>
      <c r="M14" s="93">
        <v>10</v>
      </c>
      <c r="N14" s="33"/>
      <c r="O14" s="31"/>
      <c r="P14" s="2">
        <v>20</v>
      </c>
      <c r="Q14" s="2">
        <v>40</v>
      </c>
    </row>
    <row r="15" spans="1:17" ht="20.100000000000001" customHeight="1" thickBot="1" x14ac:dyDescent="0.25">
      <c r="A15" s="98">
        <v>4</v>
      </c>
      <c r="B15" s="99" t="s">
        <v>18</v>
      </c>
      <c r="C15" s="33"/>
      <c r="D15" s="2">
        <v>55</v>
      </c>
      <c r="E15" s="2">
        <v>105</v>
      </c>
      <c r="F15" s="95"/>
      <c r="G15" s="32"/>
      <c r="H15" s="110">
        <v>17</v>
      </c>
      <c r="I15" s="94"/>
      <c r="J15" s="33"/>
      <c r="K15" s="31"/>
      <c r="L15" s="96">
        <v>20</v>
      </c>
      <c r="M15" s="94"/>
      <c r="N15" s="33"/>
      <c r="O15" s="2">
        <v>15</v>
      </c>
      <c r="P15" s="2">
        <v>60</v>
      </c>
      <c r="Q15" s="31"/>
    </row>
    <row r="16" spans="1:17" ht="20.100000000000001" customHeight="1" thickBot="1" x14ac:dyDescent="0.25">
      <c r="A16" s="98">
        <v>5</v>
      </c>
      <c r="B16" s="99" t="s">
        <v>23</v>
      </c>
      <c r="C16" s="1">
        <v>130</v>
      </c>
      <c r="D16" s="2">
        <v>71</v>
      </c>
      <c r="E16" s="31"/>
      <c r="F16" s="95"/>
      <c r="G16" s="32"/>
      <c r="H16" s="31"/>
      <c r="I16" s="94"/>
      <c r="J16" s="33"/>
      <c r="K16" s="31"/>
      <c r="L16" s="113"/>
      <c r="M16" s="94"/>
      <c r="N16" s="112">
        <v>65</v>
      </c>
      <c r="O16" s="2">
        <v>40</v>
      </c>
      <c r="P16" s="31"/>
      <c r="Q16" s="31"/>
    </row>
    <row r="17" spans="1:17" ht="24.95" customHeight="1" thickBot="1" x14ac:dyDescent="0.25">
      <c r="A17" s="196" t="s">
        <v>27</v>
      </c>
      <c r="B17" s="197"/>
      <c r="C17" s="103">
        <f>SUM(C12:C16)</f>
        <v>130</v>
      </c>
      <c r="D17" s="103">
        <f t="shared" ref="D17:O17" si="0">SUM(D12:D16)</f>
        <v>506</v>
      </c>
      <c r="E17" s="103">
        <f t="shared" si="0"/>
        <v>435</v>
      </c>
      <c r="F17" s="102">
        <f t="shared" si="0"/>
        <v>90</v>
      </c>
      <c r="G17" s="32"/>
      <c r="H17" s="103">
        <f t="shared" si="0"/>
        <v>172</v>
      </c>
      <c r="I17" s="94"/>
      <c r="J17" s="33"/>
      <c r="K17" s="103">
        <f t="shared" si="0"/>
        <v>80</v>
      </c>
      <c r="L17" s="110">
        <f t="shared" si="0"/>
        <v>146</v>
      </c>
      <c r="M17" s="110">
        <f t="shared" si="0"/>
        <v>10</v>
      </c>
      <c r="N17" s="103">
        <f t="shared" si="0"/>
        <v>65</v>
      </c>
      <c r="O17" s="103">
        <f t="shared" si="0"/>
        <v>345</v>
      </c>
      <c r="P17" s="109">
        <f t="shared" ref="P17:Q17" si="1">SUM(P12:P16)</f>
        <v>575</v>
      </c>
      <c r="Q17" s="109">
        <f t="shared" si="1"/>
        <v>40</v>
      </c>
    </row>
    <row r="18" spans="1:17" ht="24.95" customHeight="1" thickBot="1" x14ac:dyDescent="0.25">
      <c r="A18" s="202" t="s">
        <v>28</v>
      </c>
      <c r="B18" s="203"/>
      <c r="C18" s="208">
        <f>C17+D17+E17+F17</f>
        <v>1161</v>
      </c>
      <c r="D18" s="209"/>
      <c r="E18" s="209"/>
      <c r="F18" s="209"/>
      <c r="G18" s="208">
        <f>G17+H17+I17</f>
        <v>172</v>
      </c>
      <c r="H18" s="209"/>
      <c r="I18" s="210"/>
      <c r="J18" s="208">
        <f>J17+K17+L17+M17</f>
        <v>236</v>
      </c>
      <c r="K18" s="209"/>
      <c r="L18" s="209"/>
      <c r="M18" s="210"/>
      <c r="N18" s="209">
        <f>N17+O17+P17+Q17</f>
        <v>1025</v>
      </c>
      <c r="O18" s="209"/>
      <c r="P18" s="209"/>
      <c r="Q18" s="213"/>
    </row>
    <row r="20" spans="1:17" ht="20.25" x14ac:dyDescent="0.3">
      <c r="G20" s="207" t="s">
        <v>29</v>
      </c>
      <c r="H20" s="207"/>
      <c r="I20" s="207"/>
      <c r="J20" s="207"/>
    </row>
  </sheetData>
  <mergeCells count="24">
    <mergeCell ref="G20:J20"/>
    <mergeCell ref="N10:Q10"/>
    <mergeCell ref="A17:B17"/>
    <mergeCell ref="A18:B18"/>
    <mergeCell ref="C18:F18"/>
    <mergeCell ref="G18:I18"/>
    <mergeCell ref="N18:Q18"/>
    <mergeCell ref="A10:A11"/>
    <mergeCell ref="B10:B11"/>
    <mergeCell ref="C10:F10"/>
    <mergeCell ref="G10:I10"/>
    <mergeCell ref="J10:M10"/>
    <mergeCell ref="J18:M18"/>
    <mergeCell ref="B6:F6"/>
    <mergeCell ref="B7:F7"/>
    <mergeCell ref="B8:H8"/>
    <mergeCell ref="B9:L9"/>
    <mergeCell ref="O9:Q9"/>
    <mergeCell ref="A1:D1"/>
    <mergeCell ref="A2:D2"/>
    <mergeCell ref="A3:D3"/>
    <mergeCell ref="L3:N3"/>
    <mergeCell ref="A4:D4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كوتة الاكسس</vt:lpstr>
      <vt:lpstr>November 2018</vt:lpstr>
      <vt:lpstr>December 2018</vt:lpstr>
      <vt:lpstr>يناير 2019</vt:lpstr>
      <vt:lpstr>فبراير 2019</vt:lpstr>
      <vt:lpstr>December 2018 (2)</vt:lpstr>
      <vt:lpstr>Feb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April 2019 (2)</vt:lpstr>
      <vt:lpstr>يناير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2019-10-27T10:21:04Z</dcterms:modified>
</cp:coreProperties>
</file>