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Anudip - DANLC\Assignment\"/>
    </mc:Choice>
  </mc:AlternateContent>
  <xr:revisionPtr revIDLastSave="0" documentId="13_ncr:1_{899F6C7B-AECB-4A8E-8F96-7D8A3E1A4815}" xr6:coauthVersionLast="47" xr6:coauthVersionMax="47" xr10:uidLastSave="{00000000-0000-0000-0000-000000000000}"/>
  <bookViews>
    <workbookView xWindow="-108" yWindow="-108" windowWidth="23256" windowHeight="12456" activeTab="2" xr2:uid="{00000000-000D-0000-FFFF-FFFF00000000}"/>
  </bookViews>
  <sheets>
    <sheet name="Expense" sheetId="1" r:id="rId1"/>
    <sheet name="Tasks" sheetId="2" r:id="rId2"/>
    <sheet name="Answers" sheetId="3" r:id="rId3"/>
  </sheets>
  <definedNames>
    <definedName name="_xlnm._FilterDatabase" localSheetId="0" hidden="1">Expense!$A$1:$C$52</definedName>
  </definedNames>
  <calcPr calcId="19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5" i="3" l="1"/>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174" i="3"/>
  <c r="F173" i="3"/>
  <c r="C21" i="3"/>
  <c r="C22" i="3"/>
  <c r="C23" i="3"/>
  <c r="C24" i="3"/>
  <c r="C25" i="3"/>
  <c r="C26" i="3"/>
  <c r="C27" i="3"/>
  <c r="C28" i="3"/>
  <c r="C29" i="3"/>
  <c r="C30" i="3"/>
  <c r="C20" i="3"/>
  <c r="B9" i="3"/>
  <c r="B7" i="3"/>
  <c r="B5" i="3"/>
  <c r="C52" i="1"/>
  <c r="B11" i="3" l="1"/>
</calcChain>
</file>

<file path=xl/sharedStrings.xml><?xml version="1.0" encoding="utf-8"?>
<sst xmlns="http://schemas.openxmlformats.org/spreadsheetml/2006/main" count="339" uniqueCount="58">
  <si>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</si>
  <si>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</si>
  <si>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</si>
  <si>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</si>
  <si>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</si>
  <si>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</si>
  <si>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</si>
  <si>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</si>
  <si>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</si>
  <si>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</si>
  <si>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</si>
  <si>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</si>
  <si>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</si>
  <si>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</si>
  <si>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</si>
  <si>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</si>
  <si>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</si>
  <si>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</si>
  <si>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</si>
  <si>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</si>
  <si>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</si>
  <si>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</si>
  <si>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</si>
  <si>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</si>
  <si>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Online Shopping </t>
  </si>
  <si>
    <t>Ordering Food</t>
  </si>
  <si>
    <t>1. times Priya done transactions on online shopping, ordering food and gifts</t>
  </si>
  <si>
    <t>Total</t>
  </si>
  <si>
    <t>2. Calculate the total expenses against each distinct item.</t>
  </si>
  <si>
    <r>
      <t xml:space="preserve">Priya has done </t>
    </r>
    <r>
      <rPr>
        <b/>
        <u/>
        <sz val="11"/>
        <color theme="1"/>
        <rFont val="Calibri"/>
        <family val="2"/>
        <scheme val="minor"/>
      </rPr>
      <t>15</t>
    </r>
    <r>
      <rPr>
        <b/>
        <sz val="11"/>
        <color theme="1"/>
        <rFont val="Calibri"/>
        <family val="2"/>
        <scheme val="minor"/>
      </rPr>
      <t xml:space="preserve"> transactions on online shopping, ordering food and gifts.</t>
    </r>
  </si>
  <si>
    <t>Expenses</t>
  </si>
  <si>
    <t>3. Arrange the item-wise total expense in descending order.</t>
  </si>
  <si>
    <t>4. Present the item-wise total expense through a chart that shows the expense of each item as a percentage of the total expense. Don’t take trip expenses into consideration.</t>
  </si>
  <si>
    <t>5. Present the expense pattern visually over 3 months.</t>
  </si>
  <si>
    <t>Row Labels</t>
  </si>
  <si>
    <t>Grand Total</t>
  </si>
  <si>
    <t>Oct</t>
  </si>
  <si>
    <t>Nov</t>
  </si>
  <si>
    <t>Dec</t>
  </si>
  <si>
    <t>Column Labels</t>
  </si>
  <si>
    <t>Sum of Expense</t>
  </si>
  <si>
    <t>6. Add a new column to the data table, name it as “Category” and apply data validation with drop-down fields as “Essentials” and “Non-essentials”. Fill in the column.</t>
  </si>
  <si>
    <t>Category</t>
  </si>
  <si>
    <t>Essentials</t>
  </si>
  <si>
    <t>Non-Essentials</t>
  </si>
  <si>
    <t>7. Add another new column and name it as “Cost Type”. For each item, if the expense is more than 2000, tag it as “Over budget”, else, tag it as “Within budget”.</t>
  </si>
  <si>
    <t>Cost Type</t>
  </si>
  <si>
    <t>8. Mention the ways how Priya can reduce her expenses. Justify each point.</t>
  </si>
  <si>
    <t>1. Optimize Transport Costs</t>
  </si>
  <si>
    <t xml:space="preserve"> 2. Lessen Entertainment Expenses</t>
  </si>
  <si>
    <t>3. Limit Spending on "Non-Essentials"</t>
  </si>
  <si>
    <t>4. Limit Online Shopping</t>
  </si>
  <si>
    <t>5. Monitor and Cut Down "Other Essential Items"</t>
  </si>
  <si>
    <t>Frequent cab rides to the office can be on the higher side in terms of cost. Priya should consider other carpooling options, using public transport, biking, or even walking if possible. If she has to use cabs, then she can try out some of the share riding apps that give discounts or have loyalty rewards for customers.</t>
  </si>
  <si>
    <t>Movies with friends are a delight but could prove very expensive. Cheaper and free entertainment options which Priya can have include movie nights at her place, attending happenings in the community, or looking for discounts on certain events for amusement and fun.</t>
  </si>
  <si>
    <t>Though there is something a bit subjective about labeling items "Non-essentials," it still gives Priya a place to start trimming fat. She needs to focus on essential spending first and spend a small, predetermined budget on non-essential items.</t>
  </si>
  <si>
    <t>Convenience and constant offers make online shopping one of the major reasons for impulsive purchases. Priya should work out a budget for online shopping and try to purchase only those items which she really needs.</t>
  </si>
  <si>
    <t>Though these items are termed essential, Priya must look carefully at them to find out if all purchases are really necessary or if cheaper alternatives are available. She can monitor these expenses strictly to find out periodicity or a particular area where she can cut down on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</si>
</sst>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u/>
      <sz val="11"/>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50">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5" fillId="6" borderId="2" xfId="0" applyFont="1" applyFill="1" applyBorder="1"/>
    <xf numFmtId="0" fontId="5" fillId="7" borderId="1" xfId="0" applyFont="1" applyFill="1" applyBorder="1" applyAlignment="1">
      <alignment horizontal="left"/>
    </xf>
    <xf numFmtId="0" fontId="0" fillId="0" borderId="1" xfId="0" applyBorder="1" applyAlignment="1">
      <alignment horizontal="left"/>
    </xf>
    <xf numFmtId="0" fontId="5" fillId="7" borderId="1" xfId="0" applyFont="1" applyFill="1" applyBorder="1"/>
    <xf numFmtId="0" fontId="5" fillId="6" borderId="2" xfId="0" applyFont="1" applyFill="1" applyBorder="1" applyAlignment="1">
      <alignment horizontal="left"/>
    </xf>
    <xf numFmtId="0" fontId="7" fillId="0" borderId="5" xfId="0" applyFont="1" applyBorder="1" applyAlignment="1">
      <alignment horizontal="left" vertical="center"/>
    </xf>
    <xf numFmtId="0" fontId="0" fillId="4" borderId="6" xfId="0" applyFill="1" applyBorder="1" applyAlignment="1">
      <alignment horizontal="left" vertical="center" wrapText="1"/>
    </xf>
    <xf numFmtId="0" fontId="7" fillId="0" borderId="7" xfId="0" applyFont="1" applyBorder="1" applyAlignment="1">
      <alignment horizontal="left" vertical="center"/>
    </xf>
    <xf numFmtId="0" fontId="0" fillId="4" borderId="8" xfId="0" applyFill="1" applyBorder="1" applyAlignment="1">
      <alignment horizontal="left" vertical="center" wrapText="1"/>
    </xf>
    <xf numFmtId="0" fontId="5" fillId="7" borderId="3" xfId="0" applyFont="1" applyFill="1" applyBorder="1" applyAlignment="1">
      <alignment horizontal="left" vertical="center"/>
    </xf>
    <xf numFmtId="0" fontId="5" fillId="7" borderId="4" xfId="0" applyFont="1" applyFill="1" applyBorder="1" applyAlignment="1">
      <alignment horizontal="left" vertical="center" wrapText="1"/>
    </xf>
    <xf numFmtId="0" fontId="5" fillId="6" borderId="2" xfId="0" applyFont="1" applyFill="1" applyBorder="1" applyAlignment="1">
      <alignment wrapText="1"/>
    </xf>
    <xf numFmtId="0" fontId="0" fillId="0" borderId="1" xfId="0" applyBorder="1"/>
    <xf numFmtId="0" fontId="7" fillId="0" borderId="1" xfId="0" applyFont="1" applyBorder="1" applyAlignment="1">
      <alignment vertical="center" wrapText="1"/>
    </xf>
    <xf numFmtId="0" fontId="7" fillId="0" borderId="1" xfId="0" applyFont="1" applyBorder="1" applyAlignment="1">
      <alignment horizontal="right" vertical="center" wrapText="1"/>
    </xf>
    <xf numFmtId="4" fontId="7" fillId="0" borderId="1" xfId="0" applyNumberFormat="1" applyFont="1" applyBorder="1" applyAlignment="1">
      <alignment horizontal="right" vertical="center" wrapText="1"/>
    </xf>
    <xf numFmtId="14" fontId="7" fillId="0" borderId="5" xfId="0" applyNumberFormat="1" applyFont="1" applyBorder="1" applyAlignment="1">
      <alignment horizontal="center" vertical="center" wrapText="1"/>
    </xf>
    <xf numFmtId="14" fontId="7" fillId="0" borderId="7" xfId="0" applyNumberFormat="1" applyFont="1" applyBorder="1" applyAlignment="1">
      <alignment horizontal="center" vertical="center" wrapText="1"/>
    </xf>
    <xf numFmtId="0" fontId="7" fillId="0" borderId="10" xfId="0" applyFont="1" applyBorder="1" applyAlignment="1">
      <alignment vertical="center" wrapText="1"/>
    </xf>
    <xf numFmtId="0" fontId="0" fillId="0" borderId="3" xfId="0" pivotButton="1" applyBorder="1"/>
    <xf numFmtId="0" fontId="0" fillId="0" borderId="9" xfId="0" pivotButton="1" applyBorder="1"/>
    <xf numFmtId="0" fontId="0" fillId="0" borderId="9" xfId="0" applyBorder="1"/>
    <xf numFmtId="0" fontId="0" fillId="0" borderId="4" xfId="0" applyBorder="1"/>
    <xf numFmtId="0" fontId="0" fillId="0" borderId="5" xfId="0" applyBorder="1"/>
    <xf numFmtId="0" fontId="0" fillId="0" borderId="6" xfId="0" applyBorder="1"/>
    <xf numFmtId="0" fontId="0" fillId="0" borderId="5" xfId="0" pivotButton="1" applyBorder="1"/>
    <xf numFmtId="0" fontId="0" fillId="0" borderId="5" xfId="0" applyBorder="1" applyAlignment="1">
      <alignment horizontal="left"/>
    </xf>
    <xf numFmtId="0" fontId="0" fillId="0" borderId="7" xfId="0" applyBorder="1" applyAlignment="1">
      <alignment horizontal="left"/>
    </xf>
    <xf numFmtId="0" fontId="0" fillId="0" borderId="10" xfId="0" applyBorder="1"/>
    <xf numFmtId="0" fontId="0" fillId="0" borderId="8" xfId="0" applyBorder="1"/>
    <xf numFmtId="0" fontId="7" fillId="0" borderId="10" xfId="0" applyFont="1" applyBorder="1" applyAlignment="1">
      <alignment horizontal="right" vertical="center" wrapText="1"/>
    </xf>
    <xf numFmtId="0" fontId="5" fillId="8" borderId="3" xfId="0" applyFont="1" applyFill="1" applyBorder="1" applyAlignment="1">
      <alignment horizontal="center" vertical="center" wrapText="1"/>
    </xf>
    <xf numFmtId="0" fontId="5" fillId="8" borderId="9"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7" borderId="1" xfId="0" applyFont="1" applyFill="1" applyBorder="1" applyAlignment="1">
      <alignment wrapText="1"/>
    </xf>
    <xf numFmtId="0" fontId="0" fillId="0" borderId="1" xfId="0" applyBorder="1" applyAlignment="1">
      <alignment wrapText="1"/>
    </xf>
  </cellXfs>
  <cellStyles count="1">
    <cellStyle name="Normal" xfId="0" builtinId="0"/>
  </cellStyles>
  <dxfs count="1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Item-</a:t>
            </a:r>
            <a:r>
              <a:rPr lang="en-IN" baseline="0"/>
              <a:t>wise total expense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260498687664042"/>
          <c:y val="0.18662483366049831"/>
          <c:w val="0.45854653193948025"/>
          <c:h val="0.75268422329561746"/>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A5-4214-961D-82F322E96C4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A5-4214-961D-82F322E96C4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0A5-4214-961D-82F322E96C4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0A5-4214-961D-82F322E96C4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0A5-4214-961D-82F322E96C4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0A5-4214-961D-82F322E96C4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0A5-4214-961D-82F322E96C4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0A5-4214-961D-82F322E96C4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0A5-4214-961D-82F322E96C4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0A5-4214-961D-82F322E96C4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Answers!$B$37:$B$47</c15:sqref>
                  </c15:fullRef>
                </c:ext>
              </c:extLst>
              <c:f>Answers!$B$38:$B$47</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extLst>
                <c:ext xmlns:c15="http://schemas.microsoft.com/office/drawing/2012/chart" uri="{02D57815-91ED-43cb-92C2-25804820EDAC}">
                  <c15:fullRef>
                    <c15:sqref>Answers!$C$37:$C$47</c15:sqref>
                  </c15:fullRef>
                </c:ext>
              </c:extLst>
              <c:f>Answers!$C$38:$C$47</c:f>
              <c:numCache>
                <c:formatCode>General</c:formatCode>
                <c:ptCount val="10"/>
                <c:pt idx="0">
                  <c:v>10194.1</c:v>
                </c:pt>
                <c:pt idx="1">
                  <c:v>7775</c:v>
                </c:pt>
                <c:pt idx="2">
                  <c:v>7464</c:v>
                </c:pt>
                <c:pt idx="3">
                  <c:v>5688</c:v>
                </c:pt>
                <c:pt idx="4">
                  <c:v>3342</c:v>
                </c:pt>
                <c:pt idx="5">
                  <c:v>3217</c:v>
                </c:pt>
                <c:pt idx="6">
                  <c:v>2586</c:v>
                </c:pt>
                <c:pt idx="7">
                  <c:v>1857</c:v>
                </c:pt>
                <c:pt idx="8">
                  <c:v>1510.9099999999999</c:v>
                </c:pt>
                <c:pt idx="9">
                  <c:v>1411.26</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8173-4091-B3BA-8319955488D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(Afzal).xlsx]Answers!PivotTable12</c:name>
    <c:fmtId val="0"/>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Answers!$C$74:$C$77</c:f>
              <c:strCache>
                <c:ptCount val="1"/>
                <c:pt idx="0">
                  <c:v>Oct</c:v>
                </c:pt>
              </c:strCache>
            </c:strRef>
          </c:tx>
          <c:spPr>
            <a:solidFill>
              <a:schemeClr val="accent6"/>
            </a:solidFill>
            <a:ln>
              <a:noFill/>
            </a:ln>
            <a:effectLst/>
            <a:sp3d/>
          </c:spPr>
          <c:invertIfNegative val="0"/>
          <c:cat>
            <c:strRef>
              <c:f>Answers!$B$78:$B$89</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Answers!$C$78:$C$89</c:f>
              <c:numCache>
                <c:formatCode>General</c:formatCode>
                <c:ptCount val="11"/>
                <c:pt idx="0">
                  <c:v>1188.27</c:v>
                </c:pt>
                <c:pt idx="1">
                  <c:v>1310</c:v>
                </c:pt>
                <c:pt idx="2">
                  <c:v>1900</c:v>
                </c:pt>
                <c:pt idx="3">
                  <c:v>3375</c:v>
                </c:pt>
                <c:pt idx="4">
                  <c:v>470</c:v>
                </c:pt>
                <c:pt idx="5">
                  <c:v>1140</c:v>
                </c:pt>
                <c:pt idx="6">
                  <c:v>1737</c:v>
                </c:pt>
                <c:pt idx="7">
                  <c:v>939</c:v>
                </c:pt>
                <c:pt idx="8">
                  <c:v>4374.1000000000004</c:v>
                </c:pt>
                <c:pt idx="10">
                  <c:v>1010</c:v>
                </c:pt>
              </c:numCache>
            </c:numRef>
          </c:val>
          <c:extLst>
            <c:ext xmlns:c16="http://schemas.microsoft.com/office/drawing/2014/chart" uri="{C3380CC4-5D6E-409C-BE32-E72D297353CC}">
              <c16:uniqueId val="{00000000-634F-450E-AA68-109439413E4A}"/>
            </c:ext>
          </c:extLst>
        </c:ser>
        <c:ser>
          <c:idx val="1"/>
          <c:order val="1"/>
          <c:tx>
            <c:strRef>
              <c:f>Answers!$D$74:$D$77</c:f>
              <c:strCache>
                <c:ptCount val="1"/>
                <c:pt idx="0">
                  <c:v>Nov</c:v>
                </c:pt>
              </c:strCache>
            </c:strRef>
          </c:tx>
          <c:spPr>
            <a:solidFill>
              <a:schemeClr val="accent5"/>
            </a:solidFill>
            <a:ln>
              <a:noFill/>
            </a:ln>
            <a:effectLst/>
            <a:sp3d/>
          </c:spPr>
          <c:invertIfNegative val="0"/>
          <c:cat>
            <c:strRef>
              <c:f>Answers!$B$78:$B$89</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Answers!$D$78:$D$89</c:f>
              <c:numCache>
                <c:formatCode>General</c:formatCode>
                <c:ptCount val="11"/>
                <c:pt idx="0">
                  <c:v>322.64</c:v>
                </c:pt>
                <c:pt idx="1">
                  <c:v>1392</c:v>
                </c:pt>
                <c:pt idx="2">
                  <c:v>2288</c:v>
                </c:pt>
                <c:pt idx="3">
                  <c:v>2100</c:v>
                </c:pt>
                <c:pt idx="4">
                  <c:v>470.63</c:v>
                </c:pt>
                <c:pt idx="5">
                  <c:v>1446</c:v>
                </c:pt>
                <c:pt idx="6">
                  <c:v>5727</c:v>
                </c:pt>
                <c:pt idx="7">
                  <c:v>651</c:v>
                </c:pt>
                <c:pt idx="8">
                  <c:v>3320</c:v>
                </c:pt>
                <c:pt idx="10">
                  <c:v>1047</c:v>
                </c:pt>
              </c:numCache>
            </c:numRef>
          </c:val>
          <c:extLst>
            <c:ext xmlns:c16="http://schemas.microsoft.com/office/drawing/2014/chart" uri="{C3380CC4-5D6E-409C-BE32-E72D297353CC}">
              <c16:uniqueId val="{00000001-634F-450E-AA68-109439413E4A}"/>
            </c:ext>
          </c:extLst>
        </c:ser>
        <c:ser>
          <c:idx val="2"/>
          <c:order val="2"/>
          <c:tx>
            <c:strRef>
              <c:f>Answers!$E$74:$E$77</c:f>
              <c:strCache>
                <c:ptCount val="1"/>
                <c:pt idx="0">
                  <c:v>Dec</c:v>
                </c:pt>
              </c:strCache>
            </c:strRef>
          </c:tx>
          <c:spPr>
            <a:solidFill>
              <a:schemeClr val="accent4"/>
            </a:solidFill>
            <a:ln>
              <a:noFill/>
            </a:ln>
            <a:effectLst/>
            <a:sp3d/>
          </c:spPr>
          <c:invertIfNegative val="0"/>
          <c:cat>
            <c:strRef>
              <c:f>Answers!$B$78:$B$89</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Answers!$E$78:$E$89</c:f>
              <c:numCache>
                <c:formatCode>General</c:formatCode>
                <c:ptCount val="11"/>
                <c:pt idx="1">
                  <c:v>640</c:v>
                </c:pt>
                <c:pt idx="2">
                  <c:v>1500</c:v>
                </c:pt>
                <c:pt idx="3">
                  <c:v>2300</c:v>
                </c:pt>
                <c:pt idx="4">
                  <c:v>470.63</c:v>
                </c:pt>
                <c:pt idx="7">
                  <c:v>267</c:v>
                </c:pt>
                <c:pt idx="8">
                  <c:v>2500</c:v>
                </c:pt>
                <c:pt idx="9">
                  <c:v>12000</c:v>
                </c:pt>
                <c:pt idx="10">
                  <c:v>1160</c:v>
                </c:pt>
              </c:numCache>
            </c:numRef>
          </c:val>
          <c:extLst>
            <c:ext xmlns:c16="http://schemas.microsoft.com/office/drawing/2014/chart" uri="{C3380CC4-5D6E-409C-BE32-E72D297353CC}">
              <c16:uniqueId val="{00000002-634F-450E-AA68-109439413E4A}"/>
            </c:ext>
          </c:extLst>
        </c:ser>
        <c:dLbls>
          <c:showLegendKey val="0"/>
          <c:showVal val="0"/>
          <c:showCatName val="0"/>
          <c:showSerName val="0"/>
          <c:showPercent val="0"/>
          <c:showBubbleSize val="0"/>
        </c:dLbls>
        <c:gapWidth val="150"/>
        <c:shape val="box"/>
        <c:axId val="593028224"/>
        <c:axId val="593028584"/>
        <c:axId val="0"/>
      </c:bar3DChart>
      <c:catAx>
        <c:axId val="59302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93028584"/>
        <c:crosses val="autoZero"/>
        <c:auto val="1"/>
        <c:lblAlgn val="ctr"/>
        <c:lblOffset val="100"/>
        <c:noMultiLvlLbl val="0"/>
      </c:catAx>
      <c:valAx>
        <c:axId val="59302858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2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51</xdr:row>
      <xdr:rowOff>175260</xdr:rowOff>
    </xdr:from>
    <xdr:to>
      <xdr:col>1</xdr:col>
      <xdr:colOff>4480560</xdr:colOff>
      <xdr:row>66</xdr:row>
      <xdr:rowOff>152400</xdr:rowOff>
    </xdr:to>
    <xdr:graphicFrame macro="">
      <xdr:nvGraphicFramePr>
        <xdr:cNvPr id="2" name="Chart 1">
          <a:extLst>
            <a:ext uri="{FF2B5EF4-FFF2-40B4-BE49-F238E27FC236}">
              <a16:creationId xmlns:a16="http://schemas.microsoft.com/office/drawing/2014/main" id="{48C78843-8C31-B818-B0DD-A3BBE8462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22860</xdr:colOff>
      <xdr:row>90</xdr:row>
      <xdr:rowOff>167640</xdr:rowOff>
    </xdr:from>
    <xdr:to>
      <xdr:col>6</xdr:col>
      <xdr:colOff>53340</xdr:colOff>
      <xdr:row>107</xdr:row>
      <xdr:rowOff>7620</xdr:rowOff>
    </xdr:to>
    <xdr:graphicFrame macro="">
      <xdr:nvGraphicFramePr>
        <xdr:cNvPr id="4" name="Chart 3">
          <a:extLst>
            <a:ext uri="{FF2B5EF4-FFF2-40B4-BE49-F238E27FC236}">
              <a16:creationId xmlns:a16="http://schemas.microsoft.com/office/drawing/2014/main" id="{FC4CE4CC-F45C-E269-A710-4415C0F12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15240</xdr:colOff>
      <xdr:row>36</xdr:row>
      <xdr:rowOff>167640</xdr:rowOff>
    </xdr:from>
    <xdr:ext cx="2476500" cy="1031693"/>
    <xdr:sp macro="" textlink="">
      <xdr:nvSpPr>
        <xdr:cNvPr id="3" name="TextBox 2">
          <a:extLst>
            <a:ext uri="{FF2B5EF4-FFF2-40B4-BE49-F238E27FC236}">
              <a16:creationId xmlns:a16="http://schemas.microsoft.com/office/drawing/2014/main" id="{1FE1B659-F77D-7A21-51A2-D8180598D553}"/>
            </a:ext>
          </a:extLst>
        </xdr:cNvPr>
        <xdr:cNvSpPr txBox="1"/>
      </xdr:nvSpPr>
      <xdr:spPr>
        <a:xfrm>
          <a:off x="6972300" y="6835140"/>
          <a:ext cx="2476500" cy="1031693"/>
        </a:xfrm>
        <a:prstGeom prst="rect">
          <a:avLst/>
        </a:prstGeom>
        <a:solidFill>
          <a:schemeClr val="accent2">
            <a:lumMod val="20000"/>
            <a:lumOff val="80000"/>
          </a:schemeClr>
        </a:solidFill>
        <a:ln w="127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i="0" u="none" strike="noStrike">
              <a:solidFill>
                <a:schemeClr val="tx1"/>
              </a:solidFill>
              <a:effectLst/>
              <a:latin typeface="+mn-lt"/>
              <a:ea typeface="+mn-ea"/>
              <a:cs typeface="+mn-cs"/>
            </a:rPr>
            <a:t>The most expensive thing was the trip.</a:t>
          </a:r>
          <a:r>
            <a:rPr lang="en-IN" sz="1200" b="1"/>
            <a:t> </a:t>
          </a:r>
        </a:p>
        <a:p>
          <a:endParaRPr lang="en-IN" sz="1200" b="1" i="0" u="none" strike="noStrike">
            <a:solidFill>
              <a:schemeClr val="tx1"/>
            </a:solidFill>
            <a:effectLst/>
            <a:latin typeface="+mn-lt"/>
            <a:ea typeface="+mn-ea"/>
            <a:cs typeface="+mn-cs"/>
          </a:endParaRPr>
        </a:p>
        <a:p>
          <a:r>
            <a:rPr lang="en-IN" sz="1200" b="1" i="0" u="none" strike="noStrike">
              <a:solidFill>
                <a:schemeClr val="tx1"/>
              </a:solidFill>
              <a:effectLst/>
              <a:latin typeface="+mn-lt"/>
              <a:ea typeface="+mn-ea"/>
              <a:cs typeface="+mn-cs"/>
            </a:rPr>
            <a:t>The least amount of money was spent on mobile bills.</a:t>
          </a:r>
          <a:endParaRPr lang="en-IN" sz="1200" b="1"/>
        </a:p>
      </xdr:txBody>
    </xdr:sp>
    <xdr:clientData/>
  </xdr:oneCellAnchor>
  <xdr:oneCellAnchor>
    <xdr:from>
      <xdr:col>3</xdr:col>
      <xdr:colOff>15240</xdr:colOff>
      <xdr:row>53</xdr:row>
      <xdr:rowOff>0</xdr:rowOff>
    </xdr:from>
    <xdr:ext cx="2979420" cy="655949"/>
    <xdr:sp macro="" textlink="">
      <xdr:nvSpPr>
        <xdr:cNvPr id="5" name="TextBox 4">
          <a:extLst>
            <a:ext uri="{FF2B5EF4-FFF2-40B4-BE49-F238E27FC236}">
              <a16:creationId xmlns:a16="http://schemas.microsoft.com/office/drawing/2014/main" id="{3082B48C-069C-46B6-9139-D7826E43D299}"/>
            </a:ext>
          </a:extLst>
        </xdr:cNvPr>
        <xdr:cNvSpPr txBox="1"/>
      </xdr:nvSpPr>
      <xdr:spPr>
        <a:xfrm>
          <a:off x="6210300" y="10165080"/>
          <a:ext cx="2979420" cy="655949"/>
        </a:xfrm>
        <a:prstGeom prst="rect">
          <a:avLst/>
        </a:prstGeom>
        <a:solidFill>
          <a:schemeClr val="accent2">
            <a:lumMod val="20000"/>
            <a:lumOff val="80000"/>
          </a:schemeClr>
        </a:solidFill>
        <a:ln w="127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i="0" u="none" strike="noStrike" baseline="0">
              <a:solidFill>
                <a:schemeClr val="tx1"/>
              </a:solidFill>
              <a:effectLst/>
              <a:latin typeface="+mn-lt"/>
              <a:ea typeface="+mn-ea"/>
              <a:cs typeface="+mn-cs"/>
            </a:rPr>
            <a:t>When excluding trips, the most amount of money was spent on other essential items, 23% out of a 100%.</a:t>
          </a:r>
          <a:endParaRPr lang="en-IN" sz="1200" b="1"/>
        </a:p>
      </xdr:txBody>
    </xdr:sp>
    <xdr:clientData/>
  </xdr:oneCellAnchor>
  <xdr:oneCellAnchor>
    <xdr:from>
      <xdr:col>7</xdr:col>
      <xdr:colOff>7620</xdr:colOff>
      <xdr:row>90</xdr:row>
      <xdr:rowOff>175260</xdr:rowOff>
    </xdr:from>
    <xdr:ext cx="4145280" cy="2933700"/>
    <xdr:sp macro="" textlink="">
      <xdr:nvSpPr>
        <xdr:cNvPr id="6" name="TextBox 5">
          <a:extLst>
            <a:ext uri="{FF2B5EF4-FFF2-40B4-BE49-F238E27FC236}">
              <a16:creationId xmlns:a16="http://schemas.microsoft.com/office/drawing/2014/main" id="{97FAEE7D-374B-461A-8569-D48D7514CEF4}"/>
            </a:ext>
          </a:extLst>
        </xdr:cNvPr>
        <xdr:cNvSpPr txBox="1"/>
      </xdr:nvSpPr>
      <xdr:spPr>
        <a:xfrm>
          <a:off x="9928860" y="17137380"/>
          <a:ext cx="4145280" cy="2933700"/>
        </a:xfrm>
        <a:prstGeom prst="rect">
          <a:avLst/>
        </a:prstGeom>
        <a:solidFill>
          <a:schemeClr val="accent2">
            <a:lumMod val="20000"/>
            <a:lumOff val="80000"/>
          </a:schemeClr>
        </a:solidFill>
        <a:ln w="127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This Bar graph presents the expense pattern visually</a:t>
          </a:r>
          <a:r>
            <a:rPr lang="en-IN" sz="1200" b="1" baseline="0"/>
            <a:t> over 3 months of October, November, and December.</a:t>
          </a:r>
        </a:p>
        <a:p>
          <a:endParaRPr lang="en-IN" sz="1200" b="1" baseline="0"/>
        </a:p>
        <a:p>
          <a:r>
            <a:rPr lang="en-IN" sz="1200" b="1" baseline="0"/>
            <a:t>Through this graph we can iterpret that the trip was only the thing happened in December and was the most expensive out of all. </a:t>
          </a:r>
        </a:p>
        <a:p>
          <a:endParaRPr lang="en-IN" sz="1200" b="1" baseline="0"/>
        </a:p>
        <a:p>
          <a:r>
            <a:rPr lang="en-IN" sz="1200" b="1" baseline="0"/>
            <a:t>We can also see that in 'cab to office' no cab was taken by Priya in December as she was on the 'trip'. Similar with 'Movie with friends' and 'online shopping'.</a:t>
          </a:r>
        </a:p>
        <a:p>
          <a:endParaRPr lang="en-IN" sz="1200" b="1" baseline="0"/>
        </a:p>
        <a:p>
          <a:r>
            <a:rPr lang="en-IN" sz="1200" b="1" baseline="0"/>
            <a:t>Priya did online shopping the most in November mainly because she was going on the Trip in December.</a:t>
          </a:r>
        </a:p>
        <a:p>
          <a:endParaRPr lang="en-IN" sz="1200" b="1" baseline="0"/>
        </a:p>
        <a:p>
          <a:r>
            <a:rPr lang="en-IN" sz="1200" b="1" baseline="0"/>
            <a:t>Mobile Payment was constant all three months.</a:t>
          </a:r>
        </a:p>
      </xdr:txBody>
    </xdr:sp>
    <xdr:clientData/>
  </xdr:oneCellAnchor>
  <xdr:oneCellAnchor>
    <xdr:from>
      <xdr:col>6</xdr:col>
      <xdr:colOff>15240</xdr:colOff>
      <xdr:row>116</xdr:row>
      <xdr:rowOff>15240</xdr:rowOff>
    </xdr:from>
    <xdr:ext cx="2971800" cy="843821"/>
    <xdr:sp macro="" textlink="">
      <xdr:nvSpPr>
        <xdr:cNvPr id="7" name="TextBox 6">
          <a:extLst>
            <a:ext uri="{FF2B5EF4-FFF2-40B4-BE49-F238E27FC236}">
              <a16:creationId xmlns:a16="http://schemas.microsoft.com/office/drawing/2014/main" id="{C551432D-D7CB-4D2D-BBBF-424EAAD74C08}"/>
            </a:ext>
          </a:extLst>
        </xdr:cNvPr>
        <xdr:cNvSpPr txBox="1"/>
      </xdr:nvSpPr>
      <xdr:spPr>
        <a:xfrm>
          <a:off x="8869680" y="22120860"/>
          <a:ext cx="2971800" cy="843821"/>
        </a:xfrm>
        <a:prstGeom prst="rect">
          <a:avLst/>
        </a:prstGeom>
        <a:solidFill>
          <a:schemeClr val="accent2">
            <a:lumMod val="20000"/>
            <a:lumOff val="80000"/>
          </a:schemeClr>
        </a:solidFill>
        <a:ln w="127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i="0" u="none" strike="noStrike" baseline="0">
              <a:solidFill>
                <a:schemeClr val="tx1"/>
              </a:solidFill>
              <a:effectLst/>
              <a:latin typeface="+mn-lt"/>
              <a:ea typeface="+mn-ea"/>
              <a:cs typeface="+mn-cs"/>
            </a:rPr>
            <a:t>By applying List Method from Data Validation, it created a drop-down menu which contains two options, Essentials and Non-Essentials to categories the items.</a:t>
          </a:r>
          <a:endParaRPr lang="en-IN" sz="1200" b="1"/>
        </a:p>
      </xdr:txBody>
    </xdr:sp>
    <xdr:clientData/>
  </xdr:oneCellAnchor>
  <xdr:oneCellAnchor>
    <xdr:from>
      <xdr:col>7</xdr:col>
      <xdr:colOff>22860</xdr:colOff>
      <xdr:row>173</xdr:row>
      <xdr:rowOff>15240</xdr:rowOff>
    </xdr:from>
    <xdr:ext cx="2971800" cy="1031693"/>
    <xdr:sp macro="" textlink="">
      <xdr:nvSpPr>
        <xdr:cNvPr id="8" name="TextBox 7">
          <a:extLst>
            <a:ext uri="{FF2B5EF4-FFF2-40B4-BE49-F238E27FC236}">
              <a16:creationId xmlns:a16="http://schemas.microsoft.com/office/drawing/2014/main" id="{A6C021AD-2D2E-42E6-A0A0-2BC9CEAF5C0B}"/>
            </a:ext>
          </a:extLst>
        </xdr:cNvPr>
        <xdr:cNvSpPr txBox="1"/>
      </xdr:nvSpPr>
      <xdr:spPr>
        <a:xfrm>
          <a:off x="9944100" y="36598860"/>
          <a:ext cx="2971800" cy="1031693"/>
        </a:xfrm>
        <a:prstGeom prst="rect">
          <a:avLst/>
        </a:prstGeom>
        <a:solidFill>
          <a:schemeClr val="accent2">
            <a:lumMod val="20000"/>
            <a:lumOff val="80000"/>
          </a:schemeClr>
        </a:solidFill>
        <a:ln w="127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By applying an If functions,</a:t>
          </a:r>
          <a:r>
            <a:rPr lang="en-IN" sz="1200" b="1" baseline="0"/>
            <a:t> the data identifies if the item's expense is greater than or less than 2000. If it is greater it prints over budget and if it is lesser it shows within the budget.</a:t>
          </a:r>
          <a:endParaRPr lang="en-IN" sz="1200" b="1"/>
        </a:p>
      </xdr:txBody>
    </xdr:sp>
    <xdr:clientData/>
  </xdr:oneCellAnchor>
  <xdr:oneCellAnchor>
    <xdr:from>
      <xdr:col>4</xdr:col>
      <xdr:colOff>0</xdr:colOff>
      <xdr:row>18</xdr:row>
      <xdr:rowOff>0</xdr:rowOff>
    </xdr:from>
    <xdr:ext cx="2476500" cy="1219565"/>
    <xdr:sp macro="" textlink="">
      <xdr:nvSpPr>
        <xdr:cNvPr id="9" name="TextBox 8">
          <a:extLst>
            <a:ext uri="{FF2B5EF4-FFF2-40B4-BE49-F238E27FC236}">
              <a16:creationId xmlns:a16="http://schemas.microsoft.com/office/drawing/2014/main" id="{A6BCA3A9-5D40-4233-8BF7-6921E94480DA}"/>
            </a:ext>
          </a:extLst>
        </xdr:cNvPr>
        <xdr:cNvSpPr txBox="1"/>
      </xdr:nvSpPr>
      <xdr:spPr>
        <a:xfrm>
          <a:off x="6957060" y="3345180"/>
          <a:ext cx="2476500" cy="1219565"/>
        </a:xfrm>
        <a:prstGeom prst="rect">
          <a:avLst/>
        </a:prstGeom>
        <a:solidFill>
          <a:schemeClr val="accent2">
            <a:lumMod val="20000"/>
            <a:lumOff val="80000"/>
          </a:schemeClr>
        </a:solidFill>
        <a:ln w="127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By</a:t>
          </a:r>
          <a:r>
            <a:rPr lang="en-IN" sz="1200" b="1" baseline="0"/>
            <a:t> applying Sumif, it adds the expenses of all the repeating items into one. For Example, in original data medicine was repeated 4 times. But here it added the values into one.</a:t>
          </a:r>
          <a:endParaRPr lang="en-IN" sz="12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7.552960763889" createdVersion="8" refreshedVersion="8" minRefreshableVersion="3" recordCount="50" xr:uid="{487D30D0-9153-41F3-A582-CAA5107D50E1}">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7CC305-6ED1-4433-9DB4-791741707C5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74:F89" firstHeaderRow="1" firstDataRow="4" firstDataCol="1"/>
  <pivotFields count="5">
    <pivotField axis="axisCol"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2">
    <i>
      <x/>
    </i>
    <i>
      <x v="1"/>
    </i>
    <i>
      <x v="2"/>
    </i>
    <i>
      <x v="3"/>
    </i>
    <i>
      <x v="4"/>
    </i>
    <i>
      <x v="5"/>
    </i>
    <i>
      <x v="6"/>
    </i>
    <i>
      <x v="7"/>
    </i>
    <i>
      <x v="8"/>
    </i>
    <i>
      <x v="9"/>
    </i>
    <i>
      <x v="10"/>
    </i>
    <i t="grand">
      <x/>
    </i>
  </rowItems>
  <colFields count="3">
    <field x="4"/>
    <field x="3"/>
    <field x="0"/>
  </colFields>
  <colItems count="4">
    <i>
      <x v="10"/>
    </i>
    <i>
      <x v="11"/>
    </i>
    <i>
      <x v="12"/>
    </i>
    <i t="grand">
      <x/>
    </i>
  </colItems>
  <dataFields count="1">
    <dataField name="Sum of Expense" fld="2" baseField="0" baseItem="0"/>
  </dataFields>
  <formats count="12">
    <format dxfId="0">
      <pivotArea type="all" dataOnly="0" outline="0" fieldPosition="0"/>
    </format>
    <format dxfId="1">
      <pivotArea outline="0" collapsedLevelsAreSubtotals="1" fieldPosition="0"/>
    </format>
    <format dxfId="2">
      <pivotArea type="origin" dataOnly="0" labelOnly="1" outline="0" fieldPosition="0"/>
    </format>
    <format dxfId="3">
      <pivotArea field="4" type="button" dataOnly="0" labelOnly="1" outline="0" axis="axisCol" fieldPosition="0"/>
    </format>
    <format dxfId="4">
      <pivotArea field="3" type="button" dataOnly="0" labelOnly="1" outline="0" axis="axisCol" fieldPosition="1"/>
    </format>
    <format dxfId="5">
      <pivotArea field="0" type="button" dataOnly="0" labelOnly="1" outline="0" axis="axisCol" fieldPosition="2"/>
    </format>
    <format dxfId="6">
      <pivotArea type="topRight" dataOnly="0" labelOnly="1" outline="0" fieldPosition="0"/>
    </format>
    <format dxfId="7">
      <pivotArea field="1" type="button" dataOnly="0" labelOnly="1" outline="0" axis="axisRow" fieldPosition="0"/>
    </format>
    <format dxfId="8">
      <pivotArea dataOnly="0" labelOnly="1" fieldPosition="0">
        <references count="1">
          <reference field="1" count="0"/>
        </references>
      </pivotArea>
    </format>
    <format dxfId="9">
      <pivotArea dataOnly="0" labelOnly="1" grandRow="1" outline="0" fieldPosition="0"/>
    </format>
    <format dxfId="10">
      <pivotArea dataOnly="0" labelOnly="1" fieldPosition="0">
        <references count="1">
          <reference field="4" count="3">
            <x v="10"/>
            <x v="11"/>
            <x v="12"/>
          </reference>
        </references>
      </pivotArea>
    </format>
    <format dxfId="11">
      <pivotArea dataOnly="0" labelOnly="1" grandCol="1" outline="0" fieldPosition="0"/>
    </format>
  </formats>
  <chartFormats count="3">
    <chartFormat chart="0" format="0" series="1">
      <pivotArea type="data" outline="0" fieldPosition="0">
        <references count="2">
          <reference field="4294967294" count="1" selected="0">
            <x v="0"/>
          </reference>
          <reference field="4" count="1" selected="0">
            <x v="10"/>
          </reference>
        </references>
      </pivotArea>
    </chartFormat>
    <chartFormat chart="0" format="1" series="1">
      <pivotArea type="data" outline="0" fieldPosition="0">
        <references count="2">
          <reference field="4294967294" count="1" selected="0">
            <x v="0"/>
          </reference>
          <reference field="4" count="1" selected="0">
            <x v="11"/>
          </reference>
        </references>
      </pivotArea>
    </chartFormat>
    <chartFormat chart="0" format="2" series="1">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98" zoomScaleNormal="145" workbookViewId="0">
      <selection activeCell="E18" sqref="E18"/>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autoFilter ref="A1:C52"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82095-0ECA-4F75-AC3C-562BE5C6A46B}">
  <dimension ref="B1:F241"/>
  <sheetViews>
    <sheetView tabSelected="1" topLeftCell="A65" workbookViewId="0">
      <selection activeCell="C76" sqref="C76"/>
    </sheetView>
  </sheetViews>
  <sheetFormatPr defaultRowHeight="14.4" x14ac:dyDescent="0.3"/>
  <cols>
    <col min="2" max="2" width="65.88671875" bestFit="1" customWidth="1"/>
    <col min="3" max="3" width="15.5546875" bestFit="1" customWidth="1"/>
    <col min="4" max="4" width="11.109375" customWidth="1"/>
    <col min="5" max="5" width="14.109375" customWidth="1"/>
    <col min="6" max="6" width="13.5546875" customWidth="1"/>
    <col min="7" max="7" width="15.5546875" bestFit="1" customWidth="1"/>
    <col min="8" max="9" width="9" bestFit="1" customWidth="1"/>
    <col min="10" max="10" width="10.77734375" bestFit="1" customWidth="1"/>
    <col min="11" max="11" width="6.44140625" bestFit="1" customWidth="1"/>
    <col min="12" max="12" width="6.109375" bestFit="1" customWidth="1"/>
    <col min="13" max="13" width="18.109375" bestFit="1" customWidth="1"/>
    <col min="14" max="14" width="6.77734375" bestFit="1" customWidth="1"/>
    <col min="15" max="15" width="6.44140625" bestFit="1" customWidth="1"/>
    <col min="16" max="16" width="6.109375" bestFit="1" customWidth="1"/>
    <col min="17" max="17" width="9.44140625" bestFit="1" customWidth="1"/>
    <col min="18" max="18" width="10.77734375" bestFit="1" customWidth="1"/>
    <col min="19" max="19" width="6.44140625" bestFit="1" customWidth="1"/>
    <col min="20" max="20" width="6.109375" bestFit="1" customWidth="1"/>
    <col min="21" max="21" width="13.5546875" bestFit="1" customWidth="1"/>
    <col min="22" max="22" width="20" bestFit="1" customWidth="1"/>
    <col min="23" max="24" width="7" bestFit="1" customWidth="1"/>
    <col min="25" max="25" width="22.77734375" bestFit="1" customWidth="1"/>
    <col min="26" max="26" width="18.77734375" bestFit="1" customWidth="1"/>
    <col min="27" max="27" width="6.44140625" bestFit="1" customWidth="1"/>
    <col min="28" max="28" width="21.6640625" bestFit="1" customWidth="1"/>
    <col min="29" max="29" width="16.77734375" bestFit="1" customWidth="1"/>
    <col min="30" max="30" width="6.44140625" bestFit="1" customWidth="1"/>
    <col min="31" max="31" width="19.5546875" bestFit="1" customWidth="1"/>
    <col min="32" max="32" width="14.77734375" bestFit="1" customWidth="1"/>
    <col min="33" max="33" width="6.44140625" bestFit="1" customWidth="1"/>
    <col min="34" max="34" width="6.109375" bestFit="1" customWidth="1"/>
    <col min="35" max="35" width="17.6640625" bestFit="1" customWidth="1"/>
    <col min="36" max="36" width="20.6640625" bestFit="1" customWidth="1"/>
    <col min="37" max="37" width="6.44140625" bestFit="1" customWidth="1"/>
    <col min="38" max="38" width="6.109375" bestFit="1" customWidth="1"/>
    <col min="39" max="39" width="23.44140625" bestFit="1" customWidth="1"/>
    <col min="40" max="40" width="6.21875" bestFit="1" customWidth="1"/>
    <col min="41" max="41" width="8.88671875" bestFit="1" customWidth="1"/>
    <col min="42" max="42" width="18.44140625" bestFit="1" customWidth="1"/>
    <col min="43" max="43" width="6.44140625" bestFit="1" customWidth="1"/>
    <col min="44" max="44" width="6.109375" bestFit="1" customWidth="1"/>
    <col min="45" max="45" width="21.33203125" bestFit="1" customWidth="1"/>
    <col min="46" max="46" width="10.77734375" bestFit="1" customWidth="1"/>
    <col min="47" max="47" width="8.5546875" bestFit="1" customWidth="1"/>
    <col min="48" max="49" width="9.109375" bestFit="1" customWidth="1"/>
    <col min="50" max="50" width="8.77734375" bestFit="1" customWidth="1"/>
    <col min="51" max="51" width="17.6640625" bestFit="1" customWidth="1"/>
    <col min="52" max="52" width="20.6640625" bestFit="1" customWidth="1"/>
    <col min="53" max="54" width="8.5546875" bestFit="1" customWidth="1"/>
    <col min="55" max="56" width="9.109375" bestFit="1" customWidth="1"/>
    <col min="57" max="57" width="8.77734375" bestFit="1" customWidth="1"/>
    <col min="58" max="58" width="23.44140625" bestFit="1" customWidth="1"/>
    <col min="59" max="59" width="8.77734375" bestFit="1" customWidth="1"/>
    <col min="60" max="60" width="8.88671875" bestFit="1" customWidth="1"/>
    <col min="61" max="61" width="18.44140625" bestFit="1" customWidth="1"/>
    <col min="62" max="62" width="8.5546875" bestFit="1" customWidth="1"/>
    <col min="63" max="64" width="9.109375" bestFit="1" customWidth="1"/>
    <col min="65" max="66" width="8.77734375" bestFit="1" customWidth="1"/>
    <col min="67" max="67" width="21.33203125" bestFit="1" customWidth="1"/>
    <col min="68" max="68" width="10.77734375" bestFit="1" customWidth="1"/>
    <col min="69" max="69" width="9.6640625" bestFit="1" customWidth="1"/>
    <col min="70" max="70" width="7" bestFit="1" customWidth="1"/>
    <col min="71" max="71" width="9.6640625" bestFit="1" customWidth="1"/>
    <col min="72" max="72" width="7" bestFit="1" customWidth="1"/>
    <col min="73" max="73" width="9.6640625" bestFit="1" customWidth="1"/>
    <col min="74" max="74" width="7" bestFit="1" customWidth="1"/>
    <col min="75" max="75" width="9.6640625" bestFit="1" customWidth="1"/>
    <col min="76" max="76" width="18.6640625" bestFit="1" customWidth="1"/>
    <col min="77" max="77" width="11.21875" bestFit="1" customWidth="1"/>
    <col min="78" max="78" width="18.6640625" bestFit="1" customWidth="1"/>
    <col min="79" max="79" width="9.6640625" bestFit="1" customWidth="1"/>
    <col min="80" max="80" width="18.6640625" bestFit="1" customWidth="1"/>
    <col min="81" max="81" width="9.6640625" bestFit="1" customWidth="1"/>
    <col min="82" max="82" width="7" bestFit="1" customWidth="1"/>
    <col min="83" max="83" width="9.6640625" bestFit="1" customWidth="1"/>
    <col min="84" max="84" width="14.77734375" bestFit="1" customWidth="1"/>
    <col min="85" max="85" width="9.6640625" bestFit="1" customWidth="1"/>
    <col min="86" max="86" width="8.77734375" bestFit="1" customWidth="1"/>
    <col min="87" max="87" width="9.6640625" bestFit="1" customWidth="1"/>
    <col min="88" max="88" width="8.77734375" bestFit="1" customWidth="1"/>
    <col min="89" max="89" width="9.6640625" bestFit="1" customWidth="1"/>
    <col min="90" max="90" width="14.77734375" bestFit="1" customWidth="1"/>
    <col min="91" max="91" width="9.6640625" bestFit="1" customWidth="1"/>
    <col min="92" max="92" width="18.6640625" bestFit="1" customWidth="1"/>
    <col min="93" max="93" width="9.6640625" bestFit="1" customWidth="1"/>
    <col min="94" max="94" width="8" bestFit="1" customWidth="1"/>
    <col min="95" max="95" width="10.6640625" bestFit="1" customWidth="1"/>
    <col min="96" max="96" width="10.77734375" bestFit="1" customWidth="1"/>
  </cols>
  <sheetData>
    <row r="1" spans="2:2" ht="15" thickBot="1" x14ac:dyDescent="0.35"/>
    <row r="2" spans="2:2" ht="15" thickBot="1" x14ac:dyDescent="0.35">
      <c r="B2" s="14" t="s">
        <v>26</v>
      </c>
    </row>
    <row r="4" spans="2:2" x14ac:dyDescent="0.3">
      <c r="B4" s="15" t="s">
        <v>24</v>
      </c>
    </row>
    <row r="5" spans="2:2" x14ac:dyDescent="0.3">
      <c r="B5" s="16">
        <f>COUNTIF(Expense!B2:B51,Expense!B40)</f>
        <v>6</v>
      </c>
    </row>
    <row r="6" spans="2:2" x14ac:dyDescent="0.3">
      <c r="B6" s="15" t="s">
        <v>25</v>
      </c>
    </row>
    <row r="7" spans="2:2" x14ac:dyDescent="0.3">
      <c r="B7" s="16">
        <f>COUNTIF(Expense!B2:B51,Expense!B8)</f>
        <v>5</v>
      </c>
    </row>
    <row r="8" spans="2:2" x14ac:dyDescent="0.3">
      <c r="B8" s="15" t="s">
        <v>10</v>
      </c>
    </row>
    <row r="9" spans="2:2" x14ac:dyDescent="0.3">
      <c r="B9" s="16">
        <f>COUNTIF(Expense!B2:B51,Expense!B7)</f>
        <v>4</v>
      </c>
    </row>
    <row r="10" spans="2:2" x14ac:dyDescent="0.3">
      <c r="B10" s="17" t="s">
        <v>27</v>
      </c>
    </row>
    <row r="11" spans="2:2" x14ac:dyDescent="0.3">
      <c r="B11" s="16">
        <f>SUM(B5,B7,B9)</f>
        <v>15</v>
      </c>
    </row>
    <row r="12" spans="2:2" ht="15" thickBot="1" x14ac:dyDescent="0.35"/>
    <row r="13" spans="2:2" ht="15" thickBot="1" x14ac:dyDescent="0.35">
      <c r="B13" s="14" t="s">
        <v>29</v>
      </c>
    </row>
    <row r="16" spans="2:2" ht="15" thickBot="1" x14ac:dyDescent="0.35"/>
    <row r="17" spans="2:3" ht="15" thickBot="1" x14ac:dyDescent="0.35">
      <c r="B17" s="18" t="s">
        <v>28</v>
      </c>
    </row>
    <row r="18" spans="2:3" ht="15" thickBot="1" x14ac:dyDescent="0.35"/>
    <row r="19" spans="2:3" x14ac:dyDescent="0.3">
      <c r="B19" s="23" t="s">
        <v>14</v>
      </c>
      <c r="C19" s="24" t="s">
        <v>30</v>
      </c>
    </row>
    <row r="20" spans="2:3" x14ac:dyDescent="0.3">
      <c r="B20" s="19" t="s">
        <v>2</v>
      </c>
      <c r="C20" s="20">
        <f>SUMIF(Expense!B2:B52,Answers!B20,Expense!C2:C52)</f>
        <v>7775</v>
      </c>
    </row>
    <row r="21" spans="2:3" x14ac:dyDescent="0.3">
      <c r="B21" s="19" t="s">
        <v>3</v>
      </c>
      <c r="C21" s="20">
        <f>SUMIF(Expense!B3:B53,Answers!B21,Expense!C3:C53)</f>
        <v>7464</v>
      </c>
    </row>
    <row r="22" spans="2:3" x14ac:dyDescent="0.3">
      <c r="B22" s="19" t="s">
        <v>4</v>
      </c>
      <c r="C22" s="20">
        <f>SUMIF(Expense!B4:B54,Answers!B22,Expense!C4:C54)</f>
        <v>10194.1</v>
      </c>
    </row>
    <row r="23" spans="2:3" x14ac:dyDescent="0.3">
      <c r="B23" s="19" t="s">
        <v>5</v>
      </c>
      <c r="C23" s="20">
        <f>SUMIF(Expense!B5:B55,Answers!B23,Expense!C5:C55)</f>
        <v>3217</v>
      </c>
    </row>
    <row r="24" spans="2:3" x14ac:dyDescent="0.3">
      <c r="B24" s="19" t="s">
        <v>6</v>
      </c>
      <c r="C24" s="20">
        <f>SUMIF(Expense!B6:B56,Answers!B24,Expense!C6:C56)</f>
        <v>3342</v>
      </c>
    </row>
    <row r="25" spans="2:3" x14ac:dyDescent="0.3">
      <c r="B25" s="19" t="s">
        <v>10</v>
      </c>
      <c r="C25" s="20">
        <f>SUMIF(Expense!B7:B57,Answers!B25,Expense!C7:C57)</f>
        <v>5688</v>
      </c>
    </row>
    <row r="26" spans="2:3" x14ac:dyDescent="0.3">
      <c r="B26" s="19" t="s">
        <v>7</v>
      </c>
      <c r="C26" s="20">
        <f>SUMIF(Expense!B8:B58,Answers!B26,Expense!C8:C58)</f>
        <v>1857</v>
      </c>
    </row>
    <row r="27" spans="2:3" x14ac:dyDescent="0.3">
      <c r="B27" s="19" t="s">
        <v>8</v>
      </c>
      <c r="C27" s="20">
        <f>SUMIF(Expense!B9:B59,Answers!B27,Expense!C9:C59)</f>
        <v>2586</v>
      </c>
    </row>
    <row r="28" spans="2:3" x14ac:dyDescent="0.3">
      <c r="B28" s="19" t="s">
        <v>11</v>
      </c>
      <c r="C28" s="20">
        <f>SUMIF(Expense!B10:B60,Answers!B28,Expense!C10:C60)</f>
        <v>1411.26</v>
      </c>
    </row>
    <row r="29" spans="2:3" x14ac:dyDescent="0.3">
      <c r="B29" s="19" t="s">
        <v>9</v>
      </c>
      <c r="C29" s="20">
        <f>SUMIF(Expense!B12:B62,Answers!B29,Expense!C12:C62)</f>
        <v>1510.9099999999999</v>
      </c>
    </row>
    <row r="30" spans="2:3" ht="15" thickBot="1" x14ac:dyDescent="0.35">
      <c r="B30" s="21" t="s">
        <v>12</v>
      </c>
      <c r="C30" s="22">
        <f>SUMIF(Expense!B13:B63,Answers!B30,Expense!C13:C63)</f>
        <v>12000</v>
      </c>
    </row>
    <row r="33" spans="2:3" ht="15" thickBot="1" x14ac:dyDescent="0.35"/>
    <row r="34" spans="2:3" ht="15" thickBot="1" x14ac:dyDescent="0.35">
      <c r="B34" s="14" t="s">
        <v>31</v>
      </c>
    </row>
    <row r="35" spans="2:3" ht="15" thickBot="1" x14ac:dyDescent="0.35"/>
    <row r="36" spans="2:3" x14ac:dyDescent="0.3">
      <c r="B36" s="23" t="s">
        <v>14</v>
      </c>
      <c r="C36" s="24" t="s">
        <v>30</v>
      </c>
    </row>
    <row r="37" spans="2:3" x14ac:dyDescent="0.3">
      <c r="B37" s="19" t="s">
        <v>12</v>
      </c>
      <c r="C37" s="20">
        <v>12000</v>
      </c>
    </row>
    <row r="38" spans="2:3" x14ac:dyDescent="0.3">
      <c r="B38" s="19" t="s">
        <v>4</v>
      </c>
      <c r="C38" s="20">
        <v>10194.1</v>
      </c>
    </row>
    <row r="39" spans="2:3" x14ac:dyDescent="0.3">
      <c r="B39" s="19" t="s">
        <v>2</v>
      </c>
      <c r="C39" s="20">
        <v>7775</v>
      </c>
    </row>
    <row r="40" spans="2:3" x14ac:dyDescent="0.3">
      <c r="B40" s="19" t="s">
        <v>3</v>
      </c>
      <c r="C40" s="20">
        <v>7464</v>
      </c>
    </row>
    <row r="41" spans="2:3" x14ac:dyDescent="0.3">
      <c r="B41" s="19" t="s">
        <v>10</v>
      </c>
      <c r="C41" s="20">
        <v>5688</v>
      </c>
    </row>
    <row r="42" spans="2:3" x14ac:dyDescent="0.3">
      <c r="B42" s="19" t="s">
        <v>6</v>
      </c>
      <c r="C42" s="20">
        <v>3342</v>
      </c>
    </row>
    <row r="43" spans="2:3" x14ac:dyDescent="0.3">
      <c r="B43" s="19" t="s">
        <v>5</v>
      </c>
      <c r="C43" s="20">
        <v>3217</v>
      </c>
    </row>
    <row r="44" spans="2:3" x14ac:dyDescent="0.3">
      <c r="B44" s="19" t="s">
        <v>8</v>
      </c>
      <c r="C44" s="20">
        <v>2586</v>
      </c>
    </row>
    <row r="45" spans="2:3" x14ac:dyDescent="0.3">
      <c r="B45" s="19" t="s">
        <v>7</v>
      </c>
      <c r="C45" s="20">
        <v>1857</v>
      </c>
    </row>
    <row r="46" spans="2:3" x14ac:dyDescent="0.3">
      <c r="B46" s="19" t="s">
        <v>9</v>
      </c>
      <c r="C46" s="20">
        <v>1510.9099999999999</v>
      </c>
    </row>
    <row r="47" spans="2:3" ht="15" thickBot="1" x14ac:dyDescent="0.35">
      <c r="B47" s="21" t="s">
        <v>11</v>
      </c>
      <c r="C47" s="22">
        <v>1411.26</v>
      </c>
    </row>
    <row r="50" spans="2:2" ht="15" thickBot="1" x14ac:dyDescent="0.35"/>
    <row r="51" spans="2:2" ht="43.8" thickBot="1" x14ac:dyDescent="0.35">
      <c r="B51" s="25" t="s">
        <v>32</v>
      </c>
    </row>
    <row r="71" spans="2:6" ht="15" thickBot="1" x14ac:dyDescent="0.35"/>
    <row r="72" spans="2:6" ht="15" thickBot="1" x14ac:dyDescent="0.35">
      <c r="B72" s="18" t="s">
        <v>33</v>
      </c>
    </row>
    <row r="73" spans="2:6" ht="15" thickBot="1" x14ac:dyDescent="0.35"/>
    <row r="74" spans="2:6" x14ac:dyDescent="0.3">
      <c r="B74" s="33" t="s">
        <v>40</v>
      </c>
      <c r="C74" s="34" t="s">
        <v>39</v>
      </c>
      <c r="D74" s="35"/>
      <c r="E74" s="35"/>
      <c r="F74" s="36"/>
    </row>
    <row r="75" spans="2:6" x14ac:dyDescent="0.3">
      <c r="B75" s="37"/>
      <c r="C75" s="26" t="s">
        <v>36</v>
      </c>
      <c r="D75" s="26" t="s">
        <v>37</v>
      </c>
      <c r="E75" s="26" t="s">
        <v>38</v>
      </c>
      <c r="F75" s="38" t="s">
        <v>35</v>
      </c>
    </row>
    <row r="76" spans="2:6" x14ac:dyDescent="0.3">
      <c r="B76" s="37"/>
      <c r="C76" s="26"/>
      <c r="D76" s="26"/>
      <c r="E76" s="26"/>
      <c r="F76" s="38"/>
    </row>
    <row r="77" spans="2:6" x14ac:dyDescent="0.3">
      <c r="B77" s="39" t="s">
        <v>34</v>
      </c>
      <c r="C77" s="26"/>
      <c r="D77" s="26"/>
      <c r="E77" s="26"/>
      <c r="F77" s="38"/>
    </row>
    <row r="78" spans="2:6" x14ac:dyDescent="0.3">
      <c r="B78" s="40" t="s">
        <v>9</v>
      </c>
      <c r="C78" s="26">
        <v>1188.27</v>
      </c>
      <c r="D78" s="26">
        <v>322.64</v>
      </c>
      <c r="E78" s="26"/>
      <c r="F78" s="38">
        <v>1510.9099999999999</v>
      </c>
    </row>
    <row r="79" spans="2:6" x14ac:dyDescent="0.3">
      <c r="B79" s="40" t="s">
        <v>6</v>
      </c>
      <c r="C79" s="26">
        <v>1310</v>
      </c>
      <c r="D79" s="26">
        <v>1392</v>
      </c>
      <c r="E79" s="26">
        <v>640</v>
      </c>
      <c r="F79" s="38">
        <v>3342</v>
      </c>
    </row>
    <row r="80" spans="2:6" x14ac:dyDescent="0.3">
      <c r="B80" s="40" t="s">
        <v>10</v>
      </c>
      <c r="C80" s="26">
        <v>1900</v>
      </c>
      <c r="D80" s="26">
        <v>2288</v>
      </c>
      <c r="E80" s="26">
        <v>1500</v>
      </c>
      <c r="F80" s="38">
        <v>5688</v>
      </c>
    </row>
    <row r="81" spans="2:6" x14ac:dyDescent="0.3">
      <c r="B81" s="40" t="s">
        <v>2</v>
      </c>
      <c r="C81" s="26">
        <v>3375</v>
      </c>
      <c r="D81" s="26">
        <v>2100</v>
      </c>
      <c r="E81" s="26">
        <v>2300</v>
      </c>
      <c r="F81" s="38">
        <v>7775</v>
      </c>
    </row>
    <row r="82" spans="2:6" x14ac:dyDescent="0.3">
      <c r="B82" s="40" t="s">
        <v>11</v>
      </c>
      <c r="C82" s="26">
        <v>470</v>
      </c>
      <c r="D82" s="26">
        <v>470.63</v>
      </c>
      <c r="E82" s="26">
        <v>470.63</v>
      </c>
      <c r="F82" s="38">
        <v>1411.26</v>
      </c>
    </row>
    <row r="83" spans="2:6" x14ac:dyDescent="0.3">
      <c r="B83" s="40" t="s">
        <v>8</v>
      </c>
      <c r="C83" s="26">
        <v>1140</v>
      </c>
      <c r="D83" s="26">
        <v>1446</v>
      </c>
      <c r="E83" s="26"/>
      <c r="F83" s="38">
        <v>2586</v>
      </c>
    </row>
    <row r="84" spans="2:6" x14ac:dyDescent="0.3">
      <c r="B84" s="40" t="s">
        <v>3</v>
      </c>
      <c r="C84" s="26">
        <v>1737</v>
      </c>
      <c r="D84" s="26">
        <v>5727</v>
      </c>
      <c r="E84" s="26"/>
      <c r="F84" s="38">
        <v>7464</v>
      </c>
    </row>
    <row r="85" spans="2:6" x14ac:dyDescent="0.3">
      <c r="B85" s="40" t="s">
        <v>7</v>
      </c>
      <c r="C85" s="26">
        <v>939</v>
      </c>
      <c r="D85" s="26">
        <v>651</v>
      </c>
      <c r="E85" s="26">
        <v>267</v>
      </c>
      <c r="F85" s="38">
        <v>1857</v>
      </c>
    </row>
    <row r="86" spans="2:6" x14ac:dyDescent="0.3">
      <c r="B86" s="40" t="s">
        <v>4</v>
      </c>
      <c r="C86" s="26">
        <v>4374.1000000000004</v>
      </c>
      <c r="D86" s="26">
        <v>3320</v>
      </c>
      <c r="E86" s="26">
        <v>2500</v>
      </c>
      <c r="F86" s="38">
        <v>10194.1</v>
      </c>
    </row>
    <row r="87" spans="2:6" x14ac:dyDescent="0.3">
      <c r="B87" s="40" t="s">
        <v>12</v>
      </c>
      <c r="C87" s="26"/>
      <c r="D87" s="26"/>
      <c r="E87" s="26">
        <v>12000</v>
      </c>
      <c r="F87" s="38">
        <v>12000</v>
      </c>
    </row>
    <row r="88" spans="2:6" x14ac:dyDescent="0.3">
      <c r="B88" s="40" t="s">
        <v>5</v>
      </c>
      <c r="C88" s="26">
        <v>1010</v>
      </c>
      <c r="D88" s="26">
        <v>1047</v>
      </c>
      <c r="E88" s="26">
        <v>1160</v>
      </c>
      <c r="F88" s="38">
        <v>3217</v>
      </c>
    </row>
    <row r="89" spans="2:6" ht="15" thickBot="1" x14ac:dyDescent="0.35">
      <c r="B89" s="41" t="s">
        <v>35</v>
      </c>
      <c r="C89" s="42">
        <v>17443.370000000003</v>
      </c>
      <c r="D89" s="42">
        <v>18764.27</v>
      </c>
      <c r="E89" s="42">
        <v>20837.63</v>
      </c>
      <c r="F89" s="43">
        <v>57045.27</v>
      </c>
    </row>
    <row r="111" spans="2:2" ht="15" thickBot="1" x14ac:dyDescent="0.35"/>
    <row r="112" spans="2:2" ht="43.8" thickBot="1" x14ac:dyDescent="0.35">
      <c r="B112" s="25" t="s">
        <v>41</v>
      </c>
    </row>
    <row r="114" spans="2:5" ht="15" thickBot="1" x14ac:dyDescent="0.35"/>
    <row r="115" spans="2:5" x14ac:dyDescent="0.3">
      <c r="B115" s="45" t="s">
        <v>0</v>
      </c>
      <c r="C115" s="46" t="s">
        <v>14</v>
      </c>
      <c r="D115" s="46" t="s">
        <v>1</v>
      </c>
      <c r="E115" s="47" t="s">
        <v>42</v>
      </c>
    </row>
    <row r="116" spans="2:5" x14ac:dyDescent="0.3">
      <c r="B116" s="30">
        <v>44470</v>
      </c>
      <c r="C116" s="27" t="s">
        <v>2</v>
      </c>
      <c r="D116" s="28">
        <v>2300</v>
      </c>
      <c r="E116" s="38" t="s">
        <v>43</v>
      </c>
    </row>
    <row r="117" spans="2:5" x14ac:dyDescent="0.3">
      <c r="B117" s="30">
        <v>44470</v>
      </c>
      <c r="C117" s="27" t="s">
        <v>3</v>
      </c>
      <c r="D117" s="28">
        <v>767</v>
      </c>
      <c r="E117" s="38" t="s">
        <v>44</v>
      </c>
    </row>
    <row r="118" spans="2:5" ht="28.8" x14ac:dyDescent="0.3">
      <c r="B118" s="30">
        <v>44470</v>
      </c>
      <c r="C118" s="27" t="s">
        <v>4</v>
      </c>
      <c r="D118" s="29">
        <v>2500</v>
      </c>
      <c r="E118" s="38" t="s">
        <v>43</v>
      </c>
    </row>
    <row r="119" spans="2:5" ht="28.8" x14ac:dyDescent="0.3">
      <c r="B119" s="30">
        <v>44473</v>
      </c>
      <c r="C119" s="27" t="s">
        <v>5</v>
      </c>
      <c r="D119" s="28">
        <v>710</v>
      </c>
      <c r="E119" s="38" t="s">
        <v>43</v>
      </c>
    </row>
    <row r="120" spans="2:5" x14ac:dyDescent="0.3">
      <c r="B120" s="30">
        <v>44473</v>
      </c>
      <c r="C120" s="27" t="s">
        <v>6</v>
      </c>
      <c r="D120" s="28">
        <v>760</v>
      </c>
      <c r="E120" s="38" t="s">
        <v>43</v>
      </c>
    </row>
    <row r="121" spans="2:5" x14ac:dyDescent="0.3">
      <c r="B121" s="30">
        <v>44476</v>
      </c>
      <c r="C121" s="27" t="s">
        <v>10</v>
      </c>
      <c r="D121" s="29">
        <v>1900</v>
      </c>
      <c r="E121" s="38" t="s">
        <v>44</v>
      </c>
    </row>
    <row r="122" spans="2:5" x14ac:dyDescent="0.3">
      <c r="B122" s="30">
        <v>44477</v>
      </c>
      <c r="C122" s="27" t="s">
        <v>7</v>
      </c>
      <c r="D122" s="28">
        <v>450</v>
      </c>
      <c r="E122" s="38" t="s">
        <v>44</v>
      </c>
    </row>
    <row r="123" spans="2:5" ht="28.8" x14ac:dyDescent="0.3">
      <c r="B123" s="30">
        <v>44484</v>
      </c>
      <c r="C123" s="27" t="s">
        <v>8</v>
      </c>
      <c r="D123" s="28">
        <v>620</v>
      </c>
      <c r="E123" s="38" t="s">
        <v>44</v>
      </c>
    </row>
    <row r="124" spans="2:5" ht="28.8" x14ac:dyDescent="0.3">
      <c r="B124" s="30">
        <v>44485</v>
      </c>
      <c r="C124" s="27" t="s">
        <v>11</v>
      </c>
      <c r="D124" s="28">
        <v>470</v>
      </c>
      <c r="E124" s="38" t="s">
        <v>43</v>
      </c>
    </row>
    <row r="125" spans="2:5" x14ac:dyDescent="0.3">
      <c r="B125" s="30">
        <v>44487</v>
      </c>
      <c r="C125" s="27" t="s">
        <v>3</v>
      </c>
      <c r="D125" s="28">
        <v>970</v>
      </c>
      <c r="E125" s="38" t="s">
        <v>44</v>
      </c>
    </row>
    <row r="126" spans="2:5" x14ac:dyDescent="0.3">
      <c r="B126" s="30">
        <v>44487</v>
      </c>
      <c r="C126" s="27" t="s">
        <v>2</v>
      </c>
      <c r="D126" s="29">
        <v>1075</v>
      </c>
      <c r="E126" s="38" t="s">
        <v>43</v>
      </c>
    </row>
    <row r="127" spans="2:5" x14ac:dyDescent="0.3">
      <c r="B127" s="30">
        <v>44488</v>
      </c>
      <c r="C127" s="27" t="s">
        <v>7</v>
      </c>
      <c r="D127" s="28">
        <v>489</v>
      </c>
      <c r="E127" s="38" t="s">
        <v>44</v>
      </c>
    </row>
    <row r="128" spans="2:5" ht="28.8" x14ac:dyDescent="0.3">
      <c r="B128" s="30">
        <v>44491</v>
      </c>
      <c r="C128" s="27" t="s">
        <v>4</v>
      </c>
      <c r="D128" s="29">
        <v>1574.1</v>
      </c>
      <c r="E128" s="38" t="s">
        <v>43</v>
      </c>
    </row>
    <row r="129" spans="2:5" x14ac:dyDescent="0.3">
      <c r="B129" s="30">
        <v>44491</v>
      </c>
      <c r="C129" s="27" t="s">
        <v>6</v>
      </c>
      <c r="D129" s="28">
        <v>550</v>
      </c>
      <c r="E129" s="38" t="s">
        <v>43</v>
      </c>
    </row>
    <row r="130" spans="2:5" x14ac:dyDescent="0.3">
      <c r="B130" s="30">
        <v>44494</v>
      </c>
      <c r="C130" s="27" t="s">
        <v>9</v>
      </c>
      <c r="D130" s="28">
        <v>423</v>
      </c>
      <c r="E130" s="38" t="s">
        <v>43</v>
      </c>
    </row>
    <row r="131" spans="2:5" x14ac:dyDescent="0.3">
      <c r="B131" s="30">
        <v>44496</v>
      </c>
      <c r="C131" s="27" t="s">
        <v>9</v>
      </c>
      <c r="D131" s="28">
        <v>358.22</v>
      </c>
      <c r="E131" s="38" t="s">
        <v>43</v>
      </c>
    </row>
    <row r="132" spans="2:5" ht="28.8" x14ac:dyDescent="0.3">
      <c r="B132" s="30">
        <v>44496</v>
      </c>
      <c r="C132" s="27" t="s">
        <v>8</v>
      </c>
      <c r="D132" s="28">
        <v>520</v>
      </c>
      <c r="E132" s="38" t="s">
        <v>44</v>
      </c>
    </row>
    <row r="133" spans="2:5" ht="28.8" x14ac:dyDescent="0.3">
      <c r="B133" s="30">
        <v>44497</v>
      </c>
      <c r="C133" s="27" t="s">
        <v>5</v>
      </c>
      <c r="D133" s="28">
        <v>300</v>
      </c>
      <c r="E133" s="38" t="s">
        <v>43</v>
      </c>
    </row>
    <row r="134" spans="2:5" x14ac:dyDescent="0.3">
      <c r="B134" s="30">
        <v>44498</v>
      </c>
      <c r="C134" s="27" t="s">
        <v>9</v>
      </c>
      <c r="D134" s="28">
        <v>407.05</v>
      </c>
      <c r="E134" s="38" t="s">
        <v>43</v>
      </c>
    </row>
    <row r="135" spans="2:5" ht="28.8" x14ac:dyDescent="0.3">
      <c r="B135" s="30">
        <v>44499</v>
      </c>
      <c r="C135" s="27" t="s">
        <v>4</v>
      </c>
      <c r="D135" s="28">
        <v>300</v>
      </c>
      <c r="E135" s="38" t="s">
        <v>43</v>
      </c>
    </row>
    <row r="136" spans="2:5" x14ac:dyDescent="0.3">
      <c r="B136" s="30">
        <v>44501</v>
      </c>
      <c r="C136" s="27" t="s">
        <v>3</v>
      </c>
      <c r="D136" s="29">
        <v>2327</v>
      </c>
      <c r="E136" s="38" t="s">
        <v>44</v>
      </c>
    </row>
    <row r="137" spans="2:5" x14ac:dyDescent="0.3">
      <c r="B137" s="30">
        <v>44502</v>
      </c>
      <c r="C137" s="27" t="s">
        <v>10</v>
      </c>
      <c r="D137" s="28">
        <v>1150</v>
      </c>
      <c r="E137" s="38" t="s">
        <v>44</v>
      </c>
    </row>
    <row r="138" spans="2:5" x14ac:dyDescent="0.3">
      <c r="B138" s="30">
        <v>44504</v>
      </c>
      <c r="C138" s="27" t="s">
        <v>10</v>
      </c>
      <c r="D138" s="29">
        <v>1138</v>
      </c>
      <c r="E138" s="38" t="s">
        <v>44</v>
      </c>
    </row>
    <row r="139" spans="2:5" x14ac:dyDescent="0.3">
      <c r="B139" s="30">
        <v>44505</v>
      </c>
      <c r="C139" s="27" t="s">
        <v>13</v>
      </c>
      <c r="D139" s="28">
        <v>500</v>
      </c>
      <c r="E139" s="38" t="s">
        <v>44</v>
      </c>
    </row>
    <row r="140" spans="2:5" x14ac:dyDescent="0.3">
      <c r="B140" s="30">
        <v>44508</v>
      </c>
      <c r="C140" s="27" t="s">
        <v>6</v>
      </c>
      <c r="D140" s="28">
        <v>702</v>
      </c>
      <c r="E140" s="38" t="s">
        <v>43</v>
      </c>
    </row>
    <row r="141" spans="2:5" ht="28.8" x14ac:dyDescent="0.3">
      <c r="B141" s="30">
        <v>44509</v>
      </c>
      <c r="C141" s="27" t="s">
        <v>4</v>
      </c>
      <c r="D141" s="29">
        <v>1600</v>
      </c>
      <c r="E141" s="38" t="s">
        <v>43</v>
      </c>
    </row>
    <row r="142" spans="2:5" ht="28.8" x14ac:dyDescent="0.3">
      <c r="B142" s="30">
        <v>44512</v>
      </c>
      <c r="C142" s="27" t="s">
        <v>5</v>
      </c>
      <c r="D142" s="28">
        <v>600</v>
      </c>
      <c r="E142" s="38" t="s">
        <v>43</v>
      </c>
    </row>
    <row r="143" spans="2:5" x14ac:dyDescent="0.3">
      <c r="B143" s="30">
        <v>44515</v>
      </c>
      <c r="C143" s="27" t="s">
        <v>13</v>
      </c>
      <c r="D143" s="28">
        <v>900</v>
      </c>
      <c r="E143" s="38" t="s">
        <v>44</v>
      </c>
    </row>
    <row r="144" spans="2:5" x14ac:dyDescent="0.3">
      <c r="B144" s="30">
        <v>44515</v>
      </c>
      <c r="C144" s="27" t="s">
        <v>6</v>
      </c>
      <c r="D144" s="28">
        <v>150</v>
      </c>
      <c r="E144" s="38" t="s">
        <v>43</v>
      </c>
    </row>
    <row r="145" spans="2:5" x14ac:dyDescent="0.3">
      <c r="B145" s="30">
        <v>44515</v>
      </c>
      <c r="C145" s="27" t="s">
        <v>2</v>
      </c>
      <c r="D145" s="28">
        <v>2100</v>
      </c>
      <c r="E145" s="38" t="s">
        <v>43</v>
      </c>
    </row>
    <row r="146" spans="2:5" ht="28.8" x14ac:dyDescent="0.3">
      <c r="B146" s="30">
        <v>44517</v>
      </c>
      <c r="C146" s="27" t="s">
        <v>11</v>
      </c>
      <c r="D146" s="28">
        <v>470.63</v>
      </c>
      <c r="E146" s="38" t="s">
        <v>43</v>
      </c>
    </row>
    <row r="147" spans="2:5" x14ac:dyDescent="0.3">
      <c r="B147" s="30">
        <v>44517</v>
      </c>
      <c r="C147" s="27" t="s">
        <v>9</v>
      </c>
      <c r="D147" s="28">
        <v>322.64</v>
      </c>
      <c r="E147" s="38" t="s">
        <v>43</v>
      </c>
    </row>
    <row r="148" spans="2:5" ht="28.8" x14ac:dyDescent="0.3">
      <c r="B148" s="30">
        <v>44518</v>
      </c>
      <c r="C148" s="27" t="s">
        <v>8</v>
      </c>
      <c r="D148" s="28">
        <v>428</v>
      </c>
      <c r="E148" s="38" t="s">
        <v>44</v>
      </c>
    </row>
    <row r="149" spans="2:5" ht="28.8" x14ac:dyDescent="0.3">
      <c r="B149" s="30">
        <v>44519</v>
      </c>
      <c r="C149" s="27" t="s">
        <v>5</v>
      </c>
      <c r="D149" s="28">
        <v>447</v>
      </c>
      <c r="E149" s="38" t="s">
        <v>43</v>
      </c>
    </row>
    <row r="150" spans="2:5" ht="28.8" x14ac:dyDescent="0.3">
      <c r="B150" s="30">
        <v>44522</v>
      </c>
      <c r="C150" s="27" t="s">
        <v>4</v>
      </c>
      <c r="D150" s="29">
        <v>1720</v>
      </c>
      <c r="E150" s="38" t="s">
        <v>43</v>
      </c>
    </row>
    <row r="151" spans="2:5" x14ac:dyDescent="0.3">
      <c r="B151" s="30">
        <v>44524</v>
      </c>
      <c r="C151" s="27" t="s">
        <v>6</v>
      </c>
      <c r="D151" s="28">
        <v>540</v>
      </c>
      <c r="E151" s="38" t="s">
        <v>43</v>
      </c>
    </row>
    <row r="152" spans="2:5" x14ac:dyDescent="0.3">
      <c r="B152" s="30">
        <v>44525</v>
      </c>
      <c r="C152" s="27" t="s">
        <v>7</v>
      </c>
      <c r="D152" s="28">
        <v>314</v>
      </c>
      <c r="E152" s="38" t="s">
        <v>44</v>
      </c>
    </row>
    <row r="153" spans="2:5" ht="28.8" x14ac:dyDescent="0.3">
      <c r="B153" s="30">
        <v>44526</v>
      </c>
      <c r="C153" s="27" t="s">
        <v>8</v>
      </c>
      <c r="D153" s="28">
        <v>518</v>
      </c>
      <c r="E153" s="38" t="s">
        <v>44</v>
      </c>
    </row>
    <row r="154" spans="2:5" x14ac:dyDescent="0.3">
      <c r="B154" s="30">
        <v>44526</v>
      </c>
      <c r="C154" s="27" t="s">
        <v>3</v>
      </c>
      <c r="D154" s="29">
        <v>2000</v>
      </c>
      <c r="E154" s="38" t="s">
        <v>44</v>
      </c>
    </row>
    <row r="155" spans="2:5" x14ac:dyDescent="0.3">
      <c r="B155" s="30">
        <v>44529</v>
      </c>
      <c r="C155" s="27" t="s">
        <v>7</v>
      </c>
      <c r="D155" s="28">
        <v>337</v>
      </c>
      <c r="E155" s="38" t="s">
        <v>44</v>
      </c>
    </row>
    <row r="156" spans="2:5" ht="28.8" x14ac:dyDescent="0.3">
      <c r="B156" s="30">
        <v>44530</v>
      </c>
      <c r="C156" s="27" t="s">
        <v>8</v>
      </c>
      <c r="D156" s="28">
        <v>500</v>
      </c>
      <c r="E156" s="38" t="s">
        <v>44</v>
      </c>
    </row>
    <row r="157" spans="2:5" ht="28.8" x14ac:dyDescent="0.3">
      <c r="B157" s="30">
        <v>44531</v>
      </c>
      <c r="C157" s="27" t="s">
        <v>4</v>
      </c>
      <c r="D157" s="29">
        <v>2500</v>
      </c>
      <c r="E157" s="38" t="s">
        <v>43</v>
      </c>
    </row>
    <row r="158" spans="2:5" ht="28.8" x14ac:dyDescent="0.3">
      <c r="B158" s="30">
        <v>44534</v>
      </c>
      <c r="C158" s="27" t="s">
        <v>5</v>
      </c>
      <c r="D158" s="28">
        <v>710</v>
      </c>
      <c r="E158" s="38" t="s">
        <v>43</v>
      </c>
    </row>
    <row r="159" spans="2:5" x14ac:dyDescent="0.3">
      <c r="B159" s="30">
        <v>44537</v>
      </c>
      <c r="C159" s="27" t="s">
        <v>2</v>
      </c>
      <c r="D159" s="28">
        <v>2300</v>
      </c>
      <c r="E159" s="38" t="s">
        <v>43</v>
      </c>
    </row>
    <row r="160" spans="2:5" x14ac:dyDescent="0.3">
      <c r="B160" s="30">
        <v>44539</v>
      </c>
      <c r="C160" s="27" t="s">
        <v>12</v>
      </c>
      <c r="D160" s="28">
        <v>12000</v>
      </c>
      <c r="E160" s="38" t="s">
        <v>44</v>
      </c>
    </row>
    <row r="161" spans="2:6" x14ac:dyDescent="0.3">
      <c r="B161" s="30">
        <v>44545</v>
      </c>
      <c r="C161" s="27" t="s">
        <v>10</v>
      </c>
      <c r="D161" s="28">
        <v>1500</v>
      </c>
      <c r="E161" s="38" t="s">
        <v>44</v>
      </c>
    </row>
    <row r="162" spans="2:6" ht="28.8" x14ac:dyDescent="0.3">
      <c r="B162" s="30">
        <v>44547</v>
      </c>
      <c r="C162" s="27" t="s">
        <v>11</v>
      </c>
      <c r="D162" s="28">
        <v>470.63</v>
      </c>
      <c r="E162" s="38" t="s">
        <v>43</v>
      </c>
    </row>
    <row r="163" spans="2:6" x14ac:dyDescent="0.3">
      <c r="B163" s="30">
        <v>44550</v>
      </c>
      <c r="C163" s="27" t="s">
        <v>7</v>
      </c>
      <c r="D163" s="28">
        <v>267</v>
      </c>
      <c r="E163" s="38" t="s">
        <v>44</v>
      </c>
    </row>
    <row r="164" spans="2:6" x14ac:dyDescent="0.3">
      <c r="B164" s="30">
        <v>44553</v>
      </c>
      <c r="C164" s="27" t="s">
        <v>6</v>
      </c>
      <c r="D164" s="28">
        <v>640</v>
      </c>
      <c r="E164" s="38" t="s">
        <v>43</v>
      </c>
    </row>
    <row r="165" spans="2:6" ht="29.4" thickBot="1" x14ac:dyDescent="0.35">
      <c r="B165" s="31">
        <v>44553</v>
      </c>
      <c r="C165" s="32" t="s">
        <v>5</v>
      </c>
      <c r="D165" s="44">
        <v>450</v>
      </c>
      <c r="E165" s="43" t="s">
        <v>43</v>
      </c>
    </row>
    <row r="168" spans="2:6" ht="15" thickBot="1" x14ac:dyDescent="0.35"/>
    <row r="169" spans="2:6" ht="43.8" thickBot="1" x14ac:dyDescent="0.35">
      <c r="B169" s="25" t="s">
        <v>45</v>
      </c>
    </row>
    <row r="171" spans="2:6" ht="15" thickBot="1" x14ac:dyDescent="0.35"/>
    <row r="172" spans="2:6" x14ac:dyDescent="0.3">
      <c r="B172" s="45" t="s">
        <v>0</v>
      </c>
      <c r="C172" s="46" t="s">
        <v>14</v>
      </c>
      <c r="D172" s="46" t="s">
        <v>1</v>
      </c>
      <c r="E172" s="46" t="s">
        <v>42</v>
      </c>
      <c r="F172" s="47" t="s">
        <v>46</v>
      </c>
    </row>
    <row r="173" spans="2:6" x14ac:dyDescent="0.3">
      <c r="B173" s="30">
        <v>44470</v>
      </c>
      <c r="C173" s="27" t="s">
        <v>2</v>
      </c>
      <c r="D173" s="28">
        <v>2300</v>
      </c>
      <c r="E173" s="26" t="s">
        <v>43</v>
      </c>
      <c r="F173" s="38" t="str">
        <f t="shared" ref="F173:F204" si="0">IF(D173 &gt; 2000, "Over budget", "Within budget")</f>
        <v>Over budget</v>
      </c>
    </row>
    <row r="174" spans="2:6" x14ac:dyDescent="0.3">
      <c r="B174" s="30">
        <v>44470</v>
      </c>
      <c r="C174" s="27" t="s">
        <v>3</v>
      </c>
      <c r="D174" s="28">
        <v>767</v>
      </c>
      <c r="E174" s="26" t="s">
        <v>44</v>
      </c>
      <c r="F174" s="38" t="str">
        <f t="shared" si="0"/>
        <v>Within budget</v>
      </c>
    </row>
    <row r="175" spans="2:6" ht="28.8" x14ac:dyDescent="0.3">
      <c r="B175" s="30">
        <v>44470</v>
      </c>
      <c r="C175" s="27" t="s">
        <v>4</v>
      </c>
      <c r="D175" s="29">
        <v>2500</v>
      </c>
      <c r="E175" s="26" t="s">
        <v>43</v>
      </c>
      <c r="F175" s="38" t="str">
        <f t="shared" si="0"/>
        <v>Over budget</v>
      </c>
    </row>
    <row r="176" spans="2:6" ht="28.8" x14ac:dyDescent="0.3">
      <c r="B176" s="30">
        <v>44473</v>
      </c>
      <c r="C176" s="27" t="s">
        <v>5</v>
      </c>
      <c r="D176" s="28">
        <v>710</v>
      </c>
      <c r="E176" s="26" t="s">
        <v>43</v>
      </c>
      <c r="F176" s="38" t="str">
        <f t="shared" si="0"/>
        <v>Within budget</v>
      </c>
    </row>
    <row r="177" spans="2:6" x14ac:dyDescent="0.3">
      <c r="B177" s="30">
        <v>44473</v>
      </c>
      <c r="C177" s="27" t="s">
        <v>6</v>
      </c>
      <c r="D177" s="28">
        <v>760</v>
      </c>
      <c r="E177" s="26" t="s">
        <v>43</v>
      </c>
      <c r="F177" s="38" t="str">
        <f t="shared" si="0"/>
        <v>Within budget</v>
      </c>
    </row>
    <row r="178" spans="2:6" x14ac:dyDescent="0.3">
      <c r="B178" s="30">
        <v>44476</v>
      </c>
      <c r="C178" s="27" t="s">
        <v>10</v>
      </c>
      <c r="D178" s="29">
        <v>1900</v>
      </c>
      <c r="E178" s="26" t="s">
        <v>44</v>
      </c>
      <c r="F178" s="38" t="str">
        <f t="shared" si="0"/>
        <v>Within budget</v>
      </c>
    </row>
    <row r="179" spans="2:6" x14ac:dyDescent="0.3">
      <c r="B179" s="30">
        <v>44477</v>
      </c>
      <c r="C179" s="27" t="s">
        <v>7</v>
      </c>
      <c r="D179" s="28">
        <v>450</v>
      </c>
      <c r="E179" s="26" t="s">
        <v>44</v>
      </c>
      <c r="F179" s="38" t="str">
        <f t="shared" si="0"/>
        <v>Within budget</v>
      </c>
    </row>
    <row r="180" spans="2:6" ht="28.8" x14ac:dyDescent="0.3">
      <c r="B180" s="30">
        <v>44484</v>
      </c>
      <c r="C180" s="27" t="s">
        <v>8</v>
      </c>
      <c r="D180" s="28">
        <v>620</v>
      </c>
      <c r="E180" s="26" t="s">
        <v>44</v>
      </c>
      <c r="F180" s="38" t="str">
        <f t="shared" si="0"/>
        <v>Within budget</v>
      </c>
    </row>
    <row r="181" spans="2:6" ht="28.8" x14ac:dyDescent="0.3">
      <c r="B181" s="30">
        <v>44485</v>
      </c>
      <c r="C181" s="27" t="s">
        <v>11</v>
      </c>
      <c r="D181" s="28">
        <v>470</v>
      </c>
      <c r="E181" s="26" t="s">
        <v>43</v>
      </c>
      <c r="F181" s="38" t="str">
        <f t="shared" si="0"/>
        <v>Within budget</v>
      </c>
    </row>
    <row r="182" spans="2:6" x14ac:dyDescent="0.3">
      <c r="B182" s="30">
        <v>44487</v>
      </c>
      <c r="C182" s="27" t="s">
        <v>3</v>
      </c>
      <c r="D182" s="28">
        <v>970</v>
      </c>
      <c r="E182" s="26" t="s">
        <v>44</v>
      </c>
      <c r="F182" s="38" t="str">
        <f t="shared" si="0"/>
        <v>Within budget</v>
      </c>
    </row>
    <row r="183" spans="2:6" x14ac:dyDescent="0.3">
      <c r="B183" s="30">
        <v>44487</v>
      </c>
      <c r="C183" s="27" t="s">
        <v>2</v>
      </c>
      <c r="D183" s="29">
        <v>1075</v>
      </c>
      <c r="E183" s="26" t="s">
        <v>43</v>
      </c>
      <c r="F183" s="38" t="str">
        <f t="shared" si="0"/>
        <v>Within budget</v>
      </c>
    </row>
    <row r="184" spans="2:6" x14ac:dyDescent="0.3">
      <c r="B184" s="30">
        <v>44488</v>
      </c>
      <c r="C184" s="27" t="s">
        <v>7</v>
      </c>
      <c r="D184" s="28">
        <v>489</v>
      </c>
      <c r="E184" s="26" t="s">
        <v>44</v>
      </c>
      <c r="F184" s="38" t="str">
        <f t="shared" si="0"/>
        <v>Within budget</v>
      </c>
    </row>
    <row r="185" spans="2:6" ht="28.8" x14ac:dyDescent="0.3">
      <c r="B185" s="30">
        <v>44491</v>
      </c>
      <c r="C185" s="27" t="s">
        <v>4</v>
      </c>
      <c r="D185" s="29">
        <v>1574.1</v>
      </c>
      <c r="E185" s="26" t="s">
        <v>43</v>
      </c>
      <c r="F185" s="38" t="str">
        <f t="shared" si="0"/>
        <v>Within budget</v>
      </c>
    </row>
    <row r="186" spans="2:6" x14ac:dyDescent="0.3">
      <c r="B186" s="30">
        <v>44491</v>
      </c>
      <c r="C186" s="27" t="s">
        <v>6</v>
      </c>
      <c r="D186" s="28">
        <v>550</v>
      </c>
      <c r="E186" s="26" t="s">
        <v>43</v>
      </c>
      <c r="F186" s="38" t="str">
        <f t="shared" si="0"/>
        <v>Within budget</v>
      </c>
    </row>
    <row r="187" spans="2:6" x14ac:dyDescent="0.3">
      <c r="B187" s="30">
        <v>44494</v>
      </c>
      <c r="C187" s="27" t="s">
        <v>9</v>
      </c>
      <c r="D187" s="28">
        <v>423</v>
      </c>
      <c r="E187" s="26" t="s">
        <v>43</v>
      </c>
      <c r="F187" s="38" t="str">
        <f t="shared" si="0"/>
        <v>Within budget</v>
      </c>
    </row>
    <row r="188" spans="2:6" x14ac:dyDescent="0.3">
      <c r="B188" s="30">
        <v>44496</v>
      </c>
      <c r="C188" s="27" t="s">
        <v>9</v>
      </c>
      <c r="D188" s="28">
        <v>358.22</v>
      </c>
      <c r="E188" s="26" t="s">
        <v>43</v>
      </c>
      <c r="F188" s="38" t="str">
        <f t="shared" si="0"/>
        <v>Within budget</v>
      </c>
    </row>
    <row r="189" spans="2:6" ht="28.8" x14ac:dyDescent="0.3">
      <c r="B189" s="30">
        <v>44496</v>
      </c>
      <c r="C189" s="27" t="s">
        <v>8</v>
      </c>
      <c r="D189" s="28">
        <v>520</v>
      </c>
      <c r="E189" s="26" t="s">
        <v>44</v>
      </c>
      <c r="F189" s="38" t="str">
        <f t="shared" si="0"/>
        <v>Within budget</v>
      </c>
    </row>
    <row r="190" spans="2:6" ht="28.8" x14ac:dyDescent="0.3">
      <c r="B190" s="30">
        <v>44497</v>
      </c>
      <c r="C190" s="27" t="s">
        <v>5</v>
      </c>
      <c r="D190" s="28">
        <v>300</v>
      </c>
      <c r="E190" s="26" t="s">
        <v>43</v>
      </c>
      <c r="F190" s="38" t="str">
        <f t="shared" si="0"/>
        <v>Within budget</v>
      </c>
    </row>
    <row r="191" spans="2:6" x14ac:dyDescent="0.3">
      <c r="B191" s="30">
        <v>44498</v>
      </c>
      <c r="C191" s="27" t="s">
        <v>9</v>
      </c>
      <c r="D191" s="28">
        <v>407.05</v>
      </c>
      <c r="E191" s="26" t="s">
        <v>43</v>
      </c>
      <c r="F191" s="38" t="str">
        <f t="shared" si="0"/>
        <v>Within budget</v>
      </c>
    </row>
    <row r="192" spans="2:6" ht="28.8" x14ac:dyDescent="0.3">
      <c r="B192" s="30">
        <v>44499</v>
      </c>
      <c r="C192" s="27" t="s">
        <v>4</v>
      </c>
      <c r="D192" s="28">
        <v>300</v>
      </c>
      <c r="E192" s="26" t="s">
        <v>43</v>
      </c>
      <c r="F192" s="38" t="str">
        <f t="shared" si="0"/>
        <v>Within budget</v>
      </c>
    </row>
    <row r="193" spans="2:6" x14ac:dyDescent="0.3">
      <c r="B193" s="30">
        <v>44501</v>
      </c>
      <c r="C193" s="27" t="s">
        <v>3</v>
      </c>
      <c r="D193" s="29">
        <v>2327</v>
      </c>
      <c r="E193" s="26" t="s">
        <v>44</v>
      </c>
      <c r="F193" s="38" t="str">
        <f t="shared" si="0"/>
        <v>Over budget</v>
      </c>
    </row>
    <row r="194" spans="2:6" x14ac:dyDescent="0.3">
      <c r="B194" s="30">
        <v>44502</v>
      </c>
      <c r="C194" s="27" t="s">
        <v>10</v>
      </c>
      <c r="D194" s="28">
        <v>1150</v>
      </c>
      <c r="E194" s="26" t="s">
        <v>44</v>
      </c>
      <c r="F194" s="38" t="str">
        <f t="shared" si="0"/>
        <v>Within budget</v>
      </c>
    </row>
    <row r="195" spans="2:6" x14ac:dyDescent="0.3">
      <c r="B195" s="30">
        <v>44504</v>
      </c>
      <c r="C195" s="27" t="s">
        <v>10</v>
      </c>
      <c r="D195" s="29">
        <v>1138</v>
      </c>
      <c r="E195" s="26" t="s">
        <v>44</v>
      </c>
      <c r="F195" s="38" t="str">
        <f t="shared" si="0"/>
        <v>Within budget</v>
      </c>
    </row>
    <row r="196" spans="2:6" x14ac:dyDescent="0.3">
      <c r="B196" s="30">
        <v>44505</v>
      </c>
      <c r="C196" s="27" t="s">
        <v>13</v>
      </c>
      <c r="D196" s="28">
        <v>500</v>
      </c>
      <c r="E196" s="26" t="s">
        <v>44</v>
      </c>
      <c r="F196" s="38" t="str">
        <f t="shared" si="0"/>
        <v>Within budget</v>
      </c>
    </row>
    <row r="197" spans="2:6" x14ac:dyDescent="0.3">
      <c r="B197" s="30">
        <v>44508</v>
      </c>
      <c r="C197" s="27" t="s">
        <v>6</v>
      </c>
      <c r="D197" s="28">
        <v>702</v>
      </c>
      <c r="E197" s="26" t="s">
        <v>43</v>
      </c>
      <c r="F197" s="38" t="str">
        <f t="shared" si="0"/>
        <v>Within budget</v>
      </c>
    </row>
    <row r="198" spans="2:6" ht="28.8" x14ac:dyDescent="0.3">
      <c r="B198" s="30">
        <v>44509</v>
      </c>
      <c r="C198" s="27" t="s">
        <v>4</v>
      </c>
      <c r="D198" s="29">
        <v>1600</v>
      </c>
      <c r="E198" s="26" t="s">
        <v>43</v>
      </c>
      <c r="F198" s="38" t="str">
        <f t="shared" si="0"/>
        <v>Within budget</v>
      </c>
    </row>
    <row r="199" spans="2:6" ht="28.8" x14ac:dyDescent="0.3">
      <c r="B199" s="30">
        <v>44512</v>
      </c>
      <c r="C199" s="27" t="s">
        <v>5</v>
      </c>
      <c r="D199" s="28">
        <v>600</v>
      </c>
      <c r="E199" s="26" t="s">
        <v>43</v>
      </c>
      <c r="F199" s="38" t="str">
        <f t="shared" si="0"/>
        <v>Within budget</v>
      </c>
    </row>
    <row r="200" spans="2:6" x14ac:dyDescent="0.3">
      <c r="B200" s="30">
        <v>44515</v>
      </c>
      <c r="C200" s="27" t="s">
        <v>13</v>
      </c>
      <c r="D200" s="28">
        <v>900</v>
      </c>
      <c r="E200" s="26" t="s">
        <v>44</v>
      </c>
      <c r="F200" s="38" t="str">
        <f t="shared" si="0"/>
        <v>Within budget</v>
      </c>
    </row>
    <row r="201" spans="2:6" x14ac:dyDescent="0.3">
      <c r="B201" s="30">
        <v>44515</v>
      </c>
      <c r="C201" s="27" t="s">
        <v>6</v>
      </c>
      <c r="D201" s="28">
        <v>150</v>
      </c>
      <c r="E201" s="26" t="s">
        <v>43</v>
      </c>
      <c r="F201" s="38" t="str">
        <f t="shared" si="0"/>
        <v>Within budget</v>
      </c>
    </row>
    <row r="202" spans="2:6" x14ac:dyDescent="0.3">
      <c r="B202" s="30">
        <v>44515</v>
      </c>
      <c r="C202" s="27" t="s">
        <v>2</v>
      </c>
      <c r="D202" s="28">
        <v>2100</v>
      </c>
      <c r="E202" s="26" t="s">
        <v>43</v>
      </c>
      <c r="F202" s="38" t="str">
        <f t="shared" si="0"/>
        <v>Over budget</v>
      </c>
    </row>
    <row r="203" spans="2:6" ht="28.8" x14ac:dyDescent="0.3">
      <c r="B203" s="30">
        <v>44517</v>
      </c>
      <c r="C203" s="27" t="s">
        <v>11</v>
      </c>
      <c r="D203" s="28">
        <v>470.63</v>
      </c>
      <c r="E203" s="26" t="s">
        <v>43</v>
      </c>
      <c r="F203" s="38" t="str">
        <f t="shared" si="0"/>
        <v>Within budget</v>
      </c>
    </row>
    <row r="204" spans="2:6" x14ac:dyDescent="0.3">
      <c r="B204" s="30">
        <v>44517</v>
      </c>
      <c r="C204" s="27" t="s">
        <v>9</v>
      </c>
      <c r="D204" s="28">
        <v>322.64</v>
      </c>
      <c r="E204" s="26" t="s">
        <v>43</v>
      </c>
      <c r="F204" s="38" t="str">
        <f t="shared" si="0"/>
        <v>Within budget</v>
      </c>
    </row>
    <row r="205" spans="2:6" ht="28.8" x14ac:dyDescent="0.3">
      <c r="B205" s="30">
        <v>44518</v>
      </c>
      <c r="C205" s="27" t="s">
        <v>8</v>
      </c>
      <c r="D205" s="28">
        <v>428</v>
      </c>
      <c r="E205" s="26" t="s">
        <v>44</v>
      </c>
      <c r="F205" s="38" t="str">
        <f t="shared" ref="F205:F222" si="1">IF(D205 &gt; 2000, "Over budget", "Within budget")</f>
        <v>Within budget</v>
      </c>
    </row>
    <row r="206" spans="2:6" ht="28.8" x14ac:dyDescent="0.3">
      <c r="B206" s="30">
        <v>44519</v>
      </c>
      <c r="C206" s="27" t="s">
        <v>5</v>
      </c>
      <c r="D206" s="28">
        <v>447</v>
      </c>
      <c r="E206" s="26" t="s">
        <v>43</v>
      </c>
      <c r="F206" s="38" t="str">
        <f t="shared" si="1"/>
        <v>Within budget</v>
      </c>
    </row>
    <row r="207" spans="2:6" ht="28.8" x14ac:dyDescent="0.3">
      <c r="B207" s="30">
        <v>44522</v>
      </c>
      <c r="C207" s="27" t="s">
        <v>4</v>
      </c>
      <c r="D207" s="29">
        <v>1720</v>
      </c>
      <c r="E207" s="26" t="s">
        <v>43</v>
      </c>
      <c r="F207" s="38" t="str">
        <f t="shared" si="1"/>
        <v>Within budget</v>
      </c>
    </row>
    <row r="208" spans="2:6" x14ac:dyDescent="0.3">
      <c r="B208" s="30">
        <v>44524</v>
      </c>
      <c r="C208" s="27" t="s">
        <v>6</v>
      </c>
      <c r="D208" s="28">
        <v>540</v>
      </c>
      <c r="E208" s="26" t="s">
        <v>43</v>
      </c>
      <c r="F208" s="38" t="str">
        <f t="shared" si="1"/>
        <v>Within budget</v>
      </c>
    </row>
    <row r="209" spans="2:6" x14ac:dyDescent="0.3">
      <c r="B209" s="30">
        <v>44525</v>
      </c>
      <c r="C209" s="27" t="s">
        <v>7</v>
      </c>
      <c r="D209" s="28">
        <v>314</v>
      </c>
      <c r="E209" s="26" t="s">
        <v>44</v>
      </c>
      <c r="F209" s="38" t="str">
        <f t="shared" si="1"/>
        <v>Within budget</v>
      </c>
    </row>
    <row r="210" spans="2:6" ht="28.8" x14ac:dyDescent="0.3">
      <c r="B210" s="30">
        <v>44526</v>
      </c>
      <c r="C210" s="27" t="s">
        <v>8</v>
      </c>
      <c r="D210" s="28">
        <v>518</v>
      </c>
      <c r="E210" s="26" t="s">
        <v>44</v>
      </c>
      <c r="F210" s="38" t="str">
        <f t="shared" si="1"/>
        <v>Within budget</v>
      </c>
    </row>
    <row r="211" spans="2:6" x14ac:dyDescent="0.3">
      <c r="B211" s="30">
        <v>44526</v>
      </c>
      <c r="C211" s="27" t="s">
        <v>3</v>
      </c>
      <c r="D211" s="29">
        <v>2000</v>
      </c>
      <c r="E211" s="26" t="s">
        <v>44</v>
      </c>
      <c r="F211" s="38" t="str">
        <f t="shared" si="1"/>
        <v>Within budget</v>
      </c>
    </row>
    <row r="212" spans="2:6" x14ac:dyDescent="0.3">
      <c r="B212" s="30">
        <v>44529</v>
      </c>
      <c r="C212" s="27" t="s">
        <v>7</v>
      </c>
      <c r="D212" s="28">
        <v>337</v>
      </c>
      <c r="E212" s="26" t="s">
        <v>44</v>
      </c>
      <c r="F212" s="38" t="str">
        <f t="shared" si="1"/>
        <v>Within budget</v>
      </c>
    </row>
    <row r="213" spans="2:6" ht="28.8" x14ac:dyDescent="0.3">
      <c r="B213" s="30">
        <v>44530</v>
      </c>
      <c r="C213" s="27" t="s">
        <v>8</v>
      </c>
      <c r="D213" s="28">
        <v>500</v>
      </c>
      <c r="E213" s="26" t="s">
        <v>44</v>
      </c>
      <c r="F213" s="38" t="str">
        <f t="shared" si="1"/>
        <v>Within budget</v>
      </c>
    </row>
    <row r="214" spans="2:6" ht="28.8" x14ac:dyDescent="0.3">
      <c r="B214" s="30">
        <v>44531</v>
      </c>
      <c r="C214" s="27" t="s">
        <v>4</v>
      </c>
      <c r="D214" s="29">
        <v>2500</v>
      </c>
      <c r="E214" s="26" t="s">
        <v>43</v>
      </c>
      <c r="F214" s="38" t="str">
        <f t="shared" si="1"/>
        <v>Over budget</v>
      </c>
    </row>
    <row r="215" spans="2:6" ht="28.8" x14ac:dyDescent="0.3">
      <c r="B215" s="30">
        <v>44534</v>
      </c>
      <c r="C215" s="27" t="s">
        <v>5</v>
      </c>
      <c r="D215" s="28">
        <v>710</v>
      </c>
      <c r="E215" s="26" t="s">
        <v>43</v>
      </c>
      <c r="F215" s="38" t="str">
        <f t="shared" si="1"/>
        <v>Within budget</v>
      </c>
    </row>
    <row r="216" spans="2:6" x14ac:dyDescent="0.3">
      <c r="B216" s="30">
        <v>44537</v>
      </c>
      <c r="C216" s="27" t="s">
        <v>2</v>
      </c>
      <c r="D216" s="28">
        <v>2300</v>
      </c>
      <c r="E216" s="26" t="s">
        <v>43</v>
      </c>
      <c r="F216" s="38" t="str">
        <f t="shared" si="1"/>
        <v>Over budget</v>
      </c>
    </row>
    <row r="217" spans="2:6" x14ac:dyDescent="0.3">
      <c r="B217" s="30">
        <v>44539</v>
      </c>
      <c r="C217" s="27" t="s">
        <v>12</v>
      </c>
      <c r="D217" s="28">
        <v>12000</v>
      </c>
      <c r="E217" s="26" t="s">
        <v>44</v>
      </c>
      <c r="F217" s="38" t="str">
        <f t="shared" si="1"/>
        <v>Over budget</v>
      </c>
    </row>
    <row r="218" spans="2:6" x14ac:dyDescent="0.3">
      <c r="B218" s="30">
        <v>44545</v>
      </c>
      <c r="C218" s="27" t="s">
        <v>10</v>
      </c>
      <c r="D218" s="28">
        <v>1500</v>
      </c>
      <c r="E218" s="26" t="s">
        <v>44</v>
      </c>
      <c r="F218" s="38" t="str">
        <f t="shared" si="1"/>
        <v>Within budget</v>
      </c>
    </row>
    <row r="219" spans="2:6" ht="28.8" x14ac:dyDescent="0.3">
      <c r="B219" s="30">
        <v>44547</v>
      </c>
      <c r="C219" s="27" t="s">
        <v>11</v>
      </c>
      <c r="D219" s="28">
        <v>470.63</v>
      </c>
      <c r="E219" s="26" t="s">
        <v>43</v>
      </c>
      <c r="F219" s="38" t="str">
        <f t="shared" si="1"/>
        <v>Within budget</v>
      </c>
    </row>
    <row r="220" spans="2:6" x14ac:dyDescent="0.3">
      <c r="B220" s="30">
        <v>44550</v>
      </c>
      <c r="C220" s="27" t="s">
        <v>7</v>
      </c>
      <c r="D220" s="28">
        <v>267</v>
      </c>
      <c r="E220" s="26" t="s">
        <v>44</v>
      </c>
      <c r="F220" s="38" t="str">
        <f t="shared" si="1"/>
        <v>Within budget</v>
      </c>
    </row>
    <row r="221" spans="2:6" x14ac:dyDescent="0.3">
      <c r="B221" s="30">
        <v>44553</v>
      </c>
      <c r="C221" s="27" t="s">
        <v>6</v>
      </c>
      <c r="D221" s="28">
        <v>640</v>
      </c>
      <c r="E221" s="26" t="s">
        <v>43</v>
      </c>
      <c r="F221" s="38" t="str">
        <f t="shared" si="1"/>
        <v>Within budget</v>
      </c>
    </row>
    <row r="222" spans="2:6" ht="29.4" thickBot="1" x14ac:dyDescent="0.35">
      <c r="B222" s="31">
        <v>44553</v>
      </c>
      <c r="C222" s="32" t="s">
        <v>5</v>
      </c>
      <c r="D222" s="44">
        <v>450</v>
      </c>
      <c r="E222" s="42" t="s">
        <v>43</v>
      </c>
      <c r="F222" s="43" t="str">
        <f t="shared" si="1"/>
        <v>Within budget</v>
      </c>
    </row>
    <row r="225" spans="2:2" ht="15" thickBot="1" x14ac:dyDescent="0.35"/>
    <row r="226" spans="2:2" ht="15" thickBot="1" x14ac:dyDescent="0.35">
      <c r="B226" s="14" t="s">
        <v>47</v>
      </c>
    </row>
    <row r="228" spans="2:2" x14ac:dyDescent="0.3">
      <c r="B228" s="48" t="s">
        <v>48</v>
      </c>
    </row>
    <row r="229" spans="2:2" ht="65.400000000000006" customHeight="1" x14ac:dyDescent="0.3">
      <c r="B229" s="49" t="s">
        <v>53</v>
      </c>
    </row>
    <row r="230" spans="2:2" x14ac:dyDescent="0.3">
      <c r="B230" s="49"/>
    </row>
    <row r="231" spans="2:2" x14ac:dyDescent="0.3">
      <c r="B231" s="48" t="s">
        <v>49</v>
      </c>
    </row>
    <row r="232" spans="2:2" ht="57.6" x14ac:dyDescent="0.3">
      <c r="B232" s="49" t="s">
        <v>54</v>
      </c>
    </row>
    <row r="233" spans="2:2" x14ac:dyDescent="0.3">
      <c r="B233" s="49"/>
    </row>
    <row r="234" spans="2:2" x14ac:dyDescent="0.3">
      <c r="B234" s="48" t="s">
        <v>50</v>
      </c>
    </row>
    <row r="235" spans="2:2" ht="57.6" x14ac:dyDescent="0.3">
      <c r="B235" s="49" t="s">
        <v>55</v>
      </c>
    </row>
    <row r="236" spans="2:2" x14ac:dyDescent="0.3">
      <c r="B236" s="49"/>
    </row>
    <row r="237" spans="2:2" x14ac:dyDescent="0.3">
      <c r="B237" s="48" t="s">
        <v>51</v>
      </c>
    </row>
    <row r="238" spans="2:2" ht="43.2" x14ac:dyDescent="0.3">
      <c r="B238" s="49" t="s">
        <v>56</v>
      </c>
    </row>
    <row r="239" spans="2:2" x14ac:dyDescent="0.3">
      <c r="B239" s="26"/>
    </row>
    <row r="240" spans="2:2" x14ac:dyDescent="0.3">
      <c r="B240" s="48" t="s">
        <v>52</v>
      </c>
    </row>
    <row r="241" spans="2:2" ht="57.6" x14ac:dyDescent="0.3">
      <c r="B241" s="49" t="s">
        <v>57</v>
      </c>
    </row>
  </sheetData>
  <sortState xmlns:xlrd2="http://schemas.microsoft.com/office/spreadsheetml/2017/richdata2" ref="B37:C47">
    <sortCondition descending="1" ref="C37:C47"/>
  </sortState>
  <dataValidations count="1">
    <dataValidation type="list" allowBlank="1" showInputMessage="1" showErrorMessage="1" sqref="E116:E165 E173:E222" xr:uid="{7A6D835A-05F8-4EE6-9320-B84F6845CB02}">
      <formula1>"Essentials,Non-Essentials"</formula1>
    </dataValidation>
  </dataValidation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vt:lpstr>
      <vt:lpstr>Tasks</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Afzal Ahmed</cp:lastModifiedBy>
  <dcterms:created xsi:type="dcterms:W3CDTF">2015-06-05T18:17:20Z</dcterms:created>
  <dcterms:modified xsi:type="dcterms:W3CDTF">2024-07-14T17:35:01Z</dcterms:modified>
</cp:coreProperties>
</file>