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Statistics Fundamentals - Part 1_427473/Project/Exercise Files/Chapter 3/"/>
    </mc:Choice>
  </mc:AlternateContent>
  <bookViews>
    <workbookView xWindow="42880" yWindow="1640" windowWidth="35520" windowHeight="22360" tabRatio="500"/>
  </bookViews>
  <sheets>
    <sheet name="03 01" sheetId="4" r:id="rId1"/>
    <sheet name="03 02" sheetId="1" r:id="rId2"/>
    <sheet name="03 03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B73" i="4"/>
  <c r="C74" i="4"/>
  <c r="B74" i="4"/>
  <c r="D73" i="4"/>
  <c r="D72" i="4"/>
  <c r="I24" i="4"/>
  <c r="B25" i="4"/>
  <c r="F25" i="4"/>
  <c r="D24" i="4"/>
  <c r="G8" i="4"/>
  <c r="G7" i="4"/>
  <c r="G3" i="4"/>
  <c r="G2" i="4"/>
  <c r="D29" i="4"/>
  <c r="D28" i="4"/>
  <c r="C14" i="2"/>
  <c r="C18" i="2"/>
  <c r="C17" i="2"/>
  <c r="C16" i="2"/>
  <c r="C15" i="2"/>
  <c r="C25" i="2"/>
  <c r="E25" i="2"/>
  <c r="F25" i="2"/>
  <c r="C26" i="2"/>
  <c r="E26" i="2"/>
  <c r="F26" i="2"/>
  <c r="C27" i="2"/>
  <c r="E27" i="2"/>
  <c r="F27" i="2"/>
  <c r="C28" i="2"/>
  <c r="E28" i="2"/>
  <c r="F28" i="2"/>
  <c r="C24" i="2"/>
  <c r="F24" i="2"/>
  <c r="E24" i="2"/>
  <c r="C20" i="2"/>
  <c r="F29" i="1"/>
  <c r="G12" i="1"/>
  <c r="G13" i="1"/>
  <c r="G15" i="1"/>
  <c r="E12" i="1"/>
  <c r="E13" i="1"/>
  <c r="E15" i="1"/>
  <c r="C12" i="1"/>
  <c r="C13" i="1"/>
  <c r="C15" i="1"/>
  <c r="G11" i="1"/>
  <c r="G10" i="1"/>
  <c r="E11" i="1"/>
  <c r="E10" i="1"/>
  <c r="C11" i="1"/>
  <c r="C10" i="1"/>
</calcChain>
</file>

<file path=xl/sharedStrings.xml><?xml version="1.0" encoding="utf-8"?>
<sst xmlns="http://schemas.openxmlformats.org/spreadsheetml/2006/main" count="61" uniqueCount="40">
  <si>
    <t>Mean</t>
  </si>
  <si>
    <t>Median</t>
  </si>
  <si>
    <t>Max</t>
  </si>
  <si>
    <t>Min</t>
  </si>
  <si>
    <t>Range</t>
  </si>
  <si>
    <t>Small Data Set 1</t>
  </si>
  <si>
    <t>Avg</t>
  </si>
  <si>
    <t>Small Data Set 2</t>
  </si>
  <si>
    <t>0-10</t>
  </si>
  <si>
    <t>21-29</t>
  </si>
  <si>
    <t>30-39</t>
  </si>
  <si>
    <t>40-49</t>
  </si>
  <si>
    <t>50-59</t>
  </si>
  <si>
    <t>60-69</t>
  </si>
  <si>
    <t>70-79</t>
  </si>
  <si>
    <t>80-89</t>
  </si>
  <si>
    <t>90-100</t>
  </si>
  <si>
    <t>AVERAGE</t>
  </si>
  <si>
    <t>RANGE</t>
  </si>
  <si>
    <t>Data Set 1</t>
  </si>
  <si>
    <t>Data Set 2</t>
  </si>
  <si>
    <t>Data Set 3</t>
  </si>
  <si>
    <t>MEAN</t>
  </si>
  <si>
    <t>Number of Standard Deviations</t>
  </si>
  <si>
    <t>Within 1 standard deviation</t>
  </si>
  <si>
    <t>Within 3 standard deviations</t>
  </si>
  <si>
    <t>Weights of Ten Men</t>
  </si>
  <si>
    <t>Standard deviation</t>
  </si>
  <si>
    <t>Calculating Standard Deviation</t>
  </si>
  <si>
    <t>Small Data Set</t>
  </si>
  <si>
    <t>STDEV</t>
  </si>
  <si>
    <t>Sample Size (n)</t>
  </si>
  <si>
    <t>MAX</t>
  </si>
  <si>
    <t>MIN</t>
  </si>
  <si>
    <t>Histogram</t>
  </si>
  <si>
    <t>Range of 50</t>
  </si>
  <si>
    <t>Range of 150</t>
  </si>
  <si>
    <t>Lower</t>
  </si>
  <si>
    <t>Higher</t>
  </si>
  <si>
    <t>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</si>
</sst>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22"/>
      <color theme="1"/>
      <name val="Calibri"/>
      <scheme val="minor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0" xfId="0" applyFont="1" applyFill="1"/>
    <xf numFmtId="0" fontId="0" fillId="0" borderId="0" xfId="0" applyFill="1"/>
    <xf numFmtId="0" fontId="0" fillId="4" borderId="0" xfId="0" applyFill="1"/>
    <xf numFmtId="0" fontId="5" fillId="0" borderId="0" xfId="0" applyFont="1"/>
    <xf numFmtId="0" fontId="0" fillId="0" borderId="0" xfId="0" applyAlignment="1">
      <alignment horizontal="right"/>
    </xf>
    <xf numFmtId="0" fontId="6" fillId="4" borderId="0" xfId="0" applyFont="1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0" fillId="0" borderId="1" xfId="0" applyBorder="1"/>
    <xf numFmtId="0" fontId="6" fillId="3" borderId="2" xfId="0" applyFont="1" applyFill="1" applyBorder="1"/>
    <xf numFmtId="0" fontId="6" fillId="3" borderId="3" xfId="0" applyFont="1" applyFill="1" applyBorder="1"/>
    <xf numFmtId="0" fontId="0" fillId="0" borderId="4" xfId="0" applyBorder="1"/>
    <xf numFmtId="0" fontId="0" fillId="0" borderId="5" xfId="0" applyBorder="1"/>
    <xf numFmtId="0" fontId="6" fillId="0" borderId="4" xfId="0" applyFont="1" applyBorder="1"/>
    <xf numFmtId="2" fontId="0" fillId="0" borderId="5" xfId="0" applyNumberFormat="1" applyBorder="1"/>
    <xf numFmtId="0" fontId="6" fillId="0" borderId="6" xfId="0" applyFont="1" applyBorder="1"/>
    <xf numFmtId="0" fontId="0" fillId="0" borderId="7" xfId="0" applyBorder="1"/>
    <xf numFmtId="0" fontId="6" fillId="3" borderId="8" xfId="0" applyFont="1" applyFill="1" applyBorder="1"/>
    <xf numFmtId="0" fontId="0" fillId="0" borderId="0" xfId="0" applyBorder="1"/>
    <xf numFmtId="2" fontId="0" fillId="0" borderId="0" xfId="0" applyNumberFormat="1" applyBorder="1"/>
    <xf numFmtId="0" fontId="0" fillId="0" borderId="9" xfId="0" applyBorder="1"/>
    <xf numFmtId="0" fontId="6" fillId="0" borderId="0" xfId="0" applyFont="1" applyFill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0" borderId="0" xfId="0" applyFont="1" applyBorder="1"/>
    <xf numFmtId="0" fontId="0" fillId="0" borderId="6" xfId="0" applyBorder="1"/>
    <xf numFmtId="0" fontId="6" fillId="3" borderId="3" xfId="0" applyFont="1" applyFill="1" applyBorder="1" applyAlignment="1">
      <alignment horizontal="center"/>
    </xf>
    <xf numFmtId="0" fontId="7" fillId="3" borderId="4" xfId="0" applyFont="1" applyFill="1" applyBorder="1"/>
    <xf numFmtId="0" fontId="6" fillId="3" borderId="0" xfId="0" applyFont="1" applyFill="1" applyBorder="1"/>
    <xf numFmtId="0" fontId="6" fillId="3" borderId="5" xfId="0" applyFont="1" applyFill="1" applyBorder="1" applyAlignment="1">
      <alignment horizontal="center"/>
    </xf>
    <xf numFmtId="0" fontId="0" fillId="0" borderId="13" xfId="0" applyBorder="1"/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0" borderId="7" xfId="0" applyBorder="1" applyAlignment="1">
      <alignment horizontal="center"/>
    </xf>
    <xf numFmtId="0" fontId="6" fillId="0" borderId="0" xfId="0" applyFont="1" applyFill="1" applyAlignment="1">
      <alignment horizontal="center"/>
    </xf>
    <xf numFmtId="0" fontId="3" fillId="3" borderId="2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9" fontId="0" fillId="0" borderId="0" xfId="0" applyNumberFormat="1"/>
    <xf numFmtId="0" fontId="0" fillId="5" borderId="0" xfId="0" applyFill="1" applyBorder="1"/>
    <xf numFmtId="0" fontId="5" fillId="3" borderId="2" xfId="0" applyFont="1" applyFill="1" applyBorder="1"/>
    <xf numFmtId="0" fontId="5" fillId="0" borderId="8" xfId="0" applyFont="1" applyBorder="1"/>
    <xf numFmtId="0" fontId="5" fillId="0" borderId="3" xfId="0" applyFont="1" applyBorder="1"/>
    <xf numFmtId="0" fontId="0" fillId="5" borderId="9" xfId="0" applyFill="1" applyBorder="1"/>
    <xf numFmtId="0" fontId="3" fillId="2" borderId="2" xfId="0" applyFont="1" applyFill="1" applyBorder="1"/>
    <xf numFmtId="0" fontId="3" fillId="2" borderId="8" xfId="0" applyFont="1" applyFill="1" applyBorder="1"/>
    <xf numFmtId="0" fontId="3" fillId="0" borderId="3" xfId="0" applyFont="1" applyBorder="1"/>
    <xf numFmtId="0" fontId="0" fillId="3" borderId="9" xfId="0" applyFill="1" applyBorder="1"/>
    <xf numFmtId="0" fontId="4" fillId="2" borderId="2" xfId="0" applyFont="1" applyFill="1" applyBorder="1"/>
    <xf numFmtId="0" fontId="4" fillId="2" borderId="8" xfId="0" applyFont="1" applyFill="1" applyBorder="1"/>
    <xf numFmtId="0" fontId="4" fillId="0" borderId="8" xfId="0" applyFont="1" applyBorder="1"/>
    <xf numFmtId="0" fontId="4" fillId="0" borderId="3" xfId="0" applyFont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9" xfId="0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28" workbookViewId="0">
      <selection activeCell="F25" sqref="F25"/>
    </sheetView>
  </sheetViews>
  <sheetFormatPr baseColWidth="10" defaultRowHeight="16" x14ac:dyDescent="0.2"/>
  <cols>
    <col min="1" max="1" width="24.33203125" customWidth="1"/>
    <col min="4" max="4" width="13.1640625" bestFit="1" customWidth="1"/>
  </cols>
  <sheetData>
    <row r="1" spans="1:7" s="8" customFormat="1" ht="21" x14ac:dyDescent="0.25">
      <c r="A1" s="60" t="s">
        <v>5</v>
      </c>
      <c r="B1" s="61"/>
      <c r="C1" s="61"/>
      <c r="D1" s="61"/>
      <c r="E1" s="61"/>
      <c r="F1" s="61"/>
      <c r="G1" s="62"/>
    </row>
    <row r="2" spans="1:7" x14ac:dyDescent="0.2">
      <c r="A2" s="17"/>
      <c r="B2" s="59">
        <v>110</v>
      </c>
      <c r="C2" s="59">
        <v>70</v>
      </c>
      <c r="D2" s="59">
        <v>30</v>
      </c>
      <c r="E2" s="24"/>
      <c r="F2" s="24" t="s">
        <v>6</v>
      </c>
      <c r="G2" s="18">
        <f>AVERAGE(B2:D3)</f>
        <v>70</v>
      </c>
    </row>
    <row r="3" spans="1:7" ht="17" thickBot="1" x14ac:dyDescent="0.25">
      <c r="A3" s="32"/>
      <c r="B3" s="63">
        <v>90</v>
      </c>
      <c r="C3" s="63">
        <v>50</v>
      </c>
      <c r="D3" s="63"/>
      <c r="E3" s="26"/>
      <c r="F3" s="26" t="s">
        <v>1</v>
      </c>
      <c r="G3" s="22">
        <f>MEDIAN(B2:D3)</f>
        <v>70</v>
      </c>
    </row>
    <row r="4" spans="1:7" x14ac:dyDescent="0.2">
      <c r="E4" s="9"/>
      <c r="F4" s="9"/>
      <c r="G4" s="9"/>
    </row>
    <row r="5" spans="1:7" ht="17" thickBot="1" x14ac:dyDescent="0.25"/>
    <row r="6" spans="1:7" s="8" customFormat="1" ht="21" x14ac:dyDescent="0.25">
      <c r="A6" s="60" t="s">
        <v>7</v>
      </c>
      <c r="B6" s="61"/>
      <c r="C6" s="61"/>
      <c r="D6" s="61"/>
      <c r="E6" s="61"/>
      <c r="F6" s="61"/>
      <c r="G6" s="62"/>
    </row>
    <row r="7" spans="1:7" x14ac:dyDescent="0.2">
      <c r="A7" s="17"/>
      <c r="B7" s="59">
        <v>70</v>
      </c>
      <c r="C7" s="59">
        <v>70</v>
      </c>
      <c r="D7" s="59">
        <v>75</v>
      </c>
      <c r="E7" s="24"/>
      <c r="F7" s="24" t="s">
        <v>6</v>
      </c>
      <c r="G7" s="18">
        <f>AVERAGE(B7:D8)</f>
        <v>70</v>
      </c>
    </row>
    <row r="8" spans="1:7" ht="17" thickBot="1" x14ac:dyDescent="0.25">
      <c r="A8" s="32"/>
      <c r="B8" s="63">
        <v>70</v>
      </c>
      <c r="C8" s="63">
        <v>65</v>
      </c>
      <c r="D8" s="63"/>
      <c r="E8" s="26"/>
      <c r="F8" s="26" t="s">
        <v>1</v>
      </c>
      <c r="G8" s="22">
        <f>MEDIAN(B7:D8)</f>
        <v>70</v>
      </c>
    </row>
    <row r="14" spans="1:7" ht="17" thickBot="1" x14ac:dyDescent="0.25"/>
    <row r="15" spans="1:7" s="2" customFormat="1" ht="26" x14ac:dyDescent="0.3">
      <c r="A15" s="64" t="s">
        <v>35</v>
      </c>
      <c r="B15" s="65"/>
      <c r="C15" s="65"/>
      <c r="D15" s="65"/>
      <c r="E15" s="65"/>
      <c r="F15" s="66"/>
    </row>
    <row r="16" spans="1:7" x14ac:dyDescent="0.2">
      <c r="A16" s="17"/>
      <c r="B16" s="24"/>
      <c r="C16" s="24"/>
      <c r="D16" s="24"/>
      <c r="E16" s="24"/>
      <c r="F16" s="18"/>
    </row>
    <row r="17" spans="1:9" x14ac:dyDescent="0.2">
      <c r="A17" s="17"/>
      <c r="B17" s="42">
        <v>20</v>
      </c>
      <c r="C17" s="24">
        <v>60</v>
      </c>
      <c r="D17" s="24">
        <v>51</v>
      </c>
      <c r="E17" s="24">
        <v>62</v>
      </c>
      <c r="F17" s="18">
        <v>57</v>
      </c>
    </row>
    <row r="18" spans="1:9" ht="17" thickBot="1" x14ac:dyDescent="0.25">
      <c r="A18" s="32"/>
      <c r="B18" s="26">
        <v>45</v>
      </c>
      <c r="C18" s="26">
        <v>55</v>
      </c>
      <c r="D18" s="67">
        <v>70</v>
      </c>
      <c r="E18" s="26">
        <v>48</v>
      </c>
      <c r="F18" s="22">
        <v>51</v>
      </c>
    </row>
    <row r="22" spans="1:9" ht="17" thickBot="1" x14ac:dyDescent="0.25"/>
    <row r="23" spans="1:9" s="3" customFormat="1" ht="29" x14ac:dyDescent="0.35">
      <c r="A23" s="68" t="s">
        <v>36</v>
      </c>
      <c r="B23" s="69"/>
      <c r="C23" s="69"/>
      <c r="D23" s="69"/>
      <c r="E23" s="69"/>
      <c r="F23" s="70"/>
      <c r="G23" s="70"/>
      <c r="H23" s="70"/>
      <c r="I23" s="71"/>
    </row>
    <row r="24" spans="1:9" x14ac:dyDescent="0.2">
      <c r="A24" s="72"/>
      <c r="B24" s="73">
        <v>75</v>
      </c>
      <c r="C24" s="42">
        <v>35</v>
      </c>
      <c r="D24" s="73">
        <f t="shared" ref="D24:F25" si="0">D17+15</f>
        <v>66</v>
      </c>
      <c r="E24" s="73">
        <v>127</v>
      </c>
      <c r="F24" s="73">
        <v>96</v>
      </c>
      <c r="G24" s="24"/>
      <c r="H24" s="24"/>
      <c r="I24" s="18">
        <f>E25-C24</f>
        <v>150</v>
      </c>
    </row>
    <row r="25" spans="1:9" ht="17" thickBot="1" x14ac:dyDescent="0.25">
      <c r="A25" s="74"/>
      <c r="B25" s="75">
        <f>B18+15</f>
        <v>60</v>
      </c>
      <c r="C25" s="75">
        <v>105</v>
      </c>
      <c r="D25" s="75">
        <v>63</v>
      </c>
      <c r="E25" s="67">
        <v>185</v>
      </c>
      <c r="F25" s="75">
        <f t="shared" si="0"/>
        <v>66</v>
      </c>
      <c r="G25" s="26"/>
      <c r="H25" s="26"/>
      <c r="I25" s="22"/>
    </row>
    <row r="28" spans="1:9" ht="29" x14ac:dyDescent="0.35">
      <c r="A28" s="4" t="s">
        <v>0</v>
      </c>
      <c r="B28" s="4">
        <v>60</v>
      </c>
      <c r="C28" s="4"/>
      <c r="D28" s="4">
        <f>AVERAGE(B33:F42)</f>
        <v>59.866666666666667</v>
      </c>
      <c r="E28" s="4"/>
    </row>
    <row r="29" spans="1:9" ht="29" x14ac:dyDescent="0.35">
      <c r="A29" s="4" t="s">
        <v>1</v>
      </c>
      <c r="B29" s="4">
        <v>58</v>
      </c>
      <c r="C29" s="4"/>
      <c r="D29" s="4">
        <f>MEDIAN(B34:F43)</f>
        <v>58</v>
      </c>
      <c r="E29" s="4"/>
    </row>
    <row r="30" spans="1:9" ht="29" x14ac:dyDescent="0.35">
      <c r="A30" s="4" t="s">
        <v>4</v>
      </c>
      <c r="B30" s="4">
        <v>70</v>
      </c>
      <c r="C30" s="4"/>
      <c r="D30" s="4"/>
      <c r="E30" s="4"/>
    </row>
    <row r="32" spans="1:9" s="6" customFormat="1" ht="29" x14ac:dyDescent="0.35">
      <c r="A32" s="5"/>
    </row>
    <row r="33" spans="1:7" ht="29" x14ac:dyDescent="0.35">
      <c r="A33" s="5"/>
      <c r="B33" s="7"/>
      <c r="C33" s="7"/>
      <c r="D33" s="7"/>
      <c r="E33" s="7"/>
      <c r="F33" s="7"/>
      <c r="G33" s="7"/>
    </row>
    <row r="34" spans="1:7" ht="29" x14ac:dyDescent="0.35">
      <c r="A34" s="5"/>
      <c r="B34" s="10">
        <v>15</v>
      </c>
      <c r="C34" s="7">
        <v>58</v>
      </c>
      <c r="D34" s="10">
        <v>85</v>
      </c>
      <c r="E34" s="7">
        <v>70</v>
      </c>
      <c r="F34" s="7">
        <v>65</v>
      </c>
      <c r="G34" s="7"/>
    </row>
    <row r="35" spans="1:7" x14ac:dyDescent="0.2">
      <c r="B35" s="7">
        <v>65</v>
      </c>
      <c r="C35" s="7">
        <v>55</v>
      </c>
      <c r="D35" s="7">
        <v>55</v>
      </c>
      <c r="E35" s="7">
        <v>55</v>
      </c>
      <c r="F35" s="7">
        <v>75</v>
      </c>
      <c r="G35" s="7"/>
    </row>
    <row r="36" spans="1:7" x14ac:dyDescent="0.2">
      <c r="B36" s="7">
        <v>50</v>
      </c>
      <c r="C36" s="7">
        <v>70</v>
      </c>
      <c r="D36" s="7">
        <v>55</v>
      </c>
      <c r="E36" s="7">
        <v>70</v>
      </c>
      <c r="F36" s="7">
        <v>55</v>
      </c>
      <c r="G36" s="7"/>
    </row>
    <row r="37" spans="1:7" x14ac:dyDescent="0.2">
      <c r="B37" s="7"/>
      <c r="C37" s="7"/>
      <c r="D37" s="7"/>
      <c r="E37" s="7"/>
      <c r="F37" s="7"/>
      <c r="G37" s="7"/>
    </row>
    <row r="38" spans="1:7" x14ac:dyDescent="0.2">
      <c r="B38" s="7"/>
      <c r="C38" s="7"/>
      <c r="D38" s="7"/>
      <c r="E38" s="7"/>
      <c r="F38" s="7"/>
      <c r="G38" s="7"/>
    </row>
    <row r="39" spans="1:7" x14ac:dyDescent="0.2">
      <c r="B39" s="7"/>
      <c r="C39" s="7"/>
      <c r="D39" s="7"/>
      <c r="E39" s="7"/>
      <c r="F39" s="7"/>
      <c r="G39" s="7"/>
    </row>
    <row r="40" spans="1:7" x14ac:dyDescent="0.2">
      <c r="B40" s="7"/>
      <c r="C40" s="7"/>
      <c r="D40" s="7"/>
      <c r="E40" s="7"/>
      <c r="F40" s="7"/>
      <c r="G40" s="7"/>
    </row>
    <row r="41" spans="1:7" x14ac:dyDescent="0.2">
      <c r="B41" s="7"/>
      <c r="C41" s="7"/>
      <c r="D41" s="7"/>
      <c r="E41" s="7"/>
      <c r="F41" s="7"/>
      <c r="G41" s="7"/>
    </row>
    <row r="42" spans="1:7" x14ac:dyDescent="0.2">
      <c r="B42" s="7"/>
      <c r="C42" s="7"/>
      <c r="D42" s="7"/>
      <c r="E42" s="7"/>
      <c r="F42" s="7"/>
      <c r="G42" s="7"/>
    </row>
    <row r="43" spans="1:7" x14ac:dyDescent="0.2">
      <c r="B43" s="7"/>
      <c r="C43" s="7"/>
      <c r="D43" s="7"/>
      <c r="E43" s="7"/>
      <c r="F43" s="7"/>
      <c r="G43" s="7"/>
    </row>
    <row r="44" spans="1:7" x14ac:dyDescent="0.2">
      <c r="B44" s="7"/>
      <c r="C44" s="7"/>
      <c r="D44" s="7"/>
      <c r="E44" s="7"/>
      <c r="F44" s="7"/>
      <c r="G44" s="7"/>
    </row>
    <row r="52" spans="1:11" x14ac:dyDescent="0.2">
      <c r="A52" s="11" t="s">
        <v>34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4" spans="1:11" x14ac:dyDescent="0.2">
      <c r="G54" s="12"/>
    </row>
    <row r="55" spans="1:11" x14ac:dyDescent="0.2">
      <c r="G55" s="12"/>
    </row>
    <row r="56" spans="1:11" x14ac:dyDescent="0.2">
      <c r="G56" s="12"/>
      <c r="I56" s="12"/>
    </row>
    <row r="57" spans="1:11" x14ac:dyDescent="0.2">
      <c r="G57" s="12"/>
      <c r="I57" s="12"/>
    </row>
    <row r="58" spans="1:11" x14ac:dyDescent="0.2">
      <c r="G58" s="12"/>
      <c r="H58" s="12"/>
      <c r="I58" s="12"/>
    </row>
    <row r="59" spans="1:11" x14ac:dyDescent="0.2">
      <c r="C59" s="12"/>
      <c r="G59" s="12"/>
      <c r="H59" s="12"/>
      <c r="I59" s="12"/>
      <c r="J59" s="12"/>
    </row>
    <row r="60" spans="1:11" x14ac:dyDescent="0.2">
      <c r="B60" t="s">
        <v>8</v>
      </c>
      <c r="C60" s="58" t="s">
        <v>39</v>
      </c>
      <c r="D60" t="s">
        <v>9</v>
      </c>
      <c r="E60" t="s">
        <v>10</v>
      </c>
      <c r="F60" t="s">
        <v>11</v>
      </c>
      <c r="G60" t="s">
        <v>12</v>
      </c>
      <c r="H60" t="s">
        <v>13</v>
      </c>
      <c r="I60" t="s">
        <v>14</v>
      </c>
      <c r="J60" t="s">
        <v>15</v>
      </c>
      <c r="K60" t="s">
        <v>16</v>
      </c>
    </row>
    <row r="61" spans="1:11" x14ac:dyDescent="0.2">
      <c r="C61" s="58"/>
    </row>
    <row r="72" spans="1:10" ht="29" x14ac:dyDescent="0.35">
      <c r="A72" s="4" t="s">
        <v>0</v>
      </c>
      <c r="B72" s="4">
        <v>60</v>
      </c>
      <c r="C72" s="4"/>
      <c r="D72" s="4">
        <f>AVERAGE(B77:F86)</f>
        <v>60</v>
      </c>
      <c r="E72" s="4"/>
    </row>
    <row r="73" spans="1:10" ht="29" x14ac:dyDescent="0.35">
      <c r="A73" s="4" t="s">
        <v>1</v>
      </c>
      <c r="B73" s="4">
        <f>MEDIAN(B78:F80)</f>
        <v>58</v>
      </c>
      <c r="C73" s="4"/>
      <c r="D73" s="4">
        <f>MEDIAN(B78:F87)</f>
        <v>58</v>
      </c>
      <c r="E73" s="4"/>
    </row>
    <row r="74" spans="1:10" ht="29" x14ac:dyDescent="0.35">
      <c r="A74" s="4" t="s">
        <v>4</v>
      </c>
      <c r="B74" s="4">
        <f>MAX(B78:F80)</f>
        <v>65</v>
      </c>
      <c r="C74" s="4">
        <f>MIN(B78:F80)</f>
        <v>55</v>
      </c>
      <c r="D74" s="4"/>
      <c r="E74" s="4"/>
    </row>
    <row r="76" spans="1:10" ht="29" x14ac:dyDescent="0.35">
      <c r="A76" s="5"/>
      <c r="B76" s="6"/>
      <c r="C76" s="6"/>
      <c r="D76" s="6"/>
      <c r="E76" s="6"/>
      <c r="F76" s="6"/>
      <c r="G76" s="6"/>
      <c r="H76" s="6"/>
      <c r="I76" s="6"/>
      <c r="J76" s="6"/>
    </row>
    <row r="77" spans="1:10" ht="29" x14ac:dyDescent="0.35">
      <c r="A77" s="5"/>
      <c r="B77" s="7"/>
      <c r="C77" s="7"/>
      <c r="D77" s="7"/>
      <c r="E77" s="7"/>
      <c r="F77" s="7"/>
      <c r="G77" s="7"/>
    </row>
    <row r="78" spans="1:10" ht="29" x14ac:dyDescent="0.35">
      <c r="A78" s="5"/>
      <c r="B78" s="10">
        <v>65</v>
      </c>
      <c r="C78" s="10">
        <v>65</v>
      </c>
      <c r="D78" s="10">
        <v>65</v>
      </c>
      <c r="E78" s="10">
        <v>65</v>
      </c>
      <c r="F78" s="10">
        <v>65</v>
      </c>
      <c r="G78" s="7"/>
    </row>
    <row r="79" spans="1:10" x14ac:dyDescent="0.2">
      <c r="B79" s="10">
        <v>58</v>
      </c>
      <c r="C79" s="10">
        <v>59</v>
      </c>
      <c r="D79" s="10">
        <v>58</v>
      </c>
      <c r="E79" s="10">
        <v>58</v>
      </c>
      <c r="F79" s="10">
        <v>63</v>
      </c>
      <c r="G79" s="7"/>
    </row>
    <row r="80" spans="1:10" x14ac:dyDescent="0.2">
      <c r="B80" s="10">
        <v>55</v>
      </c>
      <c r="C80" s="10">
        <v>56</v>
      </c>
      <c r="D80" s="10">
        <v>56</v>
      </c>
      <c r="E80" s="10">
        <v>56</v>
      </c>
      <c r="F80" s="10">
        <v>56</v>
      </c>
      <c r="G80" s="7"/>
    </row>
    <row r="81" spans="2:7" x14ac:dyDescent="0.2">
      <c r="B81" s="7"/>
      <c r="C81" s="7"/>
      <c r="D81" s="7"/>
      <c r="E81" s="7"/>
      <c r="F81" s="7"/>
      <c r="G81" s="7"/>
    </row>
    <row r="82" spans="2:7" x14ac:dyDescent="0.2">
      <c r="B82" s="7"/>
      <c r="C82" s="7"/>
      <c r="D82" s="7"/>
      <c r="E82" s="7"/>
      <c r="F82" s="7"/>
      <c r="G82" s="7"/>
    </row>
    <row r="83" spans="2:7" x14ac:dyDescent="0.2">
      <c r="B83" s="7"/>
      <c r="C83" s="7"/>
      <c r="D83" s="7"/>
      <c r="E83" s="7"/>
      <c r="F83" s="7"/>
      <c r="G83" s="7"/>
    </row>
    <row r="84" spans="2:7" x14ac:dyDescent="0.2">
      <c r="B84" s="7"/>
      <c r="C84" s="7"/>
      <c r="D84" s="7"/>
      <c r="E84" s="7"/>
      <c r="F84" s="7"/>
      <c r="G84" s="7"/>
    </row>
    <row r="85" spans="2:7" x14ac:dyDescent="0.2">
      <c r="B85" s="7"/>
      <c r="C85" s="7"/>
      <c r="D85" s="7"/>
      <c r="E85" s="7"/>
      <c r="F85" s="7"/>
      <c r="G85" s="7"/>
    </row>
    <row r="86" spans="2:7" x14ac:dyDescent="0.2">
      <c r="B86" s="7"/>
      <c r="C86" s="7"/>
      <c r="D86" s="7"/>
      <c r="E86" s="7"/>
      <c r="F86" s="7"/>
      <c r="G86" s="7"/>
    </row>
    <row r="87" spans="2:7" x14ac:dyDescent="0.2">
      <c r="B87" s="7"/>
      <c r="C87" s="7"/>
      <c r="D87" s="7"/>
      <c r="E87" s="7"/>
      <c r="F87" s="7"/>
      <c r="G87" s="7"/>
    </row>
    <row r="88" spans="2:7" x14ac:dyDescent="0.2">
      <c r="B88" s="7"/>
      <c r="C88" s="7"/>
      <c r="D88" s="7"/>
      <c r="E88" s="7"/>
      <c r="F88" s="7"/>
      <c r="G88" s="7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H26" sqref="H26"/>
    </sheetView>
  </sheetViews>
  <sheetFormatPr baseColWidth="10" defaultRowHeight="16" x14ac:dyDescent="0.2"/>
  <cols>
    <col min="1" max="1" width="17.33203125" customWidth="1"/>
    <col min="3" max="3" width="11.83203125" bestFit="1" customWidth="1"/>
    <col min="4" max="4" width="20.6640625" customWidth="1"/>
    <col min="5" max="5" width="16.1640625" customWidth="1"/>
    <col min="6" max="6" width="12.33203125" customWidth="1"/>
    <col min="7" max="7" width="12.83203125" bestFit="1" customWidth="1"/>
  </cols>
  <sheetData>
    <row r="2" spans="1:8" s="13" customFormat="1" x14ac:dyDescent="0.2">
      <c r="A2" s="27"/>
      <c r="B2" s="28"/>
      <c r="C2" s="29" t="s">
        <v>19</v>
      </c>
      <c r="D2" s="29"/>
      <c r="E2" s="29" t="s">
        <v>20</v>
      </c>
      <c r="F2" s="29"/>
      <c r="G2" s="30" t="s">
        <v>21</v>
      </c>
      <c r="H2" s="27"/>
    </row>
    <row r="3" spans="1:8" x14ac:dyDescent="0.2">
      <c r="B3" s="17"/>
      <c r="C3" s="24">
        <v>15</v>
      </c>
      <c r="D3" s="24"/>
      <c r="E3" s="24">
        <v>2</v>
      </c>
      <c r="F3" s="24"/>
      <c r="G3" s="18">
        <v>3</v>
      </c>
    </row>
    <row r="4" spans="1:8" x14ac:dyDescent="0.2">
      <c r="B4" s="17"/>
      <c r="C4" s="24">
        <v>18</v>
      </c>
      <c r="D4" s="24"/>
      <c r="E4" s="24">
        <v>3</v>
      </c>
      <c r="F4" s="24"/>
      <c r="G4" s="18">
        <v>18</v>
      </c>
    </row>
    <row r="5" spans="1:8" x14ac:dyDescent="0.2">
      <c r="B5" s="17"/>
      <c r="C5" s="24">
        <v>25</v>
      </c>
      <c r="D5" s="24"/>
      <c r="E5" s="24">
        <v>3</v>
      </c>
      <c r="F5" s="24"/>
      <c r="G5" s="18">
        <v>16</v>
      </c>
    </row>
    <row r="6" spans="1:8" x14ac:dyDescent="0.2">
      <c r="B6" s="17"/>
      <c r="C6" s="24">
        <v>16</v>
      </c>
      <c r="D6" s="24"/>
      <c r="E6" s="24">
        <v>23</v>
      </c>
      <c r="F6" s="24"/>
      <c r="G6" s="18">
        <v>15</v>
      </c>
    </row>
    <row r="7" spans="1:8" x14ac:dyDescent="0.2">
      <c r="B7" s="17"/>
      <c r="C7" s="24">
        <v>14</v>
      </c>
      <c r="D7" s="24"/>
      <c r="E7" s="24">
        <v>38</v>
      </c>
      <c r="F7" s="24"/>
      <c r="G7" s="18">
        <v>16</v>
      </c>
    </row>
    <row r="8" spans="1:8" x14ac:dyDescent="0.2">
      <c r="B8" s="17"/>
      <c r="C8" s="24">
        <v>20</v>
      </c>
      <c r="D8" s="24"/>
      <c r="E8" s="24">
        <v>39</v>
      </c>
      <c r="F8" s="24"/>
      <c r="G8" s="18">
        <v>40</v>
      </c>
    </row>
    <row r="9" spans="1:8" x14ac:dyDescent="0.2">
      <c r="B9" s="17"/>
      <c r="C9" s="24"/>
      <c r="D9" s="24"/>
      <c r="E9" s="24"/>
      <c r="F9" s="24"/>
      <c r="G9" s="18"/>
    </row>
    <row r="10" spans="1:8" x14ac:dyDescent="0.2">
      <c r="B10" s="19" t="s">
        <v>17</v>
      </c>
      <c r="C10" s="24">
        <f>AVERAGE(C3:C8)</f>
        <v>18</v>
      </c>
      <c r="D10" s="24"/>
      <c r="E10" s="24">
        <f>AVERAGE(E3:E8)</f>
        <v>18</v>
      </c>
      <c r="F10" s="24"/>
      <c r="G10" s="18">
        <f>AVERAGE(G3:G8)</f>
        <v>18</v>
      </c>
    </row>
    <row r="11" spans="1:8" x14ac:dyDescent="0.2">
      <c r="B11" s="19" t="s">
        <v>30</v>
      </c>
      <c r="C11" s="25">
        <f>STDEV(C3:C8)</f>
        <v>4.0496913462633168</v>
      </c>
      <c r="D11" s="25"/>
      <c r="E11" s="25">
        <f>STDEV(E3:E8)</f>
        <v>17.731328207441202</v>
      </c>
      <c r="F11" s="25"/>
      <c r="G11" s="20">
        <f>STDEV(G3:G8)</f>
        <v>12.049896265113654</v>
      </c>
    </row>
    <row r="12" spans="1:8" x14ac:dyDescent="0.2">
      <c r="B12" s="19" t="s">
        <v>32</v>
      </c>
      <c r="C12" s="24">
        <f>MAX(C3:C8)</f>
        <v>25</v>
      </c>
      <c r="D12" s="24"/>
      <c r="E12" s="24">
        <f>MAX(E3:E8)</f>
        <v>39</v>
      </c>
      <c r="F12" s="24"/>
      <c r="G12" s="18">
        <f>MAX(G3:G8)</f>
        <v>40</v>
      </c>
    </row>
    <row r="13" spans="1:8" x14ac:dyDescent="0.2">
      <c r="B13" s="19" t="s">
        <v>33</v>
      </c>
      <c r="C13" s="24">
        <f>MIN(C3:C8)</f>
        <v>14</v>
      </c>
      <c r="D13" s="24"/>
      <c r="E13" s="24">
        <f>MIN(E3:E8)</f>
        <v>2</v>
      </c>
      <c r="F13" s="24"/>
      <c r="G13" s="18">
        <f>MIN(G3:G8)</f>
        <v>3</v>
      </c>
    </row>
    <row r="14" spans="1:8" x14ac:dyDescent="0.2">
      <c r="B14" s="19"/>
      <c r="C14" s="24"/>
      <c r="D14" s="24"/>
      <c r="E14" s="24"/>
      <c r="F14" s="24"/>
      <c r="G14" s="18"/>
    </row>
    <row r="15" spans="1:8" ht="17" thickBot="1" x14ac:dyDescent="0.25">
      <c r="B15" s="21" t="s">
        <v>18</v>
      </c>
      <c r="C15" s="26">
        <f>C12-C13</f>
        <v>11</v>
      </c>
      <c r="D15" s="26"/>
      <c r="E15" s="26">
        <f>E12-E13</f>
        <v>37</v>
      </c>
      <c r="F15" s="26"/>
      <c r="G15" s="22">
        <f>G12-G13</f>
        <v>37</v>
      </c>
    </row>
    <row r="17" spans="2:8" ht="17" thickBot="1" x14ac:dyDescent="0.25"/>
    <row r="18" spans="2:8" x14ac:dyDescent="0.2">
      <c r="B18" s="15" t="s">
        <v>28</v>
      </c>
      <c r="C18" s="23"/>
      <c r="D18" s="23"/>
      <c r="E18" s="23"/>
      <c r="F18" s="16" t="s">
        <v>29</v>
      </c>
      <c r="G18" s="27"/>
      <c r="H18" s="27"/>
    </row>
    <row r="19" spans="2:8" x14ac:dyDescent="0.2">
      <c r="B19" s="17"/>
      <c r="C19" s="24"/>
      <c r="D19" s="24"/>
      <c r="E19" s="24"/>
      <c r="F19" s="18">
        <v>2</v>
      </c>
    </row>
    <row r="20" spans="2:8" x14ac:dyDescent="0.2">
      <c r="B20" s="17"/>
      <c r="C20" s="24"/>
      <c r="D20" s="24"/>
      <c r="E20" s="24"/>
      <c r="F20" s="18">
        <v>8</v>
      </c>
    </row>
    <row r="21" spans="2:8" x14ac:dyDescent="0.2">
      <c r="B21" s="17"/>
      <c r="C21" s="24"/>
      <c r="D21" s="24"/>
      <c r="E21" s="24"/>
      <c r="F21" s="18">
        <v>10</v>
      </c>
    </row>
    <row r="22" spans="2:8" x14ac:dyDescent="0.2">
      <c r="B22" s="17"/>
      <c r="C22" s="24"/>
      <c r="D22" s="24"/>
      <c r="E22" s="24"/>
      <c r="F22" s="18">
        <v>12</v>
      </c>
    </row>
    <row r="23" spans="2:8" x14ac:dyDescent="0.2">
      <c r="B23" s="17"/>
      <c r="C23" s="24"/>
      <c r="D23" s="24"/>
      <c r="E23" s="24"/>
      <c r="F23" s="18"/>
    </row>
    <row r="24" spans="2:8" x14ac:dyDescent="0.2">
      <c r="B24" s="17"/>
      <c r="C24" s="24"/>
      <c r="D24" s="24"/>
      <c r="E24" s="31" t="s">
        <v>22</v>
      </c>
      <c r="F24" s="18">
        <f>AVERAGE(F18:F22)</f>
        <v>8</v>
      </c>
    </row>
    <row r="25" spans="2:8" x14ac:dyDescent="0.2">
      <c r="B25" s="17"/>
      <c r="C25" s="24"/>
      <c r="D25" s="24"/>
      <c r="E25" s="31" t="s">
        <v>30</v>
      </c>
      <c r="F25" s="20">
        <f>STDEV(F18:F22)</f>
        <v>4.3204937989385739</v>
      </c>
    </row>
    <row r="26" spans="2:8" x14ac:dyDescent="0.2">
      <c r="B26" s="17"/>
      <c r="C26" s="24"/>
      <c r="D26" s="24"/>
      <c r="E26" s="31" t="s">
        <v>32</v>
      </c>
      <c r="F26" s="18">
        <f>MAX(F18:F22)</f>
        <v>12</v>
      </c>
    </row>
    <row r="27" spans="2:8" x14ac:dyDescent="0.2">
      <c r="B27" s="17"/>
      <c r="C27" s="24"/>
      <c r="D27" s="24"/>
      <c r="E27" s="31" t="s">
        <v>33</v>
      </c>
      <c r="F27" s="18">
        <f>MIN(F18:F22)</f>
        <v>2</v>
      </c>
    </row>
    <row r="28" spans="2:8" x14ac:dyDescent="0.2">
      <c r="B28" s="17"/>
      <c r="C28" s="24"/>
      <c r="D28" s="24"/>
      <c r="E28" s="31"/>
      <c r="F28" s="18"/>
    </row>
    <row r="29" spans="2:8" x14ac:dyDescent="0.2">
      <c r="B29" s="17"/>
      <c r="C29" s="24"/>
      <c r="D29" s="24"/>
      <c r="E29" s="31" t="s">
        <v>18</v>
      </c>
      <c r="F29" s="18">
        <f>F26-F27</f>
        <v>10</v>
      </c>
    </row>
    <row r="30" spans="2:8" x14ac:dyDescent="0.2">
      <c r="B30" s="17"/>
      <c r="C30" s="24"/>
      <c r="D30" s="24"/>
      <c r="E30" s="24"/>
      <c r="F30" s="18"/>
    </row>
    <row r="31" spans="2:8" x14ac:dyDescent="0.2">
      <c r="B31" s="17"/>
      <c r="C31" s="24"/>
      <c r="D31" s="24"/>
      <c r="E31" s="24"/>
      <c r="F31" s="18"/>
    </row>
    <row r="32" spans="2:8" ht="17" thickBot="1" x14ac:dyDescent="0.25">
      <c r="B32" s="32"/>
      <c r="C32" s="26"/>
      <c r="D32" s="26"/>
      <c r="E32" s="26" t="s">
        <v>31</v>
      </c>
      <c r="F32" s="22">
        <v>4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/>
  </sheetViews>
  <sheetFormatPr baseColWidth="10" defaultRowHeight="16" x14ac:dyDescent="0.2"/>
  <cols>
    <col min="2" max="2" width="27.33203125" customWidth="1"/>
    <col min="5" max="6" width="27.5" style="1" customWidth="1"/>
  </cols>
  <sheetData>
    <row r="1" spans="2:7" x14ac:dyDescent="0.2">
      <c r="B1" s="15"/>
      <c r="C1" s="23"/>
      <c r="D1" s="23"/>
      <c r="E1" s="33"/>
      <c r="F1" s="45"/>
      <c r="G1" s="27"/>
    </row>
    <row r="2" spans="2:7" ht="24" x14ac:dyDescent="0.3">
      <c r="B2" s="34" t="s">
        <v>26</v>
      </c>
      <c r="C2" s="35"/>
      <c r="D2" s="35"/>
      <c r="E2" s="36"/>
      <c r="F2" s="45"/>
      <c r="G2" s="27"/>
    </row>
    <row r="3" spans="2:7" x14ac:dyDescent="0.2">
      <c r="B3" s="37"/>
      <c r="C3" s="14">
        <v>115</v>
      </c>
      <c r="D3" s="24"/>
      <c r="E3" s="38" t="s">
        <v>24</v>
      </c>
    </row>
    <row r="4" spans="2:7" x14ac:dyDescent="0.2">
      <c r="B4" s="37"/>
      <c r="C4" s="14">
        <v>135</v>
      </c>
      <c r="D4" s="24"/>
      <c r="E4" s="38" t="s">
        <v>24</v>
      </c>
    </row>
    <row r="5" spans="2:7" x14ac:dyDescent="0.2">
      <c r="B5" s="37"/>
      <c r="C5" s="14">
        <v>140</v>
      </c>
      <c r="D5" s="24"/>
      <c r="E5" s="38" t="s">
        <v>24</v>
      </c>
    </row>
    <row r="6" spans="2:7" x14ac:dyDescent="0.2">
      <c r="B6" s="37"/>
      <c r="C6" s="14">
        <v>145</v>
      </c>
      <c r="D6" s="24"/>
      <c r="E6" s="38" t="s">
        <v>24</v>
      </c>
    </row>
    <row r="7" spans="2:7" x14ac:dyDescent="0.2">
      <c r="B7" s="37"/>
      <c r="C7" s="14">
        <v>165</v>
      </c>
      <c r="D7" s="24"/>
      <c r="E7" s="38" t="s">
        <v>24</v>
      </c>
    </row>
    <row r="8" spans="2:7" x14ac:dyDescent="0.2">
      <c r="B8" s="37"/>
      <c r="C8" s="14">
        <v>170</v>
      </c>
      <c r="D8" s="24"/>
      <c r="E8" s="38" t="s">
        <v>24</v>
      </c>
    </row>
    <row r="9" spans="2:7" x14ac:dyDescent="0.2">
      <c r="B9" s="37"/>
      <c r="C9" s="14">
        <v>180</v>
      </c>
      <c r="D9" s="24"/>
      <c r="E9" s="38" t="s">
        <v>24</v>
      </c>
    </row>
    <row r="10" spans="2:7" x14ac:dyDescent="0.2">
      <c r="B10" s="37"/>
      <c r="C10" s="14">
        <v>190</v>
      </c>
      <c r="D10" s="24"/>
      <c r="E10" s="38" t="s">
        <v>24</v>
      </c>
    </row>
    <row r="11" spans="2:7" x14ac:dyDescent="0.2">
      <c r="B11" s="37"/>
      <c r="C11" s="14">
        <v>220</v>
      </c>
      <c r="D11" s="24"/>
      <c r="E11" s="38" t="s">
        <v>24</v>
      </c>
    </row>
    <row r="12" spans="2:7" x14ac:dyDescent="0.2">
      <c r="B12" s="37"/>
      <c r="C12" s="14">
        <v>430</v>
      </c>
      <c r="D12" s="24"/>
      <c r="E12" s="39" t="s">
        <v>25</v>
      </c>
    </row>
    <row r="13" spans="2:7" x14ac:dyDescent="0.2">
      <c r="B13" s="17"/>
      <c r="C13" s="24"/>
      <c r="D13" s="24"/>
      <c r="E13" s="40"/>
    </row>
    <row r="14" spans="2:7" x14ac:dyDescent="0.2">
      <c r="B14" s="17" t="s">
        <v>1</v>
      </c>
      <c r="C14" s="24">
        <f>MEDIAN(C3:C12)</f>
        <v>167.5</v>
      </c>
      <c r="D14" s="24"/>
      <c r="E14" s="40"/>
    </row>
    <row r="15" spans="2:7" x14ac:dyDescent="0.2">
      <c r="B15" s="41" t="s">
        <v>0</v>
      </c>
      <c r="C15" s="42">
        <f>AVERAGE(C3:C12)</f>
        <v>189</v>
      </c>
      <c r="D15" s="24"/>
      <c r="E15" s="40"/>
    </row>
    <row r="16" spans="2:7" x14ac:dyDescent="0.2">
      <c r="B16" s="41" t="s">
        <v>27</v>
      </c>
      <c r="C16" s="43">
        <f>STDEV(C3:C12)</f>
        <v>89.932073131768604</v>
      </c>
      <c r="D16" s="24"/>
      <c r="E16" s="40"/>
    </row>
    <row r="17" spans="2:6" x14ac:dyDescent="0.2">
      <c r="B17" s="17" t="s">
        <v>2</v>
      </c>
      <c r="C17" s="24">
        <f>MAX(C3:C12)</f>
        <v>430</v>
      </c>
      <c r="D17" s="24"/>
      <c r="E17" s="40"/>
    </row>
    <row r="18" spans="2:6" x14ac:dyDescent="0.2">
      <c r="B18" s="17" t="s">
        <v>3</v>
      </c>
      <c r="C18" s="24">
        <f>MIN(C3:C12)</f>
        <v>115</v>
      </c>
      <c r="D18" s="24"/>
      <c r="E18" s="40"/>
    </row>
    <row r="19" spans="2:6" x14ac:dyDescent="0.2">
      <c r="B19" s="17"/>
      <c r="C19" s="24"/>
      <c r="D19" s="24"/>
      <c r="E19" s="40"/>
    </row>
    <row r="20" spans="2:6" ht="17" thickBot="1" x14ac:dyDescent="0.25">
      <c r="B20" s="32" t="s">
        <v>4</v>
      </c>
      <c r="C20" s="26">
        <f>C17-C18</f>
        <v>315</v>
      </c>
      <c r="D20" s="26"/>
      <c r="E20" s="44"/>
    </row>
    <row r="22" spans="2:6" ht="17" thickBot="1" x14ac:dyDescent="0.25"/>
    <row r="23" spans="2:6" ht="26" x14ac:dyDescent="0.3">
      <c r="B23" s="46" t="s">
        <v>23</v>
      </c>
      <c r="C23" s="47"/>
      <c r="D23" s="47"/>
      <c r="E23" s="48" t="s">
        <v>37</v>
      </c>
      <c r="F23" s="49" t="s">
        <v>38</v>
      </c>
    </row>
    <row r="24" spans="2:6" x14ac:dyDescent="0.2">
      <c r="B24" s="50">
        <v>1</v>
      </c>
      <c r="C24" s="51">
        <f>$C$16*B24</f>
        <v>89.932073131768604</v>
      </c>
      <c r="D24" s="24"/>
      <c r="E24" s="52">
        <f>$C$15-C24</f>
        <v>99.067926868231396</v>
      </c>
      <c r="F24" s="53">
        <f>$C$15+C24</f>
        <v>278.93207313176862</v>
      </c>
    </row>
    <row r="25" spans="2:6" x14ac:dyDescent="0.2">
      <c r="B25" s="50">
        <v>1.5</v>
      </c>
      <c r="C25" s="51">
        <f t="shared" ref="C25:C28" si="0">$C$16*B25</f>
        <v>134.8981096976529</v>
      </c>
      <c r="D25" s="24"/>
      <c r="E25" s="52">
        <f t="shared" ref="E25:E28" si="1">$C$15-C25</f>
        <v>54.101890302347101</v>
      </c>
      <c r="F25" s="53">
        <f t="shared" ref="F25:F28" si="2">$C$15+C25</f>
        <v>323.8981096976529</v>
      </c>
    </row>
    <row r="26" spans="2:6" x14ac:dyDescent="0.2">
      <c r="B26" s="50">
        <v>2</v>
      </c>
      <c r="C26" s="51">
        <f t="shared" si="0"/>
        <v>179.86414626353721</v>
      </c>
      <c r="D26" s="24"/>
      <c r="E26" s="52">
        <f t="shared" si="1"/>
        <v>9.1358537364627921</v>
      </c>
      <c r="F26" s="53">
        <f t="shared" si="2"/>
        <v>368.86414626353724</v>
      </c>
    </row>
    <row r="27" spans="2:6" x14ac:dyDescent="0.2">
      <c r="B27" s="50">
        <v>2.5</v>
      </c>
      <c r="C27" s="51">
        <f t="shared" si="0"/>
        <v>224.83018282942152</v>
      </c>
      <c r="D27" s="24"/>
      <c r="E27" s="52">
        <f t="shared" si="1"/>
        <v>-35.830182829421517</v>
      </c>
      <c r="F27" s="53">
        <f t="shared" si="2"/>
        <v>413.83018282942152</v>
      </c>
    </row>
    <row r="28" spans="2:6" ht="17" thickBot="1" x14ac:dyDescent="0.25">
      <c r="B28" s="54">
        <v>3</v>
      </c>
      <c r="C28" s="55">
        <f t="shared" si="0"/>
        <v>269.7962193953058</v>
      </c>
      <c r="D28" s="26"/>
      <c r="E28" s="56">
        <f t="shared" si="1"/>
        <v>-80.796219395305798</v>
      </c>
      <c r="F28" s="57">
        <f t="shared" si="2"/>
        <v>458.7962193953058</v>
      </c>
    </row>
  </sheetData>
  <sortState ref="B1:F10">
    <sortCondition ref="C1:C10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03 01</vt:lpstr>
      <vt:lpstr>03 02</vt:lpstr>
      <vt:lpstr>03 03</vt:lpstr>
    </vt:vector>
  </TitlesOfParts>
  <Company>ASU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Carlos Alfaro</cp:lastModifiedBy>
  <dcterms:created xsi:type="dcterms:W3CDTF">2016-03-13T19:34:42Z</dcterms:created>
  <dcterms:modified xsi:type="dcterms:W3CDTF">2016-08-15T21:51:09Z</dcterms:modified>
</cp:coreProperties>
</file>