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J5" i="1"/>
  <c r="I5" i="1"/>
  <c r="E5" i="1"/>
  <c r="D5" i="1"/>
  <c r="C5" i="1"/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8" i="1"/>
  <c r="H5" i="1" s="1"/>
  <c r="F28" i="1" l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G8" i="1"/>
  <c r="G5" i="1" s="1"/>
  <c r="F9" i="1"/>
  <c r="F8" i="1"/>
  <c r="F5" i="1" s="1"/>
</calcChain>
</file>

<file path=xl/sharedStrings.xml><?xml version="1.0" encoding="utf-8"?>
<sst xmlns="http://schemas.openxmlformats.org/spreadsheetml/2006/main" count="327" uniqueCount="220">
  <si>
    <t>BIRTHDAY PARTY PLANNER</t>
  </si>
  <si>
    <t>NAME</t>
  </si>
  <si>
    <t>CONTACT INFO</t>
  </si>
  <si>
    <t>ITEMS</t>
  </si>
  <si>
    <t>ESTIMATED COST</t>
  </si>
  <si>
    <t>Ehsan</t>
  </si>
  <si>
    <t>Ali</t>
  </si>
  <si>
    <t>Cake</t>
  </si>
  <si>
    <t>Decorations</t>
  </si>
  <si>
    <t>Candles</t>
  </si>
  <si>
    <t>Party Hats</t>
  </si>
  <si>
    <t>Food</t>
  </si>
  <si>
    <t>Gift Bags</t>
  </si>
  <si>
    <t>Thank You Cards</t>
  </si>
  <si>
    <t>Photographer</t>
  </si>
  <si>
    <t>Games/Activities</t>
  </si>
  <si>
    <t>Face Painting</t>
  </si>
  <si>
    <t>Party Favors</t>
  </si>
  <si>
    <t>Prize Gifts</t>
  </si>
  <si>
    <t>LED Lights</t>
  </si>
  <si>
    <t>Special Effects</t>
  </si>
  <si>
    <t>Disposal Bags</t>
  </si>
  <si>
    <t>Ballons</t>
  </si>
  <si>
    <t>Banner</t>
  </si>
  <si>
    <t>Invitation</t>
  </si>
  <si>
    <t>Gifts Wrapping</t>
  </si>
  <si>
    <t>ACTUAL COST</t>
  </si>
  <si>
    <t>0312-3456789</t>
  </si>
  <si>
    <t>0310-3456789</t>
  </si>
  <si>
    <t>0311-3456789</t>
  </si>
  <si>
    <t>0310-3456790</t>
  </si>
  <si>
    <t>0311-3456790</t>
  </si>
  <si>
    <t>0310-3456791</t>
  </si>
  <si>
    <t>0311-3456791</t>
  </si>
  <si>
    <t>0310-3456792</t>
  </si>
  <si>
    <t>0311-3456792</t>
  </si>
  <si>
    <t>0310-3456793</t>
  </si>
  <si>
    <t>0311-3456793</t>
  </si>
  <si>
    <t>0310-3456794</t>
  </si>
  <si>
    <t>0311-3456794</t>
  </si>
  <si>
    <t>0310-3456795</t>
  </si>
  <si>
    <t>0311-3456795</t>
  </si>
  <si>
    <t>0310-3456796</t>
  </si>
  <si>
    <t>0311-3456796</t>
  </si>
  <si>
    <t>0313-3455699</t>
  </si>
  <si>
    <t>0312-3456790</t>
  </si>
  <si>
    <t>0313-3455700</t>
  </si>
  <si>
    <t>0312-3456791</t>
  </si>
  <si>
    <t>0313-3455701</t>
  </si>
  <si>
    <t>0312-3456792</t>
  </si>
  <si>
    <t>0313-3455702</t>
  </si>
  <si>
    <t>0312-3456793</t>
  </si>
  <si>
    <t>0313-3455703</t>
  </si>
  <si>
    <t>Hassan</t>
  </si>
  <si>
    <t>Hussain</t>
  </si>
  <si>
    <t>Waqas</t>
  </si>
  <si>
    <t>Ayaz</t>
  </si>
  <si>
    <t>Adeel</t>
  </si>
  <si>
    <t>Nabeel</t>
  </si>
  <si>
    <t>Owais</t>
  </si>
  <si>
    <t>Aman</t>
  </si>
  <si>
    <t>Tabish</t>
  </si>
  <si>
    <t>Bilal</t>
  </si>
  <si>
    <t>Saqib</t>
  </si>
  <si>
    <t>Samad</t>
  </si>
  <si>
    <t>Sami</t>
  </si>
  <si>
    <t>Jawad</t>
  </si>
  <si>
    <t>Fawad</t>
  </si>
  <si>
    <t>Hunain</t>
  </si>
  <si>
    <t>Fiyyaz</t>
  </si>
  <si>
    <t>TIME</t>
  </si>
  <si>
    <t>Welcome and Guest Arrival</t>
  </si>
  <si>
    <t>Photo Session</t>
  </si>
  <si>
    <t>Icebreaker Games</t>
  </si>
  <si>
    <t>Coloring Station</t>
  </si>
  <si>
    <t>Balloon Twisting</t>
  </si>
  <si>
    <t>Treasure Hunt</t>
  </si>
  <si>
    <t>Storytelling Session</t>
  </si>
  <si>
    <t>Magic Show</t>
  </si>
  <si>
    <t>Craft Station</t>
  </si>
  <si>
    <t>Music and Dance</t>
  </si>
  <si>
    <t>Science Experiments</t>
  </si>
  <si>
    <t>Puppet Show</t>
  </si>
  <si>
    <t>Musical Chairs</t>
  </si>
  <si>
    <t>Parachute Game</t>
  </si>
  <si>
    <t>Bubble Blowing</t>
  </si>
  <si>
    <t>Snacks and Refreshments</t>
  </si>
  <si>
    <t>Limbo Dance</t>
  </si>
  <si>
    <t>Piñata Game</t>
  </si>
  <si>
    <t>Obstacle Course</t>
  </si>
  <si>
    <t>Dance Competition</t>
  </si>
  <si>
    <t>Storybook Reading</t>
  </si>
  <si>
    <t>Sand Art</t>
  </si>
  <si>
    <t>Clay Modeling</t>
  </si>
  <si>
    <t>Costume Contest</t>
  </si>
  <si>
    <t>Bingo</t>
  </si>
  <si>
    <t>Karaoke</t>
  </si>
  <si>
    <t>Relay Race</t>
  </si>
  <si>
    <t>Cupcake Decorating</t>
  </si>
  <si>
    <t>Candy Hunt</t>
  </si>
  <si>
    <t>Board Games</t>
  </si>
  <si>
    <t>Charades</t>
  </si>
  <si>
    <t>Dance Party</t>
  </si>
  <si>
    <t>Talent Show</t>
  </si>
  <si>
    <t>Balloon Pop</t>
  </si>
  <si>
    <t>Mini Golf</t>
  </si>
  <si>
    <t>Scavenger Hunt</t>
  </si>
  <si>
    <t>Ring Toss</t>
  </si>
  <si>
    <t>Story Time</t>
  </si>
  <si>
    <t>Painting Station</t>
  </si>
  <si>
    <t>Fireworks Show</t>
  </si>
  <si>
    <t>Cake Cutting Ceremony</t>
  </si>
  <si>
    <t>Gift Opening</t>
  </si>
  <si>
    <t>Thank You Speech</t>
  </si>
  <si>
    <t>Goodbye and Farewell</t>
  </si>
  <si>
    <t>Cleanup and Packing</t>
  </si>
  <si>
    <t>Last Photo Session</t>
  </si>
  <si>
    <t>Final Song and Dance</t>
  </si>
  <si>
    <t>Event Wrap-Up</t>
  </si>
  <si>
    <t>Takeaway Distribution</t>
  </si>
  <si>
    <t>Close Out</t>
  </si>
  <si>
    <t>ACTIVITIES</t>
  </si>
  <si>
    <t>S/NO</t>
  </si>
  <si>
    <t>Yasir</t>
  </si>
  <si>
    <t>Hamza</t>
  </si>
  <si>
    <t>Aliyan</t>
  </si>
  <si>
    <t>Rizwan</t>
  </si>
  <si>
    <t>Sufiyan</t>
  </si>
  <si>
    <t>Faizan</t>
  </si>
  <si>
    <t>Subhan</t>
  </si>
  <si>
    <t>Shah Khalid</t>
  </si>
  <si>
    <t>Safeer</t>
  </si>
  <si>
    <t>Rayyan</t>
  </si>
  <si>
    <t>Iqbal</t>
  </si>
  <si>
    <t>Gulzaib</t>
  </si>
  <si>
    <t>Anish</t>
  </si>
  <si>
    <t>Ibrahim</t>
  </si>
  <si>
    <t>Junaid</t>
  </si>
  <si>
    <t>Rehan</t>
  </si>
  <si>
    <t>Azlan</t>
  </si>
  <si>
    <t>Husnain</t>
  </si>
  <si>
    <t>Ayan</t>
  </si>
  <si>
    <t>Babar</t>
  </si>
  <si>
    <t>Hafeez</t>
  </si>
  <si>
    <t>Muzammil</t>
  </si>
  <si>
    <t>Shehzad</t>
  </si>
  <si>
    <t>Murtaza</t>
  </si>
  <si>
    <t>Mustafa</t>
  </si>
  <si>
    <t>Majid</t>
  </si>
  <si>
    <t>Ebad</t>
  </si>
  <si>
    <t>Mohsin</t>
  </si>
  <si>
    <t>Mavia</t>
  </si>
  <si>
    <t>Danish</t>
  </si>
  <si>
    <t>Kashif</t>
  </si>
  <si>
    <t>0312-3456794</t>
  </si>
  <si>
    <t>0313-3455704</t>
  </si>
  <si>
    <t>0312-3456795</t>
  </si>
  <si>
    <t>0313-3455705</t>
  </si>
  <si>
    <t>Send Invitations</t>
  </si>
  <si>
    <t>In Progress</t>
  </si>
  <si>
    <t>Confirm Guest List</t>
  </si>
  <si>
    <t>Not Started</t>
  </si>
  <si>
    <t>Book Venue</t>
  </si>
  <si>
    <t>Completed</t>
  </si>
  <si>
    <t>Order Cake</t>
  </si>
  <si>
    <t>Hire Photographer</t>
  </si>
  <si>
    <t>Arrange Balloons and Decor</t>
  </si>
  <si>
    <t>Rent Chairs and Tables</t>
  </si>
  <si>
    <t>Purchase Plates and Cutlery</t>
  </si>
  <si>
    <t>Arrange Music/DJ</t>
  </si>
  <si>
    <t>Plan Games and Activities</t>
  </si>
  <si>
    <t>Buy Party Favors</t>
  </si>
  <si>
    <t>Arrange Gift Bags</t>
  </si>
  <si>
    <t>Purchase Streamers and Confetti</t>
  </si>
  <si>
    <t>Arrange Face Painting</t>
  </si>
  <si>
    <t>Hire Party Planner</t>
  </si>
  <si>
    <t>Confirm Caterer</t>
  </si>
  <si>
    <t>Order Centerpieces</t>
  </si>
  <si>
    <t>Purchase Thank You Cards</t>
  </si>
  <si>
    <t>Set Up Photo Booth</t>
  </si>
  <si>
    <t>Arrange Transportation</t>
  </si>
  <si>
    <t>Book Bounce House</t>
  </si>
  <si>
    <t>Prepare Emergency First Aid Kit</t>
  </si>
  <si>
    <t>Schedule Cleanup Crew</t>
  </si>
  <si>
    <t>Order Candy Station Supplies</t>
  </si>
  <si>
    <t>Set Up Lighting</t>
  </si>
  <si>
    <t>Arrange Trash Bins</t>
  </si>
  <si>
    <t>Book Fireworks Display</t>
  </si>
  <si>
    <t>Finalize Party Schedule</t>
  </si>
  <si>
    <t>Arrange Security</t>
  </si>
  <si>
    <t>Confirm Seating Arrangement</t>
  </si>
  <si>
    <t>Set Up Activity Stations</t>
  </si>
  <si>
    <t>Order Special Effects</t>
  </si>
  <si>
    <t>Rent Sound System</t>
  </si>
  <si>
    <t>Prepare Welcome Sign</t>
  </si>
  <si>
    <t>Set Up Candy and Snack Table</t>
  </si>
  <si>
    <t>Check Supplies (Napkins, Cups)</t>
  </si>
  <si>
    <t>Confirm Entertainment Schedule</t>
  </si>
  <si>
    <t>Arrange Parking</t>
  </si>
  <si>
    <t>Print Guest List</t>
  </si>
  <si>
    <t>Create Activity Timeline</t>
  </si>
  <si>
    <t>Assign Cleanup Duties</t>
  </si>
  <si>
    <t>Confirm Cake Pickup Time</t>
  </si>
  <si>
    <t>Finalize Decorations</t>
  </si>
  <si>
    <t>Set Up Gift Wrapping Station</t>
  </si>
  <si>
    <t>Review Setup Checklist</t>
  </si>
  <si>
    <t>Prepare Thank You Gifts</t>
  </si>
  <si>
    <t>Set Up Hand Sanitizer Stations</t>
  </si>
  <si>
    <t>Order Popcorn Machine</t>
  </si>
  <si>
    <t>Confirm Face Painter Timing</t>
  </si>
  <si>
    <t>Assign Photography Spots</t>
  </si>
  <si>
    <t>TASKS</t>
  </si>
  <si>
    <t>STATUS</t>
  </si>
  <si>
    <t>Ahmed</t>
  </si>
  <si>
    <t>CONTACT</t>
  </si>
  <si>
    <t>E/COST</t>
  </si>
  <si>
    <t>A/COST</t>
  </si>
  <si>
    <t>ACTIVITY</t>
  </si>
  <si>
    <t>TASK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</si>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</sst>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AA Sameer Asmaak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8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8"/>
  <sheetViews>
    <sheetView tabSelected="1" topLeftCell="A2" zoomScale="71" zoomScaleNormal="70" workbookViewId="0">
      <selection activeCell="C10" sqref="C10"/>
    </sheetView>
  </sheetViews>
  <sheetFormatPr defaultRowHeight="14.5" x14ac:dyDescent="0.35"/>
  <cols>
    <col min="2" max="2" width="9.81640625" bestFit="1" customWidth="1"/>
    <col min="3" max="3" width="13" bestFit="1" customWidth="1"/>
    <col min="4" max="4" width="16.6328125" customWidth="1"/>
    <col min="5" max="5" width="16.453125" customWidth="1"/>
    <col min="6" max="6" width="17.26953125" customWidth="1"/>
    <col min="7" max="7" width="13.6328125" customWidth="1"/>
    <col min="8" max="8" width="11.90625" customWidth="1"/>
    <col min="9" max="9" width="23.7265625" bestFit="1" customWidth="1"/>
    <col min="10" max="10" width="33.08984375" customWidth="1"/>
    <col min="11" max="11" width="14" customWidth="1"/>
  </cols>
  <sheetData>
    <row r="2" spans="1:12" s="7" customFormat="1" ht="64" customHeight="1" x14ac:dyDescent="0.35">
      <c r="B2" s="15" t="s">
        <v>0</v>
      </c>
      <c r="C2" s="16"/>
      <c r="D2" s="16"/>
      <c r="E2" s="16"/>
      <c r="F2" s="16"/>
      <c r="G2" s="16"/>
      <c r="H2" s="16"/>
      <c r="I2" s="16"/>
      <c r="J2" s="16"/>
      <c r="K2" s="16"/>
    </row>
    <row r="3" spans="1:12" x14ac:dyDescent="0.35">
      <c r="A3" s="6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2" x14ac:dyDescent="0.35">
      <c r="B4" s="13" t="s">
        <v>122</v>
      </c>
      <c r="C4" s="13" t="s">
        <v>1</v>
      </c>
      <c r="D4" s="13" t="s">
        <v>214</v>
      </c>
      <c r="E4" s="13" t="s">
        <v>219</v>
      </c>
      <c r="F4" s="13" t="s">
        <v>215</v>
      </c>
      <c r="G4" s="13" t="s">
        <v>216</v>
      </c>
      <c r="H4" s="13" t="s">
        <v>70</v>
      </c>
      <c r="I4" s="13" t="s">
        <v>217</v>
      </c>
      <c r="J4" s="13" t="s">
        <v>218</v>
      </c>
      <c r="K4" s="13" t="s">
        <v>212</v>
      </c>
    </row>
    <row r="5" spans="1:12" x14ac:dyDescent="0.35">
      <c r="B5" s="13"/>
      <c r="C5" s="13" t="e">
        <f>VLOOKUP(B5,B7:K58,2,0)</f>
        <v>#N/A</v>
      </c>
      <c r="D5" s="13" t="e">
        <f>VLOOKUP(B5,B7:K58,3,0)</f>
        <v>#N/A</v>
      </c>
      <c r="E5" s="13" t="e">
        <f>VLOOKUP(B5,B7:K58,4,0)</f>
        <v>#N/A</v>
      </c>
      <c r="F5" s="13" t="e">
        <f>VLOOKUP(B5,B7:K58,5,0)</f>
        <v>#N/A</v>
      </c>
      <c r="G5" s="13" t="e">
        <f>VLOOKUP(B5,B7:K58,6,0)</f>
        <v>#N/A</v>
      </c>
      <c r="H5" s="14" t="e">
        <f>VLOOKUP(B5,B7:K58,7,0)</f>
        <v>#N/A</v>
      </c>
      <c r="I5" s="13" t="e">
        <f>VLOOKUP(B5,B7:K58,8,0)</f>
        <v>#N/A</v>
      </c>
      <c r="J5" s="13" t="e">
        <f>VLOOKUP(B5,B7:K58,9,0)</f>
        <v>#N/A</v>
      </c>
      <c r="K5" s="13" t="e">
        <f>VLOOKUP(B5,B7:K58,10,0)</f>
        <v>#N/A</v>
      </c>
    </row>
    <row r="7" spans="1:12" x14ac:dyDescent="0.35">
      <c r="B7" s="2" t="s">
        <v>122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26</v>
      </c>
      <c r="H7" s="2" t="s">
        <v>70</v>
      </c>
      <c r="I7" s="4" t="s">
        <v>121</v>
      </c>
      <c r="J7" s="2" t="s">
        <v>211</v>
      </c>
      <c r="K7" s="2" t="s">
        <v>212</v>
      </c>
    </row>
    <row r="8" spans="1:12" x14ac:dyDescent="0.35">
      <c r="B8" s="8">
        <v>1</v>
      </c>
      <c r="C8" s="8" t="s">
        <v>213</v>
      </c>
      <c r="D8" s="8" t="s">
        <v>28</v>
      </c>
      <c r="E8" s="8" t="s">
        <v>22</v>
      </c>
      <c r="F8" s="9">
        <f ca="1">RANDBETWEEN(1000,7000)</f>
        <v>4672</v>
      </c>
      <c r="G8" s="9">
        <f ca="1">RANDBETWEEN(500,5000)</f>
        <v>4516</v>
      </c>
      <c r="H8" s="10">
        <f ca="1">TIME(RANDBETWEEN(12,23), RANDBETWEEN(0,59), 0)</f>
        <v>0.57013888888888886</v>
      </c>
      <c r="I8" s="11" t="s">
        <v>71</v>
      </c>
      <c r="J8" s="12" t="s">
        <v>158</v>
      </c>
      <c r="K8" s="12" t="s">
        <v>159</v>
      </c>
      <c r="L8" s="5"/>
    </row>
    <row r="9" spans="1:12" x14ac:dyDescent="0.35">
      <c r="B9" s="8">
        <v>2</v>
      </c>
      <c r="C9" s="8" t="s">
        <v>5</v>
      </c>
      <c r="D9" s="8" t="s">
        <v>29</v>
      </c>
      <c r="E9" s="8" t="s">
        <v>7</v>
      </c>
      <c r="F9" s="9">
        <f t="shared" ref="F9" ca="1" si="0">RANDBETWEEN(1000,7000)</f>
        <v>3962</v>
      </c>
      <c r="G9" s="9">
        <f t="shared" ref="F9:G28" ca="1" si="1">RANDBETWEEN(500,5000)</f>
        <v>1203</v>
      </c>
      <c r="H9" s="10">
        <f t="shared" ref="H9:H58" ca="1" si="2">TIME(RANDBETWEEN(12,23), RANDBETWEEN(0,59), 0)</f>
        <v>0.86458333333333337</v>
      </c>
      <c r="I9" s="11" t="s">
        <v>72</v>
      </c>
      <c r="J9" s="12" t="s">
        <v>160</v>
      </c>
      <c r="K9" s="12" t="s">
        <v>161</v>
      </c>
      <c r="L9" s="3"/>
    </row>
    <row r="10" spans="1:12" x14ac:dyDescent="0.35">
      <c r="B10" s="8">
        <v>3</v>
      </c>
      <c r="C10" s="8" t="s">
        <v>53</v>
      </c>
      <c r="D10" s="8" t="s">
        <v>27</v>
      </c>
      <c r="E10" s="8" t="s">
        <v>9</v>
      </c>
      <c r="F10" s="9">
        <f t="shared" ca="1" si="1"/>
        <v>933</v>
      </c>
      <c r="G10" s="9">
        <f t="shared" ca="1" si="1"/>
        <v>4964</v>
      </c>
      <c r="H10" s="10">
        <f t="shared" ca="1" si="2"/>
        <v>0.85555555555555562</v>
      </c>
      <c r="I10" s="11" t="s">
        <v>73</v>
      </c>
      <c r="J10" s="12" t="s">
        <v>162</v>
      </c>
      <c r="K10" s="12" t="s">
        <v>163</v>
      </c>
      <c r="L10" s="3"/>
    </row>
    <row r="11" spans="1:12" x14ac:dyDescent="0.35">
      <c r="B11" s="8">
        <v>4</v>
      </c>
      <c r="C11" s="8" t="s">
        <v>54</v>
      </c>
      <c r="D11" s="8" t="s">
        <v>44</v>
      </c>
      <c r="E11" s="8" t="s">
        <v>23</v>
      </c>
      <c r="F11" s="9">
        <f t="shared" ca="1" si="1"/>
        <v>4819</v>
      </c>
      <c r="G11" s="9">
        <f t="shared" ca="1" si="1"/>
        <v>4916</v>
      </c>
      <c r="H11" s="10">
        <f t="shared" ca="1" si="2"/>
        <v>0.84236111111111101</v>
      </c>
      <c r="I11" s="11" t="s">
        <v>74</v>
      </c>
      <c r="J11" s="12" t="s">
        <v>164</v>
      </c>
      <c r="K11" s="12" t="s">
        <v>159</v>
      </c>
      <c r="L11" s="3"/>
    </row>
    <row r="12" spans="1:12" x14ac:dyDescent="0.35">
      <c r="B12" s="8">
        <v>5</v>
      </c>
      <c r="C12" s="8" t="s">
        <v>55</v>
      </c>
      <c r="D12" s="8" t="s">
        <v>30</v>
      </c>
      <c r="E12" s="8" t="s">
        <v>8</v>
      </c>
      <c r="F12" s="9">
        <f t="shared" ca="1" si="1"/>
        <v>4890</v>
      </c>
      <c r="G12" s="9">
        <f t="shared" ca="1" si="1"/>
        <v>4307</v>
      </c>
      <c r="H12" s="10">
        <f t="shared" ca="1" si="2"/>
        <v>0.69236111111111109</v>
      </c>
      <c r="I12" s="11" t="s">
        <v>16</v>
      </c>
      <c r="J12" s="12" t="s">
        <v>165</v>
      </c>
      <c r="K12" s="12" t="s">
        <v>161</v>
      </c>
      <c r="L12" s="3"/>
    </row>
    <row r="13" spans="1:12" x14ac:dyDescent="0.35">
      <c r="B13" s="8">
        <v>6</v>
      </c>
      <c r="C13" s="8" t="s">
        <v>56</v>
      </c>
      <c r="D13" s="8" t="s">
        <v>31</v>
      </c>
      <c r="E13" s="8" t="s">
        <v>24</v>
      </c>
      <c r="F13" s="9">
        <f t="shared" ca="1" si="1"/>
        <v>2322</v>
      </c>
      <c r="G13" s="9">
        <f t="shared" ca="1" si="1"/>
        <v>3948</v>
      </c>
      <c r="H13" s="10">
        <f t="shared" ca="1" si="2"/>
        <v>0.74513888888888891</v>
      </c>
      <c r="I13" s="11" t="s">
        <v>75</v>
      </c>
      <c r="J13" s="12" t="s">
        <v>166</v>
      </c>
      <c r="K13" s="12" t="s">
        <v>161</v>
      </c>
      <c r="L13" s="3"/>
    </row>
    <row r="14" spans="1:12" x14ac:dyDescent="0.35">
      <c r="B14" s="8">
        <v>7</v>
      </c>
      <c r="C14" s="8" t="s">
        <v>57</v>
      </c>
      <c r="D14" s="8" t="s">
        <v>45</v>
      </c>
      <c r="E14" s="8" t="s">
        <v>11</v>
      </c>
      <c r="F14" s="9">
        <f t="shared" ca="1" si="1"/>
        <v>2008</v>
      </c>
      <c r="G14" s="9">
        <f t="shared" ca="1" si="1"/>
        <v>1108</v>
      </c>
      <c r="H14" s="10">
        <f t="shared" ca="1" si="2"/>
        <v>0.8652777777777777</v>
      </c>
      <c r="I14" s="11" t="s">
        <v>76</v>
      </c>
      <c r="J14" s="12" t="s">
        <v>167</v>
      </c>
      <c r="K14" s="12" t="s">
        <v>163</v>
      </c>
      <c r="L14" s="3"/>
    </row>
    <row r="15" spans="1:12" x14ac:dyDescent="0.35">
      <c r="B15" s="8">
        <v>8</v>
      </c>
      <c r="C15" s="8" t="s">
        <v>58</v>
      </c>
      <c r="D15" s="8" t="s">
        <v>46</v>
      </c>
      <c r="E15" s="8" t="s">
        <v>12</v>
      </c>
      <c r="F15" s="9">
        <f t="shared" ca="1" si="1"/>
        <v>2631</v>
      </c>
      <c r="G15" s="9">
        <f t="shared" ca="1" si="1"/>
        <v>3624</v>
      </c>
      <c r="H15" s="10">
        <f t="shared" ca="1" si="2"/>
        <v>0.6118055555555556</v>
      </c>
      <c r="I15" s="11" t="s">
        <v>77</v>
      </c>
      <c r="J15" s="12" t="s">
        <v>168</v>
      </c>
      <c r="K15" s="12" t="s">
        <v>159</v>
      </c>
      <c r="L15" s="3"/>
    </row>
    <row r="16" spans="1:12" x14ac:dyDescent="0.35">
      <c r="B16" s="8">
        <v>9</v>
      </c>
      <c r="C16" s="8" t="s">
        <v>59</v>
      </c>
      <c r="D16" s="8" t="s">
        <v>32</v>
      </c>
      <c r="E16" s="8" t="s">
        <v>13</v>
      </c>
      <c r="F16" s="9">
        <f t="shared" ca="1" si="1"/>
        <v>3493</v>
      </c>
      <c r="G16" s="9">
        <f t="shared" ca="1" si="1"/>
        <v>4671</v>
      </c>
      <c r="H16" s="10">
        <f t="shared" ca="1" si="2"/>
        <v>0.69444444444444453</v>
      </c>
      <c r="I16" s="11" t="s">
        <v>78</v>
      </c>
      <c r="J16" s="12" t="s">
        <v>169</v>
      </c>
      <c r="K16" s="12" t="s">
        <v>161</v>
      </c>
      <c r="L16" s="3"/>
    </row>
    <row r="17" spans="2:12" x14ac:dyDescent="0.35">
      <c r="B17" s="8">
        <v>10</v>
      </c>
      <c r="C17" s="8" t="s">
        <v>60</v>
      </c>
      <c r="D17" s="8" t="s">
        <v>33</v>
      </c>
      <c r="E17" s="8" t="s">
        <v>15</v>
      </c>
      <c r="F17" s="9">
        <f t="shared" ca="1" si="1"/>
        <v>2153</v>
      </c>
      <c r="G17" s="9">
        <f t="shared" ca="1" si="1"/>
        <v>1662</v>
      </c>
      <c r="H17" s="10">
        <f t="shared" ca="1" si="2"/>
        <v>0.52013888888888882</v>
      </c>
      <c r="I17" s="11" t="s">
        <v>79</v>
      </c>
      <c r="J17" s="12" t="s">
        <v>170</v>
      </c>
      <c r="K17" s="12" t="s">
        <v>159</v>
      </c>
      <c r="L17" s="3"/>
    </row>
    <row r="18" spans="2:12" x14ac:dyDescent="0.35">
      <c r="B18" s="8">
        <v>11</v>
      </c>
      <c r="C18" s="8" t="s">
        <v>61</v>
      </c>
      <c r="D18" s="8" t="s">
        <v>47</v>
      </c>
      <c r="E18" s="8" t="s">
        <v>21</v>
      </c>
      <c r="F18" s="9">
        <f t="shared" ca="1" si="1"/>
        <v>1991</v>
      </c>
      <c r="G18" s="9">
        <f t="shared" ca="1" si="1"/>
        <v>3280</v>
      </c>
      <c r="H18" s="10">
        <f t="shared" ca="1" si="2"/>
        <v>0.54305555555555551</v>
      </c>
      <c r="I18" s="11" t="s">
        <v>80</v>
      </c>
      <c r="J18" s="12" t="s">
        <v>171</v>
      </c>
      <c r="K18" s="12" t="s">
        <v>163</v>
      </c>
      <c r="L18" s="3"/>
    </row>
    <row r="19" spans="2:12" x14ac:dyDescent="0.35">
      <c r="B19" s="8">
        <v>12</v>
      </c>
      <c r="C19" s="8" t="s">
        <v>62</v>
      </c>
      <c r="D19" s="8" t="s">
        <v>48</v>
      </c>
      <c r="E19" s="8" t="s">
        <v>17</v>
      </c>
      <c r="F19" s="9">
        <f t="shared" ca="1" si="1"/>
        <v>1366</v>
      </c>
      <c r="G19" s="9">
        <f t="shared" ca="1" si="1"/>
        <v>1626</v>
      </c>
      <c r="H19" s="10">
        <f t="shared" ca="1" si="2"/>
        <v>0.97291666666666676</v>
      </c>
      <c r="I19" s="11" t="s">
        <v>81</v>
      </c>
      <c r="J19" s="12" t="s">
        <v>172</v>
      </c>
      <c r="K19" s="12" t="s">
        <v>161</v>
      </c>
      <c r="L19" s="3"/>
    </row>
    <row r="20" spans="2:12" x14ac:dyDescent="0.35">
      <c r="B20" s="8">
        <v>13</v>
      </c>
      <c r="C20" s="8" t="s">
        <v>63</v>
      </c>
      <c r="D20" s="8" t="s">
        <v>34</v>
      </c>
      <c r="E20" s="8" t="s">
        <v>18</v>
      </c>
      <c r="F20" s="9">
        <f t="shared" ca="1" si="1"/>
        <v>655</v>
      </c>
      <c r="G20" s="9">
        <f t="shared" ca="1" si="1"/>
        <v>4341</v>
      </c>
      <c r="H20" s="10">
        <f t="shared" ca="1" si="2"/>
        <v>0.89166666666666661</v>
      </c>
      <c r="I20" s="11" t="s">
        <v>82</v>
      </c>
      <c r="J20" s="12" t="s">
        <v>173</v>
      </c>
      <c r="K20" s="12" t="s">
        <v>159</v>
      </c>
      <c r="L20" s="3"/>
    </row>
    <row r="21" spans="2:12" x14ac:dyDescent="0.35">
      <c r="B21" s="8">
        <v>14</v>
      </c>
      <c r="C21" s="8" t="s">
        <v>64</v>
      </c>
      <c r="D21" s="8" t="s">
        <v>35</v>
      </c>
      <c r="E21" s="8" t="s">
        <v>20</v>
      </c>
      <c r="F21" s="9">
        <f t="shared" ca="1" si="1"/>
        <v>4625</v>
      </c>
      <c r="G21" s="9">
        <f t="shared" ca="1" si="1"/>
        <v>1183</v>
      </c>
      <c r="H21" s="10">
        <f t="shared" ca="1" si="2"/>
        <v>0.52500000000000002</v>
      </c>
      <c r="I21" s="11" t="s">
        <v>83</v>
      </c>
      <c r="J21" s="12" t="s">
        <v>174</v>
      </c>
      <c r="K21" s="12" t="s">
        <v>163</v>
      </c>
      <c r="L21" s="3"/>
    </row>
    <row r="22" spans="2:12" x14ac:dyDescent="0.35">
      <c r="B22" s="8">
        <v>15</v>
      </c>
      <c r="C22" s="8" t="s">
        <v>65</v>
      </c>
      <c r="D22" s="8" t="s">
        <v>49</v>
      </c>
      <c r="E22" s="8" t="s">
        <v>19</v>
      </c>
      <c r="F22" s="9">
        <f t="shared" ca="1" si="1"/>
        <v>4024</v>
      </c>
      <c r="G22" s="9">
        <f t="shared" ca="1" si="1"/>
        <v>2108</v>
      </c>
      <c r="H22" s="10">
        <f t="shared" ca="1" si="2"/>
        <v>0.84375</v>
      </c>
      <c r="I22" s="11" t="s">
        <v>84</v>
      </c>
      <c r="J22" s="12" t="s">
        <v>175</v>
      </c>
      <c r="K22" s="12" t="s">
        <v>161</v>
      </c>
      <c r="L22" s="3"/>
    </row>
    <row r="23" spans="2:12" x14ac:dyDescent="0.35">
      <c r="B23" s="8">
        <v>16</v>
      </c>
      <c r="C23" s="8" t="s">
        <v>66</v>
      </c>
      <c r="D23" s="8" t="s">
        <v>50</v>
      </c>
      <c r="E23" s="8" t="s">
        <v>25</v>
      </c>
      <c r="F23" s="9">
        <f t="shared" ca="1" si="1"/>
        <v>1395</v>
      </c>
      <c r="G23" s="9">
        <f t="shared" ca="1" si="1"/>
        <v>1671</v>
      </c>
      <c r="H23" s="10">
        <f t="shared" ca="1" si="2"/>
        <v>0.71111111111111114</v>
      </c>
      <c r="I23" s="11" t="s">
        <v>85</v>
      </c>
      <c r="J23" s="12" t="s">
        <v>176</v>
      </c>
      <c r="K23" s="12" t="s">
        <v>159</v>
      </c>
      <c r="L23" s="3"/>
    </row>
    <row r="24" spans="2:12" x14ac:dyDescent="0.35">
      <c r="B24" s="8">
        <v>17</v>
      </c>
      <c r="C24" s="8" t="s">
        <v>67</v>
      </c>
      <c r="D24" s="8" t="s">
        <v>36</v>
      </c>
      <c r="E24" s="8" t="s">
        <v>10</v>
      </c>
      <c r="F24" s="9">
        <f t="shared" ca="1" si="1"/>
        <v>2453</v>
      </c>
      <c r="G24" s="9">
        <f t="shared" ca="1" si="1"/>
        <v>3351</v>
      </c>
      <c r="H24" s="10">
        <f t="shared" ca="1" si="2"/>
        <v>0.73263888888888884</v>
      </c>
      <c r="I24" s="11" t="s">
        <v>86</v>
      </c>
      <c r="J24" s="12" t="s">
        <v>177</v>
      </c>
      <c r="K24" s="12" t="s">
        <v>161</v>
      </c>
      <c r="L24" s="3"/>
    </row>
    <row r="25" spans="2:12" x14ac:dyDescent="0.35">
      <c r="B25" s="8">
        <v>18</v>
      </c>
      <c r="C25" s="8" t="s">
        <v>68</v>
      </c>
      <c r="D25" s="8" t="s">
        <v>37</v>
      </c>
      <c r="E25" s="8" t="s">
        <v>14</v>
      </c>
      <c r="F25" s="9">
        <f t="shared" ca="1" si="1"/>
        <v>2727</v>
      </c>
      <c r="G25" s="9">
        <f t="shared" ca="1" si="1"/>
        <v>4567</v>
      </c>
      <c r="H25" s="10">
        <f t="shared" ca="1" si="2"/>
        <v>0.58680555555555558</v>
      </c>
      <c r="I25" s="11" t="s">
        <v>87</v>
      </c>
      <c r="J25" s="12" t="s">
        <v>178</v>
      </c>
      <c r="K25" s="12" t="s">
        <v>163</v>
      </c>
      <c r="L25" s="3"/>
    </row>
    <row r="26" spans="2:12" x14ac:dyDescent="0.35">
      <c r="B26" s="8">
        <v>19</v>
      </c>
      <c r="C26" s="8" t="s">
        <v>6</v>
      </c>
      <c r="D26" s="8" t="s">
        <v>34</v>
      </c>
      <c r="E26" s="8" t="s">
        <v>13</v>
      </c>
      <c r="F26" s="9">
        <f t="shared" ca="1" si="1"/>
        <v>1828</v>
      </c>
      <c r="G26" s="9">
        <f t="shared" ca="1" si="1"/>
        <v>4310</v>
      </c>
      <c r="H26" s="10">
        <f t="shared" ca="1" si="2"/>
        <v>0.96875</v>
      </c>
      <c r="I26" s="11" t="s">
        <v>88</v>
      </c>
      <c r="J26" s="12" t="s">
        <v>179</v>
      </c>
      <c r="K26" s="12" t="s">
        <v>159</v>
      </c>
      <c r="L26" s="3"/>
    </row>
    <row r="27" spans="2:12" x14ac:dyDescent="0.35">
      <c r="B27" s="8">
        <v>20</v>
      </c>
      <c r="C27" s="8" t="s">
        <v>69</v>
      </c>
      <c r="D27" s="8" t="s">
        <v>35</v>
      </c>
      <c r="E27" s="8" t="s">
        <v>15</v>
      </c>
      <c r="F27" s="9">
        <f t="shared" ca="1" si="1"/>
        <v>4353</v>
      </c>
      <c r="G27" s="9">
        <f t="shared" ca="1" si="1"/>
        <v>4130</v>
      </c>
      <c r="H27" s="10">
        <f t="shared" ca="1" si="2"/>
        <v>0.61597222222222225</v>
      </c>
      <c r="I27" s="11" t="s">
        <v>89</v>
      </c>
      <c r="J27" s="12" t="s">
        <v>180</v>
      </c>
      <c r="K27" s="12" t="s">
        <v>161</v>
      </c>
      <c r="L27" s="3"/>
    </row>
    <row r="28" spans="2:12" x14ac:dyDescent="0.35">
      <c r="B28" s="8">
        <v>21</v>
      </c>
      <c r="C28" s="8" t="s">
        <v>123</v>
      </c>
      <c r="D28" s="8" t="s">
        <v>49</v>
      </c>
      <c r="E28" s="8" t="s">
        <v>21</v>
      </c>
      <c r="F28" s="9">
        <f t="shared" ca="1" si="1"/>
        <v>2684</v>
      </c>
      <c r="G28" s="9">
        <f t="shared" ca="1" si="1"/>
        <v>917</v>
      </c>
      <c r="H28" s="10">
        <f t="shared" ca="1" si="2"/>
        <v>0.58680555555555558</v>
      </c>
      <c r="I28" s="11" t="s">
        <v>90</v>
      </c>
      <c r="J28" s="12" t="s">
        <v>181</v>
      </c>
      <c r="K28" s="12" t="s">
        <v>163</v>
      </c>
      <c r="L28" s="3"/>
    </row>
    <row r="29" spans="2:12" x14ac:dyDescent="0.35">
      <c r="B29" s="8">
        <v>22</v>
      </c>
      <c r="C29" s="8" t="s">
        <v>124</v>
      </c>
      <c r="D29" s="8" t="s">
        <v>50</v>
      </c>
      <c r="E29" s="8" t="s">
        <v>17</v>
      </c>
      <c r="F29" s="9">
        <f t="shared" ref="F29:G58" ca="1" si="3">RANDBETWEEN(500,5000)</f>
        <v>1576</v>
      </c>
      <c r="G29" s="9">
        <f t="shared" ca="1" si="3"/>
        <v>2425</v>
      </c>
      <c r="H29" s="10">
        <f t="shared" ca="1" si="2"/>
        <v>0.76041666666666663</v>
      </c>
      <c r="I29" s="11" t="s">
        <v>91</v>
      </c>
      <c r="J29" s="12" t="s">
        <v>182</v>
      </c>
      <c r="K29" s="12" t="s">
        <v>159</v>
      </c>
      <c r="L29" s="3"/>
    </row>
    <row r="30" spans="2:12" x14ac:dyDescent="0.35">
      <c r="B30" s="8">
        <v>23</v>
      </c>
      <c r="C30" s="8" t="s">
        <v>125</v>
      </c>
      <c r="D30" s="8" t="s">
        <v>36</v>
      </c>
      <c r="E30" s="8" t="s">
        <v>18</v>
      </c>
      <c r="F30" s="9">
        <f t="shared" ca="1" si="3"/>
        <v>1779</v>
      </c>
      <c r="G30" s="9">
        <f t="shared" ca="1" si="3"/>
        <v>1116</v>
      </c>
      <c r="H30" s="10">
        <f t="shared" ca="1" si="2"/>
        <v>0.65486111111111112</v>
      </c>
      <c r="I30" s="11" t="s">
        <v>92</v>
      </c>
      <c r="J30" s="12" t="s">
        <v>183</v>
      </c>
      <c r="K30" s="12" t="s">
        <v>161</v>
      </c>
      <c r="L30" s="3"/>
    </row>
    <row r="31" spans="2:12" x14ac:dyDescent="0.35">
      <c r="B31" s="8">
        <v>24</v>
      </c>
      <c r="C31" s="8" t="s">
        <v>126</v>
      </c>
      <c r="D31" s="8" t="s">
        <v>37</v>
      </c>
      <c r="E31" s="8" t="s">
        <v>20</v>
      </c>
      <c r="F31" s="9">
        <f t="shared" ca="1" si="3"/>
        <v>965</v>
      </c>
      <c r="G31" s="9">
        <f t="shared" ca="1" si="3"/>
        <v>570</v>
      </c>
      <c r="H31" s="10">
        <f t="shared" ca="1" si="2"/>
        <v>0.7104166666666667</v>
      </c>
      <c r="I31" s="11" t="s">
        <v>93</v>
      </c>
      <c r="J31" s="12" t="s">
        <v>184</v>
      </c>
      <c r="K31" s="12" t="s">
        <v>163</v>
      </c>
      <c r="L31" s="3"/>
    </row>
    <row r="32" spans="2:12" x14ac:dyDescent="0.35">
      <c r="B32" s="8">
        <v>25</v>
      </c>
      <c r="C32" s="8" t="s">
        <v>127</v>
      </c>
      <c r="D32" s="8" t="s">
        <v>51</v>
      </c>
      <c r="E32" s="8" t="s">
        <v>19</v>
      </c>
      <c r="F32" s="9">
        <f t="shared" ca="1" si="3"/>
        <v>4282</v>
      </c>
      <c r="G32" s="9">
        <f t="shared" ca="1" si="3"/>
        <v>4141</v>
      </c>
      <c r="H32" s="10">
        <f t="shared" ca="1" si="2"/>
        <v>0.79513888888888884</v>
      </c>
      <c r="I32" s="11" t="s">
        <v>94</v>
      </c>
      <c r="J32" s="12" t="s">
        <v>185</v>
      </c>
      <c r="K32" s="12" t="s">
        <v>159</v>
      </c>
      <c r="L32" s="3"/>
    </row>
    <row r="33" spans="2:12" x14ac:dyDescent="0.35">
      <c r="B33" s="8">
        <v>26</v>
      </c>
      <c r="C33" s="8" t="s">
        <v>128</v>
      </c>
      <c r="D33" s="8" t="s">
        <v>52</v>
      </c>
      <c r="E33" s="8" t="s">
        <v>25</v>
      </c>
      <c r="F33" s="9">
        <f t="shared" ca="1" si="3"/>
        <v>1683</v>
      </c>
      <c r="G33" s="9">
        <f t="shared" ca="1" si="3"/>
        <v>2413</v>
      </c>
      <c r="H33" s="10">
        <f t="shared" ca="1" si="2"/>
        <v>0.92013888888888884</v>
      </c>
      <c r="I33" s="11" t="s">
        <v>95</v>
      </c>
      <c r="J33" s="12" t="s">
        <v>186</v>
      </c>
      <c r="K33" s="12" t="s">
        <v>161</v>
      </c>
      <c r="L33" s="3"/>
    </row>
    <row r="34" spans="2:12" x14ac:dyDescent="0.35">
      <c r="B34" s="8">
        <v>27</v>
      </c>
      <c r="C34" s="8" t="s">
        <v>129</v>
      </c>
      <c r="D34" s="8" t="s">
        <v>38</v>
      </c>
      <c r="E34" s="8" t="s">
        <v>10</v>
      </c>
      <c r="F34" s="9">
        <f t="shared" ca="1" si="3"/>
        <v>926</v>
      </c>
      <c r="G34" s="9">
        <f t="shared" ca="1" si="3"/>
        <v>2895</v>
      </c>
      <c r="H34" s="10">
        <f t="shared" ca="1" si="2"/>
        <v>0.99097222222222225</v>
      </c>
      <c r="I34" s="11" t="s">
        <v>96</v>
      </c>
      <c r="J34" s="12" t="s">
        <v>187</v>
      </c>
      <c r="K34" s="12" t="s">
        <v>163</v>
      </c>
      <c r="L34" s="3"/>
    </row>
    <row r="35" spans="2:12" x14ac:dyDescent="0.35">
      <c r="B35" s="8">
        <v>28</v>
      </c>
      <c r="C35" s="8" t="s">
        <v>130</v>
      </c>
      <c r="D35" s="8" t="s">
        <v>39</v>
      </c>
      <c r="E35" s="8" t="s">
        <v>14</v>
      </c>
      <c r="F35" s="9">
        <f t="shared" ca="1" si="3"/>
        <v>1839</v>
      </c>
      <c r="G35" s="9">
        <f t="shared" ca="1" si="3"/>
        <v>692</v>
      </c>
      <c r="H35" s="10">
        <f t="shared" ca="1" si="2"/>
        <v>0.75486111111111109</v>
      </c>
      <c r="I35" s="11" t="s">
        <v>97</v>
      </c>
      <c r="J35" s="12" t="s">
        <v>188</v>
      </c>
      <c r="K35" s="12" t="s">
        <v>159</v>
      </c>
      <c r="L35" s="3"/>
    </row>
    <row r="36" spans="2:12" x14ac:dyDescent="0.35">
      <c r="B36" s="8">
        <v>29</v>
      </c>
      <c r="C36" s="8" t="s">
        <v>131</v>
      </c>
      <c r="D36" s="8" t="s">
        <v>36</v>
      </c>
      <c r="E36" s="8" t="s">
        <v>13</v>
      </c>
      <c r="F36" s="9">
        <f t="shared" ca="1" si="3"/>
        <v>3691</v>
      </c>
      <c r="G36" s="9">
        <f t="shared" ca="1" si="3"/>
        <v>2327</v>
      </c>
      <c r="H36" s="10">
        <f t="shared" ca="1" si="2"/>
        <v>0.90347222222222223</v>
      </c>
      <c r="I36" s="11" t="s">
        <v>98</v>
      </c>
      <c r="J36" s="12" t="s">
        <v>189</v>
      </c>
      <c r="K36" s="12" t="s">
        <v>161</v>
      </c>
      <c r="L36" s="3"/>
    </row>
    <row r="37" spans="2:12" x14ac:dyDescent="0.35">
      <c r="B37" s="8">
        <v>30</v>
      </c>
      <c r="C37" s="8" t="s">
        <v>132</v>
      </c>
      <c r="D37" s="8" t="s">
        <v>37</v>
      </c>
      <c r="E37" s="8" t="s">
        <v>15</v>
      </c>
      <c r="F37" s="9">
        <f t="shared" ca="1" si="3"/>
        <v>2225</v>
      </c>
      <c r="G37" s="9">
        <f t="shared" ca="1" si="3"/>
        <v>3659</v>
      </c>
      <c r="H37" s="10">
        <f t="shared" ca="1" si="2"/>
        <v>0.60069444444444442</v>
      </c>
      <c r="I37" s="11" t="s">
        <v>99</v>
      </c>
      <c r="J37" s="12" t="s">
        <v>190</v>
      </c>
      <c r="K37" s="12" t="s">
        <v>163</v>
      </c>
      <c r="L37" s="3"/>
    </row>
    <row r="38" spans="2:12" x14ac:dyDescent="0.35">
      <c r="B38" s="8">
        <v>31</v>
      </c>
      <c r="C38" s="8" t="s">
        <v>133</v>
      </c>
      <c r="D38" s="8" t="s">
        <v>51</v>
      </c>
      <c r="E38" s="8" t="s">
        <v>21</v>
      </c>
      <c r="F38" s="9">
        <f t="shared" ca="1" si="3"/>
        <v>500</v>
      </c>
      <c r="G38" s="9">
        <f t="shared" ca="1" si="3"/>
        <v>2002</v>
      </c>
      <c r="H38" s="10">
        <f t="shared" ca="1" si="2"/>
        <v>0.61944444444444446</v>
      </c>
      <c r="I38" s="11" t="s">
        <v>100</v>
      </c>
      <c r="J38" s="12" t="s">
        <v>191</v>
      </c>
      <c r="K38" s="12" t="s">
        <v>159</v>
      </c>
      <c r="L38" s="3"/>
    </row>
    <row r="39" spans="2:12" x14ac:dyDescent="0.35">
      <c r="B39" s="8">
        <v>32</v>
      </c>
      <c r="C39" s="8" t="s">
        <v>134</v>
      </c>
      <c r="D39" s="8" t="s">
        <v>52</v>
      </c>
      <c r="E39" s="8" t="s">
        <v>17</v>
      </c>
      <c r="F39" s="9">
        <f t="shared" ca="1" si="3"/>
        <v>4482</v>
      </c>
      <c r="G39" s="9">
        <f t="shared" ca="1" si="3"/>
        <v>4703</v>
      </c>
      <c r="H39" s="10">
        <f t="shared" ca="1" si="2"/>
        <v>0.92013888888888884</v>
      </c>
      <c r="I39" s="11" t="s">
        <v>101</v>
      </c>
      <c r="J39" s="12" t="s">
        <v>192</v>
      </c>
      <c r="K39" s="12" t="s">
        <v>161</v>
      </c>
      <c r="L39" s="3"/>
    </row>
    <row r="40" spans="2:12" x14ac:dyDescent="0.35">
      <c r="B40" s="8">
        <v>33</v>
      </c>
      <c r="C40" s="8" t="s">
        <v>135</v>
      </c>
      <c r="D40" s="8" t="s">
        <v>38</v>
      </c>
      <c r="E40" s="8" t="s">
        <v>18</v>
      </c>
      <c r="F40" s="9">
        <f t="shared" ca="1" si="3"/>
        <v>4173</v>
      </c>
      <c r="G40" s="9">
        <f t="shared" ca="1" si="3"/>
        <v>1355</v>
      </c>
      <c r="H40" s="10">
        <f t="shared" ca="1" si="2"/>
        <v>0.74861111111111101</v>
      </c>
      <c r="I40" s="11" t="s">
        <v>102</v>
      </c>
      <c r="J40" s="12" t="s">
        <v>193</v>
      </c>
      <c r="K40" s="12" t="s">
        <v>163</v>
      </c>
      <c r="L40" s="3"/>
    </row>
    <row r="41" spans="2:12" x14ac:dyDescent="0.35">
      <c r="B41" s="8">
        <v>34</v>
      </c>
      <c r="C41" s="8" t="s">
        <v>136</v>
      </c>
      <c r="D41" s="8" t="s">
        <v>39</v>
      </c>
      <c r="E41" s="8" t="s">
        <v>20</v>
      </c>
      <c r="F41" s="9">
        <f t="shared" ca="1" si="3"/>
        <v>3812</v>
      </c>
      <c r="G41" s="9">
        <f t="shared" ca="1" si="3"/>
        <v>1922</v>
      </c>
      <c r="H41" s="10">
        <f t="shared" ca="1" si="2"/>
        <v>0.5708333333333333</v>
      </c>
      <c r="I41" s="11" t="s">
        <v>103</v>
      </c>
      <c r="J41" s="12" t="s">
        <v>194</v>
      </c>
      <c r="K41" s="12" t="s">
        <v>159</v>
      </c>
      <c r="L41" s="3"/>
    </row>
    <row r="42" spans="2:12" x14ac:dyDescent="0.35">
      <c r="B42" s="8">
        <v>35</v>
      </c>
      <c r="C42" s="8" t="s">
        <v>137</v>
      </c>
      <c r="D42" s="8" t="s">
        <v>154</v>
      </c>
      <c r="E42" s="8" t="s">
        <v>19</v>
      </c>
      <c r="F42" s="9">
        <f t="shared" ca="1" si="3"/>
        <v>946</v>
      </c>
      <c r="G42" s="9">
        <f t="shared" ca="1" si="3"/>
        <v>4708</v>
      </c>
      <c r="H42" s="10">
        <f t="shared" ca="1" si="2"/>
        <v>0.54375000000000007</v>
      </c>
      <c r="I42" s="11" t="s">
        <v>104</v>
      </c>
      <c r="J42" s="12" t="s">
        <v>195</v>
      </c>
      <c r="K42" s="12" t="s">
        <v>161</v>
      </c>
      <c r="L42" s="3"/>
    </row>
    <row r="43" spans="2:12" x14ac:dyDescent="0.35">
      <c r="B43" s="8">
        <v>36</v>
      </c>
      <c r="C43" s="8" t="s">
        <v>138</v>
      </c>
      <c r="D43" s="8" t="s">
        <v>155</v>
      </c>
      <c r="E43" s="8" t="s">
        <v>25</v>
      </c>
      <c r="F43" s="9">
        <f t="shared" ca="1" si="3"/>
        <v>1295</v>
      </c>
      <c r="G43" s="9">
        <f t="shared" ca="1" si="3"/>
        <v>783</v>
      </c>
      <c r="H43" s="10">
        <f t="shared" ca="1" si="2"/>
        <v>0.95000000000000007</v>
      </c>
      <c r="I43" s="11" t="s">
        <v>105</v>
      </c>
      <c r="J43" s="12" t="s">
        <v>196</v>
      </c>
      <c r="K43" s="12" t="s">
        <v>163</v>
      </c>
      <c r="L43" s="3"/>
    </row>
    <row r="44" spans="2:12" x14ac:dyDescent="0.35">
      <c r="B44" s="8">
        <v>37</v>
      </c>
      <c r="C44" s="8" t="s">
        <v>139</v>
      </c>
      <c r="D44" s="8" t="s">
        <v>40</v>
      </c>
      <c r="E44" s="8" t="s">
        <v>10</v>
      </c>
      <c r="F44" s="9">
        <f t="shared" ca="1" si="3"/>
        <v>1163</v>
      </c>
      <c r="G44" s="9">
        <f t="shared" ca="1" si="3"/>
        <v>678</v>
      </c>
      <c r="H44" s="10">
        <f t="shared" ca="1" si="2"/>
        <v>0.61111111111111105</v>
      </c>
      <c r="I44" s="11" t="s">
        <v>106</v>
      </c>
      <c r="J44" s="12" t="s">
        <v>197</v>
      </c>
      <c r="K44" s="12" t="s">
        <v>159</v>
      </c>
      <c r="L44" s="3"/>
    </row>
    <row r="45" spans="2:12" x14ac:dyDescent="0.35">
      <c r="B45" s="8">
        <v>38</v>
      </c>
      <c r="C45" s="8" t="s">
        <v>140</v>
      </c>
      <c r="D45" s="8" t="s">
        <v>41</v>
      </c>
      <c r="E45" s="8" t="s">
        <v>14</v>
      </c>
      <c r="F45" s="9">
        <f t="shared" ca="1" si="3"/>
        <v>1204</v>
      </c>
      <c r="G45" s="9">
        <f t="shared" ca="1" si="3"/>
        <v>2665</v>
      </c>
      <c r="H45" s="10">
        <f t="shared" ca="1" si="2"/>
        <v>0.69305555555555554</v>
      </c>
      <c r="I45" s="11" t="s">
        <v>107</v>
      </c>
      <c r="J45" s="12" t="s">
        <v>198</v>
      </c>
      <c r="K45" s="12" t="s">
        <v>161</v>
      </c>
      <c r="L45" s="3"/>
    </row>
    <row r="46" spans="2:12" x14ac:dyDescent="0.35">
      <c r="B46" s="8">
        <v>39</v>
      </c>
      <c r="C46" s="8" t="s">
        <v>141</v>
      </c>
      <c r="D46" s="8" t="s">
        <v>38</v>
      </c>
      <c r="E46" s="8" t="s">
        <v>13</v>
      </c>
      <c r="F46" s="9">
        <f t="shared" ca="1" si="3"/>
        <v>972</v>
      </c>
      <c r="G46" s="9">
        <f t="shared" ca="1" si="3"/>
        <v>4435</v>
      </c>
      <c r="H46" s="10">
        <f t="shared" ca="1" si="2"/>
        <v>0.73958333333333337</v>
      </c>
      <c r="I46" s="11" t="s">
        <v>108</v>
      </c>
      <c r="J46" s="12" t="s">
        <v>199</v>
      </c>
      <c r="K46" s="12" t="s">
        <v>163</v>
      </c>
      <c r="L46" s="3"/>
    </row>
    <row r="47" spans="2:12" x14ac:dyDescent="0.35">
      <c r="B47" s="8">
        <v>40</v>
      </c>
      <c r="C47" s="8" t="s">
        <v>142</v>
      </c>
      <c r="D47" s="8" t="s">
        <v>39</v>
      </c>
      <c r="E47" s="8" t="s">
        <v>15</v>
      </c>
      <c r="F47" s="9">
        <f t="shared" ca="1" si="3"/>
        <v>1429</v>
      </c>
      <c r="G47" s="9">
        <f t="shared" ca="1" si="3"/>
        <v>4351</v>
      </c>
      <c r="H47" s="10">
        <f t="shared" ca="1" si="2"/>
        <v>0.96527777777777779</v>
      </c>
      <c r="I47" s="11" t="s">
        <v>109</v>
      </c>
      <c r="J47" s="12" t="s">
        <v>200</v>
      </c>
      <c r="K47" s="12" t="s">
        <v>159</v>
      </c>
      <c r="L47" s="3"/>
    </row>
    <row r="48" spans="2:12" x14ac:dyDescent="0.35">
      <c r="B48" s="8">
        <v>41</v>
      </c>
      <c r="C48" s="8" t="s">
        <v>143</v>
      </c>
      <c r="D48" s="8" t="s">
        <v>154</v>
      </c>
      <c r="E48" s="8" t="s">
        <v>21</v>
      </c>
      <c r="F48" s="9">
        <f t="shared" ca="1" si="3"/>
        <v>3542</v>
      </c>
      <c r="G48" s="9">
        <f t="shared" ca="1" si="3"/>
        <v>1483</v>
      </c>
      <c r="H48" s="10">
        <f t="shared" ca="1" si="2"/>
        <v>0.93333333333333324</v>
      </c>
      <c r="I48" s="11" t="s">
        <v>110</v>
      </c>
      <c r="J48" s="12" t="s">
        <v>201</v>
      </c>
      <c r="K48" s="12" t="s">
        <v>161</v>
      </c>
      <c r="L48" s="3"/>
    </row>
    <row r="49" spans="2:12" x14ac:dyDescent="0.35">
      <c r="B49" s="8">
        <v>42</v>
      </c>
      <c r="C49" s="8" t="s">
        <v>144</v>
      </c>
      <c r="D49" s="8" t="s">
        <v>155</v>
      </c>
      <c r="E49" s="8" t="s">
        <v>17</v>
      </c>
      <c r="F49" s="9">
        <f t="shared" ca="1" si="3"/>
        <v>541</v>
      </c>
      <c r="G49" s="9">
        <f t="shared" ca="1" si="3"/>
        <v>3021</v>
      </c>
      <c r="H49" s="10">
        <f t="shared" ca="1" si="2"/>
        <v>0.67708333333333337</v>
      </c>
      <c r="I49" s="11" t="s">
        <v>111</v>
      </c>
      <c r="J49" s="12" t="s">
        <v>202</v>
      </c>
      <c r="K49" s="12" t="s">
        <v>163</v>
      </c>
      <c r="L49" s="3"/>
    </row>
    <row r="50" spans="2:12" x14ac:dyDescent="0.35">
      <c r="B50" s="8">
        <v>43</v>
      </c>
      <c r="C50" s="8" t="s">
        <v>145</v>
      </c>
      <c r="D50" s="8" t="s">
        <v>40</v>
      </c>
      <c r="E50" s="8" t="s">
        <v>18</v>
      </c>
      <c r="F50" s="9">
        <f t="shared" ca="1" si="3"/>
        <v>3522</v>
      </c>
      <c r="G50" s="9">
        <f t="shared" ca="1" si="3"/>
        <v>875</v>
      </c>
      <c r="H50" s="10">
        <f t="shared" ca="1" si="2"/>
        <v>0.61458333333333337</v>
      </c>
      <c r="I50" s="11" t="s">
        <v>112</v>
      </c>
      <c r="J50" s="12" t="s">
        <v>203</v>
      </c>
      <c r="K50" s="12" t="s">
        <v>159</v>
      </c>
      <c r="L50" s="3"/>
    </row>
    <row r="51" spans="2:12" x14ac:dyDescent="0.35">
      <c r="B51" s="8">
        <v>44</v>
      </c>
      <c r="C51" s="8" t="s">
        <v>146</v>
      </c>
      <c r="D51" s="8" t="s">
        <v>41</v>
      </c>
      <c r="E51" s="8" t="s">
        <v>20</v>
      </c>
      <c r="F51" s="9">
        <f t="shared" ca="1" si="3"/>
        <v>2354</v>
      </c>
      <c r="G51" s="9">
        <f t="shared" ca="1" si="3"/>
        <v>1445</v>
      </c>
      <c r="H51" s="10">
        <f t="shared" ca="1" si="2"/>
        <v>0.92013888888888884</v>
      </c>
      <c r="I51" s="11" t="s">
        <v>113</v>
      </c>
      <c r="J51" s="12" t="s">
        <v>204</v>
      </c>
      <c r="K51" s="12" t="s">
        <v>161</v>
      </c>
      <c r="L51" s="3"/>
    </row>
    <row r="52" spans="2:12" x14ac:dyDescent="0.35">
      <c r="B52" s="8">
        <v>45</v>
      </c>
      <c r="C52" s="8" t="s">
        <v>147</v>
      </c>
      <c r="D52" s="8" t="s">
        <v>156</v>
      </c>
      <c r="E52" s="8" t="s">
        <v>19</v>
      </c>
      <c r="F52" s="9">
        <f t="shared" ca="1" si="3"/>
        <v>807</v>
      </c>
      <c r="G52" s="9">
        <f t="shared" ca="1" si="3"/>
        <v>839</v>
      </c>
      <c r="H52" s="10">
        <f t="shared" ca="1" si="2"/>
        <v>0.72916666666666663</v>
      </c>
      <c r="I52" s="11" t="s">
        <v>114</v>
      </c>
      <c r="J52" s="12" t="s">
        <v>205</v>
      </c>
      <c r="K52" s="12" t="s">
        <v>163</v>
      </c>
      <c r="L52" s="3"/>
    </row>
    <row r="53" spans="2:12" x14ac:dyDescent="0.35">
      <c r="B53" s="8">
        <v>46</v>
      </c>
      <c r="C53" s="8" t="s">
        <v>148</v>
      </c>
      <c r="D53" s="8" t="s">
        <v>157</v>
      </c>
      <c r="E53" s="8" t="s">
        <v>25</v>
      </c>
      <c r="F53" s="9">
        <f t="shared" ca="1" si="3"/>
        <v>4970</v>
      </c>
      <c r="G53" s="9">
        <f t="shared" ca="1" si="3"/>
        <v>3765</v>
      </c>
      <c r="H53" s="10">
        <f t="shared" ca="1" si="2"/>
        <v>0.72916666666666663</v>
      </c>
      <c r="I53" s="11" t="s">
        <v>115</v>
      </c>
      <c r="J53" s="12" t="s">
        <v>206</v>
      </c>
      <c r="K53" s="12" t="s">
        <v>159</v>
      </c>
      <c r="L53" s="3"/>
    </row>
    <row r="54" spans="2:12" x14ac:dyDescent="0.35">
      <c r="B54" s="8">
        <v>47</v>
      </c>
      <c r="C54" s="8" t="s">
        <v>149</v>
      </c>
      <c r="D54" s="8" t="s">
        <v>42</v>
      </c>
      <c r="E54" s="8" t="s">
        <v>10</v>
      </c>
      <c r="F54" s="9">
        <f t="shared" ca="1" si="3"/>
        <v>2860</v>
      </c>
      <c r="G54" s="9">
        <f t="shared" ca="1" si="3"/>
        <v>1695</v>
      </c>
      <c r="H54" s="10">
        <f t="shared" ca="1" si="2"/>
        <v>0.6069444444444444</v>
      </c>
      <c r="I54" s="11" t="s">
        <v>116</v>
      </c>
      <c r="J54" s="12" t="s">
        <v>207</v>
      </c>
      <c r="K54" s="12" t="s">
        <v>161</v>
      </c>
      <c r="L54" s="3"/>
    </row>
    <row r="55" spans="2:12" x14ac:dyDescent="0.35">
      <c r="B55" s="8">
        <v>48</v>
      </c>
      <c r="C55" s="8" t="s">
        <v>150</v>
      </c>
      <c r="D55" s="8" t="s">
        <v>43</v>
      </c>
      <c r="E55" s="8" t="s">
        <v>14</v>
      </c>
      <c r="F55" s="9">
        <f t="shared" ca="1" si="3"/>
        <v>2159</v>
      </c>
      <c r="G55" s="9">
        <f t="shared" ca="1" si="3"/>
        <v>1762</v>
      </c>
      <c r="H55" s="10">
        <f t="shared" ca="1" si="2"/>
        <v>0.60277777777777775</v>
      </c>
      <c r="I55" s="11" t="s">
        <v>117</v>
      </c>
      <c r="J55" s="12" t="s">
        <v>208</v>
      </c>
      <c r="K55" s="12" t="s">
        <v>163</v>
      </c>
      <c r="L55" s="3"/>
    </row>
    <row r="56" spans="2:12" x14ac:dyDescent="0.35">
      <c r="B56" s="8">
        <v>49</v>
      </c>
      <c r="C56" s="8" t="s">
        <v>151</v>
      </c>
      <c r="D56" s="8" t="s">
        <v>40</v>
      </c>
      <c r="E56" s="8" t="s">
        <v>13</v>
      </c>
      <c r="F56" s="9">
        <f t="shared" ca="1" si="3"/>
        <v>4994</v>
      </c>
      <c r="G56" s="9">
        <f t="shared" ca="1" si="3"/>
        <v>3232</v>
      </c>
      <c r="H56" s="10">
        <f t="shared" ca="1" si="2"/>
        <v>0.62083333333333335</v>
      </c>
      <c r="I56" s="11" t="s">
        <v>118</v>
      </c>
      <c r="J56" s="12" t="s">
        <v>209</v>
      </c>
      <c r="K56" s="12" t="s">
        <v>159</v>
      </c>
      <c r="L56" s="3"/>
    </row>
    <row r="57" spans="2:12" x14ac:dyDescent="0.35">
      <c r="B57" s="8">
        <v>50</v>
      </c>
      <c r="C57" s="8" t="s">
        <v>152</v>
      </c>
      <c r="D57" s="8" t="s">
        <v>41</v>
      </c>
      <c r="E57" s="8" t="s">
        <v>15</v>
      </c>
      <c r="F57" s="9">
        <f t="shared" ca="1" si="3"/>
        <v>4853</v>
      </c>
      <c r="G57" s="9">
        <f t="shared" ca="1" si="3"/>
        <v>1791</v>
      </c>
      <c r="H57" s="10">
        <f t="shared" ca="1" si="2"/>
        <v>0.69097222222222221</v>
      </c>
      <c r="I57" s="11" t="s">
        <v>119</v>
      </c>
      <c r="J57" s="12" t="s">
        <v>210</v>
      </c>
      <c r="K57" s="12" t="s">
        <v>161</v>
      </c>
      <c r="L57" s="3"/>
    </row>
    <row r="58" spans="2:12" x14ac:dyDescent="0.35">
      <c r="B58" s="8">
        <v>51</v>
      </c>
      <c r="C58" s="8" t="s">
        <v>153</v>
      </c>
      <c r="D58" s="8" t="s">
        <v>156</v>
      </c>
      <c r="E58" s="8" t="s">
        <v>21</v>
      </c>
      <c r="F58" s="9">
        <f t="shared" ca="1" si="3"/>
        <v>578</v>
      </c>
      <c r="G58" s="9">
        <f t="shared" ca="1" si="3"/>
        <v>3925</v>
      </c>
      <c r="H58" s="10">
        <f t="shared" ca="1" si="2"/>
        <v>0.94097222222222221</v>
      </c>
      <c r="I58" s="11" t="s">
        <v>120</v>
      </c>
      <c r="J58" s="12" t="s">
        <v>208</v>
      </c>
      <c r="K58" s="12" t="s">
        <v>163</v>
      </c>
      <c r="L58" s="1"/>
    </row>
  </sheetData>
  <mergeCells count="1">
    <mergeCell ref="B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2024-11-10T19:39:46Z</dcterms:modified>
</cp:coreProperties>
</file>