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9C54EBDC-9CF6-4110-A1A3-C9EF617215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<sst xmlns="http://schemas.openxmlformats.org/spreadsheetml/2006/main" count="355" uniqueCount="157">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</sst>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0"/>
  </numFmts>
  <fonts count="1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1F1F"/>
      <name val="Source Sans Pro"/>
      <family val="2"/>
    </font>
    <font>
      <sz val="12"/>
      <color rgb="FF1F1F1F"/>
      <name val="Source Sans Pro"/>
      <family val="2"/>
    </font>
    <font>
      <b/>
      <sz val="12"/>
      <color rgb="FF1F1F1F"/>
      <name val="Unset"/>
    </font>
    <font>
      <sz val="10"/>
      <color rgb="FF1F1F1F"/>
      <name val="Unse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/>
    <xf numFmtId="165" fontId="0" fillId="0" borderId="4" xfId="0" applyNumberFormat="1" applyFont="1" applyBorder="1" applyAlignment="1">
      <alignment horizontal="center"/>
    </xf>
    <xf numFmtId="9" fontId="0" fillId="0" borderId="4" xfId="2" applyNumberFormat="1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2" applyNumberFormat="1" applyFont="1" applyBorder="1"/>
    <xf numFmtId="0" fontId="0" fillId="4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0" fillId="0" borderId="8" xfId="0" applyFont="1" applyBorder="1"/>
    <xf numFmtId="0" fontId="0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/>
    <xf numFmtId="9" fontId="0" fillId="0" borderId="9" xfId="0" applyNumberFormat="1" applyFont="1" applyBorder="1"/>
    <xf numFmtId="0" fontId="9" fillId="0" borderId="0" xfId="0" applyFont="1" applyAlignment="1">
      <alignment horizontal="left" vertical="center" indent="1"/>
    </xf>
    <xf numFmtId="0" fontId="0" fillId="0" borderId="7" xfId="0" applyFont="1" applyBorder="1" applyAlignment="1">
      <alignment horizontal="left" vertical="center" indent="1"/>
    </xf>
    <xf numFmtId="0" fontId="7" fillId="0" borderId="0" xfId="0" applyFont="1"/>
    <xf numFmtId="8" fontId="7" fillId="0" borderId="0" xfId="0" applyNumberFormat="1" applyFont="1"/>
    <xf numFmtId="9" fontId="10" fillId="0" borderId="0" xfId="0" applyNumberFormat="1" applyFont="1" applyAlignment="1">
      <alignment horizontal="right" vertical="center"/>
    </xf>
  </cellXfs>
  <cellStyles count="3">
    <cellStyle name="Heading 1" xfId="1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08D20-433A-4DE7-B94E-1228281F68EB}" name="Table1" displayName="Table1" ref="O13:P16" totalsRowShown="0" headerRowDxfId="28" tableBorderDxfId="29">
  <autoFilter ref="O13:P16" xr:uid="{95C08D20-433A-4DE7-B94E-1228281F68EB}"/>
  <tableColumns count="2">
    <tableColumn id="1" xr3:uid="{79A9E6DE-99AE-43D4-A429-0EE592963861}" name="Discount Code"/>
    <tableColumn id="2" xr3:uid="{A5B36312-6A80-466E-9832-A059BD80BB4A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FDB7E-EC7C-4544-BC28-288B6FF1EAAE}" name="Table2" displayName="Table2" ref="A3:M56" totalsRowCount="1" headerRowDxfId="13" tableBorderDxfId="27">
  <autoFilter ref="A3:M55" xr:uid="{FB8FDB7E-EC7C-4544-BC28-288B6FF1EAAE}"/>
  <sortState xmlns:xlrd2="http://schemas.microsoft.com/office/spreadsheetml/2017/richdata2" ref="A4:M54">
    <sortCondition ref="H3:H54"/>
  </sortState>
  <tableColumns count="13">
    <tableColumn id="1" xr3:uid="{39C15EAA-9A72-443C-AEA6-8DAC164F4E97}" name="Product Code" totalsRowLabel="Total" dataDxfId="26" totalsRowDxfId="1"/>
    <tableColumn id="2" xr3:uid="{577B1AD2-306D-4820-9A52-1619D868D8A7}" name="Item Description" dataDxfId="25" totalsRowDxfId="2"/>
    <tableColumn id="3" xr3:uid="{CF90C5F8-9994-43E0-918F-B8B771352EEE}" name="Supplier" dataDxfId="24" totalsRowDxfId="3"/>
    <tableColumn id="4" xr3:uid="{339143DB-DE3C-4D06-AABB-CF70EB95F3E6}" name="Department" dataDxfId="23" totalsRowDxfId="4"/>
    <tableColumn id="5" xr3:uid="{2D0162CF-8D6A-4B99-89B0-22A7BF48135F}" name="Origin" dataDxfId="22" totalsRowDxfId="5"/>
    <tableColumn id="6" xr3:uid="{14AD59D9-50A1-4CD1-92FF-DDAC73CD31CF}" name="Location" dataDxfId="21" totalsRowDxfId="6"/>
    <tableColumn id="7" xr3:uid="{09080263-A086-45E3-B903-9CCFFE43CEB7}" name="Rack" dataDxfId="20" totalsRowDxfId="7"/>
    <tableColumn id="8" xr3:uid="{060C21E9-D7B8-4DC8-A88C-9D6776144B35}" name="In Stock" totalsRowFunction="sum" dataDxfId="19" totalsRowDxfId="8"/>
    <tableColumn id="9" xr3:uid="{FA608748-0A67-407A-992F-FFF0494D684E}" name="Target Level" dataDxfId="18" totalsRowDxfId="9"/>
    <tableColumn id="10" xr3:uid="{7B2E5B2D-1500-49F1-A888-769E6C47AF3E}" name="Reorder Level" dataDxfId="17" totalsRowDxfId="10"/>
    <tableColumn id="11" xr3:uid="{2CA988F2-004B-4EBF-A17F-0501460D7204}" name="Discount %" totalsRowFunction="stdDev" dataDxfId="16" totalsRowDxfId="11" dataCellStyle="Percent"/>
    <tableColumn id="12" xr3:uid="{72AB89A5-6C76-4A82-B2C6-26889DE8BB30}" name="Unit Cost" dataDxfId="15" totalsRowDxfId="12"/>
    <tableColumn id="13" xr3:uid="{0D466FCF-60FC-437D-B7C4-9DA84F468836}" name="Retail Price" totalsRowFunction="average" dataDxfId="14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D41" zoomScaleNormal="100" workbookViewId="0">
      <selection activeCell="K58" sqref="K58"/>
    </sheetView>
  </sheetViews>
  <sheetFormatPr defaultRowHeight="15"/>
  <cols>
    <col min="1" max="1" width="19.140625" customWidth="1"/>
    <col min="2" max="2" width="48.42578125" customWidth="1"/>
    <col min="3" max="3" width="13.7109375" bestFit="1" customWidth="1"/>
    <col min="4" max="4" width="16.5703125" customWidth="1"/>
    <col min="5" max="5" width="10.140625" customWidth="1"/>
    <col min="6" max="6" width="13.42578125" customWidth="1"/>
    <col min="7" max="7" width="9.140625" style="6" customWidth="1"/>
    <col min="8" max="8" width="12.85546875" style="6" customWidth="1"/>
    <col min="9" max="9" width="17.7109375" style="6" customWidth="1"/>
    <col min="10" max="10" width="19.42578125" style="6" customWidth="1"/>
    <col min="11" max="11" width="15.5703125" customWidth="1"/>
    <col min="12" max="12" width="13.85546875" customWidth="1"/>
    <col min="13" max="13" width="16.7109375" customWidth="1"/>
    <col min="14" max="14" width="10.28515625" bestFit="1" customWidth="1"/>
    <col min="15" max="15" width="20.140625" customWidth="1"/>
    <col min="16" max="16" width="13.140625" bestFit="1" customWidth="1"/>
  </cols>
  <sheetData>
    <row r="1" spans="1:16" s="3" customFormat="1" ht="30.6" customHeight="1" thickBot="1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.75" thickTop="1">
      <c r="G2" s="5"/>
      <c r="H2" s="5"/>
      <c r="I2" s="5"/>
      <c r="J2" s="5"/>
      <c r="K2" s="5"/>
    </row>
    <row r="3" spans="1:16" ht="15.75" thickBot="1">
      <c r="A3" s="32" t="s">
        <v>43</v>
      </c>
      <c r="B3" s="33" t="s">
        <v>96</v>
      </c>
      <c r="C3" s="33" t="s">
        <v>95</v>
      </c>
      <c r="D3" s="33" t="s">
        <v>94</v>
      </c>
      <c r="E3" s="33" t="s">
        <v>2</v>
      </c>
      <c r="F3" s="33" t="s">
        <v>0</v>
      </c>
      <c r="G3" s="34" t="s">
        <v>1</v>
      </c>
      <c r="H3" s="34" t="s">
        <v>97</v>
      </c>
      <c r="I3" s="34" t="s">
        <v>98</v>
      </c>
      <c r="J3" s="34" t="s">
        <v>99</v>
      </c>
      <c r="K3" s="34" t="s">
        <v>106</v>
      </c>
      <c r="L3" s="35" t="s">
        <v>102</v>
      </c>
      <c r="M3" s="35" t="s">
        <v>103</v>
      </c>
      <c r="O3" s="9" t="s">
        <v>95</v>
      </c>
      <c r="P3" s="9" t="s">
        <v>114</v>
      </c>
    </row>
    <row r="4" spans="1:16">
      <c r="A4" s="30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>
      <c r="A5" s="31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>
      <c r="A6" s="31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>
      <c r="A7" s="31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>
      <c r="A8" s="31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>
      <c r="A9" s="31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>
      <c r="A10" s="31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>
      <c r="A11" s="31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>
      <c r="A12" s="31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>
      <c r="A13" s="31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>
      <c r="A14" s="31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>
      <c r="A15" s="31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ht="15.75">
      <c r="A16" s="31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4" t="s">
        <v>109</v>
      </c>
      <c r="P16" s="29">
        <v>0.15</v>
      </c>
    </row>
    <row r="17" spans="1:16">
      <c r="A17" s="31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>
      <c r="A18" s="31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>
      <c r="A19" s="31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>
      <c r="A20" s="31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>
      <c r="A21" s="31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>
      <c r="A22" s="31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>
      <c r="A23" s="31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>
      <c r="A24" s="31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>
      <c r="A25" s="31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>
      <c r="A26" s="31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>
      <c r="A27" s="31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>
      <c r="A28" s="31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>
      <c r="A29" s="31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>
      <c r="A30" s="31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>
      <c r="A31" s="31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>
      <c r="A32" s="31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>
      <c r="A33" s="31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>
      <c r="A34" s="31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>
      <c r="A35" s="31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>
      <c r="A36" s="31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>
      <c r="A37" s="31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>
      <c r="A38" s="31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>
      <c r="A39" s="31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>
      <c r="A40" s="31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>
      <c r="A41" s="31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>
      <c r="A42" s="31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>
      <c r="A43" s="31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>
      <c r="A44" s="31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>
      <c r="A45" s="31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>
      <c r="A46" s="31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>
      <c r="A47" s="31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>
      <c r="A48" s="31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>
      <c r="A49" s="31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>
      <c r="A50" s="31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>
      <c r="A51" s="31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>
      <c r="A52" s="31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>
      <c r="A53" s="31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>
      <c r="A54" s="31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ht="15.75">
      <c r="A55" s="42" t="s">
        <v>155</v>
      </c>
      <c r="B55" s="41" t="s">
        <v>156</v>
      </c>
      <c r="C55" s="43" t="s">
        <v>127</v>
      </c>
      <c r="D55" s="41" t="s">
        <v>10</v>
      </c>
      <c r="E55" s="41" t="s">
        <v>4</v>
      </c>
      <c r="F55" s="43" t="s">
        <v>152</v>
      </c>
      <c r="G55" s="43">
        <v>2</v>
      </c>
      <c r="H55" s="18">
        <v>200</v>
      </c>
      <c r="I55" s="18">
        <v>200</v>
      </c>
      <c r="J55" s="18">
        <v>50</v>
      </c>
      <c r="K55" s="45">
        <f>Calc!A53</f>
        <v>0.05</v>
      </c>
      <c r="L55" s="44">
        <v>6.3</v>
      </c>
      <c r="M55" s="44">
        <v>7.3</v>
      </c>
      <c r="N55" s="1"/>
    </row>
    <row r="56" spans="1:14">
      <c r="A56" s="36" t="s">
        <v>154</v>
      </c>
      <c r="B56" s="37"/>
      <c r="C56" s="37"/>
      <c r="D56" s="37"/>
      <c r="E56" s="37"/>
      <c r="F56" s="37"/>
      <c r="G56" s="38"/>
      <c r="H56" s="38">
        <f>SUBTOTAL(109,Table2[In Stock])</f>
        <v>1535</v>
      </c>
      <c r="I56" s="38"/>
      <c r="J56" s="38"/>
      <c r="K56" s="40">
        <f>SUBTOTAL(107,Table2[Discount %])</f>
        <v>3.5739863712949758E-2</v>
      </c>
      <c r="L56" s="37"/>
      <c r="M56" s="39">
        <f>SUBTOTAL(101,Table2[Retail Price])</f>
        <v>102.26365384615383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5"/>
  <sheetData>
    <row r="1" spans="1:4">
      <c r="A1" t="s">
        <v>110</v>
      </c>
      <c r="C1" t="s">
        <v>111</v>
      </c>
      <c r="D1" t="s">
        <v>112</v>
      </c>
    </row>
    <row r="2" spans="1:4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>
      <c r="A5" s="7">
        <f>VLOOKUP(VLOOKUP([1]Inventory!L7,[1]Calc!$C$2:$D$4,2),Discount_Codes,2,0)</f>
        <v>0.15</v>
      </c>
    </row>
    <row r="6" spans="1:4">
      <c r="A6" s="7">
        <f>VLOOKUP(VLOOKUP([1]Inventory!L8,[1]Calc!$C$2:$D$4,2),Discount_Codes,2,0)</f>
        <v>0.05</v>
      </c>
    </row>
    <row r="7" spans="1:4">
      <c r="A7" s="7">
        <f>VLOOKUP(VLOOKUP([1]Inventory!L9,[1]Calc!$C$2:$D$4,2),Discount_Codes,2,0)</f>
        <v>0.05</v>
      </c>
    </row>
    <row r="8" spans="1:4">
      <c r="A8" s="7">
        <f>VLOOKUP(VLOOKUP([1]Inventory!L10,[1]Calc!$C$2:$D$4,2),Discount_Codes,2,0)</f>
        <v>0.05</v>
      </c>
    </row>
    <row r="9" spans="1:4">
      <c r="A9" s="7">
        <f>VLOOKUP(VLOOKUP([1]Inventory!L11,[1]Calc!$C$2:$D$4,2),Discount_Codes,2,0)</f>
        <v>0.1</v>
      </c>
    </row>
    <row r="10" spans="1:4">
      <c r="A10" s="7">
        <f>VLOOKUP(VLOOKUP([1]Inventory!L12,[1]Calc!$C$2:$D$4,2),Discount_Codes,2,0)</f>
        <v>0.05</v>
      </c>
    </row>
    <row r="11" spans="1:4">
      <c r="A11" s="7">
        <f>VLOOKUP(VLOOKUP([1]Inventory!L13,[1]Calc!$C$2:$D$4,2),Discount_Codes,2,0)</f>
        <v>0.05</v>
      </c>
    </row>
    <row r="12" spans="1:4">
      <c r="A12" s="7">
        <f>VLOOKUP(VLOOKUP([1]Inventory!L14,[1]Calc!$C$2:$D$4,2),Discount_Codes,2,0)</f>
        <v>0.15</v>
      </c>
    </row>
    <row r="13" spans="1:4">
      <c r="A13" s="7">
        <f>VLOOKUP(VLOOKUP([1]Inventory!L15,[1]Calc!$C$2:$D$4,2),Discount_Codes,2,0)</f>
        <v>0.05</v>
      </c>
    </row>
    <row r="14" spans="1:4">
      <c r="A14" s="7">
        <f>VLOOKUP(VLOOKUP([1]Inventory!L16,[1]Calc!$C$2:$D$4,2),Discount_Codes,2,0)</f>
        <v>0.1</v>
      </c>
    </row>
    <row r="15" spans="1:4">
      <c r="A15" s="7">
        <f>VLOOKUP(VLOOKUP([1]Inventory!L17,[1]Calc!$C$2:$D$4,2),Discount_Codes,2,0)</f>
        <v>0.05</v>
      </c>
    </row>
    <row r="16" spans="1:4">
      <c r="A16" s="7">
        <f>VLOOKUP(VLOOKUP([1]Inventory!L18,[1]Calc!$C$2:$D$4,2),Discount_Codes,2,0)</f>
        <v>0.05</v>
      </c>
    </row>
    <row r="17" spans="1:1">
      <c r="A17" s="7">
        <f>VLOOKUP(VLOOKUP([1]Inventory!L19,[1]Calc!$C$2:$D$4,2),Discount_Codes,2,0)</f>
        <v>0.05</v>
      </c>
    </row>
    <row r="18" spans="1:1">
      <c r="A18" s="7">
        <f>VLOOKUP(VLOOKUP([1]Inventory!L20,[1]Calc!$C$2:$D$4,2),Discount_Codes,2,0)</f>
        <v>0.05</v>
      </c>
    </row>
    <row r="19" spans="1:1">
      <c r="A19" s="7">
        <f>VLOOKUP(VLOOKUP([1]Inventory!L21,[1]Calc!$C$2:$D$4,2),Discount_Codes,2,0)</f>
        <v>0.05</v>
      </c>
    </row>
    <row r="20" spans="1:1">
      <c r="A20" s="7">
        <f>VLOOKUP(VLOOKUP([1]Inventory!L22,[1]Calc!$C$2:$D$4,2),Discount_Codes,2,0)</f>
        <v>0.05</v>
      </c>
    </row>
    <row r="21" spans="1:1">
      <c r="A21" s="7">
        <f>VLOOKUP(VLOOKUP([1]Inventory!L23,[1]Calc!$C$2:$D$4,2),Discount_Codes,2,0)</f>
        <v>0.05</v>
      </c>
    </row>
    <row r="22" spans="1:1">
      <c r="A22" s="7">
        <f>VLOOKUP(VLOOKUP([1]Inventory!L24,[1]Calc!$C$2:$D$4,2),Discount_Codes,2,0)</f>
        <v>0.05</v>
      </c>
    </row>
    <row r="23" spans="1:1">
      <c r="A23" s="7">
        <f>VLOOKUP(VLOOKUP([1]Inventory!L25,[1]Calc!$C$2:$D$4,2),Discount_Codes,2,0)</f>
        <v>0.1</v>
      </c>
    </row>
    <row r="24" spans="1:1">
      <c r="A24" s="7">
        <f>VLOOKUP(VLOOKUP([1]Inventory!L26,[1]Calc!$C$2:$D$4,2),Discount_Codes,2,0)</f>
        <v>0.1</v>
      </c>
    </row>
    <row r="25" spans="1:1">
      <c r="A25" s="7">
        <f>VLOOKUP(VLOOKUP([1]Inventory!L27,[1]Calc!$C$2:$D$4,2),Discount_Codes,2,0)</f>
        <v>0.15</v>
      </c>
    </row>
    <row r="26" spans="1:1">
      <c r="A26" s="7">
        <f>VLOOKUP(VLOOKUP([1]Inventory!L28,[1]Calc!$C$2:$D$4,2),Discount_Codes,2,0)</f>
        <v>0.05</v>
      </c>
    </row>
    <row r="27" spans="1:1">
      <c r="A27" s="7">
        <f>VLOOKUP(VLOOKUP([1]Inventory!L29,[1]Calc!$C$2:$D$4,2),Discount_Codes,2,0)</f>
        <v>0.05</v>
      </c>
    </row>
    <row r="28" spans="1:1">
      <c r="A28" s="7">
        <f>VLOOKUP(VLOOKUP([1]Inventory!L30,[1]Calc!$C$2:$D$4,2),Discount_Codes,2,0)</f>
        <v>0.05</v>
      </c>
    </row>
    <row r="29" spans="1:1">
      <c r="A29" s="7">
        <f>VLOOKUP(VLOOKUP([1]Inventory!L31,[1]Calc!$C$2:$D$4,2),Discount_Codes,2,0)</f>
        <v>0.05</v>
      </c>
    </row>
    <row r="30" spans="1:1">
      <c r="A30" s="7">
        <f>VLOOKUP(VLOOKUP([1]Inventory!L32,[1]Calc!$C$2:$D$4,2),Discount_Codes,2,0)</f>
        <v>0.05</v>
      </c>
    </row>
    <row r="31" spans="1:1">
      <c r="A31" s="7">
        <f>VLOOKUP(VLOOKUP([1]Inventory!L33,[1]Calc!$C$2:$D$4,2),Discount_Codes,2,0)</f>
        <v>0.05</v>
      </c>
    </row>
    <row r="32" spans="1:1">
      <c r="A32" s="7">
        <f>VLOOKUP(VLOOKUP([1]Inventory!L34,[1]Calc!$C$2:$D$4,2),Discount_Codes,2,0)</f>
        <v>0.05</v>
      </c>
    </row>
    <row r="33" spans="1:1">
      <c r="A33" s="7">
        <f>VLOOKUP(VLOOKUP([1]Inventory!L35,[1]Calc!$C$2:$D$4,2),Discount_Codes,2,0)</f>
        <v>0.05</v>
      </c>
    </row>
    <row r="34" spans="1:1">
      <c r="A34" s="7">
        <f>VLOOKUP(VLOOKUP([1]Inventory!L36,[1]Calc!$C$2:$D$4,2),Discount_Codes,2,0)</f>
        <v>0.05</v>
      </c>
    </row>
    <row r="35" spans="1:1">
      <c r="A35" s="7">
        <f>VLOOKUP(VLOOKUP([1]Inventory!L37,[1]Calc!$C$2:$D$4,2),Discount_Codes,2,0)</f>
        <v>0.15</v>
      </c>
    </row>
    <row r="36" spans="1:1">
      <c r="A36" s="7">
        <f>VLOOKUP(VLOOKUP([1]Inventory!L38,[1]Calc!$C$2:$D$4,2),Discount_Codes,2,0)</f>
        <v>0.05</v>
      </c>
    </row>
    <row r="37" spans="1:1">
      <c r="A37" s="7">
        <f>VLOOKUP(VLOOKUP([1]Inventory!L39,[1]Calc!$C$2:$D$4,2),Discount_Codes,2,0)</f>
        <v>0.05</v>
      </c>
    </row>
    <row r="38" spans="1:1">
      <c r="A38" s="7">
        <f>VLOOKUP(VLOOKUP([1]Inventory!L40,[1]Calc!$C$2:$D$4,2),Discount_Codes,2,0)</f>
        <v>0.15</v>
      </c>
    </row>
    <row r="39" spans="1:1">
      <c r="A39" s="7">
        <f>VLOOKUP(VLOOKUP([1]Inventory!L41,[1]Calc!$C$2:$D$4,2),Discount_Codes,2,0)</f>
        <v>0.15</v>
      </c>
    </row>
    <row r="40" spans="1:1">
      <c r="A40" s="7">
        <f>VLOOKUP(VLOOKUP([1]Inventory!L42,[1]Calc!$C$2:$D$4,2),Discount_Codes,2,0)</f>
        <v>0.05</v>
      </c>
    </row>
    <row r="41" spans="1:1">
      <c r="A41" s="7">
        <f>VLOOKUP(VLOOKUP([1]Inventory!L43,[1]Calc!$C$2:$D$4,2),Discount_Codes,2,0)</f>
        <v>0.05</v>
      </c>
    </row>
    <row r="42" spans="1:1">
      <c r="A42" s="7">
        <f>VLOOKUP(VLOOKUP([1]Inventory!L44,[1]Calc!$C$2:$D$4,2),Discount_Codes,2,0)</f>
        <v>0.05</v>
      </c>
    </row>
    <row r="43" spans="1:1">
      <c r="A43" s="7">
        <f>VLOOKUP(VLOOKUP([1]Inventory!L45,[1]Calc!$C$2:$D$4,2),Discount_Codes,2,0)</f>
        <v>0.05</v>
      </c>
    </row>
    <row r="44" spans="1:1">
      <c r="A44" s="7">
        <f>VLOOKUP(VLOOKUP([1]Inventory!L46,[1]Calc!$C$2:$D$4,2),Discount_Codes,2,0)</f>
        <v>0.05</v>
      </c>
    </row>
    <row r="45" spans="1:1">
      <c r="A45" s="7">
        <f>VLOOKUP(VLOOKUP([1]Inventory!L47,[1]Calc!$C$2:$D$4,2),Discount_Codes,2,0)</f>
        <v>0.05</v>
      </c>
    </row>
    <row r="46" spans="1:1">
      <c r="A46" s="7">
        <f>VLOOKUP(VLOOKUP([1]Inventory!L48,[1]Calc!$C$2:$D$4,2),Discount_Codes,2,0)</f>
        <v>0.05</v>
      </c>
    </row>
    <row r="47" spans="1:1">
      <c r="A47" s="7">
        <f>VLOOKUP(VLOOKUP([1]Inventory!L49,[1]Calc!$C$2:$D$4,2),Discount_Codes,2,0)</f>
        <v>0.15</v>
      </c>
    </row>
    <row r="48" spans="1:1">
      <c r="A48" s="7">
        <f>VLOOKUP(VLOOKUP([1]Inventory!L50,[1]Calc!$C$2:$D$4,2),Discount_Codes,2,0)</f>
        <v>0.05</v>
      </c>
    </row>
    <row r="49" spans="1:1">
      <c r="A49" s="7">
        <f>VLOOKUP(VLOOKUP([1]Inventory!L51,[1]Calc!$C$2:$D$4,2),Discount_Codes,2,0)</f>
        <v>0.05</v>
      </c>
    </row>
    <row r="50" spans="1:1">
      <c r="A50" s="7">
        <f>VLOOKUP(VLOOKUP([1]Inventory!L52,[1]Calc!$C$2:$D$4,2),Discount_Codes,2,0)</f>
        <v>0.05</v>
      </c>
    </row>
    <row r="51" spans="1:1">
      <c r="A51" s="7">
        <f>VLOOKUP(VLOOKUP([1]Inventory!L53,[1]Calc!$C$2:$D$4,2),Discount_Codes,2,0)</f>
        <v>0.05</v>
      </c>
    </row>
    <row r="52" spans="1:1">
      <c r="A52" s="7">
        <f>VLOOKUP(VLOOKUP([1]Inventory!L54,[1]Calc!$C$2:$D$4,2),Discount_Codes,2,0)</f>
        <v>0.05</v>
      </c>
    </row>
    <row r="53" spans="1:1">
      <c r="A53" s="7">
        <f>VLOOKUP(VLOOKUP([1]Inventory!L55,[1]Calc!$C$2:$D$4,2),Discount_Codes,2,0)</f>
        <v>0.05</v>
      </c>
    </row>
    <row r="54" spans="1:1">
      <c r="A54" s="7">
        <f>VLOOKUP(VLOOKUP([1]Inventory!L56,[1]Calc!$C$2:$D$4,2),Discount_Codes,2,0)</f>
        <v>0.05</v>
      </c>
    </row>
    <row r="55" spans="1:1">
      <c r="A55" s="7">
        <f>VLOOKUP(VLOOKUP([1]Inventory!L57,[1]Calc!$C$2:$D$4,2),Discount_Codes,2,0)</f>
        <v>0.05</v>
      </c>
    </row>
    <row r="56" spans="1:1">
      <c r="A56" s="7">
        <f>VLOOKUP(VLOOKUP([1]Inventory!L58,[1]Calc!$C$2:$D$4,2),Discount_Codes,2,0)</f>
        <v>0.05</v>
      </c>
    </row>
    <row r="57" spans="1:1">
      <c r="A57" s="7">
        <f>VLOOKUP(VLOOKUP([1]Inventory!L59,[1]Calc!$C$2:$D$4,2),Discount_Codes,2,0)</f>
        <v>0.05</v>
      </c>
    </row>
    <row r="58" spans="1:1">
      <c r="A58" s="7">
        <f>VLOOKUP(VLOOKUP([1]Inventory!L60,[1]Calc!$C$2:$D$4,2),Discount_Codes,2,0)</f>
        <v>0.05</v>
      </c>
    </row>
    <row r="59" spans="1:1">
      <c r="A59" s="7">
        <f>VLOOKUP(VLOOKUP([1]Inventory!L61,[1]Calc!$C$2:$D$4,2),Discount_Codes,2,0)</f>
        <v>0.05</v>
      </c>
    </row>
    <row r="60" spans="1:1">
      <c r="A60" s="7">
        <f>VLOOKUP(VLOOKUP([1]Inventory!L62,[1]Calc!$C$2:$D$4,2),Discount_Codes,2,0)</f>
        <v>0.05</v>
      </c>
    </row>
    <row r="61" spans="1:1">
      <c r="A61" s="7">
        <f>VLOOKUP(VLOOKUP([1]Inventory!L63,[1]Calc!$C$2:$D$4,2),Discount_Codes,2,0)</f>
        <v>0.05</v>
      </c>
    </row>
    <row r="62" spans="1:1">
      <c r="A62" s="7">
        <f>VLOOKUP(VLOOKUP([1]Inventory!L64,[1]Calc!$C$2:$D$4,2),Discount_Codes,2,0)</f>
        <v>0.05</v>
      </c>
    </row>
    <row r="63" spans="1:1">
      <c r="A63" s="7">
        <f>VLOOKUP(VLOOKUP([1]Inventory!L65,[1]Calc!$C$2:$D$4,2),Discount_Codes,2,0)</f>
        <v>0.05</v>
      </c>
    </row>
    <row r="64" spans="1:1">
      <c r="A64" s="7">
        <f>VLOOKUP(VLOOKUP([1]Inventory!L66,[1]Calc!$C$2:$D$4,2),Discount_Codes,2,0)</f>
        <v>0.05</v>
      </c>
    </row>
    <row r="65" spans="1:1">
      <c r="A65" s="7">
        <f>VLOOKUP(VLOOKUP([1]Inventory!L67,[1]Calc!$C$2:$D$4,2),Discount_Codes,2,0)</f>
        <v>0.05</v>
      </c>
    </row>
    <row r="66" spans="1:1">
      <c r="A66" s="7">
        <f>VLOOKUP(VLOOKUP([1]Inventory!L68,[1]Calc!$C$2:$D$4,2),Discount_Codes,2,0)</f>
        <v>0.05</v>
      </c>
    </row>
    <row r="67" spans="1:1">
      <c r="A67" s="7">
        <f>VLOOKUP(VLOOKUP([1]Inventory!L69,[1]Calc!$C$2:$D$4,2),Discount_Codes,2,0)</f>
        <v>0.05</v>
      </c>
    </row>
    <row r="68" spans="1:1">
      <c r="A68" s="7">
        <f>VLOOKUP(VLOOKUP([1]Inventory!L70,[1]Calc!$C$2:$D$4,2),Discount_Codes,2,0)</f>
        <v>0.05</v>
      </c>
    </row>
    <row r="69" spans="1:1">
      <c r="A69" s="7">
        <f>VLOOKUP(VLOOKUP([1]Inventory!L71,[1]Calc!$C$2:$D$4,2),Discount_Codes,2,0)</f>
        <v>0.05</v>
      </c>
    </row>
    <row r="70" spans="1:1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ahmed</cp:lastModifiedBy>
  <dcterms:created xsi:type="dcterms:W3CDTF">2017-07-31T08:42:08Z</dcterms:created>
  <dcterms:modified xsi:type="dcterms:W3CDTF">2022-09-11T00:26:04Z</dcterms:modified>
</cp:coreProperties>
</file>