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pivotCache/pivotCacheDefinition29.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drawings/drawing3.xml" ContentType="application/vnd.openxmlformats-officedocument.drawing+xml"/>
  <Override PartName="/xl/slicers/slicer2.xml" ContentType="application/vnd.ms-excel.slicer+xml"/>
  <Override PartName="/xl/timelines/timeline1.xml" ContentType="application/vnd.ms-excel.timelin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hidePivotFieldList="1"/>
  <mc:AlternateContent xmlns:mc="http://schemas.openxmlformats.org/markup-compatibility/2006">
    <mc:Choice Requires="x15">
      <x15ac:absPath xmlns:x15ac="http://schemas.microsoft.com/office/spreadsheetml/2010/11/ac" url="E:\Projects\Power BI &amp; EXCEL Projects\SuperStore Data\"/>
    </mc:Choice>
  </mc:AlternateContent>
  <xr:revisionPtr revIDLastSave="0" documentId="13_ncr:1_{80D50BD5-BB2B-4AED-A532-397BE0124B66}" xr6:coauthVersionLast="47" xr6:coauthVersionMax="47" xr10:uidLastSave="{00000000-0000-0000-0000-000000000000}"/>
  <bookViews>
    <workbookView xWindow="-108" yWindow="-108" windowWidth="23256" windowHeight="12456" activeTab="3" xr2:uid="{00000000-000D-0000-FFFF-FFFF00000000}"/>
  </bookViews>
  <sheets>
    <sheet name="Questions" sheetId="1" r:id="rId1"/>
    <sheet name="PivotTabels" sheetId="4" r:id="rId2"/>
    <sheet name="Calculation Measures" sheetId="6" state="hidden" r:id="rId3"/>
    <sheet name="Report" sheetId="5" r:id="rId4"/>
  </sheets>
  <definedNames>
    <definedName name="Slicer_Category">#N/A</definedName>
    <definedName name="Slicer_Region">#N/A</definedName>
    <definedName name="Slicer_Returned">#N/A</definedName>
    <definedName name="Slicer_Segment">#N/A</definedName>
    <definedName name="Slicer_Ship_Mode">#N/A</definedName>
    <definedName name="Slicer_State">#N/A</definedName>
    <definedName name="Slicer_Sub_Category">#N/A</definedName>
    <definedName name="Timeline_Order_Date">#N/A</definedName>
  </definedNames>
  <calcPr calcId="191029"/>
  <pivotCaches>
    <pivotCache cacheId="1877" r:id="rId5"/>
    <pivotCache cacheId="1883" r:id="rId6"/>
    <pivotCache cacheId="1939" r:id="rId7"/>
    <pivotCache cacheId="1942" r:id="rId8"/>
    <pivotCache cacheId="1945" r:id="rId9"/>
    <pivotCache cacheId="1948" r:id="rId10"/>
    <pivotCache cacheId="1951" r:id="rId11"/>
    <pivotCache cacheId="1954" r:id="rId12"/>
    <pivotCache cacheId="1957" r:id="rId13"/>
    <pivotCache cacheId="2005" r:id="rId14"/>
    <pivotCache cacheId="2008" r:id="rId15"/>
    <pivotCache cacheId="2011" r:id="rId16"/>
    <pivotCache cacheId="2014" r:id="rId17"/>
    <pivotCache cacheId="2017" r:id="rId18"/>
    <pivotCache cacheId="2020" r:id="rId19"/>
    <pivotCache cacheId="2023" r:id="rId20"/>
    <pivotCache cacheId="2026" r:id="rId21"/>
    <pivotCache cacheId="2029" r:id="rId22"/>
    <pivotCache cacheId="2032" r:id="rId23"/>
    <pivotCache cacheId="2035" r:id="rId24"/>
    <pivotCache cacheId="2038" r:id="rId25"/>
    <pivotCache cacheId="2041" r:id="rId26"/>
    <pivotCache cacheId="2044" r:id="rId27"/>
    <pivotCache cacheId="2047" r:id="rId28"/>
    <pivotCache cacheId="2053" r:id="rId29"/>
    <pivotCache cacheId="2056" r:id="rId30"/>
    <pivotCache cacheId="2062" r:id="rId31"/>
  </pivotCaches>
  <extLst>
    <ext xmlns:x14="http://schemas.microsoft.com/office/spreadsheetml/2009/9/main" uri="{876F7934-8845-4945-9796-88D515C7AA90}">
      <x14:pivotCaches>
        <pivotCache cacheId="1892" r:id="rId32"/>
      </x14:pivotCaches>
    </ext>
    <ext xmlns:x14="http://schemas.microsoft.com/office/spreadsheetml/2009/9/main" uri="{BBE1A952-AA13-448e-AADC-164F8A28A991}">
      <x14:slicerCaches>
        <x14:slicerCache r:id="rId33"/>
        <x14:slicerCache r:id="rId34"/>
        <x14:slicerCache r:id="rId35"/>
        <x14:slicerCache r:id="rId36"/>
        <x14:slicerCache r:id="rId37"/>
        <x14:slicerCache r:id="rId38"/>
        <x14:slicerCache r:id="rId39"/>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893" r:id="rId40"/>
      </x15:timelineCachePivotCaches>
    </ext>
    <ext xmlns:x15="http://schemas.microsoft.com/office/spreadsheetml/2010/11/main" uri="{D0CA8CA8-9F24-4464-BF8E-62219DCF47F9}">
      <x15:timelineCacheRefs>
        <x15:timelineCacheRef r:id="rId41"/>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_73b7b767-2b19-40cb-b3a3-908f062d3729" name="Orders" connection="Query - Orders"/>
          <x15:modelTable id="People_f0b85405-0d0a-4a1c-870f-dbf2aeb18003" name="People" connection="Query - People"/>
          <x15:modelTable id="Return_28e0cbda-b10d-4ad4-bda0-cea731254fc0" name="Return" connection="Query - Return"/>
          <x15:modelTable id="Shipping Cost_88d4b3cd-7c2c-49bf-b0bf-17fe909db3da" name="Shipping Cost" connection="Query - Shipping Cost"/>
          <x15:modelTable id="Calendar_45eca8f9-523c-4b57-a64d-810d3dfcbdb6" name="Calendar" connection="Query - Calendar"/>
          <x15:modelTable id="Customer Loyalty_62f3b5e9-dd98-4155-88a4-af7241cde571" name="Customer Loyalty" connection="Query - Customer Loyalty(1)"/>
        </x15:modelTables>
        <x15:modelRelationships>
          <x15:modelRelationship fromTable="Orders" fromColumn="State" toTable="Shipping Cost" toColumn="State"/>
          <x15:modelRelationship fromTable="Orders" fromColumn="Region" toTable="People" toColumn="Region"/>
          <x15:modelRelationship fromTable="Orders" fromColumn="Order ID" toTable="Return" toColumn="Order ID"/>
          <x15:modelRelationship fromTable="Orders" fromColumn="Order Date" toTable="Calendar" toColumn="Date"/>
          <x15:modelRelationship fromTable="Orders" fromColumn="Customer ID" toTable="Customer Loyalty" toColumn="Customer ID"/>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6" l="1"/>
  <c r="I3" i="6"/>
  <c r="E18" i="6"/>
  <c r="I13" i="6"/>
  <c r="E13" i="6"/>
  <c r="M3" i="6"/>
  <c r="A3" i="6"/>
  <c r="A13" i="6"/>
  <c r="M8" i="6"/>
  <c r="I8" i="6"/>
  <c r="E8" i="6"/>
  <c r="A8"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F2572F-F19F-422C-9BD6-A2B3BA07756D}" name="Query - Calendar" description="Connection to the 'Calendar' query in the workbook." type="100" refreshedVersion="8" minRefreshableVersion="5">
    <extLst>
      <ext xmlns:x15="http://schemas.microsoft.com/office/spreadsheetml/2010/11/main" uri="{DE250136-89BD-433C-8126-D09CA5730AF9}">
        <x15:connection id="ff5afbc9-1617-4996-bb26-b96678fef975"/>
      </ext>
    </extLst>
  </connection>
  <connection id="2" xr16:uid="{1CA5C4D8-A429-4823-A93A-BCEADEEABA97}" name="Query - Customer Loyalty(1)" description="Connection to the 'Customer Loyalty' query in the workbook." type="100" refreshedVersion="8" minRefreshableVersion="5">
    <extLst>
      <ext xmlns:x15="http://schemas.microsoft.com/office/spreadsheetml/2010/11/main" uri="{DE250136-89BD-433C-8126-D09CA5730AF9}">
        <x15:connection id="28ab9ed1-3744-4387-8d9d-0d1443821373"/>
      </ext>
    </extLst>
  </connection>
  <connection id="3" xr16:uid="{608FC3CF-5AEC-44B4-A8D2-77F729EAC4C7}" name="Query - Orders" description="Connection to the 'Orders' query in the workbook." type="100" refreshedVersion="8" minRefreshableVersion="5">
    <extLst>
      <ext xmlns:x15="http://schemas.microsoft.com/office/spreadsheetml/2010/11/main" uri="{DE250136-89BD-433C-8126-D09CA5730AF9}">
        <x15:connection id="eabd14fc-baf7-4fe9-876f-6d878848632f"/>
      </ext>
    </extLst>
  </connection>
  <connection id="4" xr16:uid="{18805AC7-4510-45E4-9C7F-FB965735229F}" name="Query - People" description="Connection to the 'People' query in the workbook." type="100" refreshedVersion="8" minRefreshableVersion="5">
    <extLst>
      <ext xmlns:x15="http://schemas.microsoft.com/office/spreadsheetml/2010/11/main" uri="{DE250136-89BD-433C-8126-D09CA5730AF9}">
        <x15:connection id="937bf6de-1ba7-4b6a-9ec8-105e7cad4033"/>
      </ext>
    </extLst>
  </connection>
  <connection id="5" xr16:uid="{F387CA0A-C2CB-4822-84CA-3074C9D45D3C}" name="Query - Return" description="Connection to the 'Return' query in the workbook." type="100" refreshedVersion="8" minRefreshableVersion="5">
    <extLst>
      <ext xmlns:x15="http://schemas.microsoft.com/office/spreadsheetml/2010/11/main" uri="{DE250136-89BD-433C-8126-D09CA5730AF9}">
        <x15:connection id="2b283c84-02a8-48ca-9069-d6db12370884"/>
      </ext>
    </extLst>
  </connection>
  <connection id="6" xr16:uid="{B4DEFC5E-A42D-44C8-B2E0-0FC337E4361F}" name="Query - Shipping Cost" description="Connection to the 'Shipping Cost' query in the workbook." type="100" refreshedVersion="8" minRefreshableVersion="5">
    <extLst>
      <ext xmlns:x15="http://schemas.microsoft.com/office/spreadsheetml/2010/11/main" uri="{DE250136-89BD-433C-8126-D09CA5730AF9}">
        <x15:connection id="714bd7ed-46f4-4e58-a74e-de003589d461"/>
      </ext>
    </extLst>
  </connection>
  <connection id="7" xr16:uid="{2964E3E7-CAC7-4973-B86B-3EB0CBDF316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<sst xmlns="http://schemas.openxmlformats.org/spreadsheetml/2006/main" count="163" uniqueCount="95">
  <si>
    <t>Row Labels</t>
  </si>
  <si>
    <t>Grand Total</t>
  </si>
  <si>
    <t>NumOfOrders</t>
  </si>
  <si>
    <t>First Class</t>
  </si>
  <si>
    <t>Same Day</t>
  </si>
  <si>
    <t>Second Class</t>
  </si>
  <si>
    <t>Standard Class</t>
  </si>
  <si>
    <t>What are the top performing product categories in terms of sales and profit?</t>
  </si>
  <si>
    <t>What is the most prfitable product that we sell?</t>
  </si>
  <si>
    <t>Consumer</t>
  </si>
  <si>
    <t>Corporate</t>
  </si>
  <si>
    <t>Home Office</t>
  </si>
  <si>
    <t>Total_Income</t>
  </si>
  <si>
    <t>Net_Income</t>
  </si>
  <si>
    <t>Adrian Barton</t>
  </si>
  <si>
    <t>Anna Andreadi</t>
  </si>
  <si>
    <t>Anna Häberlin</t>
  </si>
  <si>
    <t>Bart Pistole</t>
  </si>
  <si>
    <t>Cassandra Brandow</t>
  </si>
  <si>
    <t>Chloris Kastensmidt</t>
  </si>
  <si>
    <t>Chuck Magee</t>
  </si>
  <si>
    <t>Emily Phan</t>
  </si>
  <si>
    <t>Erin Ashbrook</t>
  </si>
  <si>
    <t>Hunter Lopez</t>
  </si>
  <si>
    <t>Joel Eaton</t>
  </si>
  <si>
    <t>Kelly Williams</t>
  </si>
  <si>
    <t>Ken Lonsdale</t>
  </si>
  <si>
    <t>Noel Staavos</t>
  </si>
  <si>
    <t>Patrick Gardner</t>
  </si>
  <si>
    <t>Sally Hughsby</t>
  </si>
  <si>
    <t>Sanjit Chand</t>
  </si>
  <si>
    <t>Sanjit Engle</t>
  </si>
  <si>
    <t>Sean Miller</t>
  </si>
  <si>
    <t>Tamara Chand</t>
  </si>
  <si>
    <t>Todd Sumrall</t>
  </si>
  <si>
    <t>Tom Ashbrook</t>
  </si>
  <si>
    <t>Zuschuss Carroll</t>
  </si>
  <si>
    <t>Column Labels</t>
  </si>
  <si>
    <t>Furniture</t>
  </si>
  <si>
    <t>Office Supplies</t>
  </si>
  <si>
    <t>Technology</t>
  </si>
  <si>
    <t>Sales by Segment and Category</t>
  </si>
  <si>
    <t>California</t>
  </si>
  <si>
    <t>New York</t>
  </si>
  <si>
    <t>Pennsylvania</t>
  </si>
  <si>
    <t>Texas</t>
  </si>
  <si>
    <t>Washington</t>
  </si>
  <si>
    <t>Sales by State and Category</t>
  </si>
  <si>
    <t>Top 10 Customers by order frequency</t>
  </si>
  <si>
    <t>Top 10 Customers in terms of sales</t>
  </si>
  <si>
    <t>Chairs</t>
  </si>
  <si>
    <t>Tables</t>
  </si>
  <si>
    <t>Binders</t>
  </si>
  <si>
    <t>Storage</t>
  </si>
  <si>
    <t>Phones</t>
  </si>
  <si>
    <t>Top 5 sold Sub_Category</t>
  </si>
  <si>
    <t>Central</t>
  </si>
  <si>
    <t>East</t>
  </si>
  <si>
    <t>South</t>
  </si>
  <si>
    <t>West</t>
  </si>
  <si>
    <t>Region</t>
  </si>
  <si>
    <t>Person</t>
  </si>
  <si>
    <t>Los Angeles</t>
  </si>
  <si>
    <t>New York City</t>
  </si>
  <si>
    <t>Philadelphia</t>
  </si>
  <si>
    <t>San Francisco</t>
  </si>
  <si>
    <t>Seattle</t>
  </si>
  <si>
    <t>Top 5 Cities in Sales</t>
  </si>
  <si>
    <t>Top 5 States in Sales</t>
  </si>
  <si>
    <t>Most used Ship mode by Customers</t>
  </si>
  <si>
    <t>Average of Shipping Duration</t>
  </si>
  <si>
    <t>Customer Name</t>
  </si>
  <si>
    <t>Net_Profit</t>
  </si>
  <si>
    <t>Sales Vs Profit per Year</t>
  </si>
  <si>
    <t>Num of Orders &amp; Orders Shipped per Year</t>
  </si>
  <si>
    <t>The Proportion of Customers by Segment</t>
  </si>
  <si>
    <t>Total_Income_Returned</t>
  </si>
  <si>
    <t>NumOfOrders_Returned</t>
  </si>
  <si>
    <t>NumOfCustomers</t>
  </si>
  <si>
    <t>NumOfItems</t>
  </si>
  <si>
    <t>AVG NumOfItems per Order</t>
  </si>
  <si>
    <t>Total_Income_After_Discount</t>
  </si>
  <si>
    <t>Total_Discount_Val</t>
  </si>
  <si>
    <t>Total_COGS</t>
  </si>
  <si>
    <t>Sales by Region and Category</t>
  </si>
  <si>
    <t>Total_Profit</t>
  </si>
  <si>
    <t>Sales and Profit by Category</t>
  </si>
  <si>
    <t>Greg Tran</t>
  </si>
  <si>
    <t>Caroline Jumper</t>
  </si>
  <si>
    <t>Christopher Conant</t>
  </si>
  <si>
    <t>Becky Martin</t>
  </si>
  <si>
    <t>Seth Vernon</t>
  </si>
  <si>
    <t>Raymond Buch</t>
  </si>
  <si>
    <t>NumOfShippedOrders</t>
  </si>
  <si>
    <t>Returned Orders by Region and Person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</si>
</sst>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0;\(\$#,##0\);\$#,##0"/>
    <numFmt numFmtId="165" formatCode="&quot;$&quot;#,##0"/>
  </numFmts>
  <fonts count="8" x14ac:knownFonts="1">
    <font>
      <sz val="11"/>
      <color theme="1"/>
      <name val="Aptos Narrow"/>
      <family val="2"/>
      <scheme val="minor"/>
    </font>
    <font>
      <sz val="14"/>
      <color theme="1"/>
      <name val="Aptos Narrow"/>
      <family val="2"/>
      <scheme val="minor"/>
    </font>
    <font>
      <b/>
      <sz val="14"/>
      <color theme="1"/>
      <name val="Aptos Narrow"/>
      <family val="2"/>
      <scheme val="minor"/>
    </font>
    <font>
      <b/>
      <sz val="14"/>
      <color theme="9"/>
      <name val="Aptos Narrow"/>
      <family val="2"/>
      <scheme val="minor"/>
    </font>
    <font>
      <sz val="11"/>
      <color theme="9"/>
      <name val="Aptos Narrow"/>
      <family val="2"/>
      <scheme val="minor"/>
    </font>
    <font>
      <sz val="11"/>
      <color theme="1"/>
      <name val="Aptos Narrow"/>
      <family val="2"/>
      <scheme val="minor"/>
    </font>
    <font>
      <b/>
      <sz val="14"/>
      <color rgb="FF595959"/>
      <name val="Aptos Narrow"/>
      <family val="2"/>
      <scheme val="minor"/>
    </font>
    <font>
      <sz val="11"/>
      <color rgb="FFFF0000"/>
      <name val="Aptos Narrow"/>
      <family val="2"/>
      <scheme val="minor"/>
    </font>
  </fonts>
  <fills count="5">
    <fill>
      <patternFill patternType="none"/>
    </fill>
    <fill>
      <patternFill patternType="gray125"/>
    </fill>
    <fill>
      <patternFill patternType="solid">
        <fgColor theme="9" tint="0.39997558519241921"/>
        <bgColor indexed="64"/>
      </patternFill>
    </fill>
    <fill>
      <patternFill patternType="solid">
        <fgColor rgb="FFFFFF00"/>
        <bgColor indexed="64"/>
      </patternFill>
    </fill>
    <fill>
      <patternFill patternType="solid">
        <fgColor theme="0"/>
        <bgColor indexed="64"/>
      </patternFill>
    </fill>
  </fills>
  <borders count="1">
    <border>
      <left/>
      <right/>
      <top/>
      <bottom/>
      <diagonal/>
    </border>
  </borders>
  <cellStyleXfs count="2">
    <xf numFmtId="0" fontId="0" fillId="0" borderId="0"/>
    <xf numFmtId="44" fontId="5" fillId="0" borderId="0" applyFont="0" applyFill="0" applyBorder="0" applyAlignment="0" applyProtection="0"/>
  </cellStyleXfs>
  <cellXfs count="22">
    <xf numFmtId="0" fontId="0" fillId="0" borderId="0" xfId="0"/>
    <xf numFmtId="0" fontId="0" fillId="0" borderId="0" xfId="0" pivotButton="1"/>
    <xf numFmtId="0" fontId="0" fillId="0" borderId="0" xfId="0" applyAlignment="1">
      <alignment horizontal="left"/>
    </xf>
    <xf numFmtId="164" fontId="0" fillId="0" borderId="0" xfId="0" applyNumberFormat="1"/>
    <xf numFmtId="0" fontId="2" fillId="0" borderId="0" xfId="0" applyFont="1" applyAlignment="1">
      <alignment horizontal="center" vertical="center"/>
    </xf>
    <xf numFmtId="0" fontId="3" fillId="2" borderId="0" xfId="0" applyFont="1" applyFill="1" applyAlignment="1">
      <alignment horizontal="center" vertical="center"/>
    </xf>
    <xf numFmtId="0" fontId="4" fillId="2" borderId="0" xfId="0" applyFont="1" applyFill="1"/>
    <xf numFmtId="0" fontId="0" fillId="2" borderId="0" xfId="0" applyFill="1"/>
    <xf numFmtId="1" fontId="0" fillId="0" borderId="0" xfId="0" applyNumberFormat="1"/>
    <xf numFmtId="9" fontId="0" fillId="0" borderId="0" xfId="0" applyNumberFormat="1"/>
    <xf numFmtId="165" fontId="0" fillId="0" borderId="0" xfId="1" applyNumberFormat="1" applyFont="1"/>
    <xf numFmtId="165" fontId="0" fillId="0" borderId="0" xfId="0" applyNumberFormat="1"/>
    <xf numFmtId="0" fontId="7" fillId="4" borderId="0" xfId="0" applyFont="1" applyFill="1"/>
    <xf numFmtId="0" fontId="0" fillId="4" borderId="0" xfId="0" applyFill="1"/>
    <xf numFmtId="0" fontId="0" fillId="4" borderId="0" xfId="0" applyFill="1" applyAlignment="1">
      <alignment horizontal="left"/>
    </xf>
    <xf numFmtId="0" fontId="2" fillId="0" borderId="0" xfId="0" applyFont="1" applyAlignment="1">
      <alignment vertical="center"/>
    </xf>
    <xf numFmtId="0" fontId="0" fillId="0" borderId="0" xfId="0"/>
    <xf numFmtId="0" fontId="1" fillId="0" borderId="0" xfId="0" applyFont="1"/>
    <xf numFmtId="0" fontId="6" fillId="3" borderId="0" xfId="0" applyFont="1" applyFill="1" applyAlignment="1">
      <alignment horizontal="center" vertical="center" readingOrder="1"/>
    </xf>
    <xf numFmtId="0" fontId="2" fillId="0" borderId="0" xfId="0" applyFont="1" applyAlignment="1">
      <alignment horizontal="center" vertical="center"/>
    </xf>
    <xf numFmtId="0" fontId="2" fillId="3" borderId="0" xfId="0" applyFont="1" applyFill="1" applyAlignment="1">
      <alignment horizontal="center" vertical="center"/>
    </xf>
    <xf numFmtId="0" fontId="0" fillId="0" borderId="0" xfId="0" applyNumberFormat="1"/>
  </cellXfs>
  <cellStyles count="2">
    <cellStyle name="Currency" xfId="1" builtinId="4"/>
    <cellStyle name="Normal" xfId="0" builtinId="0"/>
  </cellStyles>
  <dxfs count="28">
    <dxf>
      <numFmt numFmtId="1" formatCode="0"/>
    </dxf>
    <dxf>
      <numFmt numFmtId="1" formatCode="0"/>
    </dxf>
    <dxf>
      <numFmt numFmtId="14" formatCode="0.00%"/>
    </dxf>
    <dxf>
      <numFmt numFmtId="13" formatCode="0%"/>
    </dxf>
    <dxf>
      <numFmt numFmtId="13" formatCode="0%"/>
    </dxf>
    <dxf>
      <numFmt numFmtId="0" formatCode="General"/>
    </dxf>
    <dxf>
      <numFmt numFmtId="14" formatCode="0.00%"/>
    </dxf>
    <dxf>
      <numFmt numFmtId="13" formatCode="0%"/>
    </dxf>
    <dxf>
      <numFmt numFmtId="1" formatCode="0"/>
    </dxf>
    <dxf>
      <numFmt numFmtId="1" formatCode="0"/>
    </dxf>
    <dxf>
      <numFmt numFmtId="14" formatCode="0.00%"/>
    </dxf>
    <dxf>
      <numFmt numFmtId="13" formatCode="0%"/>
    </dxf>
    <dxf>
      <numFmt numFmtId="13" formatCode="0%"/>
    </dxf>
    <dxf>
      <numFmt numFmtId="0" formatCode="General"/>
    </dxf>
    <dxf>
      <numFmt numFmtId="14" formatCode="0.00%"/>
    </dxf>
    <dxf>
      <numFmt numFmtId="13" formatCode="0%"/>
    </dxf>
    <dxf>
      <numFmt numFmtId="13" formatCode="0%"/>
    </dxf>
    <dxf>
      <numFmt numFmtId="14" formatCode="0.00%"/>
    </dxf>
    <dxf>
      <numFmt numFmtId="1" formatCode="0"/>
    </dxf>
    <dxf>
      <numFmt numFmtId="1" formatCode="0"/>
    </dxf>
    <dxf>
      <numFmt numFmtId="13" formatCode="0%"/>
    </dxf>
    <dxf>
      <numFmt numFmtId="13" formatCode="0%"/>
    </dxf>
    <dxf>
      <numFmt numFmtId="14" formatCode="0.00%"/>
    </dxf>
    <dxf>
      <numFmt numFmtId="0" formatCode="General"/>
    </dxf>
    <dxf>
      <numFmt numFmtId="13" formatCode="0%"/>
    </dxf>
    <dxf>
      <numFmt numFmtId="1" formatCode="0"/>
    </dxf>
    <dxf>
      <numFmt numFmtId="1"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22.xml"/><Relationship Id="rId21" Type="http://schemas.openxmlformats.org/officeDocument/2006/relationships/pivotCacheDefinition" Target="pivotCache/pivotCacheDefinition17.xml"/><Relationship Id="rId42" Type="http://schemas.openxmlformats.org/officeDocument/2006/relationships/theme" Target="theme/theme1.xml"/><Relationship Id="rId47" Type="http://schemas.openxmlformats.org/officeDocument/2006/relationships/calcChain" Target="calcChain.xml"/><Relationship Id="rId63" Type="http://schemas.openxmlformats.org/officeDocument/2006/relationships/customXml" Target="../customXml/item16.xml"/><Relationship Id="rId68" Type="http://schemas.openxmlformats.org/officeDocument/2006/relationships/customXml" Target="../customXml/item21.xml"/><Relationship Id="rId84" Type="http://schemas.openxmlformats.org/officeDocument/2006/relationships/customXml" Target="../customXml/item37.xml"/><Relationship Id="rId89" Type="http://schemas.openxmlformats.org/officeDocument/2006/relationships/customXml" Target="../customXml/item42.xml"/><Relationship Id="rId112" Type="http://schemas.openxmlformats.org/officeDocument/2006/relationships/customXml" Target="../customXml/item65.xml"/><Relationship Id="rId16" Type="http://schemas.openxmlformats.org/officeDocument/2006/relationships/pivotCacheDefinition" Target="pivotCache/pivotCacheDefinition12.xml"/><Relationship Id="rId107" Type="http://schemas.openxmlformats.org/officeDocument/2006/relationships/customXml" Target="../customXml/item60.xml"/><Relationship Id="rId11" Type="http://schemas.openxmlformats.org/officeDocument/2006/relationships/pivotCacheDefinition" Target="pivotCache/pivotCacheDefinition7.xml"/><Relationship Id="rId32" Type="http://schemas.openxmlformats.org/officeDocument/2006/relationships/pivotCacheDefinition" Target="pivotCache/pivotCacheDefinition28.xml"/><Relationship Id="rId37" Type="http://schemas.microsoft.com/office/2007/relationships/slicerCache" Target="slicerCaches/slicerCache5.xml"/><Relationship Id="rId53" Type="http://schemas.openxmlformats.org/officeDocument/2006/relationships/customXml" Target="../customXml/item6.xml"/><Relationship Id="rId58" Type="http://schemas.openxmlformats.org/officeDocument/2006/relationships/customXml" Target="../customXml/item11.xml"/><Relationship Id="rId74" Type="http://schemas.openxmlformats.org/officeDocument/2006/relationships/customXml" Target="../customXml/item27.xml"/><Relationship Id="rId79" Type="http://schemas.openxmlformats.org/officeDocument/2006/relationships/customXml" Target="../customXml/item32.xml"/><Relationship Id="rId102" Type="http://schemas.openxmlformats.org/officeDocument/2006/relationships/customXml" Target="../customXml/item55.xml"/><Relationship Id="rId5" Type="http://schemas.openxmlformats.org/officeDocument/2006/relationships/pivotCacheDefinition" Target="pivotCache/pivotCacheDefinition1.xml"/><Relationship Id="rId90" Type="http://schemas.openxmlformats.org/officeDocument/2006/relationships/customXml" Target="../customXml/item43.xml"/><Relationship Id="rId95" Type="http://schemas.openxmlformats.org/officeDocument/2006/relationships/customXml" Target="../customXml/item48.xml"/><Relationship Id="rId22" Type="http://schemas.openxmlformats.org/officeDocument/2006/relationships/pivotCacheDefinition" Target="pivotCache/pivotCacheDefinition18.xml"/><Relationship Id="rId27" Type="http://schemas.openxmlformats.org/officeDocument/2006/relationships/pivotCacheDefinition" Target="pivotCache/pivotCacheDefinition23.xml"/><Relationship Id="rId43" Type="http://schemas.openxmlformats.org/officeDocument/2006/relationships/connections" Target="connections.xml"/><Relationship Id="rId48" Type="http://schemas.openxmlformats.org/officeDocument/2006/relationships/customXml" Target="../customXml/item1.xml"/><Relationship Id="rId64" Type="http://schemas.openxmlformats.org/officeDocument/2006/relationships/customXml" Target="../customXml/item17.xml"/><Relationship Id="rId69" Type="http://schemas.openxmlformats.org/officeDocument/2006/relationships/customXml" Target="../customXml/item22.xml"/><Relationship Id="rId113" Type="http://schemas.openxmlformats.org/officeDocument/2006/relationships/customXml" Target="../customXml/item66.xml"/><Relationship Id="rId80" Type="http://schemas.openxmlformats.org/officeDocument/2006/relationships/customXml" Target="../customXml/item33.xml"/><Relationship Id="rId85" Type="http://schemas.openxmlformats.org/officeDocument/2006/relationships/customXml" Target="../customXml/item38.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33" Type="http://schemas.microsoft.com/office/2007/relationships/slicerCache" Target="slicerCaches/slicerCache1.xml"/><Relationship Id="rId38" Type="http://schemas.microsoft.com/office/2007/relationships/slicerCache" Target="slicerCaches/slicerCache6.xml"/><Relationship Id="rId59" Type="http://schemas.openxmlformats.org/officeDocument/2006/relationships/customXml" Target="../customXml/item12.xml"/><Relationship Id="rId103" Type="http://schemas.openxmlformats.org/officeDocument/2006/relationships/customXml" Target="../customXml/item56.xml"/><Relationship Id="rId108" Type="http://schemas.openxmlformats.org/officeDocument/2006/relationships/customXml" Target="../customXml/item61.xml"/><Relationship Id="rId54" Type="http://schemas.openxmlformats.org/officeDocument/2006/relationships/customXml" Target="../customXml/item7.xml"/><Relationship Id="rId70" Type="http://schemas.openxmlformats.org/officeDocument/2006/relationships/customXml" Target="../customXml/item23.xml"/><Relationship Id="rId75" Type="http://schemas.openxmlformats.org/officeDocument/2006/relationships/customXml" Target="../customXml/item28.xml"/><Relationship Id="rId91" Type="http://schemas.openxmlformats.org/officeDocument/2006/relationships/customXml" Target="../customXml/item44.xml"/><Relationship Id="rId96" Type="http://schemas.openxmlformats.org/officeDocument/2006/relationships/customXml" Target="../customXml/item49.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5" Type="http://schemas.openxmlformats.org/officeDocument/2006/relationships/pivotCacheDefinition" Target="pivotCache/pivotCacheDefinition11.xml"/><Relationship Id="rId23" Type="http://schemas.openxmlformats.org/officeDocument/2006/relationships/pivotCacheDefinition" Target="pivotCache/pivotCacheDefinition19.xml"/><Relationship Id="rId28" Type="http://schemas.openxmlformats.org/officeDocument/2006/relationships/pivotCacheDefinition" Target="pivotCache/pivotCacheDefinition24.xml"/><Relationship Id="rId36" Type="http://schemas.microsoft.com/office/2007/relationships/slicerCache" Target="slicerCaches/slicerCache4.xml"/><Relationship Id="rId49" Type="http://schemas.openxmlformats.org/officeDocument/2006/relationships/customXml" Target="../customXml/item2.xml"/><Relationship Id="rId57" Type="http://schemas.openxmlformats.org/officeDocument/2006/relationships/customXml" Target="../customXml/item10.xml"/><Relationship Id="rId106" Type="http://schemas.openxmlformats.org/officeDocument/2006/relationships/customXml" Target="../customXml/item59.xml"/><Relationship Id="rId114" Type="http://schemas.openxmlformats.org/officeDocument/2006/relationships/customXml" Target="../customXml/item67.xml"/><Relationship Id="rId10" Type="http://schemas.openxmlformats.org/officeDocument/2006/relationships/pivotCacheDefinition" Target="pivotCache/pivotCacheDefinition6.xml"/><Relationship Id="rId31" Type="http://schemas.openxmlformats.org/officeDocument/2006/relationships/pivotCacheDefinition" Target="pivotCache/pivotCacheDefinition27.xml"/><Relationship Id="rId44" Type="http://schemas.openxmlformats.org/officeDocument/2006/relationships/styles" Target="styles.xml"/><Relationship Id="rId52" Type="http://schemas.openxmlformats.org/officeDocument/2006/relationships/customXml" Target="../customXml/item5.xml"/><Relationship Id="rId60" Type="http://schemas.openxmlformats.org/officeDocument/2006/relationships/customXml" Target="../customXml/item13.xml"/><Relationship Id="rId65" Type="http://schemas.openxmlformats.org/officeDocument/2006/relationships/customXml" Target="../customXml/item18.xml"/><Relationship Id="rId73" Type="http://schemas.openxmlformats.org/officeDocument/2006/relationships/customXml" Target="../customXml/item26.xml"/><Relationship Id="rId78" Type="http://schemas.openxmlformats.org/officeDocument/2006/relationships/customXml" Target="../customXml/item31.xml"/><Relationship Id="rId81" Type="http://schemas.openxmlformats.org/officeDocument/2006/relationships/customXml" Target="../customXml/item34.xml"/><Relationship Id="rId86" Type="http://schemas.openxmlformats.org/officeDocument/2006/relationships/customXml" Target="../customXml/item39.xml"/><Relationship Id="rId94" Type="http://schemas.openxmlformats.org/officeDocument/2006/relationships/customXml" Target="../customXml/item47.xml"/><Relationship Id="rId99" Type="http://schemas.openxmlformats.org/officeDocument/2006/relationships/customXml" Target="../customXml/item52.xml"/><Relationship Id="rId101" Type="http://schemas.openxmlformats.org/officeDocument/2006/relationships/customXml" Target="../customXml/item54.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39" Type="http://schemas.microsoft.com/office/2007/relationships/slicerCache" Target="slicerCaches/slicerCache7.xml"/><Relationship Id="rId109" Type="http://schemas.openxmlformats.org/officeDocument/2006/relationships/customXml" Target="../customXml/item62.xml"/><Relationship Id="rId34" Type="http://schemas.microsoft.com/office/2007/relationships/slicerCache" Target="slicerCaches/slicerCache2.xml"/><Relationship Id="rId50" Type="http://schemas.openxmlformats.org/officeDocument/2006/relationships/customXml" Target="../customXml/item3.xml"/><Relationship Id="rId55" Type="http://schemas.openxmlformats.org/officeDocument/2006/relationships/customXml" Target="../customXml/item8.xml"/><Relationship Id="rId76" Type="http://schemas.openxmlformats.org/officeDocument/2006/relationships/customXml" Target="../customXml/item29.xml"/><Relationship Id="rId97" Type="http://schemas.openxmlformats.org/officeDocument/2006/relationships/customXml" Target="../customXml/item50.xml"/><Relationship Id="rId104" Type="http://schemas.openxmlformats.org/officeDocument/2006/relationships/customXml" Target="../customXml/item57.xml"/><Relationship Id="rId7" Type="http://schemas.openxmlformats.org/officeDocument/2006/relationships/pivotCacheDefinition" Target="pivotCache/pivotCacheDefinition3.xml"/><Relationship Id="rId71" Type="http://schemas.openxmlformats.org/officeDocument/2006/relationships/customXml" Target="../customXml/item24.xml"/><Relationship Id="rId92" Type="http://schemas.openxmlformats.org/officeDocument/2006/relationships/customXml" Target="../customXml/item45.xml"/><Relationship Id="rId2" Type="http://schemas.openxmlformats.org/officeDocument/2006/relationships/worksheet" Target="worksheets/sheet2.xml"/><Relationship Id="rId29" Type="http://schemas.openxmlformats.org/officeDocument/2006/relationships/pivotCacheDefinition" Target="pivotCache/pivotCacheDefinition25.xml"/><Relationship Id="rId24" Type="http://schemas.openxmlformats.org/officeDocument/2006/relationships/pivotCacheDefinition" Target="pivotCache/pivotCacheDefinition20.xml"/><Relationship Id="rId40" Type="http://schemas.openxmlformats.org/officeDocument/2006/relationships/pivotCacheDefinition" Target="pivotCache/pivotCacheDefinition29.xml"/><Relationship Id="rId45" Type="http://schemas.openxmlformats.org/officeDocument/2006/relationships/sharedStrings" Target="sharedStrings.xml"/><Relationship Id="rId66" Type="http://schemas.openxmlformats.org/officeDocument/2006/relationships/customXml" Target="../customXml/item19.xml"/><Relationship Id="rId87" Type="http://schemas.openxmlformats.org/officeDocument/2006/relationships/customXml" Target="../customXml/item40.xml"/><Relationship Id="rId110" Type="http://schemas.openxmlformats.org/officeDocument/2006/relationships/customXml" Target="../customXml/item63.xml"/><Relationship Id="rId115" Type="http://schemas.openxmlformats.org/officeDocument/2006/relationships/customXml" Target="../customXml/item68.xml"/><Relationship Id="rId61" Type="http://schemas.openxmlformats.org/officeDocument/2006/relationships/customXml" Target="../customXml/item14.xml"/><Relationship Id="rId82" Type="http://schemas.openxmlformats.org/officeDocument/2006/relationships/customXml" Target="../customXml/item35.xml"/><Relationship Id="rId19" Type="http://schemas.openxmlformats.org/officeDocument/2006/relationships/pivotCacheDefinition" Target="pivotCache/pivotCacheDefinition15.xml"/><Relationship Id="rId14" Type="http://schemas.openxmlformats.org/officeDocument/2006/relationships/pivotCacheDefinition" Target="pivotCache/pivotCacheDefinition10.xml"/><Relationship Id="rId30" Type="http://schemas.openxmlformats.org/officeDocument/2006/relationships/pivotCacheDefinition" Target="pivotCache/pivotCacheDefinition26.xml"/><Relationship Id="rId35" Type="http://schemas.microsoft.com/office/2007/relationships/slicerCache" Target="slicerCaches/slicerCache3.xml"/><Relationship Id="rId56" Type="http://schemas.openxmlformats.org/officeDocument/2006/relationships/customXml" Target="../customXml/item9.xml"/><Relationship Id="rId77" Type="http://schemas.openxmlformats.org/officeDocument/2006/relationships/customXml" Target="../customXml/item30.xml"/><Relationship Id="rId100" Type="http://schemas.openxmlformats.org/officeDocument/2006/relationships/customXml" Target="../customXml/item53.xml"/><Relationship Id="rId105" Type="http://schemas.openxmlformats.org/officeDocument/2006/relationships/customXml" Target="../customXml/item58.xml"/><Relationship Id="rId8" Type="http://schemas.openxmlformats.org/officeDocument/2006/relationships/pivotCacheDefinition" Target="pivotCache/pivotCacheDefinition4.xml"/><Relationship Id="rId51" Type="http://schemas.openxmlformats.org/officeDocument/2006/relationships/customXml" Target="../customXml/item4.xml"/><Relationship Id="rId72" Type="http://schemas.openxmlformats.org/officeDocument/2006/relationships/customXml" Target="../customXml/item25.xml"/><Relationship Id="rId93" Type="http://schemas.openxmlformats.org/officeDocument/2006/relationships/customXml" Target="../customXml/item46.xml"/><Relationship Id="rId98" Type="http://schemas.openxmlformats.org/officeDocument/2006/relationships/customXml" Target="../customXml/item51.xml"/><Relationship Id="rId3" Type="http://schemas.openxmlformats.org/officeDocument/2006/relationships/worksheet" Target="worksheets/sheet3.xml"/><Relationship Id="rId25" Type="http://schemas.openxmlformats.org/officeDocument/2006/relationships/pivotCacheDefinition" Target="pivotCache/pivotCacheDefinition21.xml"/><Relationship Id="rId46" Type="http://schemas.openxmlformats.org/officeDocument/2006/relationships/powerPivotData" Target="model/item.data"/><Relationship Id="rId67" Type="http://schemas.openxmlformats.org/officeDocument/2006/relationships/customXml" Target="../customXml/item20.xml"/><Relationship Id="rId116" Type="http://schemas.openxmlformats.org/officeDocument/2006/relationships/customXml" Target="../customXml/item69.xml"/><Relationship Id="rId20" Type="http://schemas.openxmlformats.org/officeDocument/2006/relationships/pivotCacheDefinition" Target="pivotCache/pivotCacheDefinition16.xml"/><Relationship Id="rId41" Type="http://schemas.microsoft.com/office/2011/relationships/timelineCache" Target="timelineCaches/timelineCache1.xml"/><Relationship Id="rId62" Type="http://schemas.openxmlformats.org/officeDocument/2006/relationships/customXml" Target="../customXml/item15.xml"/><Relationship Id="rId83" Type="http://schemas.openxmlformats.org/officeDocument/2006/relationships/customXml" Target="../customXml/item36.xml"/><Relationship Id="rId88" Type="http://schemas.openxmlformats.org/officeDocument/2006/relationships/customXml" Target="../customXml/item41.xml"/><Relationship Id="rId111" Type="http://schemas.openxmlformats.org/officeDocument/2006/relationships/customXml" Target="../customXml/item6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Analysis.xlsx]PivotTabels!Sales and Profit by Category</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 Sales by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gs>
              <a:gs pos="90000">
                <a:schemeClr val="accent1">
                  <a:shade val="100000"/>
                </a:schemeClr>
              </a:gs>
              <a:gs pos="100000">
                <a:schemeClr val="accent1">
                  <a:shade val="85000"/>
                </a:schemeClr>
              </a:gs>
            </a:gsLst>
            <a:path path="circle">
              <a:fillToRect l="100000" t="100000" r="100000" b="100000"/>
            </a:path>
          </a:gradFill>
          <a:ln>
            <a:solidFill>
              <a:schemeClr val="accent1"/>
            </a:solidFill>
          </a:ln>
          <a:effectLst>
            <a:outerShdw blurRad="38100" dist="17779" dir="5400000" rotWithShape="0">
              <a:srgbClr val="000000">
                <a:alpha val="4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outerShdw blurRad="50800" dist="31750" dir="5400000" sy="98000" rotWithShape="0">
              <a:srgbClr val="000000">
                <a:alpha val="47000"/>
              </a:srgbClr>
            </a:outerShdw>
          </a:effectLst>
          <a:scene3d>
            <a:camera prst="orthographicFront">
              <a:rot lat="0" lon="0" rev="0"/>
            </a:camera>
            <a:lightRig rig="twoPt" dir="t">
              <a:rot lat="0" lon="0" rev="4800000"/>
            </a:lightRig>
          </a:scene3d>
          <a:sp3d prstMaterial="matte">
            <a:bevelT w="25400" h="444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gs>
              <a:gs pos="90000">
                <a:schemeClr val="accent1">
                  <a:shade val="100000"/>
                </a:schemeClr>
              </a:gs>
              <a:gs pos="100000">
                <a:schemeClr val="accent1">
                  <a:shade val="85000"/>
                </a:schemeClr>
              </a:gs>
            </a:gsLst>
            <a:path path="circle">
              <a:fillToRect l="100000" t="100000" r="100000" b="100000"/>
            </a:path>
          </a:gradFill>
          <a:ln>
            <a:noFill/>
          </a:ln>
          <a:effectLst>
            <a:outerShdw blurRad="38100" dist="17779" dir="5400000" rotWithShape="0">
              <a:srgbClr val="000000">
                <a:alpha val="4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PivotTabels!$AS$3</c:f>
              <c:strCache>
                <c:ptCount val="1"/>
                <c:pt idx="0">
                  <c:v>Total_Income</c:v>
                </c:pt>
              </c:strCache>
            </c:strRef>
          </c:tx>
          <c:spPr>
            <a:gradFill rotWithShape="1">
              <a:gsLst>
                <a:gs pos="0">
                  <a:schemeClr val="accent1"/>
                </a:gs>
                <a:gs pos="90000">
                  <a:schemeClr val="accent1">
                    <a:shade val="100000"/>
                  </a:schemeClr>
                </a:gs>
                <a:gs pos="100000">
                  <a:schemeClr val="accent1">
                    <a:shade val="85000"/>
                  </a:schemeClr>
                </a:gs>
              </a:gsLst>
              <a:path path="circle">
                <a:fillToRect l="100000" t="100000" r="100000" b="100000"/>
              </a:path>
            </a:gradFill>
            <a:ln>
              <a:solidFill>
                <a:schemeClr val="accent1"/>
              </a:solidFill>
            </a:ln>
            <a:effectLst>
              <a:outerShdw blurRad="38100" dist="17779" dir="5400000" rotWithShape="0">
                <a:srgbClr val="000000">
                  <a:alpha val="40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PivotTabels!$AR$4:$AR$7</c:f>
              <c:strCache>
                <c:ptCount val="3"/>
                <c:pt idx="0">
                  <c:v>Furniture</c:v>
                </c:pt>
                <c:pt idx="1">
                  <c:v>Office Supplies</c:v>
                </c:pt>
                <c:pt idx="2">
                  <c:v>Technology</c:v>
                </c:pt>
              </c:strCache>
            </c:strRef>
          </c:cat>
          <c:val>
            <c:numRef>
              <c:f>PivotTabels!$AS$4:$AS$7</c:f>
              <c:numCache>
                <c:formatCode>\$#,##0;\(\$#,##0\);\$#,##0</c:formatCode>
                <c:ptCount val="3"/>
                <c:pt idx="0">
                  <c:v>741999.79529999965</c:v>
                </c:pt>
                <c:pt idx="1">
                  <c:v>719047.03200000117</c:v>
                </c:pt>
                <c:pt idx="2">
                  <c:v>836154.03300000005</c:v>
                </c:pt>
              </c:numCache>
            </c:numRef>
          </c:val>
          <c:extLst>
            <c:ext xmlns:c16="http://schemas.microsoft.com/office/drawing/2014/chart" uri="{C3380CC4-5D6E-409C-BE32-E72D297353CC}">
              <c16:uniqueId val="{00000000-7534-476E-A499-4243C5407E25}"/>
            </c:ext>
          </c:extLst>
        </c:ser>
        <c:ser>
          <c:idx val="1"/>
          <c:order val="1"/>
          <c:tx>
            <c:strRef>
              <c:f>PivotTabels!$AT$3</c:f>
              <c:strCache>
                <c:ptCount val="1"/>
                <c:pt idx="0">
                  <c:v>Total_Profit</c:v>
                </c:pt>
              </c:strCache>
            </c:strRef>
          </c:tx>
          <c:spPr>
            <a:gradFill rotWithShape="1">
              <a:gsLst>
                <a:gs pos="0">
                  <a:schemeClr val="accent2"/>
                </a:gs>
                <a:gs pos="90000">
                  <a:schemeClr val="accent2">
                    <a:shade val="100000"/>
                  </a:schemeClr>
                </a:gs>
                <a:gs pos="100000">
                  <a:schemeClr val="accent2">
                    <a:shade val="85000"/>
                  </a:schemeClr>
                </a:gs>
              </a:gsLst>
              <a:path path="circle">
                <a:fillToRect l="100000" t="100000" r="100000" b="100000"/>
              </a:path>
            </a:gradFill>
            <a:ln>
              <a:noFill/>
            </a:ln>
            <a:effectLst>
              <a:outerShdw blurRad="38100" dist="17779" dir="5400000" rotWithShape="0">
                <a:srgbClr val="000000">
                  <a:alpha val="40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PivotTabels!$AR$4:$AR$7</c:f>
              <c:strCache>
                <c:ptCount val="3"/>
                <c:pt idx="0">
                  <c:v>Furniture</c:v>
                </c:pt>
                <c:pt idx="1">
                  <c:v>Office Supplies</c:v>
                </c:pt>
                <c:pt idx="2">
                  <c:v>Technology</c:v>
                </c:pt>
              </c:strCache>
            </c:strRef>
          </c:cat>
          <c:val>
            <c:numRef>
              <c:f>PivotTabels!$AT$4:$AT$7</c:f>
              <c:numCache>
                <c:formatCode>\$#,##0;\(\$#,##0\);\$#,##0</c:formatCode>
                <c:ptCount val="3"/>
                <c:pt idx="0">
                  <c:v>18451.272799999959</c:v>
                </c:pt>
                <c:pt idx="1">
                  <c:v>122490.80079999982</c:v>
                </c:pt>
                <c:pt idx="2">
                  <c:v>145454.94809999992</c:v>
                </c:pt>
              </c:numCache>
            </c:numRef>
          </c:val>
          <c:extLst>
            <c:ext xmlns:c16="http://schemas.microsoft.com/office/drawing/2014/chart" uri="{C3380CC4-5D6E-409C-BE32-E72D297353CC}">
              <c16:uniqueId val="{00000002-2DA4-4844-A877-766294C47E83}"/>
            </c:ext>
          </c:extLst>
        </c:ser>
        <c:dLbls>
          <c:showLegendKey val="0"/>
          <c:showVal val="1"/>
          <c:showCatName val="0"/>
          <c:showSerName val="0"/>
          <c:showPercent val="0"/>
          <c:showBubbleSize val="0"/>
        </c:dLbls>
        <c:gapWidth val="100"/>
        <c:overlap val="100"/>
        <c:axId val="240622383"/>
        <c:axId val="240619023"/>
      </c:barChart>
      <c:catAx>
        <c:axId val="240622383"/>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40619023"/>
        <c:crosses val="autoZero"/>
        <c:auto val="1"/>
        <c:lblAlgn val="ctr"/>
        <c:lblOffset val="100"/>
        <c:noMultiLvlLbl val="0"/>
      </c:catAx>
      <c:valAx>
        <c:axId val="240619023"/>
        <c:scaling>
          <c:orientation val="minMax"/>
        </c:scaling>
        <c:delete val="1"/>
        <c:axPos val="l"/>
        <c:numFmt formatCode="0%" sourceLinked="1"/>
        <c:majorTickMark val="none"/>
        <c:minorTickMark val="none"/>
        <c:tickLblPos val="nextTo"/>
        <c:crossAx val="240622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Project Analysis.xlsx]PivotTabels!The Proportion of Customers by 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 Proportion of Customers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hade val="65000"/>
            </a:schemeClr>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tint val="6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hade val="65000"/>
            </a:schemeClr>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tint val="65000"/>
            </a:schemeClr>
          </a:solidFill>
          <a:ln w="19050">
            <a:solidFill>
              <a:schemeClr val="lt1"/>
            </a:solidFill>
          </a:ln>
          <a:effectLst/>
        </c:spPr>
      </c:pivotFmt>
    </c:pivotFmts>
    <c:plotArea>
      <c:layout/>
      <c:pieChart>
        <c:varyColors val="1"/>
        <c:ser>
          <c:idx val="0"/>
          <c:order val="0"/>
          <c:tx>
            <c:strRef>
              <c:f>PivotTabels!$DQ$3</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3367-45B8-9AFA-980EC79F570C}"/>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3367-45B8-9AFA-980EC79F570C}"/>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3367-45B8-9AFA-980EC79F570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PivotTabels!$DP$4:$DP$6</c:f>
              <c:strCache>
                <c:ptCount val="3"/>
                <c:pt idx="0">
                  <c:v>Consumer</c:v>
                </c:pt>
                <c:pt idx="1">
                  <c:v>Corporate</c:v>
                </c:pt>
                <c:pt idx="2">
                  <c:v>Home Office</c:v>
                </c:pt>
              </c:strCache>
            </c:strRef>
          </c:cat>
          <c:val>
            <c:numRef>
              <c:f>PivotTabels!$DQ$4:$DQ$6</c:f>
              <c:numCache>
                <c:formatCode>0%</c:formatCode>
                <c:ptCount val="3"/>
                <c:pt idx="0">
                  <c:v>0.51576292559899117</c:v>
                </c:pt>
                <c:pt idx="1">
                  <c:v>0.29760403530895335</c:v>
                </c:pt>
                <c:pt idx="2">
                  <c:v>0.18663303909205547</c:v>
                </c:pt>
              </c:numCache>
            </c:numRef>
          </c:val>
          <c:extLst>
            <c:ext xmlns:c16="http://schemas.microsoft.com/office/drawing/2014/chart" uri="{C3380CC4-5D6E-409C-BE32-E72D297353CC}">
              <c16:uniqueId val="{00000000-B356-4096-86F8-8E09116D448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Analysis.xlsx]PivotTabels!Sales Vs Profit per Year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Vs Profit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6"/>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2"/>
            </a:solidFill>
            <a:ln w="9525" cap="rnd">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PivotTabels!$CW$3</c:f>
              <c:strCache>
                <c:ptCount val="1"/>
                <c:pt idx="0">
                  <c:v>Total_Income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PivotTabels!$CV$4:$CV$8</c:f>
              <c:strCache>
                <c:ptCount val="4"/>
                <c:pt idx="0">
                  <c:v>2014</c:v>
                </c:pt>
                <c:pt idx="1">
                  <c:v>2015</c:v>
                </c:pt>
                <c:pt idx="2">
                  <c:v>2016</c:v>
                </c:pt>
                <c:pt idx="3">
                  <c:v>2017</c:v>
                </c:pt>
              </c:strCache>
            </c:strRef>
          </c:cat>
          <c:val>
            <c:numRef>
              <c:f>PivotTabels!$CW$4:$CW$8</c:f>
              <c:numCache>
                <c:formatCode>\$#,##0;\(\$#,##0\);\$#,##0</c:formatCode>
                <c:ptCount val="4"/>
                <c:pt idx="0">
                  <c:v>484247.49810000119</c:v>
                </c:pt>
                <c:pt idx="1">
                  <c:v>470532.50900000078</c:v>
                </c:pt>
                <c:pt idx="2">
                  <c:v>609205.59800000198</c:v>
                </c:pt>
                <c:pt idx="3">
                  <c:v>733215.25520000304</c:v>
                </c:pt>
              </c:numCache>
            </c:numRef>
          </c:val>
          <c:extLst>
            <c:ext xmlns:c16="http://schemas.microsoft.com/office/drawing/2014/chart" uri="{C3380CC4-5D6E-409C-BE32-E72D297353CC}">
              <c16:uniqueId val="{00000000-2328-41B0-A177-B8D88672CB82}"/>
            </c:ext>
          </c:extLst>
        </c:ser>
        <c:dLbls>
          <c:showLegendKey val="0"/>
          <c:showVal val="1"/>
          <c:showCatName val="0"/>
          <c:showSerName val="0"/>
          <c:showPercent val="0"/>
          <c:showBubbleSize val="0"/>
        </c:dLbls>
        <c:gapWidth val="150"/>
        <c:axId val="1897587808"/>
        <c:axId val="1897606528"/>
      </c:barChart>
      <c:lineChart>
        <c:grouping val="standard"/>
        <c:varyColors val="0"/>
        <c:ser>
          <c:idx val="1"/>
          <c:order val="1"/>
          <c:tx>
            <c:strRef>
              <c:f>PivotTabels!$CX$3</c:f>
              <c:strCache>
                <c:ptCount val="1"/>
                <c:pt idx="0">
                  <c:v>Total_Profit</c:v>
                </c:pt>
              </c:strCache>
            </c:strRef>
          </c:tx>
          <c:spPr>
            <a:ln w="28575" cap="rnd">
              <a:solidFill>
                <a:schemeClr val="accent2"/>
              </a:solidFill>
              <a:round/>
            </a:ln>
            <a:effectLst/>
          </c:spPr>
          <c:marker>
            <c:symbol val="circle"/>
            <c:size val="5"/>
            <c:spPr>
              <a:solidFill>
                <a:schemeClr val="accent2"/>
              </a:solidFill>
              <a:ln w="9525" cap="rnd">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0"/>
            <c:dispEq val="0"/>
          </c:trendline>
          <c:cat>
            <c:strRef>
              <c:f>PivotTabels!$CV$4:$CV$8</c:f>
              <c:strCache>
                <c:ptCount val="4"/>
                <c:pt idx="0">
                  <c:v>2014</c:v>
                </c:pt>
                <c:pt idx="1">
                  <c:v>2015</c:v>
                </c:pt>
                <c:pt idx="2">
                  <c:v>2016</c:v>
                </c:pt>
                <c:pt idx="3">
                  <c:v>2017</c:v>
                </c:pt>
              </c:strCache>
            </c:strRef>
          </c:cat>
          <c:val>
            <c:numRef>
              <c:f>PivotTabels!$CX$4:$CX$8</c:f>
              <c:numCache>
                <c:formatCode>\$#,##0;\(\$#,##0\);\$#,##0</c:formatCode>
                <c:ptCount val="4"/>
                <c:pt idx="0">
                  <c:v>49543.974099999919</c:v>
                </c:pt>
                <c:pt idx="1">
                  <c:v>61618.60370000008</c:v>
                </c:pt>
                <c:pt idx="2">
                  <c:v>81795.174299999984</c:v>
                </c:pt>
                <c:pt idx="3">
                  <c:v>93439.269600000523</c:v>
                </c:pt>
              </c:numCache>
            </c:numRef>
          </c:val>
          <c:smooth val="0"/>
          <c:extLst>
            <c:ext xmlns:c16="http://schemas.microsoft.com/office/drawing/2014/chart" uri="{C3380CC4-5D6E-409C-BE32-E72D297353CC}">
              <c16:uniqueId val="{00000007-28B8-4FAE-821F-E11B404E0750}"/>
            </c:ext>
          </c:extLst>
        </c:ser>
        <c:dLbls>
          <c:showLegendKey val="0"/>
          <c:showVal val="1"/>
          <c:showCatName val="0"/>
          <c:showSerName val="0"/>
          <c:showPercent val="0"/>
          <c:showBubbleSize val="0"/>
        </c:dLbls>
        <c:marker val="1"/>
        <c:smooth val="0"/>
        <c:axId val="767144048"/>
        <c:axId val="767140208"/>
      </c:lineChart>
      <c:catAx>
        <c:axId val="1897587808"/>
        <c:scaling>
          <c:orientation val="minMax"/>
        </c:scaling>
        <c:delete val="0"/>
        <c:axPos val="b"/>
        <c:numFmt formatCode="General" sourceLinked="1"/>
        <c:majorTickMark val="none"/>
        <c:minorTickMark val="none"/>
        <c:tickLblPos val="nextTo"/>
        <c:spPr>
          <a:noFill/>
          <a:ln w="9525" cap="flat" cmpd="sng" algn="ctr">
            <a:solidFill>
              <a:srgbClr val="FFC000">
                <a:alpha val="92000"/>
              </a:srgb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606528"/>
        <c:crosses val="autoZero"/>
        <c:auto val="1"/>
        <c:lblAlgn val="ctr"/>
        <c:lblOffset val="100"/>
        <c:noMultiLvlLbl val="0"/>
      </c:catAx>
      <c:valAx>
        <c:axId val="189760652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587808"/>
        <c:crosses val="autoZero"/>
        <c:crossBetween val="between"/>
      </c:valAx>
      <c:valAx>
        <c:axId val="76714020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144048"/>
        <c:crosses val="max"/>
        <c:crossBetween val="between"/>
      </c:valAx>
      <c:catAx>
        <c:axId val="767144048"/>
        <c:scaling>
          <c:orientation val="minMax"/>
        </c:scaling>
        <c:delete val="1"/>
        <c:axPos val="b"/>
        <c:numFmt formatCode="General" sourceLinked="1"/>
        <c:majorTickMark val="out"/>
        <c:minorTickMark val="none"/>
        <c:tickLblPos val="nextTo"/>
        <c:crossAx val="76714020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 Project Analysis.xlsx]PivotTabels!Sales by Region and Category</c:name>
    <c:fmtId val="0"/>
  </c:pivotSource>
  <c:chart>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US" sz="1400"/>
              <a:t>Sales by Region and Category</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a:scene3d>
            <a:camera prst="orthographicFront">
              <a:rot lat="0" lon="0" rev="0"/>
            </a:camera>
            <a:lightRig rig="threePt" dir="t">
              <a:rot lat="0" lon="0" rev="4800000"/>
            </a:lightRig>
          </a:scene3d>
          <a:sp3d>
            <a:bevelT w="50800" h="25400"/>
          </a:sp3d>
        </c:spPr>
      </c:pivotFmt>
      <c:pivotFmt>
        <c:idx val="2"/>
        <c:spPr>
          <a:solidFill>
            <a:schemeClr val="accent5">
              <a:lumMod val="75000"/>
            </a:schemeClr>
          </a:solidFill>
          <a:ln>
            <a:noFill/>
          </a:ln>
          <a:effectLst/>
          <a:scene3d>
            <a:camera prst="orthographicFront">
              <a:rot lat="0" lon="0" rev="0"/>
            </a:camera>
            <a:lightRig rig="threePt" dir="t">
              <a:rot lat="0" lon="0" rev="4800000"/>
            </a:lightRig>
          </a:scene3d>
          <a:sp3d>
            <a:bevelT w="50800" h="25400"/>
          </a:sp3d>
        </c:spPr>
      </c:pivotFmt>
      <c:pivotFmt>
        <c:idx val="3"/>
        <c:spPr>
          <a:solidFill>
            <a:schemeClr val="accent5">
              <a:lumMod val="60000"/>
              <a:lumOff val="40000"/>
            </a:schemeClr>
          </a:solidFill>
          <a:ln>
            <a:noFill/>
          </a:ln>
          <a:effectLst/>
          <a:scene3d>
            <a:camera prst="orthographicFront">
              <a:rot lat="0" lon="0" rev="0"/>
            </a:camera>
            <a:lightRig rig="threePt" dir="t">
              <a:rot lat="0" lon="0" rev="4800000"/>
            </a:lightRig>
          </a:scene3d>
          <a:sp3d>
            <a:bevelT w="50800" h="25400"/>
          </a:sp3d>
        </c:spPr>
      </c:pivotFmt>
      <c:pivotFmt>
        <c:idx val="4"/>
        <c:spPr>
          <a:solidFill>
            <a:schemeClr val="accent5">
              <a:lumMod val="50000"/>
            </a:schemeClr>
          </a:solidFill>
          <a:ln>
            <a:noFill/>
          </a:ln>
          <a:effectLst/>
          <a:scene3d>
            <a:camera prst="orthographicFront">
              <a:rot lat="0" lon="0" rev="0"/>
            </a:camera>
            <a:lightRig rig="threePt" dir="t">
              <a:rot lat="0" lon="0" rev="4800000"/>
            </a:lightRig>
          </a:scene3d>
          <a:sp3d>
            <a:bevelT w="50800" h="25400"/>
          </a:sp3d>
        </c:spPr>
      </c:pivotFmt>
      <c:pivotFmt>
        <c:idx val="5"/>
        <c:spPr>
          <a:solidFill>
            <a:schemeClr val="accent5">
              <a:lumMod val="75000"/>
            </a:schemeClr>
          </a:solidFill>
          <a:ln>
            <a:noFill/>
          </a:ln>
          <a:effectLst/>
          <a:scene3d>
            <a:camera prst="orthographicFront">
              <a:rot lat="0" lon="0" rev="0"/>
            </a:camera>
            <a:lightRig rig="threePt" dir="t">
              <a:rot lat="0" lon="0" rev="4800000"/>
            </a:lightRig>
          </a:scene3d>
          <a:sp3d>
            <a:bevelT w="50800" h="25400"/>
          </a:sp3d>
        </c:spPr>
      </c:pivotFmt>
      <c:pivotFmt>
        <c:idx val="6"/>
        <c:spPr>
          <a:solidFill>
            <a:schemeClr val="accent5">
              <a:lumMod val="60000"/>
              <a:lumOff val="40000"/>
            </a:schemeClr>
          </a:solidFill>
          <a:ln>
            <a:noFill/>
          </a:ln>
          <a:effectLst/>
          <a:scene3d>
            <a:camera prst="orthographicFront">
              <a:rot lat="0" lon="0" rev="0"/>
            </a:camera>
            <a:lightRig rig="threePt" dir="t">
              <a:rot lat="0" lon="0" rev="4800000"/>
            </a:lightRig>
          </a:scene3d>
          <a:sp3d>
            <a:bevelT w="50800" h="25400"/>
          </a:sp3d>
        </c:spPr>
      </c:pivotFmt>
      <c:pivotFmt>
        <c:idx val="7"/>
        <c:spPr>
          <a:solidFill>
            <a:schemeClr val="accent5">
              <a:lumMod val="50000"/>
            </a:schemeClr>
          </a:solidFill>
          <a:ln>
            <a:noFill/>
          </a:ln>
          <a:effectLst/>
          <a:scene3d>
            <a:camera prst="orthographicFront">
              <a:rot lat="0" lon="0" rev="0"/>
            </a:camera>
            <a:lightRig rig="threePt" dir="t">
              <a:rot lat="0" lon="0" rev="4800000"/>
            </a:lightRig>
          </a:scene3d>
          <a:sp3d>
            <a:bevelT w="50800" h="25400"/>
          </a:sp3d>
        </c:spPr>
      </c:pivotFmt>
      <c:pivotFmt>
        <c:idx val="8"/>
        <c:spPr>
          <a:solidFill>
            <a:schemeClr val="accent5">
              <a:lumMod val="75000"/>
            </a:schemeClr>
          </a:solidFill>
          <a:ln>
            <a:noFill/>
          </a:ln>
          <a:effectLst/>
          <a:scene3d>
            <a:camera prst="orthographicFront">
              <a:rot lat="0" lon="0" rev="0"/>
            </a:camera>
            <a:lightRig rig="threePt" dir="t">
              <a:rot lat="0" lon="0" rev="4800000"/>
            </a:lightRig>
          </a:scene3d>
          <a:sp3d>
            <a:bevelT w="50800" h="25400"/>
          </a:sp3d>
        </c:spPr>
      </c:pivotFmt>
      <c:pivotFmt>
        <c:idx val="9"/>
        <c:spPr>
          <a:solidFill>
            <a:schemeClr val="accent5">
              <a:lumMod val="60000"/>
              <a:lumOff val="40000"/>
            </a:schemeClr>
          </a:solidFill>
          <a:ln>
            <a:noFill/>
          </a:ln>
          <a:effectLst/>
          <a:scene3d>
            <a:camera prst="orthographicFront">
              <a:rot lat="0" lon="0" rev="0"/>
            </a:camera>
            <a:lightRig rig="threePt" dir="t">
              <a:rot lat="0" lon="0" rev="4800000"/>
            </a:lightRig>
          </a:scene3d>
          <a:sp3d>
            <a:bevelT w="50800" h="25400"/>
          </a:sp3d>
        </c:spPr>
      </c:pivotFmt>
      <c:pivotFmt>
        <c:idx val="10"/>
        <c:spPr>
          <a:solidFill>
            <a:schemeClr val="accent5">
              <a:lumMod val="50000"/>
            </a:schemeClr>
          </a:solidFill>
          <a:ln>
            <a:noFill/>
          </a:ln>
          <a:effectLst/>
          <a:scene3d>
            <a:camera prst="orthographicFront">
              <a:rot lat="0" lon="0" rev="0"/>
            </a:camera>
            <a:lightRig rig="threePt" dir="t">
              <a:rot lat="0" lon="0" rev="4800000"/>
            </a:lightRig>
          </a:scene3d>
          <a:sp3d>
            <a:bevelT w="50800" h="25400"/>
          </a:sp3d>
        </c:spPr>
      </c:pivotFmt>
      <c:pivotFmt>
        <c:idx val="11"/>
        <c:spPr>
          <a:solidFill>
            <a:schemeClr val="accent5">
              <a:lumMod val="75000"/>
            </a:schemeClr>
          </a:solidFill>
          <a:ln>
            <a:noFill/>
          </a:ln>
          <a:effectLst/>
          <a:scene3d>
            <a:camera prst="orthographicFront">
              <a:rot lat="0" lon="0" rev="0"/>
            </a:camera>
            <a:lightRig rig="threePt" dir="t">
              <a:rot lat="0" lon="0" rev="4800000"/>
            </a:lightRig>
          </a:scene3d>
          <a:sp3d>
            <a:bevelT w="50800" h="25400"/>
          </a:sp3d>
        </c:spPr>
      </c:pivotFmt>
      <c:pivotFmt>
        <c:idx val="12"/>
        <c:spPr>
          <a:solidFill>
            <a:schemeClr val="accent5">
              <a:lumMod val="60000"/>
              <a:lumOff val="40000"/>
            </a:schemeClr>
          </a:solidFill>
          <a:ln>
            <a:noFill/>
          </a:ln>
          <a:effectLst/>
          <a:scene3d>
            <a:camera prst="orthographicFront">
              <a:rot lat="0" lon="0" rev="0"/>
            </a:camera>
            <a:lightRig rig="threePt" dir="t">
              <a:rot lat="0" lon="0" rev="4800000"/>
            </a:lightRig>
          </a:scene3d>
          <a:sp3d>
            <a:bevelT w="50800" h="25400"/>
          </a:sp3d>
        </c:spPr>
      </c:pivotFmt>
    </c:pivotFmts>
    <c:plotArea>
      <c:layout/>
      <c:barChart>
        <c:barDir val="bar"/>
        <c:grouping val="clustered"/>
        <c:varyColors val="0"/>
        <c:ser>
          <c:idx val="0"/>
          <c:order val="0"/>
          <c:tx>
            <c:strRef>
              <c:f>PivotTabels!$DZ$3</c:f>
              <c:strCache>
                <c:ptCount val="1"/>
                <c:pt idx="0">
                  <c:v>Total</c:v>
                </c:pt>
              </c:strCache>
            </c:strRef>
          </c:tx>
          <c:spPr>
            <a:solidFill>
              <a:schemeClr val="accent1"/>
            </a:soli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PivotTabels!$DY$4:$DY$8</c:f>
              <c:strCache>
                <c:ptCount val="4"/>
                <c:pt idx="0">
                  <c:v>Central</c:v>
                </c:pt>
                <c:pt idx="1">
                  <c:v>East</c:v>
                </c:pt>
                <c:pt idx="2">
                  <c:v>South</c:v>
                </c:pt>
                <c:pt idx="3">
                  <c:v>West</c:v>
                </c:pt>
              </c:strCache>
            </c:strRef>
          </c:cat>
          <c:val>
            <c:numRef>
              <c:f>PivotTabels!$DZ$4:$DZ$8</c:f>
              <c:numCache>
                <c:formatCode>\$#,##0;\(\$#,##0\);\$#,##0</c:formatCode>
                <c:ptCount val="4"/>
                <c:pt idx="0">
                  <c:v>501239.89079999982</c:v>
                </c:pt>
                <c:pt idx="1">
                  <c:v>678781.24000000162</c:v>
                </c:pt>
                <c:pt idx="2">
                  <c:v>391721.90500000102</c:v>
                </c:pt>
                <c:pt idx="3">
                  <c:v>725457.82450000197</c:v>
                </c:pt>
              </c:numCache>
            </c:numRef>
          </c:val>
          <c:extLst>
            <c:ext xmlns:c16="http://schemas.microsoft.com/office/drawing/2014/chart" uri="{C3380CC4-5D6E-409C-BE32-E72D297353CC}">
              <c16:uniqueId val="{00000000-CDE1-4DA5-AD25-67A0F728BC6D}"/>
            </c:ext>
          </c:extLst>
        </c:ser>
        <c:dLbls>
          <c:dLblPos val="outEnd"/>
          <c:showLegendKey val="0"/>
          <c:showVal val="1"/>
          <c:showCatName val="0"/>
          <c:showSerName val="0"/>
          <c:showPercent val="0"/>
          <c:showBubbleSize val="0"/>
        </c:dLbls>
        <c:gapWidth val="115"/>
        <c:overlap val="-20"/>
        <c:axId val="1897471648"/>
        <c:axId val="1897470688"/>
      </c:barChart>
      <c:catAx>
        <c:axId val="189747164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897470688"/>
        <c:crosses val="autoZero"/>
        <c:auto val="1"/>
        <c:lblAlgn val="ctr"/>
        <c:lblOffset val="100"/>
        <c:noMultiLvlLbl val="0"/>
      </c:catAx>
      <c:valAx>
        <c:axId val="1897470688"/>
        <c:scaling>
          <c:orientation val="minMax"/>
        </c:scaling>
        <c:delete val="1"/>
        <c:axPos val="b"/>
        <c:numFmt formatCode="\$#,##0;\(\$#,##0\);\$#,##0" sourceLinked="1"/>
        <c:majorTickMark val="none"/>
        <c:minorTickMark val="none"/>
        <c:tickLblPos val="nextTo"/>
        <c:crossAx val="1897471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Project Analysis.xlsx]PivotTabels!Most used Ship mode by Customers</c:name>
    <c:fmtId val="0"/>
  </c:pivotSource>
  <c:chart>
    <c:title>
      <c:tx>
        <c:rich>
          <a:bodyPr rot="0" spcFirstLastPara="1" vertOverflow="ellipsis" vert="horz" wrap="square" anchor="ctr" anchorCtr="1"/>
          <a:lstStyle/>
          <a:p>
            <a:pPr>
              <a:defRPr lang="en-US" sz="1400" b="0" i="0" u="none" strike="noStrike" kern="1200" spc="0" baseline="0">
                <a:solidFill>
                  <a:schemeClr val="tx1"/>
                </a:solidFill>
                <a:latin typeface="+mn-lt"/>
                <a:ea typeface="+mn-ea"/>
                <a:cs typeface="+mn-cs"/>
              </a:defRPr>
            </a:pPr>
            <a:r>
              <a:rPr lang="en-US" sz="1400"/>
              <a:t>Most used Ship mode by Customers</a:t>
            </a:r>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5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hade val="58000"/>
            </a:schemeClr>
          </a:solidFill>
          <a:ln w="19050">
            <a:solidFill>
              <a:schemeClr val="lt1"/>
            </a:solidFill>
          </a:ln>
          <a:effectLst/>
        </c:spPr>
      </c:pivotFmt>
      <c:pivotFmt>
        <c:idx val="3"/>
        <c:spPr>
          <a:solidFill>
            <a:schemeClr val="accent1">
              <a:shade val="86000"/>
            </a:schemeClr>
          </a:solidFill>
          <a:ln w="19050">
            <a:solidFill>
              <a:schemeClr val="lt1"/>
            </a:solidFill>
          </a:ln>
          <a:effectLst/>
        </c:spPr>
      </c:pivotFmt>
      <c:pivotFmt>
        <c:idx val="4"/>
        <c:spPr>
          <a:solidFill>
            <a:schemeClr val="accent1">
              <a:tint val="86000"/>
            </a:schemeClr>
          </a:solidFill>
          <a:ln w="19050">
            <a:solidFill>
              <a:schemeClr val="lt1"/>
            </a:solidFill>
          </a:ln>
          <a:effectLst/>
        </c:spPr>
      </c:pivotFmt>
      <c:pivotFmt>
        <c:idx val="5"/>
        <c:spPr>
          <a:solidFill>
            <a:schemeClr val="accent1">
              <a:tint val="58000"/>
            </a:schemeClr>
          </a:solidFill>
          <a:ln w="19050">
            <a:solidFill>
              <a:schemeClr val="lt1"/>
            </a:solidFill>
          </a:ln>
          <a:effectLst/>
        </c:spPr>
      </c:pivotFmt>
      <c:pivotFmt>
        <c:idx val="6"/>
        <c:spPr>
          <a:solidFill>
            <a:schemeClr val="accent1">
              <a:shade val="58000"/>
            </a:schemeClr>
          </a:solidFill>
          <a:ln w="19050">
            <a:solidFill>
              <a:schemeClr val="lt1"/>
            </a:solidFill>
          </a:ln>
          <a:effectLst/>
        </c:spPr>
      </c:pivotFmt>
      <c:pivotFmt>
        <c:idx val="7"/>
        <c:spPr>
          <a:solidFill>
            <a:schemeClr val="accent1">
              <a:shade val="86000"/>
            </a:schemeClr>
          </a:solidFill>
          <a:ln w="19050">
            <a:solidFill>
              <a:schemeClr val="lt1"/>
            </a:solidFill>
          </a:ln>
          <a:effectLst/>
        </c:spPr>
      </c:pivotFmt>
      <c:pivotFmt>
        <c:idx val="8"/>
        <c:spPr>
          <a:solidFill>
            <a:schemeClr val="accent1">
              <a:tint val="86000"/>
            </a:schemeClr>
          </a:solidFill>
          <a:ln w="19050">
            <a:solidFill>
              <a:schemeClr val="lt1"/>
            </a:solidFill>
          </a:ln>
          <a:effectLst/>
        </c:spPr>
      </c:pivotFmt>
      <c:pivotFmt>
        <c:idx val="9"/>
        <c:spPr>
          <a:solidFill>
            <a:schemeClr val="accent1">
              <a:tint val="58000"/>
            </a:schemeClr>
          </a:solidFill>
          <a:ln w="19050">
            <a:solidFill>
              <a:schemeClr val="lt1"/>
            </a:solidFill>
          </a:ln>
          <a:effectLst/>
        </c:spPr>
      </c:pivotFmt>
    </c:pivotFmts>
    <c:plotArea>
      <c:layout/>
      <c:pieChart>
        <c:varyColors val="1"/>
        <c:ser>
          <c:idx val="0"/>
          <c:order val="0"/>
          <c:tx>
            <c:strRef>
              <c:f>PivotTabels!$CM$3</c:f>
              <c:strCache>
                <c:ptCount val="1"/>
                <c:pt idx="0">
                  <c:v>NumOfOrders</c:v>
                </c:pt>
              </c:strCache>
            </c:strRef>
          </c:tx>
          <c:dPt>
            <c:idx val="0"/>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1-9786-4451-ADC3-3694D4C28AB7}"/>
              </c:ext>
            </c:extLst>
          </c:dPt>
          <c:dPt>
            <c:idx val="1"/>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3-9786-4451-ADC3-3694D4C28AB7}"/>
              </c:ext>
            </c:extLst>
          </c:dPt>
          <c:dPt>
            <c:idx val="2"/>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5-9786-4451-ADC3-3694D4C28AB7}"/>
              </c:ext>
            </c:extLst>
          </c:dPt>
          <c:dPt>
            <c:idx val="3"/>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7-9786-4451-ADC3-3694D4C28AB7}"/>
              </c:ext>
            </c:extLst>
          </c:dPt>
          <c:dLbls>
            <c:spPr>
              <a:noFill/>
              <a:ln>
                <a:noFill/>
              </a:ln>
              <a:effectLst/>
            </c:spPr>
            <c:txPr>
              <a:bodyPr rot="0" spcFirstLastPara="1" vertOverflow="ellipsis" vert="horz" wrap="square" anchor="ctr" anchorCtr="1"/>
              <a:lstStyle/>
              <a:p>
                <a:pPr>
                  <a:defRPr lang="en-US" sz="105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extLst>
          </c:dLbls>
          <c:cat>
            <c:strRef>
              <c:f>PivotTabels!$CL$4:$CL$7</c:f>
              <c:strCache>
                <c:ptCount val="4"/>
                <c:pt idx="0">
                  <c:v>Standard Class</c:v>
                </c:pt>
                <c:pt idx="1">
                  <c:v>Second Class</c:v>
                </c:pt>
                <c:pt idx="2">
                  <c:v>First Class</c:v>
                </c:pt>
                <c:pt idx="3">
                  <c:v>Same Day</c:v>
                </c:pt>
              </c:strCache>
            </c:strRef>
          </c:cat>
          <c:val>
            <c:numRef>
              <c:f>PivotTabels!$CM$4:$CM$7</c:f>
              <c:numCache>
                <c:formatCode>0%</c:formatCode>
                <c:ptCount val="4"/>
                <c:pt idx="0">
                  <c:v>0.59772409662607306</c:v>
                </c:pt>
                <c:pt idx="1">
                  <c:v>0.1924535835496107</c:v>
                </c:pt>
                <c:pt idx="2">
                  <c:v>0.15711718905969255</c:v>
                </c:pt>
                <c:pt idx="3">
                  <c:v>5.270513076462368E-2</c:v>
                </c:pt>
              </c:numCache>
            </c:numRef>
          </c:val>
          <c:extLst>
            <c:ext xmlns:c16="http://schemas.microsoft.com/office/drawing/2014/chart" uri="{C3380CC4-5D6E-409C-BE32-E72D297353CC}">
              <c16:uniqueId val="{00000000-9576-43EE-9648-693D5E48B69E}"/>
            </c:ext>
          </c:extLst>
        </c:ser>
        <c:ser>
          <c:idx val="1"/>
          <c:order val="1"/>
          <c:tx>
            <c:strRef>
              <c:f>PivotTabels!$CN$3</c:f>
              <c:strCache>
                <c:ptCount val="1"/>
                <c:pt idx="0">
                  <c:v>Average of Shipping Duration</c:v>
                </c:pt>
              </c:strCache>
            </c:strRef>
          </c:tx>
          <c:dPt>
            <c:idx val="0"/>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9-9786-4451-ADC3-3694D4C28AB7}"/>
              </c:ext>
            </c:extLst>
          </c:dPt>
          <c:dPt>
            <c:idx val="1"/>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B-9786-4451-ADC3-3694D4C28AB7}"/>
              </c:ext>
            </c:extLst>
          </c:dPt>
          <c:dPt>
            <c:idx val="2"/>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D-9786-4451-ADC3-3694D4C28AB7}"/>
              </c:ext>
            </c:extLst>
          </c:dPt>
          <c:dPt>
            <c:idx val="3"/>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F-9786-4451-ADC3-3694D4C28AB7}"/>
              </c:ext>
            </c:extLst>
          </c:dPt>
          <c:dLbls>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PivotTabels!$CL$4:$CL$7</c:f>
              <c:strCache>
                <c:ptCount val="4"/>
                <c:pt idx="0">
                  <c:v>Standard Class</c:v>
                </c:pt>
                <c:pt idx="1">
                  <c:v>Second Class</c:v>
                </c:pt>
                <c:pt idx="2">
                  <c:v>First Class</c:v>
                </c:pt>
                <c:pt idx="3">
                  <c:v>Same Day</c:v>
                </c:pt>
              </c:strCache>
            </c:strRef>
          </c:cat>
          <c:val>
            <c:numRef>
              <c:f>PivotTabels!$CN$4:$CN$7</c:f>
              <c:numCache>
                <c:formatCode>0</c:formatCode>
                <c:ptCount val="4"/>
                <c:pt idx="0">
                  <c:v>5.0065348525469169</c:v>
                </c:pt>
                <c:pt idx="1">
                  <c:v>3.2380462724935732</c:v>
                </c:pt>
                <c:pt idx="2">
                  <c:v>2.1827048114434331</c:v>
                </c:pt>
                <c:pt idx="3">
                  <c:v>4.4198895027624308E-2</c:v>
                </c:pt>
              </c:numCache>
            </c:numRef>
          </c:val>
          <c:extLst>
            <c:ext xmlns:c16="http://schemas.microsoft.com/office/drawing/2014/chart" uri="{C3380CC4-5D6E-409C-BE32-E72D297353CC}">
              <c16:uniqueId val="{00000001-9576-43EE-9648-693D5E48B69E}"/>
            </c:ext>
          </c:extLst>
        </c:ser>
        <c:dLbls>
          <c:dLblPos val="inEnd"/>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1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Project Analysis.xlsx]PivotTabels!Sales by Customer and Category</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by Segment and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PivotTabels!$V$3:$V$4</c:f>
              <c:strCache>
                <c:ptCount val="1"/>
                <c:pt idx="0">
                  <c:v>Consumer</c:v>
                </c:pt>
              </c:strCache>
            </c:strRef>
          </c:tx>
          <c:spPr>
            <a:solidFill>
              <a:schemeClr val="accent1">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PivotTabels!$U$5:$U$8</c:f>
              <c:strCache>
                <c:ptCount val="3"/>
                <c:pt idx="0">
                  <c:v>Furniture</c:v>
                </c:pt>
                <c:pt idx="1">
                  <c:v>Office Supplies</c:v>
                </c:pt>
                <c:pt idx="2">
                  <c:v>Technology</c:v>
                </c:pt>
              </c:strCache>
            </c:strRef>
          </c:cat>
          <c:val>
            <c:numRef>
              <c:f>PivotTabels!$V$5:$V$8</c:f>
              <c:numCache>
                <c:formatCode>\$#,##0;\(\$#,##0\);\$#,##0</c:formatCode>
                <c:ptCount val="3"/>
                <c:pt idx="0">
                  <c:v>391049.31200000079</c:v>
                </c:pt>
                <c:pt idx="1">
                  <c:v>363952.13600000064</c:v>
                </c:pt>
                <c:pt idx="2">
                  <c:v>406399.89700000104</c:v>
                </c:pt>
              </c:numCache>
            </c:numRef>
          </c:val>
          <c:extLst>
            <c:ext xmlns:c16="http://schemas.microsoft.com/office/drawing/2014/chart" uri="{C3380CC4-5D6E-409C-BE32-E72D297353CC}">
              <c16:uniqueId val="{00000000-1A06-4709-ADBB-6D7DBDAD256A}"/>
            </c:ext>
          </c:extLst>
        </c:ser>
        <c:ser>
          <c:idx val="1"/>
          <c:order val="1"/>
          <c:tx>
            <c:strRef>
              <c:f>PivotTabels!$W$3:$W$4</c:f>
              <c:strCache>
                <c:ptCount val="1"/>
                <c:pt idx="0">
                  <c:v>Corporate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PivotTabels!$U$5:$U$8</c:f>
              <c:strCache>
                <c:ptCount val="3"/>
                <c:pt idx="0">
                  <c:v>Furniture</c:v>
                </c:pt>
                <c:pt idx="1">
                  <c:v>Office Supplies</c:v>
                </c:pt>
                <c:pt idx="2">
                  <c:v>Technology</c:v>
                </c:pt>
              </c:strCache>
            </c:strRef>
          </c:cat>
          <c:val>
            <c:numRef>
              <c:f>PivotTabels!$W$5:$W$8</c:f>
              <c:numCache>
                <c:formatCode>\$#,##0;\(\$#,##0\);\$#,##0</c:formatCode>
                <c:ptCount val="3"/>
                <c:pt idx="0">
                  <c:v>229019.78580000027</c:v>
                </c:pt>
                <c:pt idx="1">
                  <c:v>230676.46199999994</c:v>
                </c:pt>
                <c:pt idx="2">
                  <c:v>246450.11899999963</c:v>
                </c:pt>
              </c:numCache>
            </c:numRef>
          </c:val>
          <c:extLst>
            <c:ext xmlns:c16="http://schemas.microsoft.com/office/drawing/2014/chart" uri="{C3380CC4-5D6E-409C-BE32-E72D297353CC}">
              <c16:uniqueId val="{00000001-1A06-4709-ADBB-6D7DBDAD256A}"/>
            </c:ext>
          </c:extLst>
        </c:ser>
        <c:ser>
          <c:idx val="2"/>
          <c:order val="2"/>
          <c:tx>
            <c:strRef>
              <c:f>PivotTabels!$X$3:$X$4</c:f>
              <c:strCache>
                <c:ptCount val="1"/>
                <c:pt idx="0">
                  <c:v>Home Office</c:v>
                </c:pt>
              </c:strCache>
            </c:strRef>
          </c:tx>
          <c:spPr>
            <a:solidFill>
              <a:schemeClr val="accent1">
                <a:tint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PivotTabels!$U$5:$U$8</c:f>
              <c:strCache>
                <c:ptCount val="3"/>
                <c:pt idx="0">
                  <c:v>Furniture</c:v>
                </c:pt>
                <c:pt idx="1">
                  <c:v>Office Supplies</c:v>
                </c:pt>
                <c:pt idx="2">
                  <c:v>Technology</c:v>
                </c:pt>
              </c:strCache>
            </c:strRef>
          </c:cat>
          <c:val>
            <c:numRef>
              <c:f>PivotTabels!$X$5:$X$8</c:f>
              <c:numCache>
                <c:formatCode>\$#,##0;\(\$#,##0\);\$#,##0</c:formatCode>
                <c:ptCount val="3"/>
                <c:pt idx="0">
                  <c:v>121930.69749999991</c:v>
                </c:pt>
                <c:pt idx="1">
                  <c:v>124418.43399999988</c:v>
                </c:pt>
                <c:pt idx="2">
                  <c:v>183304.01699999991</c:v>
                </c:pt>
              </c:numCache>
            </c:numRef>
          </c:val>
          <c:extLst>
            <c:ext xmlns:c16="http://schemas.microsoft.com/office/drawing/2014/chart" uri="{C3380CC4-5D6E-409C-BE32-E72D297353CC}">
              <c16:uniqueId val="{00000002-1A06-4709-ADBB-6D7DBDAD256A}"/>
            </c:ext>
          </c:extLst>
        </c:ser>
        <c:dLbls>
          <c:dLblPos val="outEnd"/>
          <c:showLegendKey val="0"/>
          <c:showVal val="1"/>
          <c:showCatName val="0"/>
          <c:showSerName val="0"/>
          <c:showPercent val="0"/>
          <c:showBubbleSize val="0"/>
        </c:dLbls>
        <c:gapWidth val="182"/>
        <c:axId val="1897415008"/>
        <c:axId val="1897402528"/>
      </c:barChart>
      <c:catAx>
        <c:axId val="18974150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897402528"/>
        <c:crosses val="autoZero"/>
        <c:auto val="1"/>
        <c:lblAlgn val="ctr"/>
        <c:lblOffset val="100"/>
        <c:noMultiLvlLbl val="0"/>
      </c:catAx>
      <c:valAx>
        <c:axId val="1897402528"/>
        <c:scaling>
          <c:orientation val="minMax"/>
        </c:scaling>
        <c:delete val="1"/>
        <c:axPos val="b"/>
        <c:numFmt formatCode="\$#,##0;\(\$#,##0\);\$#,##0" sourceLinked="1"/>
        <c:majorTickMark val="out"/>
        <c:minorTickMark val="none"/>
        <c:tickLblPos val="nextTo"/>
        <c:crossAx val="18974150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Project Analysis.xlsx]PivotTabels!Sales by State and Category</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by State and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PivotTabels!$AG$3:$AG$4</c:f>
              <c:strCache>
                <c:ptCount val="1"/>
                <c:pt idx="0">
                  <c:v>Furniture</c:v>
                </c:pt>
              </c:strCache>
            </c:strRef>
          </c:tx>
          <c:spPr>
            <a:solidFill>
              <a:schemeClr val="accent1">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PivotTabels!$AF$5:$AF$9</c:f>
              <c:strCache>
                <c:ptCount val="5"/>
                <c:pt idx="0">
                  <c:v>Pennsylvania</c:v>
                </c:pt>
                <c:pt idx="1">
                  <c:v>Washington</c:v>
                </c:pt>
                <c:pt idx="2">
                  <c:v>Texas</c:v>
                </c:pt>
                <c:pt idx="3">
                  <c:v>New York</c:v>
                </c:pt>
                <c:pt idx="4">
                  <c:v>California</c:v>
                </c:pt>
              </c:strCache>
            </c:strRef>
          </c:cat>
          <c:val>
            <c:numRef>
              <c:f>PivotTabels!$AG$5:$AG$9</c:f>
              <c:numCache>
                <c:formatCode>\$#,##0;\(\$#,##0\);\$#,##0</c:formatCode>
                <c:ptCount val="5"/>
                <c:pt idx="0">
                  <c:v>39354.930999999997</c:v>
                </c:pt>
                <c:pt idx="1">
                  <c:v>48020.151999999973</c:v>
                </c:pt>
                <c:pt idx="2">
                  <c:v>60593.291799999985</c:v>
                </c:pt>
                <c:pt idx="3">
                  <c:v>93372.728999999978</c:v>
                </c:pt>
                <c:pt idx="4">
                  <c:v>156064.60149999999</c:v>
                </c:pt>
              </c:numCache>
            </c:numRef>
          </c:val>
          <c:extLst>
            <c:ext xmlns:c16="http://schemas.microsoft.com/office/drawing/2014/chart" uri="{C3380CC4-5D6E-409C-BE32-E72D297353CC}">
              <c16:uniqueId val="{00000000-E300-465E-A987-6BEBC43BA7EF}"/>
            </c:ext>
          </c:extLst>
        </c:ser>
        <c:ser>
          <c:idx val="1"/>
          <c:order val="1"/>
          <c:tx>
            <c:strRef>
              <c:f>PivotTabels!$AH$3:$AH$4</c:f>
              <c:strCache>
                <c:ptCount val="1"/>
                <c:pt idx="0">
                  <c:v>Office Supplies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PivotTabels!$AF$5:$AF$9</c:f>
              <c:strCache>
                <c:ptCount val="5"/>
                <c:pt idx="0">
                  <c:v>Pennsylvania</c:v>
                </c:pt>
                <c:pt idx="1">
                  <c:v>Washington</c:v>
                </c:pt>
                <c:pt idx="2">
                  <c:v>Texas</c:v>
                </c:pt>
                <c:pt idx="3">
                  <c:v>New York</c:v>
                </c:pt>
                <c:pt idx="4">
                  <c:v>California</c:v>
                </c:pt>
              </c:strCache>
            </c:strRef>
          </c:cat>
          <c:val>
            <c:numRef>
              <c:f>PivotTabels!$AH$5:$AH$9</c:f>
              <c:numCache>
                <c:formatCode>\$#,##0;\(\$#,##0\);\$#,##0</c:formatCode>
                <c:ptCount val="5"/>
                <c:pt idx="0">
                  <c:v>34941.713999999964</c:v>
                </c:pt>
                <c:pt idx="1">
                  <c:v>40084.407999999981</c:v>
                </c:pt>
                <c:pt idx="2">
                  <c:v>44490.530000000013</c:v>
                </c:pt>
                <c:pt idx="3">
                  <c:v>90020.041999999958</c:v>
                </c:pt>
                <c:pt idx="4">
                  <c:v>142351.94799999995</c:v>
                </c:pt>
              </c:numCache>
            </c:numRef>
          </c:val>
          <c:extLst>
            <c:ext xmlns:c16="http://schemas.microsoft.com/office/drawing/2014/chart" uri="{C3380CC4-5D6E-409C-BE32-E72D297353CC}">
              <c16:uniqueId val="{00000001-E300-465E-A987-6BEBC43BA7EF}"/>
            </c:ext>
          </c:extLst>
        </c:ser>
        <c:ser>
          <c:idx val="2"/>
          <c:order val="2"/>
          <c:tx>
            <c:strRef>
              <c:f>PivotTabels!$AI$3:$AI$4</c:f>
              <c:strCache>
                <c:ptCount val="1"/>
                <c:pt idx="0">
                  <c:v>Technology</c:v>
                </c:pt>
              </c:strCache>
            </c:strRef>
          </c:tx>
          <c:spPr>
            <a:solidFill>
              <a:schemeClr val="accent1">
                <a:tint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PivotTabels!$AF$5:$AF$9</c:f>
              <c:strCache>
                <c:ptCount val="5"/>
                <c:pt idx="0">
                  <c:v>Pennsylvania</c:v>
                </c:pt>
                <c:pt idx="1">
                  <c:v>Washington</c:v>
                </c:pt>
                <c:pt idx="2">
                  <c:v>Texas</c:v>
                </c:pt>
                <c:pt idx="3">
                  <c:v>New York</c:v>
                </c:pt>
                <c:pt idx="4">
                  <c:v>California</c:v>
                </c:pt>
              </c:strCache>
            </c:strRef>
          </c:cat>
          <c:val>
            <c:numRef>
              <c:f>PivotTabels!$AI$5:$AI$9</c:f>
              <c:numCache>
                <c:formatCode>\$#,##0;\(\$#,##0\);\$#,##0</c:formatCode>
                <c:ptCount val="5"/>
                <c:pt idx="0">
                  <c:v>42215.268999999978</c:v>
                </c:pt>
                <c:pt idx="1">
                  <c:v>50536.710000000014</c:v>
                </c:pt>
                <c:pt idx="2">
                  <c:v>65104.223999999973</c:v>
                </c:pt>
                <c:pt idx="3">
                  <c:v>127483.5000000001</c:v>
                </c:pt>
                <c:pt idx="4">
                  <c:v>159271.08199999997</c:v>
                </c:pt>
              </c:numCache>
            </c:numRef>
          </c:val>
          <c:extLst>
            <c:ext xmlns:c16="http://schemas.microsoft.com/office/drawing/2014/chart" uri="{C3380CC4-5D6E-409C-BE32-E72D297353CC}">
              <c16:uniqueId val="{00000002-E300-465E-A987-6BEBC43BA7EF}"/>
            </c:ext>
          </c:extLst>
        </c:ser>
        <c:dLbls>
          <c:dLblPos val="outEnd"/>
          <c:showLegendKey val="0"/>
          <c:showVal val="1"/>
          <c:showCatName val="0"/>
          <c:showSerName val="0"/>
          <c:showPercent val="0"/>
          <c:showBubbleSize val="0"/>
        </c:dLbls>
        <c:gapWidth val="182"/>
        <c:axId val="1897453888"/>
        <c:axId val="1897454368"/>
      </c:barChart>
      <c:catAx>
        <c:axId val="18974538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454368"/>
        <c:crosses val="autoZero"/>
        <c:auto val="1"/>
        <c:lblAlgn val="ctr"/>
        <c:lblOffset val="100"/>
        <c:noMultiLvlLbl val="0"/>
      </c:catAx>
      <c:valAx>
        <c:axId val="1897454368"/>
        <c:scaling>
          <c:orientation val="minMax"/>
        </c:scaling>
        <c:delete val="1"/>
        <c:axPos val="b"/>
        <c:numFmt formatCode="\$#,##0;\(\$#,##0\);\$#,##0" sourceLinked="1"/>
        <c:majorTickMark val="out"/>
        <c:minorTickMark val="none"/>
        <c:tickLblPos val="nextTo"/>
        <c:crossAx val="1897453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Analysis.xlsx]PivotTabels!Top 5 sold Sub_Category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sold Sub_Category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PivotTabels!$BB$3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010-4FC6-912B-215A2EAD1DB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010-4FC6-912B-215A2EAD1DB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010-4FC6-912B-215A2EAD1DB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010-4FC6-912B-215A2EAD1DB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010-4FC6-912B-215A2EAD1DB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PivotTabels!$BA$4:$BA$8</c:f>
              <c:strCache>
                <c:ptCount val="5"/>
                <c:pt idx="0">
                  <c:v>Phones</c:v>
                </c:pt>
                <c:pt idx="1">
                  <c:v>Chairs</c:v>
                </c:pt>
                <c:pt idx="2">
                  <c:v>Storage</c:v>
                </c:pt>
                <c:pt idx="3">
                  <c:v>Tables</c:v>
                </c:pt>
                <c:pt idx="4">
                  <c:v>Binders</c:v>
                </c:pt>
              </c:strCache>
            </c:strRef>
          </c:cat>
          <c:val>
            <c:numRef>
              <c:f>PivotTabels!$BB$4:$BB$8</c:f>
              <c:numCache>
                <c:formatCode>0%</c:formatCode>
                <c:ptCount val="5"/>
                <c:pt idx="0">
                  <c:v>0.25528944280115951</c:v>
                </c:pt>
                <c:pt idx="1">
                  <c:v>0.25408423085832149</c:v>
                </c:pt>
                <c:pt idx="2">
                  <c:v>0.17316269233724041</c:v>
                </c:pt>
                <c:pt idx="3">
                  <c:v>0.16010601804689148</c:v>
                </c:pt>
                <c:pt idx="4">
                  <c:v>0.15735761595638786</c:v>
                </c:pt>
              </c:numCache>
            </c:numRef>
          </c:val>
          <c:extLst>
            <c:ext xmlns:c16="http://schemas.microsoft.com/office/drawing/2014/chart" uri="{C3380CC4-5D6E-409C-BE32-E72D297353CC}">
              <c16:uniqueId val="{00000000-E181-4A8B-9FBB-03C9C4A319B7}"/>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Analysis.xlsx]PivotTabels!Top 5 States in Sales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States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PivotTabels!$CD$3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PivotTabels!$CC$4:$CC$8</c:f>
              <c:strCache>
                <c:ptCount val="5"/>
                <c:pt idx="0">
                  <c:v>Pennsylvania</c:v>
                </c:pt>
                <c:pt idx="1">
                  <c:v>Washington</c:v>
                </c:pt>
                <c:pt idx="2">
                  <c:v>Texas</c:v>
                </c:pt>
                <c:pt idx="3">
                  <c:v>New York</c:v>
                </c:pt>
                <c:pt idx="4">
                  <c:v>California</c:v>
                </c:pt>
              </c:strCache>
            </c:strRef>
          </c:cat>
          <c:val>
            <c:numRef>
              <c:f>PivotTabels!$CD$4:$CD$8</c:f>
              <c:numCache>
                <c:formatCode>\$#,##0;\(\$#,##0\);\$#,##0</c:formatCode>
                <c:ptCount val="5"/>
                <c:pt idx="0">
                  <c:v>116511.91399999992</c:v>
                </c:pt>
                <c:pt idx="1">
                  <c:v>138641.27000000008</c:v>
                </c:pt>
                <c:pt idx="2">
                  <c:v>170188.04579999996</c:v>
                </c:pt>
                <c:pt idx="3">
                  <c:v>310876.27100000024</c:v>
                </c:pt>
                <c:pt idx="4">
                  <c:v>457687.63150000008</c:v>
                </c:pt>
              </c:numCache>
            </c:numRef>
          </c:val>
          <c:extLst>
            <c:ext xmlns:c16="http://schemas.microsoft.com/office/drawing/2014/chart" uri="{C3380CC4-5D6E-409C-BE32-E72D297353CC}">
              <c16:uniqueId val="{00000000-80D3-4DC0-B487-F1B13DD65F69}"/>
            </c:ext>
          </c:extLst>
        </c:ser>
        <c:dLbls>
          <c:dLblPos val="outEnd"/>
          <c:showLegendKey val="0"/>
          <c:showVal val="1"/>
          <c:showCatName val="0"/>
          <c:showSerName val="0"/>
          <c:showPercent val="0"/>
          <c:showBubbleSize val="0"/>
        </c:dLbls>
        <c:gapWidth val="182"/>
        <c:axId val="1002376336"/>
        <c:axId val="1002380176"/>
      </c:barChart>
      <c:catAx>
        <c:axId val="10023763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380176"/>
        <c:crosses val="autoZero"/>
        <c:auto val="1"/>
        <c:lblAlgn val="ctr"/>
        <c:lblOffset val="100"/>
        <c:noMultiLvlLbl val="0"/>
      </c:catAx>
      <c:valAx>
        <c:axId val="1002380176"/>
        <c:scaling>
          <c:orientation val="minMax"/>
        </c:scaling>
        <c:delete val="1"/>
        <c:axPos val="b"/>
        <c:numFmt formatCode="\$#,##0;\(\$#,##0\);\$#,##0" sourceLinked="1"/>
        <c:majorTickMark val="out"/>
        <c:minorTickMark val="none"/>
        <c:tickLblPos val="nextTo"/>
        <c:crossAx val="1002376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Analysis.xlsx]PivotTabels!Top 5 Cities in Sales</c:name>
    <c:fmtId val="0"/>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Top 5 Cities in Sales</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PivotTabels!$BU$3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PivotTabels!$BT$4:$BT$8</c:f>
              <c:strCache>
                <c:ptCount val="5"/>
                <c:pt idx="0">
                  <c:v>Philadelphia</c:v>
                </c:pt>
                <c:pt idx="1">
                  <c:v>San Francisco</c:v>
                </c:pt>
                <c:pt idx="2">
                  <c:v>Seattle</c:v>
                </c:pt>
                <c:pt idx="3">
                  <c:v>Los Angeles</c:v>
                </c:pt>
                <c:pt idx="4">
                  <c:v>New York City</c:v>
                </c:pt>
              </c:strCache>
            </c:strRef>
          </c:cat>
          <c:val>
            <c:numRef>
              <c:f>PivotTabels!$BU$4:$BU$8</c:f>
              <c:numCache>
                <c:formatCode>\$#,##0;\(\$#,##0\);\$#,##0</c:formatCode>
                <c:ptCount val="5"/>
                <c:pt idx="0">
                  <c:v>109077.01299999996</c:v>
                </c:pt>
                <c:pt idx="1">
                  <c:v>112669.09199999999</c:v>
                </c:pt>
                <c:pt idx="2">
                  <c:v>119540.74200000006</c:v>
                </c:pt>
                <c:pt idx="3">
                  <c:v>175851.34100000004</c:v>
                </c:pt>
                <c:pt idx="4">
                  <c:v>256368.16100000002</c:v>
                </c:pt>
              </c:numCache>
            </c:numRef>
          </c:val>
          <c:extLst>
            <c:ext xmlns:c16="http://schemas.microsoft.com/office/drawing/2014/chart" uri="{C3380CC4-5D6E-409C-BE32-E72D297353CC}">
              <c16:uniqueId val="{00000000-8622-4EFE-91FA-2CB32500E23D}"/>
            </c:ext>
          </c:extLst>
        </c:ser>
        <c:dLbls>
          <c:dLblPos val="outEnd"/>
          <c:showLegendKey val="0"/>
          <c:showVal val="1"/>
          <c:showCatName val="0"/>
          <c:showSerName val="0"/>
          <c:showPercent val="0"/>
          <c:showBubbleSize val="0"/>
        </c:dLbls>
        <c:gapWidth val="182"/>
        <c:axId val="1002378736"/>
        <c:axId val="813454911"/>
      </c:barChart>
      <c:catAx>
        <c:axId val="100237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13454911"/>
        <c:crosses val="autoZero"/>
        <c:auto val="1"/>
        <c:lblAlgn val="ctr"/>
        <c:lblOffset val="100"/>
        <c:noMultiLvlLbl val="0"/>
      </c:catAx>
      <c:valAx>
        <c:axId val="813454911"/>
        <c:scaling>
          <c:orientation val="minMax"/>
        </c:scaling>
        <c:delete val="1"/>
        <c:axPos val="b"/>
        <c:numFmt formatCode="\$#,##0;\(\$#,##0\);\$#,##0" sourceLinked="1"/>
        <c:majorTickMark val="none"/>
        <c:minorTickMark val="none"/>
        <c:tickLblPos val="nextTo"/>
        <c:crossAx val="1002378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Analysis.xlsx]PivotTabels!PivotTable3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PivotTabels!$EK$3:$EK$4</c:f>
              <c:strCache>
                <c:ptCount val="1"/>
                <c:pt idx="0">
                  <c:v>Standard Class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PivotTabels!$EJ$5:$EJ$9</c:f>
              <c:strCache>
                <c:ptCount val="4"/>
                <c:pt idx="0">
                  <c:v>Central</c:v>
                </c:pt>
                <c:pt idx="1">
                  <c:v>East</c:v>
                </c:pt>
                <c:pt idx="2">
                  <c:v>South</c:v>
                </c:pt>
                <c:pt idx="3">
                  <c:v>West</c:v>
                </c:pt>
              </c:strCache>
            </c:strRef>
          </c:cat>
          <c:val>
            <c:numRef>
              <c:f>PivotTabels!$EK$5:$EK$9</c:f>
              <c:numCache>
                <c:formatCode>0</c:formatCode>
                <c:ptCount val="4"/>
                <c:pt idx="0">
                  <c:v>715</c:v>
                </c:pt>
                <c:pt idx="1">
                  <c:v>828</c:v>
                </c:pt>
                <c:pt idx="2">
                  <c:v>495</c:v>
                </c:pt>
                <c:pt idx="3">
                  <c:v>956</c:v>
                </c:pt>
              </c:numCache>
            </c:numRef>
          </c:val>
          <c:extLst>
            <c:ext xmlns:c16="http://schemas.microsoft.com/office/drawing/2014/chart" uri="{C3380CC4-5D6E-409C-BE32-E72D297353CC}">
              <c16:uniqueId val="{00000000-1183-4416-94B1-2534F65EDB00}"/>
            </c:ext>
          </c:extLst>
        </c:ser>
        <c:ser>
          <c:idx val="1"/>
          <c:order val="1"/>
          <c:tx>
            <c:strRef>
              <c:f>PivotTabels!$EL$3:$EL$4</c:f>
              <c:strCache>
                <c:ptCount val="1"/>
                <c:pt idx="0">
                  <c:v>Second Class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PivotTabels!$EJ$5:$EJ$9</c:f>
              <c:strCache>
                <c:ptCount val="4"/>
                <c:pt idx="0">
                  <c:v>Central</c:v>
                </c:pt>
                <c:pt idx="1">
                  <c:v>East</c:v>
                </c:pt>
                <c:pt idx="2">
                  <c:v>South</c:v>
                </c:pt>
                <c:pt idx="3">
                  <c:v>West</c:v>
                </c:pt>
              </c:strCache>
            </c:strRef>
          </c:cat>
          <c:val>
            <c:numRef>
              <c:f>PivotTabels!$EL$5:$EL$9</c:f>
              <c:numCache>
                <c:formatCode>0</c:formatCode>
                <c:ptCount val="4"/>
                <c:pt idx="0">
                  <c:v>224</c:v>
                </c:pt>
                <c:pt idx="1">
                  <c:v>266</c:v>
                </c:pt>
                <c:pt idx="2">
                  <c:v>164</c:v>
                </c:pt>
                <c:pt idx="3">
                  <c:v>310</c:v>
                </c:pt>
              </c:numCache>
            </c:numRef>
          </c:val>
          <c:extLst>
            <c:ext xmlns:c16="http://schemas.microsoft.com/office/drawing/2014/chart" uri="{C3380CC4-5D6E-409C-BE32-E72D297353CC}">
              <c16:uniqueId val="{00000005-1183-4416-94B1-2534F65EDB00}"/>
            </c:ext>
          </c:extLst>
        </c:ser>
        <c:ser>
          <c:idx val="2"/>
          <c:order val="2"/>
          <c:tx>
            <c:strRef>
              <c:f>PivotTabels!$EM$3:$EM$4</c:f>
              <c:strCache>
                <c:ptCount val="1"/>
                <c:pt idx="0">
                  <c:v>First Class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PivotTabels!$EJ$5:$EJ$9</c:f>
              <c:strCache>
                <c:ptCount val="4"/>
                <c:pt idx="0">
                  <c:v>Central</c:v>
                </c:pt>
                <c:pt idx="1">
                  <c:v>East</c:v>
                </c:pt>
                <c:pt idx="2">
                  <c:v>South</c:v>
                </c:pt>
                <c:pt idx="3">
                  <c:v>West</c:v>
                </c:pt>
              </c:strCache>
            </c:strRef>
          </c:cat>
          <c:val>
            <c:numRef>
              <c:f>PivotTabels!$EM$5:$EM$9</c:f>
              <c:numCache>
                <c:formatCode>0</c:formatCode>
                <c:ptCount val="4"/>
                <c:pt idx="0">
                  <c:v>174</c:v>
                </c:pt>
                <c:pt idx="1">
                  <c:v>233</c:v>
                </c:pt>
                <c:pt idx="2">
                  <c:v>124</c:v>
                </c:pt>
                <c:pt idx="3">
                  <c:v>256</c:v>
                </c:pt>
              </c:numCache>
            </c:numRef>
          </c:val>
          <c:extLst>
            <c:ext xmlns:c16="http://schemas.microsoft.com/office/drawing/2014/chart" uri="{C3380CC4-5D6E-409C-BE32-E72D297353CC}">
              <c16:uniqueId val="{00000006-1183-4416-94B1-2534F65EDB00}"/>
            </c:ext>
          </c:extLst>
        </c:ser>
        <c:ser>
          <c:idx val="3"/>
          <c:order val="3"/>
          <c:tx>
            <c:strRef>
              <c:f>PivotTabels!$EN$3:$EN$4</c:f>
              <c:strCache>
                <c:ptCount val="1"/>
                <c:pt idx="0">
                  <c:v>Same Day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PivotTabels!$EJ$5:$EJ$9</c:f>
              <c:strCache>
                <c:ptCount val="4"/>
                <c:pt idx="0">
                  <c:v>Central</c:v>
                </c:pt>
                <c:pt idx="1">
                  <c:v>East</c:v>
                </c:pt>
                <c:pt idx="2">
                  <c:v>South</c:v>
                </c:pt>
                <c:pt idx="3">
                  <c:v>West</c:v>
                </c:pt>
              </c:strCache>
            </c:strRef>
          </c:cat>
          <c:val>
            <c:numRef>
              <c:f>PivotTabels!$EN$5:$EN$9</c:f>
              <c:numCache>
                <c:formatCode>0</c:formatCode>
                <c:ptCount val="4"/>
                <c:pt idx="0">
                  <c:v>62</c:v>
                </c:pt>
                <c:pt idx="1">
                  <c:v>74</c:v>
                </c:pt>
                <c:pt idx="2">
                  <c:v>39</c:v>
                </c:pt>
                <c:pt idx="3">
                  <c:v>89</c:v>
                </c:pt>
              </c:numCache>
            </c:numRef>
          </c:val>
          <c:extLst>
            <c:ext xmlns:c16="http://schemas.microsoft.com/office/drawing/2014/chart" uri="{C3380CC4-5D6E-409C-BE32-E72D297353CC}">
              <c16:uniqueId val="{00000007-1183-4416-94B1-2534F65EDB00}"/>
            </c:ext>
          </c:extLst>
        </c:ser>
        <c:dLbls>
          <c:dLblPos val="inEnd"/>
          <c:showLegendKey val="0"/>
          <c:showVal val="1"/>
          <c:showCatName val="0"/>
          <c:showSerName val="0"/>
          <c:showPercent val="0"/>
          <c:showBubbleSize val="0"/>
        </c:dLbls>
        <c:gapWidth val="219"/>
        <c:overlap val="100"/>
        <c:axId val="370580768"/>
        <c:axId val="370587008"/>
      </c:barChart>
      <c:catAx>
        <c:axId val="3705807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587008"/>
        <c:crosses val="autoZero"/>
        <c:auto val="1"/>
        <c:lblAlgn val="ctr"/>
        <c:lblOffset val="100"/>
        <c:noMultiLvlLbl val="0"/>
      </c:catAx>
      <c:valAx>
        <c:axId val="370587008"/>
        <c:scaling>
          <c:orientation val="minMax"/>
        </c:scaling>
        <c:delete val="1"/>
        <c:axPos val="l"/>
        <c:numFmt formatCode="0" sourceLinked="1"/>
        <c:majorTickMark val="out"/>
        <c:minorTickMark val="none"/>
        <c:tickLblPos val="nextTo"/>
        <c:crossAx val="370580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Analysis.xlsx]PivotTabels!Num of Orders &amp; Orders Shipped per Year</c:name>
    <c:fmtId val="5"/>
  </c:pivotSource>
  <c:chart>
    <c:title>
      <c:tx>
        <c:rich>
          <a:bodyPr rot="0" spcFirstLastPara="1" vertOverflow="ellipsis" vert="horz" wrap="square" anchor="ctr" anchorCtr="1"/>
          <a:lstStyle/>
          <a:p>
            <a:pPr algn="ctr" rtl="0">
              <a:defRPr lang="en-US" sz="1300" b="1" i="0" u="none" strike="noStrike" kern="1200" spc="0" baseline="0">
                <a:ln>
                  <a:solidFill>
                    <a:schemeClr val="accent1"/>
                  </a:solidFill>
                </a:ln>
                <a:solidFill>
                  <a:schemeClr val="accent1"/>
                </a:solidFill>
                <a:latin typeface="+mn-lt"/>
                <a:ea typeface="+mn-ea"/>
                <a:cs typeface="+mn-cs"/>
              </a:defRPr>
            </a:pPr>
            <a:r>
              <a:rPr lang="en-US" sz="1300" b="1" i="0" u="none" strike="noStrike" kern="1200" spc="0" baseline="0">
                <a:ln>
                  <a:solidFill>
                    <a:schemeClr val="accent1"/>
                  </a:solidFill>
                </a:ln>
                <a:solidFill>
                  <a:schemeClr val="accent1"/>
                </a:solidFill>
                <a:latin typeface="+mn-lt"/>
                <a:ea typeface="+mn-ea"/>
                <a:cs typeface="+mn-cs"/>
              </a:rPr>
              <a:t>Num of Orders &amp; Shipped Orders  per Year</a:t>
            </a:r>
          </a:p>
        </c:rich>
      </c:tx>
      <c:overlay val="0"/>
      <c:spPr>
        <a:noFill/>
        <a:ln>
          <a:noFill/>
        </a:ln>
        <a:effectLst/>
      </c:spPr>
      <c:txPr>
        <a:bodyPr rot="0" spcFirstLastPara="1" vertOverflow="ellipsis" vert="horz" wrap="square" anchor="ctr" anchorCtr="1"/>
        <a:lstStyle/>
        <a:p>
          <a:pPr algn="ctr" rtl="0">
            <a:defRPr lang="en-US" sz="1300" b="1" i="0" u="none" strike="noStrike" kern="1200" spc="0" baseline="0">
              <a:ln>
                <a:solidFill>
                  <a:schemeClr val="accent1"/>
                </a:solidFill>
              </a:ln>
              <a:solidFill>
                <a:schemeClr val="accen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dLbl>
          <c:idx val="0"/>
          <c:layout>
            <c:manualLayout>
              <c:x val="4.8076923076922982E-2"/>
              <c:y val="5.9717698154180238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2.4038461538461637E-2"/>
              <c:y val="1.628664495114006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layout>
            <c:manualLayout>
              <c:x val="2.670940170940166E-2"/>
              <c:y val="1.6286644951140017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8.0128205128205121E-3"/>
              <c:y val="1.628664495114006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8.0128205128205121E-3"/>
              <c:y val="-5.4288816503800718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dLbl>
          <c:idx val="0"/>
          <c:layout>
            <c:manualLayout>
              <c:x val="2.403846153846154E-2"/>
              <c:y val="1.628664495114006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dLbl>
          <c:idx val="0"/>
          <c:layout>
            <c:manualLayout>
              <c:x val="8.0128205128205121E-3"/>
              <c:y val="0"/>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1.0683760683760696E-2"/>
              <c:y val="1.0857763300760043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1.0683760683760696E-2"/>
              <c:y val="1.0857763300760043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8.0128205128205121E-3"/>
              <c:y val="-5.4288816503800718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8.0128205128205121E-3"/>
              <c:y val="1.628664495114006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2.4038461538461637E-2"/>
              <c:y val="1.628664495114006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dLbl>
          <c:idx val="0"/>
          <c:layout>
            <c:manualLayout>
              <c:x val="8.0128205128205121E-3"/>
              <c:y val="0"/>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dLbl>
          <c:idx val="0"/>
          <c:layout>
            <c:manualLayout>
              <c:x val="2.403846153846154E-2"/>
              <c:y val="1.628664495114006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dLbl>
          <c:idx val="0"/>
          <c:layout>
            <c:manualLayout>
              <c:x val="2.670940170940166E-2"/>
              <c:y val="1.6286644951140017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dLbl>
          <c:idx val="0"/>
          <c:layout>
            <c:manualLayout>
              <c:x val="4.8076923076922982E-2"/>
              <c:y val="5.9717698154180238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dLbl>
          <c:idx val="0"/>
          <c:layout>
            <c:manualLayout>
              <c:x val="-1.0683760683760696E-2"/>
              <c:y val="1.0857763300760043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dLbl>
          <c:idx val="0"/>
          <c:layout>
            <c:manualLayout>
              <c:x val="-8.0128205128205121E-3"/>
              <c:y val="-5.4288816503800718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layout>
            <c:manualLayout>
              <c:x val="-8.0128205128205121E-3"/>
              <c:y val="1.628664495114006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dLbl>
          <c:idx val="0"/>
          <c:layout>
            <c:manualLayout>
              <c:x val="-2.4038461538461637E-2"/>
              <c:y val="1.628664495114006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dLbl>
          <c:idx val="0"/>
          <c:layout>
            <c:manualLayout>
              <c:x val="8.0128205128205121E-3"/>
              <c:y val="0"/>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dLbl>
          <c:idx val="0"/>
          <c:layout>
            <c:manualLayout>
              <c:x val="2.403846153846154E-2"/>
              <c:y val="1.628664495114006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dLbl>
          <c:idx val="0"/>
          <c:layout>
            <c:manualLayout>
              <c:x val="2.670940170940166E-2"/>
              <c:y val="1.6286644951140017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dLbl>
          <c:idx val="0"/>
          <c:layout>
            <c:manualLayout>
              <c:x val="4.8076923076922982E-2"/>
              <c:y val="5.9717698154180238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PivotTabels!$DG$3</c:f>
              <c:strCache>
                <c:ptCount val="1"/>
                <c:pt idx="0">
                  <c:v>NumOfOrders</c:v>
                </c:pt>
              </c:strCache>
            </c:strRef>
          </c:tx>
          <c:spPr>
            <a:solidFill>
              <a:schemeClr val="accent1"/>
            </a:solidFill>
            <a:ln>
              <a:noFill/>
            </a:ln>
            <a:effectLst/>
          </c:spPr>
          <c:invertIfNegative val="0"/>
          <c:dLbls>
            <c:dLbl>
              <c:idx val="0"/>
              <c:layout>
                <c:manualLayout>
                  <c:x val="-1.0683760683760696E-2"/>
                  <c:y val="1.085776330076004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2E2-409A-ACC6-5227CADCE2F9}"/>
                </c:ext>
              </c:extLst>
            </c:dLbl>
            <c:dLbl>
              <c:idx val="1"/>
              <c:layout>
                <c:manualLayout>
                  <c:x val="-8.0128205128205121E-3"/>
                  <c:y val="-5.428881650380071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2E2-409A-ACC6-5227CADCE2F9}"/>
                </c:ext>
              </c:extLst>
            </c:dLbl>
            <c:dLbl>
              <c:idx val="2"/>
              <c:layout>
                <c:manualLayout>
                  <c:x val="-8.0128205128205121E-3"/>
                  <c:y val="1.628664495114006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2E2-409A-ACC6-5227CADCE2F9}"/>
                </c:ext>
              </c:extLst>
            </c:dLbl>
            <c:dLbl>
              <c:idx val="3"/>
              <c:layout>
                <c:manualLayout>
                  <c:x val="-2.4038461538461637E-2"/>
                  <c:y val="1.628664495114006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2E2-409A-ACC6-5227CADCE2F9}"/>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PivotTabels!$DF$4:$DF$9</c:f>
              <c:strCache>
                <c:ptCount val="5"/>
                <c:pt idx="0">
                  <c:v>2014</c:v>
                </c:pt>
                <c:pt idx="1">
                  <c:v>2015</c:v>
                </c:pt>
                <c:pt idx="2">
                  <c:v>2016</c:v>
                </c:pt>
                <c:pt idx="3">
                  <c:v>2017</c:v>
                </c:pt>
                <c:pt idx="4">
                  <c:v>2018</c:v>
                </c:pt>
              </c:strCache>
            </c:strRef>
          </c:cat>
          <c:val>
            <c:numRef>
              <c:f>PivotTabels!$DG$4:$DG$9</c:f>
              <c:numCache>
                <c:formatCode>General</c:formatCode>
                <c:ptCount val="5"/>
                <c:pt idx="0">
                  <c:v>969</c:v>
                </c:pt>
                <c:pt idx="1">
                  <c:v>1038</c:v>
                </c:pt>
                <c:pt idx="2">
                  <c:v>1315</c:v>
                </c:pt>
                <c:pt idx="3">
                  <c:v>1687</c:v>
                </c:pt>
              </c:numCache>
            </c:numRef>
          </c:val>
          <c:extLst>
            <c:ext xmlns:c16="http://schemas.microsoft.com/office/drawing/2014/chart" uri="{C3380CC4-5D6E-409C-BE32-E72D297353CC}">
              <c16:uniqueId val="{00000004-A2E2-409A-ACC6-5227CADCE2F9}"/>
            </c:ext>
          </c:extLst>
        </c:ser>
        <c:ser>
          <c:idx val="1"/>
          <c:order val="1"/>
          <c:tx>
            <c:strRef>
              <c:f>PivotTabels!$DH$3</c:f>
              <c:strCache>
                <c:ptCount val="1"/>
                <c:pt idx="0">
                  <c:v>NumOfShippedOrders</c:v>
                </c:pt>
              </c:strCache>
            </c:strRef>
          </c:tx>
          <c:spPr>
            <a:solidFill>
              <a:schemeClr val="accent2"/>
            </a:solidFill>
            <a:ln>
              <a:noFill/>
            </a:ln>
            <a:effectLst/>
          </c:spPr>
          <c:invertIfNegative val="0"/>
          <c:dLbls>
            <c:dLbl>
              <c:idx val="0"/>
              <c:layout>
                <c:manualLayout>
                  <c:x val="8.0128205128205121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2E2-409A-ACC6-5227CADCE2F9}"/>
                </c:ext>
              </c:extLst>
            </c:dLbl>
            <c:dLbl>
              <c:idx val="1"/>
              <c:layout>
                <c:manualLayout>
                  <c:x val="2.403846153846154E-2"/>
                  <c:y val="1.628664495114006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2E2-409A-ACC6-5227CADCE2F9}"/>
                </c:ext>
              </c:extLst>
            </c:dLbl>
            <c:dLbl>
              <c:idx val="2"/>
              <c:layout>
                <c:manualLayout>
                  <c:x val="2.670940170940166E-2"/>
                  <c:y val="1.628664495114001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2E2-409A-ACC6-5227CADCE2F9}"/>
                </c:ext>
              </c:extLst>
            </c:dLbl>
            <c:dLbl>
              <c:idx val="3"/>
              <c:layout>
                <c:manualLayout>
                  <c:x val="4.8076923076922982E-2"/>
                  <c:y val="5.971769815418023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2E2-409A-ACC6-5227CADCE2F9}"/>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PivotTabels!$DF$4:$DF$9</c:f>
              <c:strCache>
                <c:ptCount val="5"/>
                <c:pt idx="0">
                  <c:v>2014</c:v>
                </c:pt>
                <c:pt idx="1">
                  <c:v>2015</c:v>
                </c:pt>
                <c:pt idx="2">
                  <c:v>2016</c:v>
                </c:pt>
                <c:pt idx="3">
                  <c:v>2017</c:v>
                </c:pt>
                <c:pt idx="4">
                  <c:v>2018</c:v>
                </c:pt>
              </c:strCache>
            </c:strRef>
          </c:cat>
          <c:val>
            <c:numRef>
              <c:f>PivotTabels!$DH$4:$DH$9</c:f>
              <c:numCache>
                <c:formatCode>General</c:formatCode>
                <c:ptCount val="5"/>
                <c:pt idx="0">
                  <c:v>944</c:v>
                </c:pt>
                <c:pt idx="1">
                  <c:v>1052</c:v>
                </c:pt>
                <c:pt idx="2">
                  <c:v>1305</c:v>
                </c:pt>
                <c:pt idx="3">
                  <c:v>1688</c:v>
                </c:pt>
                <c:pt idx="4">
                  <c:v>20</c:v>
                </c:pt>
              </c:numCache>
            </c:numRef>
          </c:val>
          <c:extLst>
            <c:ext xmlns:c16="http://schemas.microsoft.com/office/drawing/2014/chart" uri="{C3380CC4-5D6E-409C-BE32-E72D297353CC}">
              <c16:uniqueId val="{00000009-A2E2-409A-ACC6-5227CADCE2F9}"/>
            </c:ext>
          </c:extLst>
        </c:ser>
        <c:dLbls>
          <c:dLblPos val="outEnd"/>
          <c:showLegendKey val="0"/>
          <c:showVal val="1"/>
          <c:showCatName val="0"/>
          <c:showSerName val="0"/>
          <c:showPercent val="0"/>
          <c:showBubbleSize val="0"/>
        </c:dLbls>
        <c:gapWidth val="219"/>
        <c:overlap val="-27"/>
        <c:axId val="141969840"/>
        <c:axId val="141971280"/>
      </c:barChart>
      <c:catAx>
        <c:axId val="141969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41971280"/>
        <c:crosses val="autoZero"/>
        <c:auto val="1"/>
        <c:lblAlgn val="ctr"/>
        <c:lblOffset val="100"/>
        <c:noMultiLvlLbl val="0"/>
      </c:catAx>
      <c:valAx>
        <c:axId val="141971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41969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Analysis.xlsx]PivotTabels!Sales and Profit by Category</c:name>
    <c:fmtId val="13"/>
  </c:pivotSource>
  <c:chart>
    <c:title>
      <c:tx>
        <c:rich>
          <a:bodyPr rot="0" spcFirstLastPara="1" vertOverflow="ellipsis" vert="horz" wrap="square" anchor="ctr" anchorCtr="1"/>
          <a:lstStyle/>
          <a:p>
            <a:pPr marL="0" indent="0" algn="ctr">
              <a:defRPr lang="en-US" sz="1300" b="1" i="0" u="none" strike="noStrike" kern="1200" baseline="0">
                <a:ln>
                  <a:solidFill>
                    <a:schemeClr val="accent1"/>
                  </a:solidFill>
                </a:ln>
                <a:solidFill>
                  <a:schemeClr val="accent1"/>
                </a:solidFill>
                <a:latin typeface="+mn-lt"/>
                <a:ea typeface="+mn-ea"/>
                <a:cs typeface="+mn-cs"/>
              </a:defRPr>
            </a:pPr>
            <a:r>
              <a:rPr lang="en-US" sz="1300" b="1" kern="1200">
                <a:ln>
                  <a:solidFill>
                    <a:schemeClr val="accent1"/>
                  </a:solidFill>
                </a:ln>
                <a:solidFill>
                  <a:schemeClr val="accent1"/>
                </a:solidFill>
                <a:latin typeface="+mn-lt"/>
                <a:ea typeface="+mn-ea"/>
                <a:cs typeface="+mn-cs"/>
              </a:rPr>
              <a:t>Total Sales and Profit by Category</a:t>
            </a:r>
          </a:p>
        </c:rich>
      </c:tx>
      <c:overlay val="0"/>
      <c:spPr>
        <a:noFill/>
        <a:ln>
          <a:noFill/>
        </a:ln>
        <a:effectLst/>
      </c:spPr>
      <c:txPr>
        <a:bodyPr rot="0" spcFirstLastPara="1" vertOverflow="ellipsis" vert="horz" wrap="square" anchor="ctr" anchorCtr="1"/>
        <a:lstStyle/>
        <a:p>
          <a:pPr marL="0" indent="0" algn="ctr">
            <a:defRPr lang="en-US" sz="1300" b="1" i="0" u="none" strike="noStrike" kern="1200" baseline="0">
              <a:ln>
                <a:solidFill>
                  <a:schemeClr val="accent1"/>
                </a:solidFill>
              </a:ln>
              <a:solidFill>
                <a:schemeClr val="accent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scene3d>
            <a:camera prst="orthographicFront">
              <a:rot lat="0" lon="0" rev="0"/>
            </a:camera>
            <a:lightRig rig="twoPt" dir="t">
              <a:rot lat="0" lon="0" rev="4800000"/>
            </a:lightRig>
          </a:scene3d>
          <a:sp3d prstMaterial="matte">
            <a:bevelT w="25400" h="444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scene3d>
            <a:camera prst="orthographicFront">
              <a:rot lat="0" lon="0" rev="0"/>
            </a:camera>
            <a:lightRig rig="twoPt" dir="t">
              <a:rot lat="0" lon="0" rev="4800000"/>
            </a:lightRig>
          </a:scene3d>
          <a:sp3d prstMaterial="matte">
            <a:bevelT w="25400" h="444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gs>
              <a:gs pos="90000">
                <a:schemeClr val="accent1">
                  <a:shade val="100000"/>
                </a:schemeClr>
              </a:gs>
              <a:gs pos="100000">
                <a:schemeClr val="accent1">
                  <a:shade val="85000"/>
                </a:schemeClr>
              </a:gs>
            </a:gsLst>
            <a:path path="circle">
              <a:fillToRect l="100000" t="100000" r="100000" b="100000"/>
            </a:path>
          </a:gradFill>
          <a:ln>
            <a:solidFill>
              <a:schemeClr val="accent1"/>
            </a:solidFill>
          </a:ln>
          <a:effectLst>
            <a:outerShdw blurRad="38100" dist="17779" dir="5400000" rotWithShape="0">
              <a:srgbClr val="000000">
                <a:alpha val="4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outerShdw blurRad="50800" dist="31750" dir="5400000" sy="98000" rotWithShape="0">
              <a:srgbClr val="000000">
                <a:alpha val="47000"/>
              </a:srgbClr>
            </a:outerShdw>
          </a:effectLst>
          <a:scene3d>
            <a:camera prst="orthographicFront">
              <a:rot lat="0" lon="0" rev="0"/>
            </a:camera>
            <a:lightRig rig="twoPt" dir="t">
              <a:rot lat="0" lon="0" rev="4800000"/>
            </a:lightRig>
          </a:scene3d>
          <a:sp3d prstMaterial="matte">
            <a:bevelT w="25400" h="444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gs>
              <a:gs pos="90000">
                <a:schemeClr val="accent1">
                  <a:shade val="100000"/>
                </a:schemeClr>
              </a:gs>
              <a:gs pos="100000">
                <a:schemeClr val="accent1">
                  <a:shade val="85000"/>
                </a:schemeClr>
              </a:gs>
            </a:gsLst>
            <a:path path="circle">
              <a:fillToRect l="100000" t="100000" r="100000" b="100000"/>
            </a:path>
          </a:gradFill>
          <a:ln>
            <a:noFill/>
          </a:ln>
          <a:effectLst>
            <a:outerShdw blurRad="38100" dist="17779" dir="5400000" rotWithShape="0">
              <a:srgbClr val="000000">
                <a:alpha val="4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gs>
              <a:gs pos="90000">
                <a:schemeClr val="accent1">
                  <a:shade val="100000"/>
                </a:schemeClr>
              </a:gs>
              <a:gs pos="100000">
                <a:schemeClr val="accent1">
                  <a:shade val="85000"/>
                </a:schemeClr>
              </a:gs>
            </a:gsLst>
            <a:path path="circle">
              <a:fillToRect l="100000" t="100000" r="100000" b="100000"/>
            </a:path>
          </a:gradFill>
          <a:ln>
            <a:noFill/>
          </a:ln>
          <a:effectLst>
            <a:outerShdw blurRad="38100" dist="17779" dir="5400000" rotWithShape="0">
              <a:srgbClr val="000000">
                <a:alpha val="40000"/>
              </a:srgbClr>
            </a:outerShdw>
          </a:effectLst>
        </c:spPr>
        <c:dLbl>
          <c:idx val="0"/>
          <c:layout>
            <c:manualLayout>
              <c:x val="0"/>
              <c:y val="-4.018216759697356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PivotTabels!$AS$3</c:f>
              <c:strCache>
                <c:ptCount val="1"/>
                <c:pt idx="0">
                  <c:v>Total_Income</c:v>
                </c:pt>
              </c:strCache>
            </c:strRef>
          </c:tx>
          <c:spPr>
            <a:gradFill rotWithShape="1">
              <a:gsLst>
                <a:gs pos="0">
                  <a:schemeClr val="accent1"/>
                </a:gs>
                <a:gs pos="90000">
                  <a:schemeClr val="accent1">
                    <a:shade val="100000"/>
                  </a:schemeClr>
                </a:gs>
                <a:gs pos="100000">
                  <a:schemeClr val="accent1">
                    <a:shade val="85000"/>
                  </a:schemeClr>
                </a:gs>
              </a:gsLst>
              <a:path path="circle">
                <a:fillToRect l="100000" t="100000" r="100000" b="100000"/>
              </a:path>
            </a:gradFill>
            <a:ln>
              <a:solidFill>
                <a:schemeClr val="accent1"/>
              </a:solidFill>
            </a:ln>
            <a:effectLst>
              <a:outerShdw blurRad="38100" dist="17779" dir="5400000" rotWithShape="0">
                <a:srgbClr val="000000">
                  <a:alpha val="40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PivotTabels!$AR$4:$AR$7</c:f>
              <c:strCache>
                <c:ptCount val="3"/>
                <c:pt idx="0">
                  <c:v>Furniture</c:v>
                </c:pt>
                <c:pt idx="1">
                  <c:v>Office Supplies</c:v>
                </c:pt>
                <c:pt idx="2">
                  <c:v>Technology</c:v>
                </c:pt>
              </c:strCache>
            </c:strRef>
          </c:cat>
          <c:val>
            <c:numRef>
              <c:f>PivotTabels!$AS$4:$AS$7</c:f>
              <c:numCache>
                <c:formatCode>\$#,##0;\(\$#,##0\);\$#,##0</c:formatCode>
                <c:ptCount val="3"/>
                <c:pt idx="0">
                  <c:v>741999.79529999965</c:v>
                </c:pt>
                <c:pt idx="1">
                  <c:v>719047.03200000117</c:v>
                </c:pt>
                <c:pt idx="2">
                  <c:v>836154.03300000005</c:v>
                </c:pt>
              </c:numCache>
            </c:numRef>
          </c:val>
          <c:extLst>
            <c:ext xmlns:c16="http://schemas.microsoft.com/office/drawing/2014/chart" uri="{C3380CC4-5D6E-409C-BE32-E72D297353CC}">
              <c16:uniqueId val="{00000000-799C-411B-8B74-67438D46AFEA}"/>
            </c:ext>
          </c:extLst>
        </c:ser>
        <c:ser>
          <c:idx val="1"/>
          <c:order val="1"/>
          <c:tx>
            <c:strRef>
              <c:f>PivotTabels!$AT$3</c:f>
              <c:strCache>
                <c:ptCount val="1"/>
                <c:pt idx="0">
                  <c:v>Total_Profit</c:v>
                </c:pt>
              </c:strCache>
            </c:strRef>
          </c:tx>
          <c:spPr>
            <a:gradFill rotWithShape="1">
              <a:gsLst>
                <a:gs pos="0">
                  <a:schemeClr val="accent2"/>
                </a:gs>
                <a:gs pos="90000">
                  <a:schemeClr val="accent2">
                    <a:shade val="100000"/>
                  </a:schemeClr>
                </a:gs>
                <a:gs pos="100000">
                  <a:schemeClr val="accent2">
                    <a:shade val="85000"/>
                  </a:schemeClr>
                </a:gs>
              </a:gsLst>
              <a:path path="circle">
                <a:fillToRect l="100000" t="100000" r="100000" b="100000"/>
              </a:path>
            </a:gradFill>
            <a:ln>
              <a:noFill/>
            </a:ln>
            <a:effectLst>
              <a:outerShdw blurRad="38100" dist="17779" dir="5400000" rotWithShape="0">
                <a:srgbClr val="000000">
                  <a:alpha val="40000"/>
                </a:srgbClr>
              </a:outerShdw>
            </a:effectLst>
          </c:spPr>
          <c:invertIfNegative val="0"/>
          <c:dPt>
            <c:idx val="0"/>
            <c:invertIfNegative val="0"/>
            <c:bubble3D val="0"/>
            <c:extLst>
              <c:ext xmlns:c16="http://schemas.microsoft.com/office/drawing/2014/chart" uri="{C3380CC4-5D6E-409C-BE32-E72D297353CC}">
                <c16:uniqueId val="{00000000-DEA5-4790-9D81-E14167CDA317}"/>
              </c:ext>
            </c:extLst>
          </c:dPt>
          <c:dLbls>
            <c:dLbl>
              <c:idx val="0"/>
              <c:layout>
                <c:manualLayout>
                  <c:x val="0"/>
                  <c:y val="-4.01821675969735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EA5-4790-9D81-E14167CDA31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PivotTabels!$AR$4:$AR$7</c:f>
              <c:strCache>
                <c:ptCount val="3"/>
                <c:pt idx="0">
                  <c:v>Furniture</c:v>
                </c:pt>
                <c:pt idx="1">
                  <c:v>Office Supplies</c:v>
                </c:pt>
                <c:pt idx="2">
                  <c:v>Technology</c:v>
                </c:pt>
              </c:strCache>
            </c:strRef>
          </c:cat>
          <c:val>
            <c:numRef>
              <c:f>PivotTabels!$AT$4:$AT$7</c:f>
              <c:numCache>
                <c:formatCode>\$#,##0;\(\$#,##0\);\$#,##0</c:formatCode>
                <c:ptCount val="3"/>
                <c:pt idx="0">
                  <c:v>18451.272799999959</c:v>
                </c:pt>
                <c:pt idx="1">
                  <c:v>122490.80079999982</c:v>
                </c:pt>
                <c:pt idx="2">
                  <c:v>145454.94809999992</c:v>
                </c:pt>
              </c:numCache>
            </c:numRef>
          </c:val>
          <c:extLst>
            <c:ext xmlns:c16="http://schemas.microsoft.com/office/drawing/2014/chart" uri="{C3380CC4-5D6E-409C-BE32-E72D297353CC}">
              <c16:uniqueId val="{00000003-799C-411B-8B74-67438D46AFEA}"/>
            </c:ext>
          </c:extLst>
        </c:ser>
        <c:dLbls>
          <c:showLegendKey val="0"/>
          <c:showVal val="1"/>
          <c:showCatName val="0"/>
          <c:showSerName val="0"/>
          <c:showPercent val="0"/>
          <c:showBubbleSize val="0"/>
        </c:dLbls>
        <c:gapWidth val="100"/>
        <c:overlap val="100"/>
        <c:axId val="240622383"/>
        <c:axId val="240619023"/>
      </c:barChart>
      <c:catAx>
        <c:axId val="240622383"/>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2"/>
                </a:solidFill>
                <a:latin typeface="+mn-lt"/>
                <a:ea typeface="+mn-ea"/>
                <a:cs typeface="+mn-cs"/>
              </a:defRPr>
            </a:pPr>
            <a:endParaRPr lang="en-US"/>
          </a:p>
        </c:txPr>
        <c:crossAx val="240619023"/>
        <c:crosses val="autoZero"/>
        <c:auto val="1"/>
        <c:lblAlgn val="ctr"/>
        <c:lblOffset val="100"/>
        <c:noMultiLvlLbl val="0"/>
      </c:catAx>
      <c:valAx>
        <c:axId val="240619023"/>
        <c:scaling>
          <c:orientation val="minMax"/>
        </c:scaling>
        <c:delete val="1"/>
        <c:axPos val="l"/>
        <c:numFmt formatCode="\$#,##0;\(\$#,##0\);\$#,##0" sourceLinked="1"/>
        <c:majorTickMark val="none"/>
        <c:minorTickMark val="none"/>
        <c:tickLblPos val="nextTo"/>
        <c:crossAx val="240622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Project Analysis.xlsx]PivotTabels!The Proportion of Customers by Segment</c:name>
    <c:fmtId val="7"/>
  </c:pivotSource>
  <c:chart>
    <c:title>
      <c:tx>
        <c:rich>
          <a:bodyPr rot="0" spcFirstLastPara="1" vertOverflow="ellipsis" vert="horz" wrap="square" anchor="ctr" anchorCtr="1"/>
          <a:lstStyle/>
          <a:p>
            <a:pPr marL="0" indent="0" algn="ctr" rtl="0">
              <a:defRPr lang="en-US" sz="1300" b="1" i="0" u="none" strike="noStrike" kern="1200" spc="0" baseline="0">
                <a:ln>
                  <a:solidFill>
                    <a:schemeClr val="accent1"/>
                  </a:solidFill>
                </a:ln>
                <a:solidFill>
                  <a:schemeClr val="accent1"/>
                </a:solidFill>
                <a:latin typeface="+mn-lt"/>
                <a:ea typeface="+mn-ea"/>
                <a:cs typeface="+mn-cs"/>
              </a:defRPr>
            </a:pPr>
            <a:r>
              <a:rPr lang="en-US" sz="1300" b="1" i="0" u="none" strike="noStrike" kern="1200" baseline="0">
                <a:ln>
                  <a:solidFill>
                    <a:schemeClr val="accent1"/>
                  </a:solidFill>
                </a:ln>
                <a:solidFill>
                  <a:schemeClr val="accent1"/>
                </a:solidFill>
                <a:latin typeface="+mn-lt"/>
                <a:ea typeface="+mn-ea"/>
                <a:cs typeface="+mn-cs"/>
              </a:rPr>
              <a:t>The Proportion of Customers by Segment</a:t>
            </a:r>
          </a:p>
        </c:rich>
      </c:tx>
      <c:overlay val="0"/>
      <c:spPr>
        <a:noFill/>
        <a:ln>
          <a:noFill/>
        </a:ln>
        <a:effectLst/>
      </c:spPr>
      <c:txPr>
        <a:bodyPr rot="0" spcFirstLastPara="1" vertOverflow="ellipsis" vert="horz" wrap="square" anchor="ctr" anchorCtr="1"/>
        <a:lstStyle/>
        <a:p>
          <a:pPr marL="0" indent="0" algn="ctr" rtl="0">
            <a:defRPr lang="en-US" sz="1300" b="1" i="0" u="none" strike="noStrike" kern="1200" spc="0" baseline="0">
              <a:ln>
                <a:solidFill>
                  <a:schemeClr val="accent1"/>
                </a:solidFill>
              </a:ln>
              <a:solidFill>
                <a:schemeClr val="accent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hade val="65000"/>
            </a:schemeClr>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tint val="6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hade val="65000"/>
            </a:schemeClr>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tint val="65000"/>
            </a:schemeClr>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hade val="65000"/>
            </a:schemeClr>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tint val="65000"/>
            </a:schemeClr>
          </a:solidFill>
          <a:ln w="19050">
            <a:solidFill>
              <a:schemeClr val="lt1"/>
            </a:solidFill>
          </a:ln>
          <a:effectLst/>
        </c:spPr>
      </c:pivotFmt>
    </c:pivotFmts>
    <c:plotArea>
      <c:layout/>
      <c:pieChart>
        <c:varyColors val="1"/>
        <c:ser>
          <c:idx val="0"/>
          <c:order val="0"/>
          <c:tx>
            <c:strRef>
              <c:f>PivotTabels!$DQ$3</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10B2-4573-9579-CA61FBEBBE77}"/>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10B2-4573-9579-CA61FBEBBE77}"/>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10B2-4573-9579-CA61FBEBBE77}"/>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PivotTabels!$DP$4:$DP$6</c:f>
              <c:strCache>
                <c:ptCount val="3"/>
                <c:pt idx="0">
                  <c:v>Consumer</c:v>
                </c:pt>
                <c:pt idx="1">
                  <c:v>Corporate</c:v>
                </c:pt>
                <c:pt idx="2">
                  <c:v>Home Office</c:v>
                </c:pt>
              </c:strCache>
            </c:strRef>
          </c:cat>
          <c:val>
            <c:numRef>
              <c:f>PivotTabels!$DQ$4:$DQ$6</c:f>
              <c:numCache>
                <c:formatCode>0%</c:formatCode>
                <c:ptCount val="3"/>
                <c:pt idx="0">
                  <c:v>0.51576292559899117</c:v>
                </c:pt>
                <c:pt idx="1">
                  <c:v>0.29760403530895335</c:v>
                </c:pt>
                <c:pt idx="2">
                  <c:v>0.18663303909205547</c:v>
                </c:pt>
              </c:numCache>
            </c:numRef>
          </c:val>
          <c:extLst>
            <c:ext xmlns:c16="http://schemas.microsoft.com/office/drawing/2014/chart" uri="{C3380CC4-5D6E-409C-BE32-E72D297353CC}">
              <c16:uniqueId val="{00000006-10B2-4573-9579-CA61FBEBBE77}"/>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Analysis.xlsx]PivotTabels!Sales Vs Profit per Year</c:name>
    <c:fmtId val="18"/>
  </c:pivotSource>
  <c:chart>
    <c:title>
      <c:tx>
        <c:rich>
          <a:bodyPr rot="0" spcFirstLastPara="1" vertOverflow="ellipsis" vert="horz" wrap="square" anchor="ctr" anchorCtr="1"/>
          <a:lstStyle/>
          <a:p>
            <a:pPr marL="0" indent="0" algn="ctr">
              <a:defRPr lang="en-US" sz="1300" b="1" i="0" u="none" strike="noStrike" kern="1200" spc="0" baseline="0">
                <a:ln>
                  <a:solidFill>
                    <a:schemeClr val="accent1"/>
                  </a:solidFill>
                </a:ln>
                <a:solidFill>
                  <a:schemeClr val="accent1"/>
                </a:solidFill>
                <a:latin typeface="+mn-lt"/>
                <a:ea typeface="+mn-ea"/>
                <a:cs typeface="+mn-cs"/>
              </a:defRPr>
            </a:pPr>
            <a:r>
              <a:rPr lang="en-US" sz="1300" b="1" kern="1200">
                <a:ln>
                  <a:solidFill>
                    <a:schemeClr val="accent1"/>
                  </a:solidFill>
                </a:ln>
                <a:solidFill>
                  <a:schemeClr val="accent1"/>
                </a:solidFill>
                <a:latin typeface="+mn-lt"/>
                <a:ea typeface="+mn-ea"/>
                <a:cs typeface="+mn-cs"/>
              </a:rPr>
              <a:t>Sales Vs Profit per Year</a:t>
            </a:r>
          </a:p>
        </c:rich>
      </c:tx>
      <c:layout>
        <c:manualLayout>
          <c:xMode val="edge"/>
          <c:yMode val="edge"/>
          <c:x val="0.32666416126941988"/>
          <c:y val="2.8236161025522122E-2"/>
        </c:manualLayout>
      </c:layout>
      <c:overlay val="0"/>
      <c:spPr>
        <a:noFill/>
        <a:ln>
          <a:noFill/>
        </a:ln>
        <a:effectLst/>
      </c:spPr>
      <c:txPr>
        <a:bodyPr rot="0" spcFirstLastPara="1" vertOverflow="ellipsis" vert="horz" wrap="square" anchor="ctr" anchorCtr="1"/>
        <a:lstStyle/>
        <a:p>
          <a:pPr marL="0" indent="0" algn="ctr">
            <a:defRPr lang="en-US" sz="1300" b="1" i="0" u="none" strike="noStrike" kern="1200" spc="0" baseline="0">
              <a:ln>
                <a:solidFill>
                  <a:schemeClr val="accent1"/>
                </a:solidFill>
              </a:ln>
              <a:solidFill>
                <a:schemeClr val="accent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2"/>
            </a:solidFill>
            <a:ln w="9525" cap="rnd">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2"/>
            </a:solidFill>
            <a:round/>
          </a:ln>
          <a:effectLst/>
        </c:spPr>
        <c:marker>
          <c:symbol val="circle"/>
          <c:size val="5"/>
          <c:spPr>
            <a:solidFill>
              <a:schemeClr val="accent2"/>
            </a:solidFill>
            <a:ln w="9525" cap="rnd">
              <a:solidFill>
                <a:schemeClr val="accent2"/>
              </a:solidFill>
            </a:ln>
            <a:effectLst/>
          </c:spPr>
        </c:marker>
        <c:dLbl>
          <c:idx val="0"/>
          <c:layout>
            <c:manualLayout>
              <c:x val="-7.976794019707506E-2"/>
              <c:y val="-6.45397966297648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2"/>
            </a:solidFill>
            <a:round/>
          </a:ln>
          <a:effectLst/>
        </c:spPr>
        <c:marker>
          <c:symbol val="circle"/>
          <c:size val="5"/>
          <c:spPr>
            <a:solidFill>
              <a:schemeClr val="accent2"/>
            </a:solidFill>
            <a:ln w="9525" cap="rnd">
              <a:solidFill>
                <a:schemeClr val="accent2"/>
              </a:solidFill>
            </a:ln>
            <a:effectLst/>
          </c:spPr>
        </c:marker>
        <c:dLbl>
          <c:idx val="0"/>
          <c:layout>
            <c:manualLayout>
              <c:x val="-5.8496489477854977E-2"/>
              <c:y val="-8.0674745787206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2"/>
            </a:solidFill>
            <a:round/>
          </a:ln>
          <a:effectLst/>
        </c:spPr>
        <c:marker>
          <c:symbol val="circle"/>
          <c:size val="5"/>
          <c:spPr>
            <a:solidFill>
              <a:schemeClr val="accent2"/>
            </a:solidFill>
            <a:ln w="9525" cap="rnd">
              <a:solidFill>
                <a:schemeClr val="accent2"/>
              </a:solidFill>
            </a:ln>
            <a:effectLst/>
          </c:spPr>
        </c:marker>
        <c:dLbl>
          <c:idx val="0"/>
          <c:layout>
            <c:manualLayout>
              <c:x val="-4.5201832778342527E-2"/>
              <c:y val="-8.874222036592667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2"/>
            </a:solidFill>
            <a:round/>
          </a:ln>
          <a:effectLst/>
        </c:spPr>
        <c:marker>
          <c:symbol val="circle"/>
          <c:size val="5"/>
          <c:spPr>
            <a:solidFill>
              <a:schemeClr val="accent2"/>
            </a:solidFill>
            <a:ln w="9525" cap="rnd">
              <a:solidFill>
                <a:schemeClr val="accent2"/>
              </a:solidFill>
            </a:ln>
            <a:effectLst/>
          </c:spPr>
        </c:marker>
        <c:dLbl>
          <c:idx val="0"/>
          <c:layout>
            <c:manualLayout>
              <c:x val="-3.1907176078829987E-2"/>
              <c:y val="-0.129079593259529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PivotTabels!$CW$3</c:f>
              <c:strCache>
                <c:ptCount val="1"/>
                <c:pt idx="0">
                  <c:v>Total_Income</c:v>
                </c:pt>
              </c:strCache>
            </c:strRef>
          </c:tx>
          <c:spPr>
            <a:solidFill>
              <a:schemeClr val="accent1"/>
            </a:solidFill>
            <a:ln>
              <a:noFill/>
            </a:ln>
            <a:effectLst/>
          </c:spPr>
          <c:invertIfNegative val="0"/>
          <c:dLbls>
            <c:delete val="1"/>
          </c:dLbls>
          <c:cat>
            <c:strRef>
              <c:f>PivotTabels!$CV$4:$CV$8</c:f>
              <c:strCache>
                <c:ptCount val="4"/>
                <c:pt idx="0">
                  <c:v>2014</c:v>
                </c:pt>
                <c:pt idx="1">
                  <c:v>2015</c:v>
                </c:pt>
                <c:pt idx="2">
                  <c:v>2016</c:v>
                </c:pt>
                <c:pt idx="3">
                  <c:v>2017</c:v>
                </c:pt>
              </c:strCache>
            </c:strRef>
          </c:cat>
          <c:val>
            <c:numRef>
              <c:f>PivotTabels!$CW$4:$CW$8</c:f>
              <c:numCache>
                <c:formatCode>\$#,##0;\(\$#,##0\);\$#,##0</c:formatCode>
                <c:ptCount val="4"/>
                <c:pt idx="0">
                  <c:v>484247.49810000119</c:v>
                </c:pt>
                <c:pt idx="1">
                  <c:v>470532.50900000078</c:v>
                </c:pt>
                <c:pt idx="2">
                  <c:v>609205.59800000198</c:v>
                </c:pt>
                <c:pt idx="3">
                  <c:v>733215.25520000304</c:v>
                </c:pt>
              </c:numCache>
            </c:numRef>
          </c:val>
          <c:extLst>
            <c:ext xmlns:c16="http://schemas.microsoft.com/office/drawing/2014/chart" uri="{C3380CC4-5D6E-409C-BE32-E72D297353CC}">
              <c16:uniqueId val="{00000000-6AB2-4F3A-A5B5-53B3F449B707}"/>
            </c:ext>
          </c:extLst>
        </c:ser>
        <c:dLbls>
          <c:showLegendKey val="0"/>
          <c:showVal val="1"/>
          <c:showCatName val="0"/>
          <c:showSerName val="0"/>
          <c:showPercent val="0"/>
          <c:showBubbleSize val="0"/>
        </c:dLbls>
        <c:gapWidth val="150"/>
        <c:axId val="1897587808"/>
        <c:axId val="1897606528"/>
      </c:barChart>
      <c:lineChart>
        <c:grouping val="standard"/>
        <c:varyColors val="0"/>
        <c:ser>
          <c:idx val="1"/>
          <c:order val="1"/>
          <c:tx>
            <c:strRef>
              <c:f>PivotTabels!$CX$3</c:f>
              <c:strCache>
                <c:ptCount val="1"/>
                <c:pt idx="0">
                  <c:v>Total_Profit</c:v>
                </c:pt>
              </c:strCache>
            </c:strRef>
          </c:tx>
          <c:spPr>
            <a:ln w="28575" cap="rnd">
              <a:solidFill>
                <a:schemeClr val="accent2"/>
              </a:solidFill>
              <a:round/>
            </a:ln>
            <a:effectLst/>
          </c:spPr>
          <c:marker>
            <c:symbol val="circle"/>
            <c:size val="5"/>
            <c:spPr>
              <a:solidFill>
                <a:schemeClr val="accent2"/>
              </a:solidFill>
              <a:ln w="9525" cap="rnd">
                <a:solidFill>
                  <a:schemeClr val="accent2"/>
                </a:solidFill>
              </a:ln>
              <a:effectLst/>
            </c:spPr>
          </c:marker>
          <c:dLbls>
            <c:dLbl>
              <c:idx val="0"/>
              <c:layout>
                <c:manualLayout>
                  <c:x val="-3.1907176078829987E-2"/>
                  <c:y val="-0.12907959325952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040-4E68-B38B-60767F6D89CD}"/>
                </c:ext>
              </c:extLst>
            </c:dLbl>
            <c:dLbl>
              <c:idx val="1"/>
              <c:layout>
                <c:manualLayout>
                  <c:x val="-4.5201832778342527E-2"/>
                  <c:y val="-8.87422203659266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040-4E68-B38B-60767F6D89CD}"/>
                </c:ext>
              </c:extLst>
            </c:dLbl>
            <c:dLbl>
              <c:idx val="2"/>
              <c:layout>
                <c:manualLayout>
                  <c:x val="-5.8496489477854977E-2"/>
                  <c:y val="-8.0674745787206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040-4E68-B38B-60767F6D89CD}"/>
                </c:ext>
              </c:extLst>
            </c:dLbl>
            <c:dLbl>
              <c:idx val="3"/>
              <c:layout>
                <c:manualLayout>
                  <c:x val="-7.976794019707506E-2"/>
                  <c:y val="-6.45397966297648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040-4E68-B38B-60767F6D89C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0"/>
            <c:dispEq val="0"/>
          </c:trendline>
          <c:cat>
            <c:strRef>
              <c:f>PivotTabels!$CV$4:$CV$8</c:f>
              <c:strCache>
                <c:ptCount val="4"/>
                <c:pt idx="0">
                  <c:v>2014</c:v>
                </c:pt>
                <c:pt idx="1">
                  <c:v>2015</c:v>
                </c:pt>
                <c:pt idx="2">
                  <c:v>2016</c:v>
                </c:pt>
                <c:pt idx="3">
                  <c:v>2017</c:v>
                </c:pt>
              </c:strCache>
            </c:strRef>
          </c:cat>
          <c:val>
            <c:numRef>
              <c:f>PivotTabels!$CX$4:$CX$8</c:f>
              <c:numCache>
                <c:formatCode>\$#,##0;\(\$#,##0\);\$#,##0</c:formatCode>
                <c:ptCount val="4"/>
                <c:pt idx="0">
                  <c:v>49543.974099999919</c:v>
                </c:pt>
                <c:pt idx="1">
                  <c:v>61618.60370000008</c:v>
                </c:pt>
                <c:pt idx="2">
                  <c:v>81795.174299999984</c:v>
                </c:pt>
                <c:pt idx="3">
                  <c:v>93439.269600000523</c:v>
                </c:pt>
              </c:numCache>
            </c:numRef>
          </c:val>
          <c:smooth val="0"/>
          <c:extLst>
            <c:ext xmlns:c16="http://schemas.microsoft.com/office/drawing/2014/chart" uri="{C3380CC4-5D6E-409C-BE32-E72D297353CC}">
              <c16:uniqueId val="{00000007-6AB2-4F3A-A5B5-53B3F449B707}"/>
            </c:ext>
          </c:extLst>
        </c:ser>
        <c:dLbls>
          <c:showLegendKey val="0"/>
          <c:showVal val="1"/>
          <c:showCatName val="0"/>
          <c:showSerName val="0"/>
          <c:showPercent val="0"/>
          <c:showBubbleSize val="0"/>
        </c:dLbls>
        <c:marker val="1"/>
        <c:smooth val="0"/>
        <c:axId val="767174768"/>
        <c:axId val="767162768"/>
      </c:lineChart>
      <c:catAx>
        <c:axId val="1897587808"/>
        <c:scaling>
          <c:orientation val="minMax"/>
        </c:scaling>
        <c:delete val="0"/>
        <c:axPos val="b"/>
        <c:numFmt formatCode="General" sourceLinked="1"/>
        <c:majorTickMark val="none"/>
        <c:minorTickMark val="none"/>
        <c:tickLblPos val="nextTo"/>
        <c:spPr>
          <a:noFill/>
          <a:ln w="9525" cap="flat" cmpd="sng" algn="ctr">
            <a:solidFill>
              <a:srgbClr val="FFC000">
                <a:alpha val="92000"/>
              </a:srgb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897606528"/>
        <c:crosses val="autoZero"/>
        <c:auto val="1"/>
        <c:lblAlgn val="ctr"/>
        <c:lblOffset val="100"/>
        <c:noMultiLvlLbl val="0"/>
      </c:catAx>
      <c:valAx>
        <c:axId val="189760652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897587808"/>
        <c:crosses val="autoZero"/>
        <c:crossBetween val="between"/>
      </c:valAx>
      <c:valAx>
        <c:axId val="76716276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767174768"/>
        <c:crosses val="max"/>
        <c:crossBetween val="between"/>
      </c:valAx>
      <c:catAx>
        <c:axId val="767174768"/>
        <c:scaling>
          <c:orientation val="minMax"/>
        </c:scaling>
        <c:delete val="1"/>
        <c:axPos val="b"/>
        <c:numFmt formatCode="General" sourceLinked="1"/>
        <c:majorTickMark val="out"/>
        <c:minorTickMark val="none"/>
        <c:tickLblPos val="nextTo"/>
        <c:crossAx val="76716276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Analysis.xlsx]PivotTabels!Top 5 sold Sub_Category</c:name>
    <c:fmtId val="3"/>
  </c:pivotSource>
  <c:chart>
    <c:title>
      <c:tx>
        <c:rich>
          <a:bodyPr rot="0" spcFirstLastPara="1" vertOverflow="ellipsis" vert="horz" wrap="square" anchor="ctr" anchorCtr="1"/>
          <a:lstStyle/>
          <a:p>
            <a:pPr>
              <a:defRPr lang="en-US" sz="1300" b="1" i="0" u="none" strike="noStrike" kern="1200" spc="0" baseline="0">
                <a:ln>
                  <a:solidFill>
                    <a:schemeClr val="accent1"/>
                  </a:solidFill>
                </a:ln>
                <a:solidFill>
                  <a:schemeClr val="accent1"/>
                </a:solidFill>
                <a:latin typeface="+mn-lt"/>
                <a:ea typeface="+mn-ea"/>
                <a:cs typeface="+mn-cs"/>
              </a:defRPr>
            </a:pPr>
            <a:r>
              <a:rPr lang="en-US" sz="1300" b="1" i="0" u="none" strike="noStrike" kern="1200" baseline="0">
                <a:ln>
                  <a:solidFill>
                    <a:schemeClr val="accent1"/>
                  </a:solidFill>
                </a:ln>
                <a:solidFill>
                  <a:schemeClr val="accent1"/>
                </a:solidFill>
                <a:latin typeface="+mn-lt"/>
                <a:ea typeface="+mn-ea"/>
                <a:cs typeface="+mn-cs"/>
              </a:rPr>
              <a:t>Top 5 sold Sub</a:t>
            </a:r>
            <a:r>
              <a:rPr lang="ar-EG" sz="1300" b="1" i="0" u="none" strike="noStrike" kern="1200" baseline="0">
                <a:ln>
                  <a:solidFill>
                    <a:schemeClr val="accent1"/>
                  </a:solidFill>
                </a:ln>
                <a:solidFill>
                  <a:schemeClr val="accent1"/>
                </a:solidFill>
                <a:latin typeface="+mn-lt"/>
                <a:ea typeface="+mn-ea"/>
                <a:cs typeface="+mn-cs"/>
              </a:rPr>
              <a:t>-</a:t>
            </a:r>
            <a:r>
              <a:rPr lang="en-US" sz="1300" b="1" i="0" u="none" strike="noStrike" kern="1200" baseline="0">
                <a:ln>
                  <a:solidFill>
                    <a:schemeClr val="accent1"/>
                  </a:solidFill>
                </a:ln>
                <a:solidFill>
                  <a:schemeClr val="accent1"/>
                </a:solidFill>
                <a:latin typeface="+mn-lt"/>
                <a:ea typeface="+mn-ea"/>
                <a:cs typeface="+mn-cs"/>
              </a:rPr>
              <a:t>Category</a:t>
            </a:r>
          </a:p>
        </c:rich>
      </c:tx>
      <c:overlay val="0"/>
      <c:spPr>
        <a:noFill/>
        <a:ln>
          <a:noFill/>
        </a:ln>
        <a:effectLst/>
      </c:spPr>
      <c:txPr>
        <a:bodyPr rot="0" spcFirstLastPara="1" vertOverflow="ellipsis" vert="horz" wrap="square" anchor="ctr" anchorCtr="1"/>
        <a:lstStyle/>
        <a:p>
          <a:pPr>
            <a:defRPr lang="en-US" sz="1300" b="1" i="0" u="none" strike="noStrike" kern="1200" spc="0" baseline="0">
              <a:ln>
                <a:solidFill>
                  <a:schemeClr val="accent1"/>
                </a:solidFill>
              </a:ln>
              <a:solidFill>
                <a:schemeClr val="accent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PivotTabels!$BB$3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73E-4D5E-A9C7-F8C5C227E4B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73E-4D5E-A9C7-F8C5C227E4B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73E-4D5E-A9C7-F8C5C227E4B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73E-4D5E-A9C7-F8C5C227E4B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73E-4D5E-A9C7-F8C5C227E4B3}"/>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PivotTabels!$BA$4:$BA$8</c:f>
              <c:strCache>
                <c:ptCount val="5"/>
                <c:pt idx="0">
                  <c:v>Phones</c:v>
                </c:pt>
                <c:pt idx="1">
                  <c:v>Chairs</c:v>
                </c:pt>
                <c:pt idx="2">
                  <c:v>Storage</c:v>
                </c:pt>
                <c:pt idx="3">
                  <c:v>Tables</c:v>
                </c:pt>
                <c:pt idx="4">
                  <c:v>Binders</c:v>
                </c:pt>
              </c:strCache>
            </c:strRef>
          </c:cat>
          <c:val>
            <c:numRef>
              <c:f>PivotTabels!$BB$4:$BB$8</c:f>
              <c:numCache>
                <c:formatCode>0%</c:formatCode>
                <c:ptCount val="5"/>
                <c:pt idx="0">
                  <c:v>0.25528944280115951</c:v>
                </c:pt>
                <c:pt idx="1">
                  <c:v>0.25408423085832149</c:v>
                </c:pt>
                <c:pt idx="2">
                  <c:v>0.17316269233724041</c:v>
                </c:pt>
                <c:pt idx="3">
                  <c:v>0.16010601804689148</c:v>
                </c:pt>
                <c:pt idx="4">
                  <c:v>0.15735761595638786</c:v>
                </c:pt>
              </c:numCache>
            </c:numRef>
          </c:val>
          <c:extLst>
            <c:ext xmlns:c16="http://schemas.microsoft.com/office/drawing/2014/chart" uri="{C3380CC4-5D6E-409C-BE32-E72D297353CC}">
              <c16:uniqueId val="{0000000A-E73E-4D5E-A9C7-F8C5C227E4B3}"/>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Analysis.xlsx]PivotTabels!Top 5 States in Sales</c:name>
    <c:fmtId val="6"/>
  </c:pivotSource>
  <c:chart>
    <c:title>
      <c:tx>
        <c:rich>
          <a:bodyPr rot="0" spcFirstLastPara="1" vertOverflow="ellipsis" vert="horz" wrap="square" anchor="ctr" anchorCtr="1"/>
          <a:lstStyle/>
          <a:p>
            <a:pPr>
              <a:defRPr lang="en-US" sz="1300" b="1" i="0" u="none" strike="noStrike" kern="1200" spc="0" baseline="0">
                <a:ln>
                  <a:solidFill>
                    <a:schemeClr val="accent1"/>
                  </a:solidFill>
                </a:ln>
                <a:solidFill>
                  <a:schemeClr val="accent1"/>
                </a:solidFill>
                <a:latin typeface="+mn-lt"/>
                <a:ea typeface="+mn-ea"/>
                <a:cs typeface="+mn-cs"/>
              </a:defRPr>
            </a:pPr>
            <a:r>
              <a:rPr lang="en-US" sz="1300" b="1" i="0" u="none" strike="noStrike" kern="1200" spc="0" baseline="0">
                <a:ln>
                  <a:solidFill>
                    <a:schemeClr val="accent1"/>
                  </a:solidFill>
                </a:ln>
                <a:solidFill>
                  <a:schemeClr val="accent1"/>
                </a:solidFill>
                <a:latin typeface="+mn-lt"/>
                <a:ea typeface="+mn-ea"/>
                <a:cs typeface="+mn-cs"/>
              </a:rPr>
              <a:t>Top 5 States in Sales</a:t>
            </a:r>
          </a:p>
        </c:rich>
      </c:tx>
      <c:overlay val="0"/>
      <c:spPr>
        <a:noFill/>
        <a:ln>
          <a:noFill/>
        </a:ln>
        <a:effectLst/>
      </c:spPr>
      <c:txPr>
        <a:bodyPr rot="0" spcFirstLastPara="1" vertOverflow="ellipsis" vert="horz" wrap="square" anchor="ctr" anchorCtr="1"/>
        <a:lstStyle/>
        <a:p>
          <a:pPr>
            <a:defRPr lang="en-US" sz="1300" b="1" i="0" u="none" strike="noStrike" kern="1200" spc="0" baseline="0">
              <a:ln>
                <a:solidFill>
                  <a:schemeClr val="accent1"/>
                </a:solidFill>
              </a:ln>
              <a:solidFill>
                <a:schemeClr val="accen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2947119736969484E-16"/>
              <c:y val="-8.1723625557206539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PivotTabels!$CD$3</c:f>
              <c:strCache>
                <c:ptCount val="1"/>
                <c:pt idx="0">
                  <c:v>Total</c:v>
                </c:pt>
              </c:strCache>
            </c:strRef>
          </c:tx>
          <c:spPr>
            <a:solidFill>
              <a:schemeClr val="accent1"/>
            </a:solidFill>
            <a:ln>
              <a:noFill/>
            </a:ln>
            <a:effectLst/>
          </c:spPr>
          <c:invertIfNegative val="0"/>
          <c:dPt>
            <c:idx val="4"/>
            <c:invertIfNegative val="0"/>
            <c:bubble3D val="0"/>
            <c:extLst>
              <c:ext xmlns:c16="http://schemas.microsoft.com/office/drawing/2014/chart" uri="{C3380CC4-5D6E-409C-BE32-E72D297353CC}">
                <c16:uniqueId val="{00000001-4B8D-47CF-A08A-D669CC9E317F}"/>
              </c:ext>
            </c:extLst>
          </c:dPt>
          <c:dLbls>
            <c:dLbl>
              <c:idx val="4"/>
              <c:layout>
                <c:manualLayout>
                  <c:x val="-1.2947119736969484E-16"/>
                  <c:y val="-8.17236255572065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B8D-47CF-A08A-D669CC9E317F}"/>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PivotTabels!$CC$4:$CC$8</c:f>
              <c:strCache>
                <c:ptCount val="5"/>
                <c:pt idx="0">
                  <c:v>Pennsylvania</c:v>
                </c:pt>
                <c:pt idx="1">
                  <c:v>Washington</c:v>
                </c:pt>
                <c:pt idx="2">
                  <c:v>Texas</c:v>
                </c:pt>
                <c:pt idx="3">
                  <c:v>New York</c:v>
                </c:pt>
                <c:pt idx="4">
                  <c:v>California</c:v>
                </c:pt>
              </c:strCache>
            </c:strRef>
          </c:cat>
          <c:val>
            <c:numRef>
              <c:f>PivotTabels!$CD$4:$CD$8</c:f>
              <c:numCache>
                <c:formatCode>\$#,##0;\(\$#,##0\);\$#,##0</c:formatCode>
                <c:ptCount val="5"/>
                <c:pt idx="0">
                  <c:v>116511.91399999992</c:v>
                </c:pt>
                <c:pt idx="1">
                  <c:v>138641.27000000008</c:v>
                </c:pt>
                <c:pt idx="2">
                  <c:v>170188.04579999996</c:v>
                </c:pt>
                <c:pt idx="3">
                  <c:v>310876.27100000024</c:v>
                </c:pt>
                <c:pt idx="4">
                  <c:v>457687.63150000008</c:v>
                </c:pt>
              </c:numCache>
            </c:numRef>
          </c:val>
          <c:extLst>
            <c:ext xmlns:c16="http://schemas.microsoft.com/office/drawing/2014/chart" uri="{C3380CC4-5D6E-409C-BE32-E72D297353CC}">
              <c16:uniqueId val="{00000000-4B8D-47CF-A08A-D669CC9E317F}"/>
            </c:ext>
          </c:extLst>
        </c:ser>
        <c:dLbls>
          <c:dLblPos val="outEnd"/>
          <c:showLegendKey val="0"/>
          <c:showVal val="1"/>
          <c:showCatName val="0"/>
          <c:showSerName val="0"/>
          <c:showPercent val="0"/>
          <c:showBubbleSize val="0"/>
        </c:dLbls>
        <c:gapWidth val="182"/>
        <c:axId val="1002376336"/>
        <c:axId val="1002380176"/>
      </c:barChart>
      <c:catAx>
        <c:axId val="10023763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00" b="1" i="0" u="none" strike="noStrike" kern="1200" baseline="0">
                <a:solidFill>
                  <a:schemeClr val="tx1"/>
                </a:solidFill>
                <a:latin typeface="+mn-lt"/>
                <a:ea typeface="+mn-ea"/>
                <a:cs typeface="+mn-cs"/>
              </a:defRPr>
            </a:pPr>
            <a:endParaRPr lang="en-US"/>
          </a:p>
        </c:txPr>
        <c:crossAx val="1002380176"/>
        <c:crosses val="autoZero"/>
        <c:auto val="1"/>
        <c:lblAlgn val="ctr"/>
        <c:lblOffset val="100"/>
        <c:noMultiLvlLbl val="0"/>
      </c:catAx>
      <c:valAx>
        <c:axId val="1002380176"/>
        <c:scaling>
          <c:orientation val="minMax"/>
        </c:scaling>
        <c:delete val="1"/>
        <c:axPos val="b"/>
        <c:numFmt formatCode="\$#,##0;\(\$#,##0\);\$#,##0" sourceLinked="1"/>
        <c:majorTickMark val="out"/>
        <c:minorTickMark val="none"/>
        <c:tickLblPos val="nextTo"/>
        <c:crossAx val="1002376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Analysis.xlsx]PivotTabels!Top 5 Cities in Sales</c:name>
    <c:fmtId val="3"/>
  </c:pivotSource>
  <c:chart>
    <c:title>
      <c:tx>
        <c:rich>
          <a:bodyPr rot="0" spcFirstLastPara="1" vertOverflow="ellipsis" vert="horz" wrap="square" anchor="ctr" anchorCtr="1"/>
          <a:lstStyle/>
          <a:p>
            <a:pPr>
              <a:defRPr lang="en-US" sz="1300" b="1" i="0" u="none" strike="noStrike" kern="1200" spc="0" baseline="0">
                <a:ln>
                  <a:solidFill>
                    <a:schemeClr val="accent1"/>
                  </a:solidFill>
                </a:ln>
                <a:solidFill>
                  <a:schemeClr val="accent1"/>
                </a:solidFill>
                <a:latin typeface="+mn-lt"/>
                <a:ea typeface="+mn-ea"/>
                <a:cs typeface="+mn-cs"/>
              </a:defRPr>
            </a:pPr>
            <a:r>
              <a:rPr lang="en-US" sz="1300" b="1" i="0" u="none" strike="noStrike" kern="1200" spc="0" baseline="0">
                <a:ln>
                  <a:solidFill>
                    <a:schemeClr val="accent1"/>
                  </a:solidFill>
                </a:ln>
                <a:solidFill>
                  <a:schemeClr val="accent1"/>
                </a:solidFill>
                <a:latin typeface="+mn-lt"/>
                <a:ea typeface="+mn-ea"/>
                <a:cs typeface="+mn-cs"/>
              </a:rPr>
              <a:t>Top 5 Cities in Sales</a:t>
            </a:r>
          </a:p>
        </c:rich>
      </c:tx>
      <c:overlay val="0"/>
      <c:spPr>
        <a:noFill/>
        <a:ln>
          <a:noFill/>
        </a:ln>
        <a:effectLst/>
      </c:spPr>
      <c:txPr>
        <a:bodyPr rot="0" spcFirstLastPara="1" vertOverflow="ellipsis" vert="horz" wrap="square" anchor="ctr" anchorCtr="1"/>
        <a:lstStyle/>
        <a:p>
          <a:pPr>
            <a:defRPr lang="en-US" sz="1300" b="1" i="0" u="none" strike="noStrike" kern="1200" spc="0" baseline="0">
              <a:ln>
                <a:solidFill>
                  <a:schemeClr val="accent1"/>
                </a:solidFill>
              </a:ln>
              <a:solidFill>
                <a:schemeClr val="accen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7959770114942528E-2"/>
              <c:y val="-0.10606060606060606"/>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PivotTabels!$BU$3</c:f>
              <c:strCache>
                <c:ptCount val="1"/>
                <c:pt idx="0">
                  <c:v>Total</c:v>
                </c:pt>
              </c:strCache>
            </c:strRef>
          </c:tx>
          <c:spPr>
            <a:solidFill>
              <a:schemeClr val="accent1"/>
            </a:solidFill>
            <a:ln>
              <a:noFill/>
            </a:ln>
            <a:effectLst/>
          </c:spPr>
          <c:invertIfNegative val="0"/>
          <c:dPt>
            <c:idx val="4"/>
            <c:invertIfNegative val="0"/>
            <c:bubble3D val="0"/>
            <c:extLst>
              <c:ext xmlns:c16="http://schemas.microsoft.com/office/drawing/2014/chart" uri="{C3380CC4-5D6E-409C-BE32-E72D297353CC}">
                <c16:uniqueId val="{00000003-DB64-4060-8F65-D7291417C1A0}"/>
              </c:ext>
            </c:extLst>
          </c:dPt>
          <c:dLbls>
            <c:dLbl>
              <c:idx val="4"/>
              <c:layout>
                <c:manualLayout>
                  <c:x val="-1.7959770114942528E-2"/>
                  <c:y val="-0.1060606060606060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B64-4060-8F65-D7291417C1A0}"/>
                </c:ext>
              </c:extLst>
            </c:dLbl>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PivotTabels!$BT$4:$BT$8</c:f>
              <c:strCache>
                <c:ptCount val="5"/>
                <c:pt idx="0">
                  <c:v>Philadelphia</c:v>
                </c:pt>
                <c:pt idx="1">
                  <c:v>San Francisco</c:v>
                </c:pt>
                <c:pt idx="2">
                  <c:v>Seattle</c:v>
                </c:pt>
                <c:pt idx="3">
                  <c:v>Los Angeles</c:v>
                </c:pt>
                <c:pt idx="4">
                  <c:v>New York City</c:v>
                </c:pt>
              </c:strCache>
            </c:strRef>
          </c:cat>
          <c:val>
            <c:numRef>
              <c:f>PivotTabels!$BU$4:$BU$8</c:f>
              <c:numCache>
                <c:formatCode>\$#,##0;\(\$#,##0\);\$#,##0</c:formatCode>
                <c:ptCount val="5"/>
                <c:pt idx="0">
                  <c:v>109077.01299999996</c:v>
                </c:pt>
                <c:pt idx="1">
                  <c:v>112669.09199999999</c:v>
                </c:pt>
                <c:pt idx="2">
                  <c:v>119540.74200000006</c:v>
                </c:pt>
                <c:pt idx="3">
                  <c:v>175851.34100000004</c:v>
                </c:pt>
                <c:pt idx="4">
                  <c:v>256368.16100000002</c:v>
                </c:pt>
              </c:numCache>
            </c:numRef>
          </c:val>
          <c:extLst>
            <c:ext xmlns:c16="http://schemas.microsoft.com/office/drawing/2014/chart" uri="{C3380CC4-5D6E-409C-BE32-E72D297353CC}">
              <c16:uniqueId val="{00000000-DB64-4060-8F65-D7291417C1A0}"/>
            </c:ext>
          </c:extLst>
        </c:ser>
        <c:dLbls>
          <c:dLblPos val="outEnd"/>
          <c:showLegendKey val="0"/>
          <c:showVal val="1"/>
          <c:showCatName val="0"/>
          <c:showSerName val="0"/>
          <c:showPercent val="0"/>
          <c:showBubbleSize val="0"/>
        </c:dLbls>
        <c:gapWidth val="182"/>
        <c:axId val="1002378736"/>
        <c:axId val="813454911"/>
      </c:barChart>
      <c:catAx>
        <c:axId val="100237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813454911"/>
        <c:crosses val="autoZero"/>
        <c:auto val="1"/>
        <c:lblAlgn val="ctr"/>
        <c:lblOffset val="100"/>
        <c:noMultiLvlLbl val="0"/>
      </c:catAx>
      <c:valAx>
        <c:axId val="813454911"/>
        <c:scaling>
          <c:orientation val="minMax"/>
        </c:scaling>
        <c:delete val="1"/>
        <c:axPos val="b"/>
        <c:numFmt formatCode="\$#,##0;\(\$#,##0\);\$#,##0" sourceLinked="1"/>
        <c:majorTickMark val="none"/>
        <c:minorTickMark val="none"/>
        <c:tickLblPos val="nextTo"/>
        <c:crossAx val="1002378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Project Analysis.xlsx]PivotTabels!Most used Ship mode by Customers</c:name>
    <c:fmtId val="6"/>
  </c:pivotSource>
  <c:chart>
    <c:title>
      <c:tx>
        <c:rich>
          <a:bodyPr rot="0" spcFirstLastPara="1" vertOverflow="ellipsis" vert="horz" wrap="square" anchor="ctr" anchorCtr="1"/>
          <a:lstStyle/>
          <a:p>
            <a:pPr>
              <a:defRPr lang="en-US" sz="1300" b="1" i="0" u="none" strike="noStrike" kern="1200" spc="0" baseline="0">
                <a:ln>
                  <a:solidFill>
                    <a:schemeClr val="accent1"/>
                  </a:solidFill>
                </a:ln>
                <a:solidFill>
                  <a:schemeClr val="accent1"/>
                </a:solidFill>
                <a:latin typeface="+mn-lt"/>
                <a:ea typeface="+mn-ea"/>
                <a:cs typeface="+mn-cs"/>
              </a:defRPr>
            </a:pPr>
            <a:r>
              <a:rPr lang="en-US" sz="1300" b="1" i="0" u="none" strike="noStrike" kern="1200" spc="0" baseline="0">
                <a:ln>
                  <a:solidFill>
                    <a:schemeClr val="accent1"/>
                  </a:solidFill>
                </a:ln>
                <a:solidFill>
                  <a:schemeClr val="accent1"/>
                </a:solidFill>
                <a:latin typeface="+mn-lt"/>
                <a:ea typeface="+mn-ea"/>
                <a:cs typeface="+mn-cs"/>
              </a:rPr>
              <a:t>Most used Ship mode by Customers</a:t>
            </a:r>
          </a:p>
        </c:rich>
      </c:tx>
      <c:overlay val="0"/>
      <c:spPr>
        <a:noFill/>
        <a:ln>
          <a:noFill/>
        </a:ln>
        <a:effectLst/>
      </c:spPr>
      <c:txPr>
        <a:bodyPr rot="0" spcFirstLastPara="1" vertOverflow="ellipsis" vert="horz" wrap="square" anchor="ctr" anchorCtr="1"/>
        <a:lstStyle/>
        <a:p>
          <a:pPr>
            <a:defRPr lang="en-US" sz="1300" b="1" i="0" u="none" strike="noStrike" kern="1200" spc="0" baseline="0">
              <a:ln>
                <a:solidFill>
                  <a:schemeClr val="accent1"/>
                </a:solidFill>
              </a:ln>
              <a:solidFill>
                <a:schemeClr val="accent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5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hade val="58000"/>
            </a:schemeClr>
          </a:solidFill>
          <a:ln w="19050">
            <a:solidFill>
              <a:schemeClr val="lt1"/>
            </a:solidFill>
          </a:ln>
          <a:effectLst/>
        </c:spPr>
      </c:pivotFmt>
      <c:pivotFmt>
        <c:idx val="3"/>
        <c:spPr>
          <a:solidFill>
            <a:schemeClr val="accent1">
              <a:shade val="86000"/>
            </a:schemeClr>
          </a:solidFill>
          <a:ln w="19050">
            <a:solidFill>
              <a:schemeClr val="lt1"/>
            </a:solidFill>
          </a:ln>
          <a:effectLst/>
        </c:spPr>
      </c:pivotFmt>
      <c:pivotFmt>
        <c:idx val="4"/>
        <c:spPr>
          <a:solidFill>
            <a:schemeClr val="accent1">
              <a:tint val="86000"/>
            </a:schemeClr>
          </a:solidFill>
          <a:ln w="19050">
            <a:solidFill>
              <a:schemeClr val="lt1"/>
            </a:solidFill>
          </a:ln>
          <a:effectLst/>
        </c:spPr>
      </c:pivotFmt>
      <c:pivotFmt>
        <c:idx val="5"/>
        <c:spPr>
          <a:solidFill>
            <a:schemeClr val="accent1">
              <a:tint val="58000"/>
            </a:schemeClr>
          </a:solidFill>
          <a:ln w="19050">
            <a:solidFill>
              <a:schemeClr val="lt1"/>
            </a:solidFill>
          </a:ln>
          <a:effectLst/>
        </c:spPr>
      </c:pivotFmt>
      <c:pivotFmt>
        <c:idx val="6"/>
        <c:spPr>
          <a:solidFill>
            <a:schemeClr val="accent1">
              <a:shade val="58000"/>
            </a:schemeClr>
          </a:solidFill>
          <a:ln w="19050">
            <a:solidFill>
              <a:schemeClr val="lt1"/>
            </a:solidFill>
          </a:ln>
          <a:effectLst/>
        </c:spPr>
      </c:pivotFmt>
      <c:pivotFmt>
        <c:idx val="7"/>
        <c:spPr>
          <a:solidFill>
            <a:schemeClr val="accent1">
              <a:shade val="86000"/>
            </a:schemeClr>
          </a:solidFill>
          <a:ln w="19050">
            <a:solidFill>
              <a:schemeClr val="lt1"/>
            </a:solidFill>
          </a:ln>
          <a:effectLst/>
        </c:spPr>
      </c:pivotFmt>
      <c:pivotFmt>
        <c:idx val="8"/>
        <c:spPr>
          <a:solidFill>
            <a:schemeClr val="accent1">
              <a:tint val="86000"/>
            </a:schemeClr>
          </a:solidFill>
          <a:ln w="19050">
            <a:solidFill>
              <a:schemeClr val="lt1"/>
            </a:solidFill>
          </a:ln>
          <a:effectLst/>
        </c:spPr>
      </c:pivotFmt>
      <c:pivotFmt>
        <c:idx val="9"/>
        <c:spPr>
          <a:solidFill>
            <a:schemeClr val="accent1">
              <a:tint val="58000"/>
            </a:schemeClr>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5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hade val="58000"/>
            </a:schemeClr>
          </a:solidFill>
          <a:ln w="19050">
            <a:solidFill>
              <a:schemeClr val="lt1"/>
            </a:solidFill>
          </a:ln>
          <a:effectLst/>
        </c:spPr>
      </c:pivotFmt>
      <c:pivotFmt>
        <c:idx val="12"/>
        <c:spPr>
          <a:solidFill>
            <a:schemeClr val="accent1">
              <a:shade val="86000"/>
            </a:schemeClr>
          </a:solidFill>
          <a:ln w="19050">
            <a:solidFill>
              <a:schemeClr val="lt1"/>
            </a:solidFill>
          </a:ln>
          <a:effectLst/>
        </c:spPr>
      </c:pivotFmt>
      <c:pivotFmt>
        <c:idx val="13"/>
        <c:spPr>
          <a:solidFill>
            <a:schemeClr val="accent1">
              <a:tint val="86000"/>
            </a:schemeClr>
          </a:solidFill>
          <a:ln w="19050">
            <a:solidFill>
              <a:schemeClr val="lt1"/>
            </a:solidFill>
          </a:ln>
          <a:effectLst/>
        </c:spPr>
      </c:pivotFmt>
      <c:pivotFmt>
        <c:idx val="14"/>
        <c:spPr>
          <a:solidFill>
            <a:schemeClr val="accent1">
              <a:tint val="58000"/>
            </a:schemeClr>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hade val="58000"/>
            </a:schemeClr>
          </a:solidFill>
          <a:ln w="19050">
            <a:solidFill>
              <a:schemeClr val="lt1"/>
            </a:solidFill>
          </a:ln>
          <a:effectLst/>
        </c:spPr>
      </c:pivotFmt>
      <c:pivotFmt>
        <c:idx val="17"/>
        <c:spPr>
          <a:solidFill>
            <a:schemeClr val="accent1">
              <a:shade val="86000"/>
            </a:schemeClr>
          </a:solidFill>
          <a:ln w="19050">
            <a:solidFill>
              <a:schemeClr val="lt1"/>
            </a:solidFill>
          </a:ln>
          <a:effectLst/>
        </c:spPr>
      </c:pivotFmt>
      <c:pivotFmt>
        <c:idx val="18"/>
        <c:spPr>
          <a:solidFill>
            <a:schemeClr val="accent1">
              <a:tint val="86000"/>
            </a:schemeClr>
          </a:solidFill>
          <a:ln w="19050">
            <a:solidFill>
              <a:schemeClr val="lt1"/>
            </a:solidFill>
          </a:ln>
          <a:effectLst/>
        </c:spPr>
      </c:pivotFmt>
      <c:pivotFmt>
        <c:idx val="19"/>
        <c:spPr>
          <a:solidFill>
            <a:schemeClr val="accent1">
              <a:tint val="58000"/>
            </a:schemeClr>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1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hade val="58000"/>
            </a:schemeClr>
          </a:solidFill>
          <a:ln w="19050">
            <a:solidFill>
              <a:schemeClr val="lt1"/>
            </a:solidFill>
          </a:ln>
          <a:effectLst/>
        </c:spPr>
      </c:pivotFmt>
      <c:pivotFmt>
        <c:idx val="22"/>
        <c:spPr>
          <a:solidFill>
            <a:schemeClr val="accent1">
              <a:shade val="86000"/>
            </a:schemeClr>
          </a:solidFill>
          <a:ln w="19050">
            <a:solidFill>
              <a:schemeClr val="lt1"/>
            </a:solidFill>
          </a:ln>
          <a:effectLst/>
        </c:spPr>
      </c:pivotFmt>
      <c:pivotFmt>
        <c:idx val="23"/>
        <c:spPr>
          <a:solidFill>
            <a:schemeClr val="accent1">
              <a:tint val="86000"/>
            </a:schemeClr>
          </a:solidFill>
          <a:ln w="19050">
            <a:solidFill>
              <a:schemeClr val="lt1"/>
            </a:solidFill>
          </a:ln>
          <a:effectLst/>
        </c:spPr>
      </c:pivotFmt>
      <c:pivotFmt>
        <c:idx val="24"/>
        <c:spPr>
          <a:solidFill>
            <a:schemeClr val="accent1">
              <a:tint val="58000"/>
            </a:schemeClr>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hade val="58000"/>
            </a:schemeClr>
          </a:solidFill>
          <a:ln w="19050">
            <a:solidFill>
              <a:schemeClr val="lt1"/>
            </a:solidFill>
          </a:ln>
          <a:effectLst/>
        </c:spPr>
      </c:pivotFmt>
      <c:pivotFmt>
        <c:idx val="27"/>
        <c:spPr>
          <a:solidFill>
            <a:schemeClr val="accent1">
              <a:shade val="86000"/>
            </a:schemeClr>
          </a:solidFill>
          <a:ln w="19050">
            <a:solidFill>
              <a:schemeClr val="lt1"/>
            </a:solidFill>
          </a:ln>
          <a:effectLst/>
        </c:spPr>
      </c:pivotFmt>
      <c:pivotFmt>
        <c:idx val="28"/>
        <c:spPr>
          <a:solidFill>
            <a:schemeClr val="accent1">
              <a:tint val="86000"/>
            </a:schemeClr>
          </a:solidFill>
          <a:ln w="19050">
            <a:solidFill>
              <a:schemeClr val="lt1"/>
            </a:solidFill>
          </a:ln>
          <a:effectLst/>
        </c:spPr>
      </c:pivotFmt>
      <c:pivotFmt>
        <c:idx val="29"/>
        <c:spPr>
          <a:solidFill>
            <a:schemeClr val="accent1">
              <a:tint val="58000"/>
            </a:schemeClr>
          </a:solidFill>
          <a:ln w="19050">
            <a:solidFill>
              <a:schemeClr val="lt1"/>
            </a:solidFill>
          </a:ln>
          <a:effectLst/>
        </c:spPr>
      </c:pivotFmt>
    </c:pivotFmts>
    <c:plotArea>
      <c:layout/>
      <c:pieChart>
        <c:varyColors val="1"/>
        <c:ser>
          <c:idx val="0"/>
          <c:order val="0"/>
          <c:tx>
            <c:strRef>
              <c:f>PivotTabels!$CM$3</c:f>
              <c:strCache>
                <c:ptCount val="1"/>
                <c:pt idx="0">
                  <c:v>NumOfOrders</c:v>
                </c:pt>
              </c:strCache>
            </c:strRef>
          </c:tx>
          <c:dPt>
            <c:idx val="0"/>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1-4493-4869-BDDB-07F6267D0B53}"/>
              </c:ext>
            </c:extLst>
          </c:dPt>
          <c:dPt>
            <c:idx val="1"/>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3-4493-4869-BDDB-07F6267D0B53}"/>
              </c:ext>
            </c:extLst>
          </c:dPt>
          <c:dPt>
            <c:idx val="2"/>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5-4493-4869-BDDB-07F6267D0B53}"/>
              </c:ext>
            </c:extLst>
          </c:dPt>
          <c:dPt>
            <c:idx val="3"/>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7-4493-4869-BDDB-07F6267D0B53}"/>
              </c:ext>
            </c:extLst>
          </c:dPt>
          <c:dLbls>
            <c:spPr>
              <a:noFill/>
              <a:ln>
                <a:noFill/>
              </a:ln>
              <a:effectLst/>
            </c:spPr>
            <c:txPr>
              <a:bodyPr rot="0" spcFirstLastPara="1" vertOverflow="ellipsis" vert="horz" wrap="square" anchor="ctr" anchorCtr="1"/>
              <a:lstStyle/>
              <a:p>
                <a:pPr>
                  <a:defRPr lang="en-US" sz="11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extLst>
          </c:dLbls>
          <c:cat>
            <c:strRef>
              <c:f>PivotTabels!$CL$4:$CL$7</c:f>
              <c:strCache>
                <c:ptCount val="4"/>
                <c:pt idx="0">
                  <c:v>Standard Class</c:v>
                </c:pt>
                <c:pt idx="1">
                  <c:v>Second Class</c:v>
                </c:pt>
                <c:pt idx="2">
                  <c:v>First Class</c:v>
                </c:pt>
                <c:pt idx="3">
                  <c:v>Same Day</c:v>
                </c:pt>
              </c:strCache>
            </c:strRef>
          </c:cat>
          <c:val>
            <c:numRef>
              <c:f>PivotTabels!$CM$4:$CM$7</c:f>
              <c:numCache>
                <c:formatCode>0%</c:formatCode>
                <c:ptCount val="4"/>
                <c:pt idx="0">
                  <c:v>0.59772409662607306</c:v>
                </c:pt>
                <c:pt idx="1">
                  <c:v>0.1924535835496107</c:v>
                </c:pt>
                <c:pt idx="2">
                  <c:v>0.15711718905969255</c:v>
                </c:pt>
                <c:pt idx="3">
                  <c:v>5.270513076462368E-2</c:v>
                </c:pt>
              </c:numCache>
            </c:numRef>
          </c:val>
          <c:extLst>
            <c:ext xmlns:c16="http://schemas.microsoft.com/office/drawing/2014/chart" uri="{C3380CC4-5D6E-409C-BE32-E72D297353CC}">
              <c16:uniqueId val="{00000008-4493-4869-BDDB-07F6267D0B53}"/>
            </c:ext>
          </c:extLst>
        </c:ser>
        <c:ser>
          <c:idx val="1"/>
          <c:order val="1"/>
          <c:tx>
            <c:strRef>
              <c:f>PivotTabels!$CN$3</c:f>
              <c:strCache>
                <c:ptCount val="1"/>
                <c:pt idx="0">
                  <c:v>Average of Shipping Duration</c:v>
                </c:pt>
              </c:strCache>
            </c:strRef>
          </c:tx>
          <c:dPt>
            <c:idx val="0"/>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A-4493-4869-BDDB-07F6267D0B53}"/>
              </c:ext>
            </c:extLst>
          </c:dPt>
          <c:dPt>
            <c:idx val="1"/>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C-4493-4869-BDDB-07F6267D0B53}"/>
              </c:ext>
            </c:extLst>
          </c:dPt>
          <c:dPt>
            <c:idx val="2"/>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E-4493-4869-BDDB-07F6267D0B53}"/>
              </c:ext>
            </c:extLst>
          </c:dPt>
          <c:dPt>
            <c:idx val="3"/>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10-4493-4869-BDDB-07F6267D0B53}"/>
              </c:ext>
            </c:extLst>
          </c:dPt>
          <c:dLbls>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PivotTabels!$CL$4:$CL$7</c:f>
              <c:strCache>
                <c:ptCount val="4"/>
                <c:pt idx="0">
                  <c:v>Standard Class</c:v>
                </c:pt>
                <c:pt idx="1">
                  <c:v>Second Class</c:v>
                </c:pt>
                <c:pt idx="2">
                  <c:v>First Class</c:v>
                </c:pt>
                <c:pt idx="3">
                  <c:v>Same Day</c:v>
                </c:pt>
              </c:strCache>
            </c:strRef>
          </c:cat>
          <c:val>
            <c:numRef>
              <c:f>PivotTabels!$CN$4:$CN$7</c:f>
              <c:numCache>
                <c:formatCode>0</c:formatCode>
                <c:ptCount val="4"/>
                <c:pt idx="0">
                  <c:v>5.0065348525469169</c:v>
                </c:pt>
                <c:pt idx="1">
                  <c:v>3.2380462724935732</c:v>
                </c:pt>
                <c:pt idx="2">
                  <c:v>2.1827048114434331</c:v>
                </c:pt>
                <c:pt idx="3">
                  <c:v>4.4198895027624308E-2</c:v>
                </c:pt>
              </c:numCache>
            </c:numRef>
          </c:val>
          <c:extLst>
            <c:ext xmlns:c16="http://schemas.microsoft.com/office/drawing/2014/chart" uri="{C3380CC4-5D6E-409C-BE32-E72D297353CC}">
              <c16:uniqueId val="{00000011-4493-4869-BDDB-07F6267D0B53}"/>
            </c:ext>
          </c:extLst>
        </c:ser>
        <c:dLbls>
          <c:dLblPos val="inEnd"/>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4">
  <a:schemeClr val="accent1"/>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42</xdr:col>
      <xdr:colOff>552450</xdr:colOff>
      <xdr:row>9</xdr:row>
      <xdr:rowOff>22860</xdr:rowOff>
    </xdr:from>
    <xdr:to>
      <xdr:col>48</xdr:col>
      <xdr:colOff>34290</xdr:colOff>
      <xdr:row>24</xdr:row>
      <xdr:rowOff>22860</xdr:rowOff>
    </xdr:to>
    <xdr:graphicFrame macro="">
      <xdr:nvGraphicFramePr>
        <xdr:cNvPr id="2" name="Chart 1">
          <a:extLst>
            <a:ext uri="{FF2B5EF4-FFF2-40B4-BE49-F238E27FC236}">
              <a16:creationId xmlns:a16="http://schemas.microsoft.com/office/drawing/2014/main" id="{0815F05E-EDED-3FB4-915E-2E4B6BDCD8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119</xdr:col>
      <xdr:colOff>38100</xdr:colOff>
      <xdr:row>7</xdr:row>
      <xdr:rowOff>152400</xdr:rowOff>
    </xdr:from>
    <xdr:to>
      <xdr:col>123</xdr:col>
      <xdr:colOff>365760</xdr:colOff>
      <xdr:row>24</xdr:row>
      <xdr:rowOff>91440</xdr:rowOff>
    </xdr:to>
    <xdr:graphicFrame macro="">
      <xdr:nvGraphicFramePr>
        <xdr:cNvPr id="4" name="Chart 3">
          <a:extLst>
            <a:ext uri="{FF2B5EF4-FFF2-40B4-BE49-F238E27FC236}">
              <a16:creationId xmlns:a16="http://schemas.microsoft.com/office/drawing/2014/main" id="{2B89AC75-8211-16E9-7341-7147EAB533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98</xdr:col>
      <xdr:colOff>173935</xdr:colOff>
      <xdr:row>9</xdr:row>
      <xdr:rowOff>91107</xdr:rowOff>
    </xdr:from>
    <xdr:to>
      <xdr:col>105</xdr:col>
      <xdr:colOff>289891</xdr:colOff>
      <xdr:row>28</xdr:row>
      <xdr:rowOff>57978</xdr:rowOff>
    </xdr:to>
    <xdr:graphicFrame macro="">
      <xdr:nvGraphicFramePr>
        <xdr:cNvPr id="8" name="Chart 7">
          <a:extLst>
            <a:ext uri="{FF2B5EF4-FFF2-40B4-BE49-F238E27FC236}">
              <a16:creationId xmlns:a16="http://schemas.microsoft.com/office/drawing/2014/main" id="{F90F4376-6D57-6D75-AAAB-DCF1BCF309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127</xdr:col>
      <xdr:colOff>594360</xdr:colOff>
      <xdr:row>11</xdr:row>
      <xdr:rowOff>0</xdr:rowOff>
    </xdr:from>
    <xdr:to>
      <xdr:col>134</xdr:col>
      <xdr:colOff>952500</xdr:colOff>
      <xdr:row>28</xdr:row>
      <xdr:rowOff>7620</xdr:rowOff>
    </xdr:to>
    <xdr:graphicFrame macro="">
      <xdr:nvGraphicFramePr>
        <xdr:cNvPr id="11" name="Chart 10">
          <a:extLst>
            <a:ext uri="{FF2B5EF4-FFF2-40B4-BE49-F238E27FC236}">
              <a16:creationId xmlns:a16="http://schemas.microsoft.com/office/drawing/2014/main" id="{2919C970-3235-8C9A-2B53-3D6CF4D5F5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88</xdr:col>
      <xdr:colOff>541020</xdr:colOff>
      <xdr:row>8</xdr:row>
      <xdr:rowOff>129540</xdr:rowOff>
    </xdr:from>
    <xdr:to>
      <xdr:col>92</xdr:col>
      <xdr:colOff>38100</xdr:colOff>
      <xdr:row>22</xdr:row>
      <xdr:rowOff>114300</xdr:rowOff>
    </xdr:to>
    <xdr:graphicFrame macro="">
      <xdr:nvGraphicFramePr>
        <xdr:cNvPr id="12" name="Chart 11">
          <a:extLst>
            <a:ext uri="{FF2B5EF4-FFF2-40B4-BE49-F238E27FC236}">
              <a16:creationId xmlns:a16="http://schemas.microsoft.com/office/drawing/2014/main" id="{9156782C-5A3C-0CEE-0620-C30A114CF8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7620</xdr:colOff>
      <xdr:row>11</xdr:row>
      <xdr:rowOff>15240</xdr:rowOff>
    </xdr:from>
    <xdr:to>
      <xdr:col>25</xdr:col>
      <xdr:colOff>1059180</xdr:colOff>
      <xdr:row>26</xdr:row>
      <xdr:rowOff>15240</xdr:rowOff>
    </xdr:to>
    <xdr:graphicFrame macro="">
      <xdr:nvGraphicFramePr>
        <xdr:cNvPr id="13" name="Chart 12">
          <a:extLst>
            <a:ext uri="{FF2B5EF4-FFF2-40B4-BE49-F238E27FC236}">
              <a16:creationId xmlns:a16="http://schemas.microsoft.com/office/drawing/2014/main" id="{9A041022-CA30-85F8-9C1F-812E3E8C3E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594360</xdr:colOff>
      <xdr:row>10</xdr:row>
      <xdr:rowOff>152400</xdr:rowOff>
    </xdr:from>
    <xdr:to>
      <xdr:col>36</xdr:col>
      <xdr:colOff>312420</xdr:colOff>
      <xdr:row>34</xdr:row>
      <xdr:rowOff>0</xdr:rowOff>
    </xdr:to>
    <xdr:graphicFrame macro="">
      <xdr:nvGraphicFramePr>
        <xdr:cNvPr id="14" name="Chart 13">
          <a:extLst>
            <a:ext uri="{FF2B5EF4-FFF2-40B4-BE49-F238E27FC236}">
              <a16:creationId xmlns:a16="http://schemas.microsoft.com/office/drawing/2014/main" id="{8EFC535B-0183-E7FA-BA1E-D2E5738B7C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51</xdr:col>
      <xdr:colOff>223630</xdr:colOff>
      <xdr:row>9</xdr:row>
      <xdr:rowOff>173105</xdr:rowOff>
    </xdr:from>
    <xdr:to>
      <xdr:col>57</xdr:col>
      <xdr:colOff>301156</xdr:colOff>
      <xdr:row>25</xdr:row>
      <xdr:rowOff>56186</xdr:rowOff>
    </xdr:to>
    <xdr:graphicFrame macro="">
      <xdr:nvGraphicFramePr>
        <xdr:cNvPr id="3" name="Chart 2">
          <a:extLst>
            <a:ext uri="{FF2B5EF4-FFF2-40B4-BE49-F238E27FC236}">
              <a16:creationId xmlns:a16="http://schemas.microsoft.com/office/drawing/2014/main" id="{7C9F6802-41DD-DC48-138B-0521FDC919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79</xdr:col>
      <xdr:colOff>289891</xdr:colOff>
      <xdr:row>10</xdr:row>
      <xdr:rowOff>110987</xdr:rowOff>
    </xdr:from>
    <xdr:to>
      <xdr:col>86</xdr:col>
      <xdr:colOff>24847</xdr:colOff>
      <xdr:row>25</xdr:row>
      <xdr:rowOff>120926</xdr:rowOff>
    </xdr:to>
    <xdr:graphicFrame macro="">
      <xdr:nvGraphicFramePr>
        <xdr:cNvPr id="5" name="Chart 4">
          <a:extLst>
            <a:ext uri="{FF2B5EF4-FFF2-40B4-BE49-F238E27FC236}">
              <a16:creationId xmlns:a16="http://schemas.microsoft.com/office/drawing/2014/main" id="{1B88B8F0-D2CD-2ED9-9053-457B22692D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70</xdr:col>
      <xdr:colOff>248478</xdr:colOff>
      <xdr:row>9</xdr:row>
      <xdr:rowOff>65432</xdr:rowOff>
    </xdr:from>
    <xdr:to>
      <xdr:col>76</xdr:col>
      <xdr:colOff>596348</xdr:colOff>
      <xdr:row>24</xdr:row>
      <xdr:rowOff>75372</xdr:rowOff>
    </xdr:to>
    <xdr:graphicFrame macro="">
      <xdr:nvGraphicFramePr>
        <xdr:cNvPr id="6" name="Chart 5">
          <a:extLst>
            <a:ext uri="{FF2B5EF4-FFF2-40B4-BE49-F238E27FC236}">
              <a16:creationId xmlns:a16="http://schemas.microsoft.com/office/drawing/2014/main" id="{3328A0D6-28AA-8EE2-4A6D-7901F34B4B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139</xdr:col>
      <xdr:colOff>273326</xdr:colOff>
      <xdr:row>9</xdr:row>
      <xdr:rowOff>173105</xdr:rowOff>
    </xdr:from>
    <xdr:to>
      <xdr:col>144</xdr:col>
      <xdr:colOff>314739</xdr:colOff>
      <xdr:row>37</xdr:row>
      <xdr:rowOff>0</xdr:rowOff>
    </xdr:to>
    <xdr:graphicFrame macro="">
      <xdr:nvGraphicFramePr>
        <xdr:cNvPr id="9" name="Chart 8">
          <a:extLst>
            <a:ext uri="{FF2B5EF4-FFF2-40B4-BE49-F238E27FC236}">
              <a16:creationId xmlns:a16="http://schemas.microsoft.com/office/drawing/2014/main" id="{11BF229C-F976-88AC-6ED8-2BF5F5A439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109</xdr:col>
      <xdr:colOff>323022</xdr:colOff>
      <xdr:row>11</xdr:row>
      <xdr:rowOff>157371</xdr:rowOff>
    </xdr:from>
    <xdr:to>
      <xdr:col>114</xdr:col>
      <xdr:colOff>522467</xdr:colOff>
      <xdr:row>24</xdr:row>
      <xdr:rowOff>127885</xdr:rowOff>
    </xdr:to>
    <xdr:graphicFrame macro="">
      <xdr:nvGraphicFramePr>
        <xdr:cNvPr id="10" name="Chart 9">
          <a:extLst>
            <a:ext uri="{FF2B5EF4-FFF2-40B4-BE49-F238E27FC236}">
              <a16:creationId xmlns:a16="http://schemas.microsoft.com/office/drawing/2014/main" id="{036E6EC3-2AE0-4E22-B8CC-0F47D4A453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274320</xdr:colOff>
      <xdr:row>11</xdr:row>
      <xdr:rowOff>91440</xdr:rowOff>
    </xdr:from>
    <xdr:to>
      <xdr:col>13</xdr:col>
      <xdr:colOff>243840</xdr:colOff>
      <xdr:row>24</xdr:row>
      <xdr:rowOff>180975</xdr:rowOff>
    </xdr:to>
    <mc:AlternateContent xmlns:mc="http://schemas.openxmlformats.org/markup-compatibility/2006" xmlns:a14="http://schemas.microsoft.com/office/drawing/2010/main">
      <mc:Choice Requires="a14">
        <xdr:graphicFrame macro="">
          <xdr:nvGraphicFramePr>
            <xdr:cNvPr id="13" name="Sub-Category">
              <a:extLst>
                <a:ext uri="{FF2B5EF4-FFF2-40B4-BE49-F238E27FC236}">
                  <a16:creationId xmlns:a16="http://schemas.microsoft.com/office/drawing/2014/main" id="{58355ACD-5A0E-6935-021D-696D5E125C7A}"/>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8564880" y="21031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390144</xdr:colOff>
      <xdr:row>40</xdr:row>
      <xdr:rowOff>0</xdr:rowOff>
    </xdr:to>
    <xdr:sp macro="" textlink="">
      <xdr:nvSpPr>
        <xdr:cNvPr id="2" name="Rectangle 1">
          <a:extLst>
            <a:ext uri="{FF2B5EF4-FFF2-40B4-BE49-F238E27FC236}">
              <a16:creationId xmlns:a16="http://schemas.microsoft.com/office/drawing/2014/main" id="{4AA7D2B1-9722-134B-06ED-30C0E57A825A}"/>
            </a:ext>
          </a:extLst>
        </xdr:cNvPr>
        <xdr:cNvSpPr/>
      </xdr:nvSpPr>
      <xdr:spPr>
        <a:xfrm>
          <a:off x="0" y="0"/>
          <a:ext cx="14410944" cy="7366000"/>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endParaRPr lang="en-US"/>
        </a:p>
      </xdr:txBody>
    </xdr:sp>
    <xdr:clientData/>
  </xdr:twoCellAnchor>
  <xdr:twoCellAnchor>
    <xdr:from>
      <xdr:col>0</xdr:col>
      <xdr:colOff>114300</xdr:colOff>
      <xdr:row>3</xdr:row>
      <xdr:rowOff>106680</xdr:rowOff>
    </xdr:from>
    <xdr:to>
      <xdr:col>2</xdr:col>
      <xdr:colOff>448733</xdr:colOff>
      <xdr:row>10</xdr:row>
      <xdr:rowOff>75354</xdr:rowOff>
    </xdr:to>
    <xdr:sp macro="" textlink="'Calculation Measures'!A3">
      <xdr:nvSpPr>
        <xdr:cNvPr id="14" name="Rectangle 13">
          <a:extLst>
            <a:ext uri="{FF2B5EF4-FFF2-40B4-BE49-F238E27FC236}">
              <a16:creationId xmlns:a16="http://schemas.microsoft.com/office/drawing/2014/main" id="{549C62AA-75FE-444F-265F-8E608A543E76}"/>
            </a:ext>
          </a:extLst>
        </xdr:cNvPr>
        <xdr:cNvSpPr/>
      </xdr:nvSpPr>
      <xdr:spPr>
        <a:xfrm>
          <a:off x="114300" y="655320"/>
          <a:ext cx="1553633" cy="1248834"/>
        </a:xfrm>
        <a:prstGeom prst="rect">
          <a:avLst/>
        </a:prstGeom>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fld id="{AF113299-99C4-4C82-A37F-CFE090245184}" type="TxLink">
            <a:rPr lang="en-US" sz="1400" b="1" i="0" u="none" strike="noStrike" kern="1200">
              <a:solidFill>
                <a:srgbClr val="000000"/>
              </a:solidFill>
              <a:latin typeface="Calibri"/>
              <a:ea typeface="Calibri"/>
              <a:cs typeface="Calibri"/>
            </a:rPr>
            <a:pPr algn="ctr"/>
            <a:t>793</a:t>
          </a:fld>
          <a:endParaRPr lang="en-US" sz="1400" b="1" kern="1200"/>
        </a:p>
      </xdr:txBody>
    </xdr:sp>
    <xdr:clientData/>
  </xdr:twoCellAnchor>
  <xdr:twoCellAnchor>
    <xdr:from>
      <xdr:col>2</xdr:col>
      <xdr:colOff>495300</xdr:colOff>
      <xdr:row>3</xdr:row>
      <xdr:rowOff>91440</xdr:rowOff>
    </xdr:from>
    <xdr:to>
      <xdr:col>5</xdr:col>
      <xdr:colOff>160020</xdr:colOff>
      <xdr:row>6</xdr:row>
      <xdr:rowOff>167640</xdr:rowOff>
    </xdr:to>
    <xdr:sp macro="" textlink="'Calculation Measures'!A8">
      <xdr:nvSpPr>
        <xdr:cNvPr id="15" name="Rectangle 14">
          <a:extLst>
            <a:ext uri="{FF2B5EF4-FFF2-40B4-BE49-F238E27FC236}">
              <a16:creationId xmlns:a16="http://schemas.microsoft.com/office/drawing/2014/main" id="{EA1EEC16-9518-9914-B620-9F67B7ADD1C5}"/>
            </a:ext>
          </a:extLst>
        </xdr:cNvPr>
        <xdr:cNvSpPr/>
      </xdr:nvSpPr>
      <xdr:spPr>
        <a:xfrm>
          <a:off x="1714500" y="640080"/>
          <a:ext cx="1493520" cy="624840"/>
        </a:xfrm>
        <a:prstGeom prst="rect">
          <a:avLst/>
        </a:prstGeom>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b"/>
        <a:lstStyle/>
        <a:p>
          <a:pPr marL="0" indent="0" algn="ctr"/>
          <a:fld id="{5C5E902E-D6A4-42C6-83BD-354DF8D11A43}" type="TxLink">
            <a:rPr lang="en-US" sz="1300" b="1" i="0" u="none" strike="noStrike" kern="1200">
              <a:solidFill>
                <a:srgbClr val="000000"/>
              </a:solidFill>
              <a:latin typeface="Calibri"/>
              <a:ea typeface="Calibri"/>
              <a:cs typeface="Calibri"/>
            </a:rPr>
            <a:pPr marL="0" indent="0" algn="ctr"/>
            <a:t>5009</a:t>
          </a:fld>
          <a:endParaRPr lang="en-US" sz="1300" b="1" i="0" u="none" strike="noStrike" kern="1200">
            <a:solidFill>
              <a:srgbClr val="000000"/>
            </a:solidFill>
            <a:latin typeface="Calibri"/>
            <a:ea typeface="Calibri"/>
            <a:cs typeface="Calibri"/>
          </a:endParaRPr>
        </a:p>
      </xdr:txBody>
    </xdr:sp>
    <xdr:clientData/>
  </xdr:twoCellAnchor>
  <xdr:twoCellAnchor>
    <xdr:from>
      <xdr:col>0</xdr:col>
      <xdr:colOff>114300</xdr:colOff>
      <xdr:row>0</xdr:row>
      <xdr:rowOff>121920</xdr:rowOff>
    </xdr:from>
    <xdr:to>
      <xdr:col>23</xdr:col>
      <xdr:colOff>259080</xdr:colOff>
      <xdr:row>3</xdr:row>
      <xdr:rowOff>53340</xdr:rowOff>
    </xdr:to>
    <xdr:sp macro="" textlink="">
      <xdr:nvSpPr>
        <xdr:cNvPr id="17" name="Rectangle 16">
          <a:extLst>
            <a:ext uri="{FF2B5EF4-FFF2-40B4-BE49-F238E27FC236}">
              <a16:creationId xmlns:a16="http://schemas.microsoft.com/office/drawing/2014/main" id="{21D207AE-8596-589B-1F43-815B9383492E}"/>
            </a:ext>
          </a:extLst>
        </xdr:cNvPr>
        <xdr:cNvSpPr/>
      </xdr:nvSpPr>
      <xdr:spPr>
        <a:xfrm>
          <a:off x="114300" y="121920"/>
          <a:ext cx="14165580" cy="480060"/>
        </a:xfrm>
        <a:prstGeom prst="rect">
          <a:avLst/>
        </a:prstGeom>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ctr"/>
          <a:r>
            <a:rPr lang="en-US" sz="2400" b="1" kern="1200" cap="none" spc="0">
              <a:ln w="0">
                <a:solidFill>
                  <a:schemeClr val="accent1"/>
                </a:solidFill>
              </a:ln>
              <a:solidFill>
                <a:schemeClr val="accent1"/>
              </a:solidFill>
              <a:effectLst>
                <a:outerShdw blurRad="38100" dist="25400" dir="5400000" algn="ctr" rotWithShape="0">
                  <a:srgbClr val="6E747A">
                    <a:alpha val="43000"/>
                  </a:srgbClr>
                </a:outerShdw>
              </a:effectLst>
            </a:rPr>
            <a:t>SALES AND</a:t>
          </a:r>
          <a:r>
            <a:rPr lang="en-US" sz="2400" b="1" kern="1200" cap="none" spc="0" baseline="0">
              <a:ln w="0">
                <a:solidFill>
                  <a:schemeClr val="accent1"/>
                </a:solidFill>
              </a:ln>
              <a:solidFill>
                <a:schemeClr val="accent1"/>
              </a:solidFill>
              <a:effectLst>
                <a:outerShdw blurRad="38100" dist="25400" dir="5400000" algn="ctr" rotWithShape="0">
                  <a:srgbClr val="6E747A">
                    <a:alpha val="43000"/>
                  </a:srgbClr>
                </a:outerShdw>
              </a:effectLst>
            </a:rPr>
            <a:t> PROFIT ANSLYSIS</a:t>
          </a:r>
          <a:r>
            <a:rPr lang="en-US" sz="2400" b="1" kern="1200" cap="none" spc="0">
              <a:ln w="0">
                <a:solidFill>
                  <a:schemeClr val="accent1"/>
                </a:solidFill>
              </a:ln>
              <a:solidFill>
                <a:schemeClr val="accent1"/>
              </a:solidFill>
              <a:effectLst>
                <a:outerShdw blurRad="38100" dist="25400" dir="5400000" algn="ctr" rotWithShape="0">
                  <a:srgbClr val="6E747A">
                    <a:alpha val="43000"/>
                  </a:srgbClr>
                </a:outerShdw>
              </a:effectLst>
            </a:rPr>
            <a:t> DASHBOARD</a:t>
          </a:r>
        </a:p>
      </xdr:txBody>
    </xdr:sp>
    <xdr:clientData/>
  </xdr:twoCellAnchor>
  <xdr:twoCellAnchor>
    <xdr:from>
      <xdr:col>0</xdr:col>
      <xdr:colOff>118654</xdr:colOff>
      <xdr:row>4</xdr:row>
      <xdr:rowOff>103414</xdr:rowOff>
    </xdr:from>
    <xdr:to>
      <xdr:col>2</xdr:col>
      <xdr:colOff>408940</xdr:colOff>
      <xdr:row>6</xdr:row>
      <xdr:rowOff>10160</xdr:rowOff>
    </xdr:to>
    <xdr:sp macro="" textlink="">
      <xdr:nvSpPr>
        <xdr:cNvPr id="18" name="TextBox 17">
          <a:extLst>
            <a:ext uri="{FF2B5EF4-FFF2-40B4-BE49-F238E27FC236}">
              <a16:creationId xmlns:a16="http://schemas.microsoft.com/office/drawing/2014/main" id="{BE7355FD-6B1C-F3FD-98E9-057644A58AA6}"/>
            </a:ext>
          </a:extLst>
        </xdr:cNvPr>
        <xdr:cNvSpPr txBox="1"/>
      </xdr:nvSpPr>
      <xdr:spPr>
        <a:xfrm>
          <a:off x="118654" y="834934"/>
          <a:ext cx="1509486" cy="27250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kern="1200">
              <a:ln>
                <a:solidFill>
                  <a:schemeClr val="accent1"/>
                </a:solidFill>
              </a:ln>
              <a:solidFill>
                <a:schemeClr val="accent1"/>
              </a:solidFill>
            </a:rPr>
            <a:t>TOTAL</a:t>
          </a:r>
          <a:r>
            <a:rPr lang="en-US" sz="1300" b="1" kern="1200" baseline="0">
              <a:ln>
                <a:solidFill>
                  <a:schemeClr val="accent1"/>
                </a:solidFill>
              </a:ln>
              <a:solidFill>
                <a:schemeClr val="accent1"/>
              </a:solidFill>
            </a:rPr>
            <a:t> CUSTOMERS</a:t>
          </a:r>
          <a:endParaRPr lang="en-US" sz="1300" b="1" kern="1200">
            <a:ln>
              <a:solidFill>
                <a:schemeClr val="accent1"/>
              </a:solidFill>
            </a:ln>
            <a:solidFill>
              <a:schemeClr val="accent1"/>
            </a:solidFill>
          </a:endParaRPr>
        </a:p>
      </xdr:txBody>
    </xdr:sp>
    <xdr:clientData/>
  </xdr:twoCellAnchor>
  <xdr:twoCellAnchor>
    <xdr:from>
      <xdr:col>3</xdr:col>
      <xdr:colOff>15240</xdr:colOff>
      <xdr:row>3</xdr:row>
      <xdr:rowOff>175260</xdr:rowOff>
    </xdr:from>
    <xdr:to>
      <xdr:col>5</xdr:col>
      <xdr:colOff>91440</xdr:colOff>
      <xdr:row>5</xdr:row>
      <xdr:rowOff>114300</xdr:rowOff>
    </xdr:to>
    <xdr:sp macro="" textlink="">
      <xdr:nvSpPr>
        <xdr:cNvPr id="19" name="TextBox 18">
          <a:extLst>
            <a:ext uri="{FF2B5EF4-FFF2-40B4-BE49-F238E27FC236}">
              <a16:creationId xmlns:a16="http://schemas.microsoft.com/office/drawing/2014/main" id="{66A05812-0443-460D-A12C-414EA7358A9C}"/>
            </a:ext>
          </a:extLst>
        </xdr:cNvPr>
        <xdr:cNvSpPr txBox="1"/>
      </xdr:nvSpPr>
      <xdr:spPr>
        <a:xfrm>
          <a:off x="1844040" y="723900"/>
          <a:ext cx="129540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kern="1200">
              <a:ln>
                <a:solidFill>
                  <a:schemeClr val="accent1"/>
                </a:solidFill>
              </a:ln>
              <a:solidFill>
                <a:schemeClr val="accent1"/>
              </a:solidFill>
            </a:rPr>
            <a:t>TOTAL</a:t>
          </a:r>
          <a:r>
            <a:rPr lang="en-US" sz="1300" b="1" kern="1200" baseline="0">
              <a:ln>
                <a:solidFill>
                  <a:schemeClr val="accent1"/>
                </a:solidFill>
              </a:ln>
              <a:solidFill>
                <a:schemeClr val="accent1"/>
              </a:solidFill>
            </a:rPr>
            <a:t> ORDERS</a:t>
          </a:r>
          <a:endParaRPr lang="en-US" sz="1300" b="1" kern="1200">
            <a:ln>
              <a:solidFill>
                <a:schemeClr val="accent1"/>
              </a:solidFill>
            </a:ln>
            <a:solidFill>
              <a:schemeClr val="accent1"/>
            </a:solidFill>
          </a:endParaRPr>
        </a:p>
      </xdr:txBody>
    </xdr:sp>
    <xdr:clientData/>
  </xdr:twoCellAnchor>
  <xdr:twoCellAnchor>
    <xdr:from>
      <xdr:col>2</xdr:col>
      <xdr:colOff>495300</xdr:colOff>
      <xdr:row>7</xdr:row>
      <xdr:rowOff>7620</xdr:rowOff>
    </xdr:from>
    <xdr:to>
      <xdr:col>5</xdr:col>
      <xdr:colOff>160020</xdr:colOff>
      <xdr:row>10</xdr:row>
      <xdr:rowOff>83820</xdr:rowOff>
    </xdr:to>
    <xdr:sp macro="" textlink="'Calculation Measures'!A13">
      <xdr:nvSpPr>
        <xdr:cNvPr id="21" name="Rectangle 20">
          <a:extLst>
            <a:ext uri="{FF2B5EF4-FFF2-40B4-BE49-F238E27FC236}">
              <a16:creationId xmlns:a16="http://schemas.microsoft.com/office/drawing/2014/main" id="{0F9E9991-1331-4264-A746-E9CD10E04009}"/>
            </a:ext>
          </a:extLst>
        </xdr:cNvPr>
        <xdr:cNvSpPr/>
      </xdr:nvSpPr>
      <xdr:spPr>
        <a:xfrm>
          <a:off x="1714500" y="1287780"/>
          <a:ext cx="1493520" cy="624840"/>
        </a:xfrm>
        <a:prstGeom prst="rect">
          <a:avLst/>
        </a:prstGeom>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b"/>
        <a:lstStyle/>
        <a:p>
          <a:pPr marL="0" indent="0" algn="ctr"/>
          <a:fld id="{AB792699-51E1-4C8E-B305-60A03A109ECD}" type="TxLink">
            <a:rPr lang="en-US" sz="1300" b="1" i="0" u="none" strike="noStrike" kern="1200">
              <a:solidFill>
                <a:srgbClr val="000000"/>
              </a:solidFill>
              <a:latin typeface="Calibri"/>
              <a:ea typeface="Calibri"/>
              <a:cs typeface="Calibri"/>
            </a:rPr>
            <a:pPr marL="0" indent="0" algn="ctr"/>
            <a:t>9994</a:t>
          </a:fld>
          <a:endParaRPr lang="en-US" sz="1300" b="1" i="0" u="none" strike="noStrike" kern="1200">
            <a:solidFill>
              <a:srgbClr val="000000"/>
            </a:solidFill>
            <a:latin typeface="Calibri"/>
            <a:ea typeface="Calibri"/>
            <a:cs typeface="Calibri"/>
          </a:endParaRPr>
        </a:p>
      </xdr:txBody>
    </xdr:sp>
    <xdr:clientData/>
  </xdr:twoCellAnchor>
  <xdr:twoCellAnchor>
    <xdr:from>
      <xdr:col>3</xdr:col>
      <xdr:colOff>7620</xdr:colOff>
      <xdr:row>7</xdr:row>
      <xdr:rowOff>60960</xdr:rowOff>
    </xdr:from>
    <xdr:to>
      <xdr:col>5</xdr:col>
      <xdr:colOff>83820</xdr:colOff>
      <xdr:row>9</xdr:row>
      <xdr:rowOff>0</xdr:rowOff>
    </xdr:to>
    <xdr:sp macro="" textlink="">
      <xdr:nvSpPr>
        <xdr:cNvPr id="22" name="TextBox 21">
          <a:extLst>
            <a:ext uri="{FF2B5EF4-FFF2-40B4-BE49-F238E27FC236}">
              <a16:creationId xmlns:a16="http://schemas.microsoft.com/office/drawing/2014/main" id="{9D03FE8C-2562-451D-8E9F-344F7397F754}"/>
            </a:ext>
          </a:extLst>
        </xdr:cNvPr>
        <xdr:cNvSpPr txBox="1"/>
      </xdr:nvSpPr>
      <xdr:spPr>
        <a:xfrm>
          <a:off x="1836420" y="1341120"/>
          <a:ext cx="129540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kern="1200">
              <a:ln>
                <a:solidFill>
                  <a:schemeClr val="accent1"/>
                </a:solidFill>
              </a:ln>
              <a:solidFill>
                <a:schemeClr val="accent1"/>
              </a:solidFill>
            </a:rPr>
            <a:t>TOTAL</a:t>
          </a:r>
          <a:r>
            <a:rPr lang="en-US" sz="1300" b="1" kern="1200" baseline="0">
              <a:ln>
                <a:solidFill>
                  <a:schemeClr val="accent1"/>
                </a:solidFill>
              </a:ln>
              <a:solidFill>
                <a:schemeClr val="accent1"/>
              </a:solidFill>
            </a:rPr>
            <a:t> ITEMS</a:t>
          </a:r>
          <a:endParaRPr lang="en-US" sz="1300" b="1" kern="1200">
            <a:ln>
              <a:solidFill>
                <a:schemeClr val="accent1"/>
              </a:solidFill>
            </a:ln>
            <a:solidFill>
              <a:schemeClr val="accent1"/>
            </a:solidFill>
          </a:endParaRPr>
        </a:p>
      </xdr:txBody>
    </xdr:sp>
    <xdr:clientData/>
  </xdr:twoCellAnchor>
  <xdr:twoCellAnchor>
    <xdr:from>
      <xdr:col>5</xdr:col>
      <xdr:colOff>213360</xdr:colOff>
      <xdr:row>3</xdr:row>
      <xdr:rowOff>91440</xdr:rowOff>
    </xdr:from>
    <xdr:to>
      <xdr:col>7</xdr:col>
      <xdr:colOff>525780</xdr:colOff>
      <xdr:row>10</xdr:row>
      <xdr:rowOff>91440</xdr:rowOff>
    </xdr:to>
    <xdr:sp macro="" textlink="'Calculation Measures'!E8">
      <xdr:nvSpPr>
        <xdr:cNvPr id="23" name="Rectangle 22">
          <a:extLst>
            <a:ext uri="{FF2B5EF4-FFF2-40B4-BE49-F238E27FC236}">
              <a16:creationId xmlns:a16="http://schemas.microsoft.com/office/drawing/2014/main" id="{EE9953A7-B8C7-458D-BF18-43FA5DBB074A}"/>
            </a:ext>
          </a:extLst>
        </xdr:cNvPr>
        <xdr:cNvSpPr/>
      </xdr:nvSpPr>
      <xdr:spPr>
        <a:xfrm>
          <a:off x="3261360" y="640080"/>
          <a:ext cx="1531620" cy="1280160"/>
        </a:xfrm>
        <a:prstGeom prst="rect">
          <a:avLst/>
        </a:prstGeom>
        <a:ln>
          <a:noFill/>
        </a:ln>
      </xdr:spPr>
      <xdr:style>
        <a:lnRef idx="2">
          <a:schemeClr val="accent3"/>
        </a:lnRef>
        <a:fillRef idx="1">
          <a:schemeClr val="lt1"/>
        </a:fillRef>
        <a:effectRef idx="0">
          <a:schemeClr val="accent3"/>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4FC98B81-0670-4DF4-B053-9786FFC52F53}" type="TxLink">
            <a:rPr lang="en-US" sz="1400" b="1" i="0" u="none" strike="noStrike" kern="1200">
              <a:solidFill>
                <a:srgbClr val="000000"/>
              </a:solidFill>
              <a:latin typeface="Calibri"/>
              <a:ea typeface="Calibri"/>
              <a:cs typeface="Calibri"/>
            </a:rPr>
            <a:pPr marL="0" indent="0" algn="ctr"/>
            <a:t>$2,297,201</a:t>
          </a:fld>
          <a:endParaRPr lang="en-US" sz="1400" b="1" i="0" u="none" strike="noStrike" kern="1200">
            <a:solidFill>
              <a:srgbClr val="000000"/>
            </a:solidFill>
            <a:latin typeface="Calibri"/>
            <a:ea typeface="Calibri"/>
            <a:cs typeface="Calibri"/>
          </a:endParaRPr>
        </a:p>
      </xdr:txBody>
    </xdr:sp>
    <xdr:clientData/>
  </xdr:twoCellAnchor>
  <xdr:twoCellAnchor>
    <xdr:from>
      <xdr:col>5</xdr:col>
      <xdr:colOff>259080</xdr:colOff>
      <xdr:row>4</xdr:row>
      <xdr:rowOff>121920</xdr:rowOff>
    </xdr:from>
    <xdr:to>
      <xdr:col>7</xdr:col>
      <xdr:colOff>518160</xdr:colOff>
      <xdr:row>6</xdr:row>
      <xdr:rowOff>53340</xdr:rowOff>
    </xdr:to>
    <xdr:sp macro="" textlink="">
      <xdr:nvSpPr>
        <xdr:cNvPr id="24" name="TextBox 23">
          <a:extLst>
            <a:ext uri="{FF2B5EF4-FFF2-40B4-BE49-F238E27FC236}">
              <a16:creationId xmlns:a16="http://schemas.microsoft.com/office/drawing/2014/main" id="{0CD95D3B-A25B-4DEC-8721-FDB011C827CD}"/>
            </a:ext>
          </a:extLst>
        </xdr:cNvPr>
        <xdr:cNvSpPr txBox="1"/>
      </xdr:nvSpPr>
      <xdr:spPr>
        <a:xfrm>
          <a:off x="3307080" y="853440"/>
          <a:ext cx="1478280" cy="2971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kern="1200">
              <a:ln>
                <a:solidFill>
                  <a:schemeClr val="accent1"/>
                </a:solidFill>
              </a:ln>
              <a:solidFill>
                <a:schemeClr val="accent1"/>
              </a:solidFill>
            </a:rPr>
            <a:t>TOTAL</a:t>
          </a:r>
          <a:r>
            <a:rPr lang="en-US" sz="1300" b="1" kern="1200" baseline="0">
              <a:ln>
                <a:solidFill>
                  <a:schemeClr val="accent1"/>
                </a:solidFill>
              </a:ln>
              <a:solidFill>
                <a:schemeClr val="accent1"/>
              </a:solidFill>
            </a:rPr>
            <a:t> SALES</a:t>
          </a:r>
        </a:p>
      </xdr:txBody>
    </xdr:sp>
    <xdr:clientData/>
  </xdr:twoCellAnchor>
  <xdr:twoCellAnchor>
    <xdr:from>
      <xdr:col>7</xdr:col>
      <xdr:colOff>571500</xdr:colOff>
      <xdr:row>3</xdr:row>
      <xdr:rowOff>88669</xdr:rowOff>
    </xdr:from>
    <xdr:to>
      <xdr:col>11</xdr:col>
      <xdr:colOff>480060</xdr:colOff>
      <xdr:row>6</xdr:row>
      <xdr:rowOff>164869</xdr:rowOff>
    </xdr:to>
    <xdr:sp macro="" textlink="'Calculation Measures'!E13">
      <xdr:nvSpPr>
        <xdr:cNvPr id="25" name="Rectangle 24">
          <a:extLst>
            <a:ext uri="{FF2B5EF4-FFF2-40B4-BE49-F238E27FC236}">
              <a16:creationId xmlns:a16="http://schemas.microsoft.com/office/drawing/2014/main" id="{D38F399E-DBA6-4838-8960-9AD857E43DE5}"/>
            </a:ext>
          </a:extLst>
        </xdr:cNvPr>
        <xdr:cNvSpPr/>
      </xdr:nvSpPr>
      <xdr:spPr>
        <a:xfrm>
          <a:off x="4838700" y="639387"/>
          <a:ext cx="2346960" cy="626918"/>
        </a:xfrm>
        <a:prstGeom prst="rect">
          <a:avLst/>
        </a:prstGeom>
        <a:ln>
          <a:noFill/>
        </a:ln>
      </xdr:spPr>
      <xdr:style>
        <a:lnRef idx="2">
          <a:schemeClr val="accent3"/>
        </a:lnRef>
        <a:fillRef idx="1">
          <a:schemeClr val="lt1"/>
        </a:fillRef>
        <a:effectRef idx="0">
          <a:schemeClr val="accent3"/>
        </a:effectRef>
        <a:fontRef idx="minor">
          <a:schemeClr val="dk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0E7863AD-F3FD-49EC-9E0D-1A4C4C4D8BA4}" type="TxLink">
            <a:rPr lang="en-US" sz="1400" b="1" i="0" u="none" strike="noStrike" kern="1200">
              <a:solidFill>
                <a:srgbClr val="000000"/>
              </a:solidFill>
              <a:latin typeface="Calibri"/>
              <a:ea typeface="Calibri"/>
              <a:cs typeface="Calibri"/>
            </a:rPr>
            <a:pPr marL="0" indent="0" algn="ctr"/>
            <a:t>$1,974,619</a:t>
          </a:fld>
          <a:endParaRPr lang="en-US" sz="1400" b="1" i="0" u="none" strike="noStrike" kern="1200">
            <a:solidFill>
              <a:srgbClr val="000000"/>
            </a:solidFill>
            <a:latin typeface="Calibri"/>
            <a:ea typeface="Calibri"/>
            <a:cs typeface="Calibri"/>
          </a:endParaRPr>
        </a:p>
      </xdr:txBody>
    </xdr:sp>
    <xdr:clientData/>
  </xdr:twoCellAnchor>
  <xdr:twoCellAnchor>
    <xdr:from>
      <xdr:col>7</xdr:col>
      <xdr:colOff>601980</xdr:colOff>
      <xdr:row>3</xdr:row>
      <xdr:rowOff>129540</xdr:rowOff>
    </xdr:from>
    <xdr:to>
      <xdr:col>11</xdr:col>
      <xdr:colOff>480060</xdr:colOff>
      <xdr:row>5</xdr:row>
      <xdr:rowOff>22860</xdr:rowOff>
    </xdr:to>
    <xdr:sp macro="" textlink="">
      <xdr:nvSpPr>
        <xdr:cNvPr id="26" name="TextBox 25">
          <a:extLst>
            <a:ext uri="{FF2B5EF4-FFF2-40B4-BE49-F238E27FC236}">
              <a16:creationId xmlns:a16="http://schemas.microsoft.com/office/drawing/2014/main" id="{8E25D19F-E4CC-4EF3-AA0B-49534F12344A}"/>
            </a:ext>
          </a:extLst>
        </xdr:cNvPr>
        <xdr:cNvSpPr txBox="1"/>
      </xdr:nvSpPr>
      <xdr:spPr>
        <a:xfrm>
          <a:off x="4869180" y="678180"/>
          <a:ext cx="231648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kern="1200">
              <a:ln>
                <a:solidFill>
                  <a:schemeClr val="accent1"/>
                </a:solidFill>
              </a:ln>
              <a:solidFill>
                <a:schemeClr val="accent1"/>
              </a:solidFill>
            </a:rPr>
            <a:t>TOTAL</a:t>
          </a:r>
          <a:r>
            <a:rPr lang="en-US" sz="1300" b="1" kern="1200" baseline="0">
              <a:ln>
                <a:solidFill>
                  <a:schemeClr val="accent1"/>
                </a:solidFill>
              </a:ln>
              <a:solidFill>
                <a:schemeClr val="accent1"/>
              </a:solidFill>
            </a:rPr>
            <a:t> SALES AFTER DISCOUNT</a:t>
          </a:r>
        </a:p>
        <a:p>
          <a:pPr algn="ctr"/>
          <a:endParaRPr lang="en-US" sz="1300" b="1" kern="1200" baseline="0">
            <a:ln>
              <a:solidFill>
                <a:schemeClr val="accent1"/>
              </a:solidFill>
            </a:ln>
            <a:solidFill>
              <a:schemeClr val="accent1"/>
            </a:solidFill>
          </a:endParaRPr>
        </a:p>
      </xdr:txBody>
    </xdr:sp>
    <xdr:clientData/>
  </xdr:twoCellAnchor>
  <xdr:twoCellAnchor>
    <xdr:from>
      <xdr:col>7</xdr:col>
      <xdr:colOff>571500</xdr:colOff>
      <xdr:row>7</xdr:row>
      <xdr:rowOff>15240</xdr:rowOff>
    </xdr:from>
    <xdr:to>
      <xdr:col>11</xdr:col>
      <xdr:colOff>480060</xdr:colOff>
      <xdr:row>10</xdr:row>
      <xdr:rowOff>91440</xdr:rowOff>
    </xdr:to>
    <xdr:sp macro="" textlink="'Calculation Measures'!I3">
      <xdr:nvSpPr>
        <xdr:cNvPr id="29" name="Rectangle 28">
          <a:extLst>
            <a:ext uri="{FF2B5EF4-FFF2-40B4-BE49-F238E27FC236}">
              <a16:creationId xmlns:a16="http://schemas.microsoft.com/office/drawing/2014/main" id="{32FA282A-4B9E-42FE-9B33-063FD47EFFC6}"/>
            </a:ext>
          </a:extLst>
        </xdr:cNvPr>
        <xdr:cNvSpPr/>
      </xdr:nvSpPr>
      <xdr:spPr>
        <a:xfrm>
          <a:off x="4838700" y="1295400"/>
          <a:ext cx="2346960" cy="624840"/>
        </a:xfrm>
        <a:prstGeom prst="rect">
          <a:avLst/>
        </a:prstGeom>
        <a:ln>
          <a:noFill/>
        </a:ln>
      </xdr:spPr>
      <xdr:style>
        <a:lnRef idx="2">
          <a:schemeClr val="accent3"/>
        </a:lnRef>
        <a:fillRef idx="1">
          <a:schemeClr val="lt1"/>
        </a:fillRef>
        <a:effectRef idx="0">
          <a:schemeClr val="accent3"/>
        </a:effectRef>
        <a:fontRef idx="minor">
          <a:schemeClr val="dk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866FAAC9-51F3-42E4-94CC-A469E3C47C7E}" type="TxLink">
            <a:rPr lang="en-US" sz="1400" b="1" i="0" u="none" strike="noStrike" kern="1200">
              <a:solidFill>
                <a:srgbClr val="000000"/>
              </a:solidFill>
              <a:latin typeface="Calibri"/>
              <a:ea typeface="Calibri"/>
              <a:cs typeface="Calibri"/>
            </a:rPr>
            <a:pPr marL="0" indent="0" algn="ctr"/>
            <a:t>$322,582</a:t>
          </a:fld>
          <a:endParaRPr lang="en-US" sz="1400" b="1" i="0" u="none" strike="noStrike" kern="1200">
            <a:solidFill>
              <a:srgbClr val="000000"/>
            </a:solidFill>
            <a:latin typeface="Calibri"/>
            <a:ea typeface="Calibri"/>
            <a:cs typeface="Calibri"/>
          </a:endParaRPr>
        </a:p>
      </xdr:txBody>
    </xdr:sp>
    <xdr:clientData/>
  </xdr:twoCellAnchor>
  <xdr:twoCellAnchor>
    <xdr:from>
      <xdr:col>7</xdr:col>
      <xdr:colOff>601980</xdr:colOff>
      <xdr:row>7</xdr:row>
      <xdr:rowOff>68580</xdr:rowOff>
    </xdr:from>
    <xdr:to>
      <xdr:col>11</xdr:col>
      <xdr:colOff>480060</xdr:colOff>
      <xdr:row>8</xdr:row>
      <xdr:rowOff>144780</xdr:rowOff>
    </xdr:to>
    <xdr:sp macro="" textlink="">
      <xdr:nvSpPr>
        <xdr:cNvPr id="30" name="TextBox 29">
          <a:extLst>
            <a:ext uri="{FF2B5EF4-FFF2-40B4-BE49-F238E27FC236}">
              <a16:creationId xmlns:a16="http://schemas.microsoft.com/office/drawing/2014/main" id="{EDE1E367-F161-4CB1-8B90-48C04676987E}"/>
            </a:ext>
          </a:extLst>
        </xdr:cNvPr>
        <xdr:cNvSpPr txBox="1"/>
      </xdr:nvSpPr>
      <xdr:spPr>
        <a:xfrm>
          <a:off x="4869180" y="1348740"/>
          <a:ext cx="231648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kern="1200" baseline="0">
              <a:ln>
                <a:solidFill>
                  <a:schemeClr val="accent1"/>
                </a:solidFill>
              </a:ln>
              <a:solidFill>
                <a:schemeClr val="accent1"/>
              </a:solidFill>
            </a:rPr>
            <a:t>DISCOUNTED AMOUNT</a:t>
          </a:r>
        </a:p>
        <a:p>
          <a:pPr algn="ctr"/>
          <a:endParaRPr lang="en-US" sz="1300" b="1" kern="1200" baseline="0">
            <a:ln>
              <a:solidFill>
                <a:schemeClr val="accent1"/>
              </a:solidFill>
            </a:ln>
            <a:solidFill>
              <a:schemeClr val="accent1"/>
            </a:solidFill>
          </a:endParaRPr>
        </a:p>
      </xdr:txBody>
    </xdr:sp>
    <xdr:clientData/>
  </xdr:twoCellAnchor>
  <xdr:twoCellAnchor>
    <xdr:from>
      <xdr:col>11</xdr:col>
      <xdr:colOff>525780</xdr:colOff>
      <xdr:row>3</xdr:row>
      <xdr:rowOff>90594</xdr:rowOff>
    </xdr:from>
    <xdr:to>
      <xdr:col>14</xdr:col>
      <xdr:colOff>228600</xdr:colOff>
      <xdr:row>10</xdr:row>
      <xdr:rowOff>90594</xdr:rowOff>
    </xdr:to>
    <xdr:sp macro="" textlink="'Calculation Measures'!E18">
      <xdr:nvSpPr>
        <xdr:cNvPr id="31" name="Rectangle 30">
          <a:extLst>
            <a:ext uri="{FF2B5EF4-FFF2-40B4-BE49-F238E27FC236}">
              <a16:creationId xmlns:a16="http://schemas.microsoft.com/office/drawing/2014/main" id="{354F3922-DFB5-461E-ADF0-D3B3B505E492}"/>
            </a:ext>
          </a:extLst>
        </xdr:cNvPr>
        <xdr:cNvSpPr/>
      </xdr:nvSpPr>
      <xdr:spPr>
        <a:xfrm>
          <a:off x="7231380" y="639234"/>
          <a:ext cx="1531620" cy="1280160"/>
        </a:xfrm>
        <a:prstGeom prst="rect">
          <a:avLst/>
        </a:prstGeom>
        <a:ln>
          <a:noFill/>
        </a:ln>
      </xdr:spPr>
      <xdr:style>
        <a:lnRef idx="2">
          <a:schemeClr val="accent3"/>
        </a:lnRef>
        <a:fillRef idx="1">
          <a:schemeClr val="lt1"/>
        </a:fillRef>
        <a:effectRef idx="0">
          <a:schemeClr val="accent3"/>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CA93DDCE-DD4C-4FE9-848A-84955D860230}" type="TxLink">
            <a:rPr lang="en-US" sz="1400" b="1" i="0" u="none" strike="noStrike" kern="1200">
              <a:solidFill>
                <a:srgbClr val="000000"/>
              </a:solidFill>
              <a:latin typeface="Calibri"/>
              <a:ea typeface="Calibri"/>
              <a:cs typeface="Calibri"/>
            </a:rPr>
            <a:pPr marL="0" indent="0" algn="ctr"/>
            <a:t>$1,688,222</a:t>
          </a:fld>
          <a:endParaRPr lang="en-US" sz="1400" b="1" i="0" u="none" strike="noStrike" kern="1200">
            <a:solidFill>
              <a:srgbClr val="000000"/>
            </a:solidFill>
            <a:latin typeface="Calibri"/>
            <a:ea typeface="Calibri"/>
            <a:cs typeface="Calibri"/>
          </a:endParaRPr>
        </a:p>
      </xdr:txBody>
    </xdr:sp>
    <xdr:clientData/>
  </xdr:twoCellAnchor>
  <xdr:twoCellAnchor>
    <xdr:from>
      <xdr:col>11</xdr:col>
      <xdr:colOff>555413</xdr:colOff>
      <xdr:row>4</xdr:row>
      <xdr:rowOff>138854</xdr:rowOff>
    </xdr:from>
    <xdr:to>
      <xdr:col>14</xdr:col>
      <xdr:colOff>204893</xdr:colOff>
      <xdr:row>6</xdr:row>
      <xdr:rowOff>70274</xdr:rowOff>
    </xdr:to>
    <xdr:sp macro="" textlink="">
      <xdr:nvSpPr>
        <xdr:cNvPr id="32" name="TextBox 31">
          <a:extLst>
            <a:ext uri="{FF2B5EF4-FFF2-40B4-BE49-F238E27FC236}">
              <a16:creationId xmlns:a16="http://schemas.microsoft.com/office/drawing/2014/main" id="{40BEE40A-D4B5-4CEF-B8E2-07B90B07E4AC}"/>
            </a:ext>
          </a:extLst>
        </xdr:cNvPr>
        <xdr:cNvSpPr txBox="1"/>
      </xdr:nvSpPr>
      <xdr:spPr>
        <a:xfrm>
          <a:off x="7261013" y="870374"/>
          <a:ext cx="1478280" cy="2971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kern="1200">
              <a:ln>
                <a:solidFill>
                  <a:schemeClr val="accent1"/>
                </a:solidFill>
              </a:ln>
              <a:solidFill>
                <a:schemeClr val="accent1"/>
              </a:solidFill>
            </a:rPr>
            <a:t>TOTAL COGS</a:t>
          </a:r>
        </a:p>
        <a:p>
          <a:pPr algn="ctr"/>
          <a:endParaRPr lang="en-US" sz="1300" b="1" kern="1200" baseline="0">
            <a:ln>
              <a:solidFill>
                <a:schemeClr val="accent1"/>
              </a:solidFill>
            </a:ln>
            <a:solidFill>
              <a:schemeClr val="accent1"/>
            </a:solidFill>
          </a:endParaRPr>
        </a:p>
      </xdr:txBody>
    </xdr:sp>
    <xdr:clientData/>
  </xdr:twoCellAnchor>
  <xdr:twoCellAnchor>
    <xdr:from>
      <xdr:col>14</xdr:col>
      <xdr:colOff>266700</xdr:colOff>
      <xdr:row>3</xdr:row>
      <xdr:rowOff>93980</xdr:rowOff>
    </xdr:from>
    <xdr:to>
      <xdr:col>18</xdr:col>
      <xdr:colOff>175260</xdr:colOff>
      <xdr:row>6</xdr:row>
      <xdr:rowOff>170180</xdr:rowOff>
    </xdr:to>
    <xdr:sp macro="" textlink="'Calculation Measures'!I13">
      <xdr:nvSpPr>
        <xdr:cNvPr id="33" name="Rectangle 32">
          <a:extLst>
            <a:ext uri="{FF2B5EF4-FFF2-40B4-BE49-F238E27FC236}">
              <a16:creationId xmlns:a16="http://schemas.microsoft.com/office/drawing/2014/main" id="{98614FA0-944F-4947-B929-EBDB955B3BBD}"/>
            </a:ext>
          </a:extLst>
        </xdr:cNvPr>
        <xdr:cNvSpPr/>
      </xdr:nvSpPr>
      <xdr:spPr>
        <a:xfrm>
          <a:off x="8801100" y="642620"/>
          <a:ext cx="2346960" cy="624840"/>
        </a:xfrm>
        <a:prstGeom prst="rect">
          <a:avLst/>
        </a:prstGeom>
        <a:ln>
          <a:noFill/>
        </a:ln>
      </xdr:spPr>
      <xdr:style>
        <a:lnRef idx="2">
          <a:schemeClr val="accent3"/>
        </a:lnRef>
        <a:fillRef idx="1">
          <a:schemeClr val="lt1"/>
        </a:fillRef>
        <a:effectRef idx="0">
          <a:schemeClr val="accent3"/>
        </a:effectRef>
        <a:fontRef idx="minor">
          <a:schemeClr val="dk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CBCE4765-6EAF-4271-A980-39B58E80A719}" type="TxLink">
            <a:rPr lang="en-US" sz="1400" b="1" i="0" u="none" strike="noStrike" kern="1200">
              <a:solidFill>
                <a:srgbClr val="000000"/>
              </a:solidFill>
              <a:latin typeface="Calibri"/>
              <a:ea typeface="Calibri"/>
              <a:cs typeface="Calibri"/>
            </a:rPr>
            <a:pPr marL="0" indent="0" algn="ctr"/>
            <a:t>296</a:t>
          </a:fld>
          <a:endParaRPr lang="en-US" sz="1400" b="1" i="0" u="none" strike="noStrike" kern="1200">
            <a:solidFill>
              <a:srgbClr val="000000"/>
            </a:solidFill>
            <a:latin typeface="Calibri"/>
            <a:ea typeface="Calibri"/>
            <a:cs typeface="Calibri"/>
          </a:endParaRPr>
        </a:p>
      </xdr:txBody>
    </xdr:sp>
    <xdr:clientData/>
  </xdr:twoCellAnchor>
  <xdr:twoCellAnchor>
    <xdr:from>
      <xdr:col>14</xdr:col>
      <xdr:colOff>266701</xdr:colOff>
      <xdr:row>7</xdr:row>
      <xdr:rowOff>11238</xdr:rowOff>
    </xdr:from>
    <xdr:to>
      <xdr:col>18</xdr:col>
      <xdr:colOff>175261</xdr:colOff>
      <xdr:row>10</xdr:row>
      <xdr:rowOff>90824</xdr:rowOff>
    </xdr:to>
    <xdr:sp macro="" textlink="'Calculation Measures'!I8">
      <xdr:nvSpPr>
        <xdr:cNvPr id="34" name="Rectangle 33">
          <a:extLst>
            <a:ext uri="{FF2B5EF4-FFF2-40B4-BE49-F238E27FC236}">
              <a16:creationId xmlns:a16="http://schemas.microsoft.com/office/drawing/2014/main" id="{C26CFFFB-D275-4DA9-88BC-9086331DF601}"/>
            </a:ext>
          </a:extLst>
        </xdr:cNvPr>
        <xdr:cNvSpPr/>
      </xdr:nvSpPr>
      <xdr:spPr>
        <a:xfrm>
          <a:off x="8801101" y="1296247"/>
          <a:ext cx="2346960" cy="630304"/>
        </a:xfrm>
        <a:prstGeom prst="rect">
          <a:avLst/>
        </a:prstGeom>
        <a:ln>
          <a:noFill/>
        </a:ln>
      </xdr:spPr>
      <xdr:style>
        <a:lnRef idx="2">
          <a:schemeClr val="accent3"/>
        </a:lnRef>
        <a:fillRef idx="1">
          <a:schemeClr val="lt1"/>
        </a:fillRef>
        <a:effectRef idx="0">
          <a:schemeClr val="accent3"/>
        </a:effectRef>
        <a:fontRef idx="minor">
          <a:schemeClr val="dk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873A7FCB-F656-4656-9199-A44876340256}" type="TxLink">
            <a:rPr lang="en-US" sz="1400" b="1" i="0" u="none" strike="noStrike" kern="1200">
              <a:solidFill>
                <a:srgbClr val="000000"/>
              </a:solidFill>
              <a:latin typeface="Calibri"/>
              <a:ea typeface="Calibri"/>
              <a:cs typeface="Calibri"/>
            </a:rPr>
            <a:pPr marL="0" indent="0" algn="ctr"/>
            <a:t>$180,504</a:t>
          </a:fld>
          <a:endParaRPr lang="en-US" sz="1400" b="1" i="0" u="none" strike="noStrike" kern="1200">
            <a:solidFill>
              <a:srgbClr val="000000"/>
            </a:solidFill>
            <a:latin typeface="Calibri"/>
            <a:ea typeface="Calibri"/>
            <a:cs typeface="Calibri"/>
          </a:endParaRPr>
        </a:p>
      </xdr:txBody>
    </xdr:sp>
    <xdr:clientData/>
  </xdr:twoCellAnchor>
  <xdr:twoCellAnchor>
    <xdr:from>
      <xdr:col>14</xdr:col>
      <xdr:colOff>266700</xdr:colOff>
      <xdr:row>3</xdr:row>
      <xdr:rowOff>149861</xdr:rowOff>
    </xdr:from>
    <xdr:to>
      <xdr:col>18</xdr:col>
      <xdr:colOff>144780</xdr:colOff>
      <xdr:row>5</xdr:row>
      <xdr:rowOff>46567</xdr:rowOff>
    </xdr:to>
    <xdr:sp macro="" textlink="">
      <xdr:nvSpPr>
        <xdr:cNvPr id="35" name="TextBox 34">
          <a:extLst>
            <a:ext uri="{FF2B5EF4-FFF2-40B4-BE49-F238E27FC236}">
              <a16:creationId xmlns:a16="http://schemas.microsoft.com/office/drawing/2014/main" id="{6942C200-1DF1-4030-B43C-3C5166F5AD85}"/>
            </a:ext>
          </a:extLst>
        </xdr:cNvPr>
        <xdr:cNvSpPr txBox="1"/>
      </xdr:nvSpPr>
      <xdr:spPr>
        <a:xfrm>
          <a:off x="8801100" y="698501"/>
          <a:ext cx="2316480" cy="26246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kern="1200">
              <a:ln>
                <a:solidFill>
                  <a:schemeClr val="accent1"/>
                </a:solidFill>
              </a:ln>
              <a:solidFill>
                <a:schemeClr val="accent1"/>
              </a:solidFill>
            </a:rPr>
            <a:t>TOTAL RETURNED</a:t>
          </a:r>
          <a:r>
            <a:rPr lang="en-US" sz="1300" b="1" kern="1200" baseline="0">
              <a:ln>
                <a:solidFill>
                  <a:schemeClr val="accent1"/>
                </a:solidFill>
              </a:ln>
              <a:solidFill>
                <a:schemeClr val="accent1"/>
              </a:solidFill>
            </a:rPr>
            <a:t> ORDERS </a:t>
          </a:r>
        </a:p>
        <a:p>
          <a:pPr algn="ctr"/>
          <a:endParaRPr lang="en-US" sz="1300" b="1" kern="1200" baseline="0">
            <a:ln>
              <a:solidFill>
                <a:schemeClr val="accent1"/>
              </a:solidFill>
            </a:ln>
            <a:solidFill>
              <a:schemeClr val="accent1"/>
            </a:solidFill>
          </a:endParaRPr>
        </a:p>
      </xdr:txBody>
    </xdr:sp>
    <xdr:clientData/>
  </xdr:twoCellAnchor>
  <xdr:twoCellAnchor>
    <xdr:from>
      <xdr:col>14</xdr:col>
      <xdr:colOff>275167</xdr:colOff>
      <xdr:row>7</xdr:row>
      <xdr:rowOff>68580</xdr:rowOff>
    </xdr:from>
    <xdr:to>
      <xdr:col>18</xdr:col>
      <xdr:colOff>153247</xdr:colOff>
      <xdr:row>8</xdr:row>
      <xdr:rowOff>148166</xdr:rowOff>
    </xdr:to>
    <xdr:sp macro="" textlink="">
      <xdr:nvSpPr>
        <xdr:cNvPr id="36" name="TextBox 35">
          <a:extLst>
            <a:ext uri="{FF2B5EF4-FFF2-40B4-BE49-F238E27FC236}">
              <a16:creationId xmlns:a16="http://schemas.microsoft.com/office/drawing/2014/main" id="{2D3A6870-82C4-4BF5-B056-BCE155B813DA}"/>
            </a:ext>
          </a:extLst>
        </xdr:cNvPr>
        <xdr:cNvSpPr txBox="1"/>
      </xdr:nvSpPr>
      <xdr:spPr>
        <a:xfrm>
          <a:off x="8809567" y="1348740"/>
          <a:ext cx="2316480" cy="26246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300" b="1" kern="1200">
              <a:ln>
                <a:solidFill>
                  <a:schemeClr val="accent1"/>
                </a:solidFill>
              </a:ln>
              <a:solidFill>
                <a:schemeClr val="accent1"/>
              </a:solidFill>
              <a:latin typeface="+mn-lt"/>
              <a:ea typeface="+mn-ea"/>
              <a:cs typeface="+mn-cs"/>
            </a:rPr>
            <a:t>TOTAL RETURNED SALES </a:t>
          </a:r>
        </a:p>
      </xdr:txBody>
    </xdr:sp>
    <xdr:clientData/>
  </xdr:twoCellAnchor>
  <xdr:twoCellAnchor>
    <xdr:from>
      <xdr:col>18</xdr:col>
      <xdr:colOff>204046</xdr:colOff>
      <xdr:row>3</xdr:row>
      <xdr:rowOff>90592</xdr:rowOff>
    </xdr:from>
    <xdr:to>
      <xdr:col>20</xdr:col>
      <xdr:colOff>516466</xdr:colOff>
      <xdr:row>10</xdr:row>
      <xdr:rowOff>90592</xdr:rowOff>
    </xdr:to>
    <xdr:sp macro="" textlink="'Calculation Measures'!M3">
      <xdr:nvSpPr>
        <xdr:cNvPr id="37" name="Rectangle 36">
          <a:extLst>
            <a:ext uri="{FF2B5EF4-FFF2-40B4-BE49-F238E27FC236}">
              <a16:creationId xmlns:a16="http://schemas.microsoft.com/office/drawing/2014/main" id="{E4B43941-8194-471C-920B-803897241A92}"/>
            </a:ext>
          </a:extLst>
        </xdr:cNvPr>
        <xdr:cNvSpPr/>
      </xdr:nvSpPr>
      <xdr:spPr>
        <a:xfrm>
          <a:off x="11176846" y="639232"/>
          <a:ext cx="1531620" cy="1280160"/>
        </a:xfrm>
        <a:prstGeom prst="rect">
          <a:avLst/>
        </a:prstGeom>
        <a:ln>
          <a:noFill/>
        </a:ln>
      </xdr:spPr>
      <xdr:style>
        <a:lnRef idx="2">
          <a:schemeClr val="accent3"/>
        </a:lnRef>
        <a:fillRef idx="1">
          <a:schemeClr val="lt1"/>
        </a:fillRef>
        <a:effectRef idx="0">
          <a:schemeClr val="accent3"/>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10B69B62-C208-48DB-857B-22B84956FC0A}" type="TxLink">
            <a:rPr lang="en-US" sz="1400" b="1" i="0" u="none" strike="noStrike" kern="1200">
              <a:solidFill>
                <a:srgbClr val="000000"/>
              </a:solidFill>
              <a:latin typeface="Calibri"/>
              <a:ea typeface="Calibri"/>
              <a:cs typeface="Calibri"/>
            </a:rPr>
            <a:pPr marL="0" indent="0" algn="ctr"/>
            <a:t>$1,819,010</a:t>
          </a:fld>
          <a:endParaRPr lang="en-US" sz="1400" b="1" i="0" u="none" strike="noStrike" kern="1200">
            <a:solidFill>
              <a:srgbClr val="000000"/>
            </a:solidFill>
            <a:latin typeface="Calibri"/>
            <a:ea typeface="Calibri"/>
            <a:cs typeface="Calibri"/>
          </a:endParaRPr>
        </a:p>
      </xdr:txBody>
    </xdr:sp>
    <xdr:clientData/>
  </xdr:twoCellAnchor>
  <xdr:twoCellAnchor>
    <xdr:from>
      <xdr:col>20</xdr:col>
      <xdr:colOff>559646</xdr:colOff>
      <xdr:row>3</xdr:row>
      <xdr:rowOff>90593</xdr:rowOff>
    </xdr:from>
    <xdr:to>
      <xdr:col>23</xdr:col>
      <xdr:colOff>262466</xdr:colOff>
      <xdr:row>10</xdr:row>
      <xdr:rowOff>90593</xdr:rowOff>
    </xdr:to>
    <xdr:sp macro="" textlink="'Calculation Measures'!M7">
      <xdr:nvSpPr>
        <xdr:cNvPr id="38" name="Rectangle 37">
          <a:extLst>
            <a:ext uri="{FF2B5EF4-FFF2-40B4-BE49-F238E27FC236}">
              <a16:creationId xmlns:a16="http://schemas.microsoft.com/office/drawing/2014/main" id="{6A7FB995-8A5D-4120-A312-34BCC7AFA10B}"/>
            </a:ext>
          </a:extLst>
        </xdr:cNvPr>
        <xdr:cNvSpPr/>
      </xdr:nvSpPr>
      <xdr:spPr>
        <a:xfrm>
          <a:off x="12751646" y="639233"/>
          <a:ext cx="1531620" cy="1280160"/>
        </a:xfrm>
        <a:prstGeom prst="rect">
          <a:avLst/>
        </a:prstGeom>
        <a:ln>
          <a:noFill/>
        </a:ln>
      </xdr:spPr>
      <xdr:style>
        <a:lnRef idx="2">
          <a:schemeClr val="accent3"/>
        </a:lnRef>
        <a:fillRef idx="1">
          <a:schemeClr val="lt1"/>
        </a:fillRef>
        <a:effectRef idx="0">
          <a:schemeClr val="accent3"/>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2E53CC03-79D1-4606-A309-03C94AF90C13}" type="TxLink">
            <a:rPr lang="en-US" sz="1400" b="1" i="0" u="none" strike="noStrike" kern="1200">
              <a:solidFill>
                <a:srgbClr val="000000"/>
              </a:solidFill>
              <a:latin typeface="Calibri"/>
              <a:ea typeface="Calibri"/>
              <a:cs typeface="Calibri"/>
            </a:rPr>
            <a:pPr marL="0" indent="0" algn="ctr"/>
            <a:t>$263,165</a:t>
          </a:fld>
          <a:endParaRPr lang="en-US" sz="1400" b="1" i="0" u="none" strike="noStrike" kern="1200">
            <a:solidFill>
              <a:srgbClr val="000000"/>
            </a:solidFill>
            <a:latin typeface="Calibri"/>
            <a:ea typeface="Calibri"/>
            <a:cs typeface="Calibri"/>
          </a:endParaRPr>
        </a:p>
      </xdr:txBody>
    </xdr:sp>
    <xdr:clientData/>
  </xdr:twoCellAnchor>
  <xdr:twoCellAnchor>
    <xdr:from>
      <xdr:col>18</xdr:col>
      <xdr:colOff>225213</xdr:colOff>
      <xdr:row>4</xdr:row>
      <xdr:rowOff>138854</xdr:rowOff>
    </xdr:from>
    <xdr:to>
      <xdr:col>20</xdr:col>
      <xdr:colOff>484293</xdr:colOff>
      <xdr:row>6</xdr:row>
      <xdr:rowOff>70274</xdr:rowOff>
    </xdr:to>
    <xdr:sp macro="" textlink="">
      <xdr:nvSpPr>
        <xdr:cNvPr id="39" name="TextBox 38">
          <a:extLst>
            <a:ext uri="{FF2B5EF4-FFF2-40B4-BE49-F238E27FC236}">
              <a16:creationId xmlns:a16="http://schemas.microsoft.com/office/drawing/2014/main" id="{641F39DD-700A-4B50-A383-082E6125CFD8}"/>
            </a:ext>
          </a:extLst>
        </xdr:cNvPr>
        <xdr:cNvSpPr txBox="1"/>
      </xdr:nvSpPr>
      <xdr:spPr>
        <a:xfrm>
          <a:off x="11198013" y="870374"/>
          <a:ext cx="1478280" cy="2971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kern="1200">
              <a:ln>
                <a:solidFill>
                  <a:schemeClr val="accent1"/>
                </a:solidFill>
              </a:ln>
              <a:solidFill>
                <a:schemeClr val="accent1"/>
              </a:solidFill>
            </a:rPr>
            <a:t>NET SALES</a:t>
          </a:r>
        </a:p>
        <a:p>
          <a:pPr algn="ctr"/>
          <a:endParaRPr lang="en-US" sz="1300" b="1" kern="1200" baseline="0">
            <a:ln>
              <a:solidFill>
                <a:schemeClr val="accent1"/>
              </a:solidFill>
            </a:ln>
            <a:solidFill>
              <a:schemeClr val="accent1"/>
            </a:solidFill>
          </a:endParaRPr>
        </a:p>
      </xdr:txBody>
    </xdr:sp>
    <xdr:clientData/>
  </xdr:twoCellAnchor>
  <xdr:twoCellAnchor>
    <xdr:from>
      <xdr:col>20</xdr:col>
      <xdr:colOff>572346</xdr:colOff>
      <xdr:row>4</xdr:row>
      <xdr:rowOff>152400</xdr:rowOff>
    </xdr:from>
    <xdr:to>
      <xdr:col>23</xdr:col>
      <xdr:colOff>221826</xdr:colOff>
      <xdr:row>6</xdr:row>
      <xdr:rowOff>87207</xdr:rowOff>
    </xdr:to>
    <xdr:sp macro="" textlink="">
      <xdr:nvSpPr>
        <xdr:cNvPr id="40" name="TextBox 39">
          <a:extLst>
            <a:ext uri="{FF2B5EF4-FFF2-40B4-BE49-F238E27FC236}">
              <a16:creationId xmlns:a16="http://schemas.microsoft.com/office/drawing/2014/main" id="{04462B3C-12C7-4842-B883-C4D553DFEF41}"/>
            </a:ext>
          </a:extLst>
        </xdr:cNvPr>
        <xdr:cNvSpPr txBox="1"/>
      </xdr:nvSpPr>
      <xdr:spPr>
        <a:xfrm>
          <a:off x="12764346" y="883920"/>
          <a:ext cx="1478280" cy="3005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kern="1200">
              <a:ln>
                <a:solidFill>
                  <a:schemeClr val="accent1"/>
                </a:solidFill>
              </a:ln>
              <a:solidFill>
                <a:schemeClr val="accent1"/>
              </a:solidFill>
            </a:rPr>
            <a:t>NET PROFIT</a:t>
          </a:r>
        </a:p>
        <a:p>
          <a:pPr algn="ctr"/>
          <a:endParaRPr lang="en-US" sz="1300" b="1" kern="1200">
            <a:ln>
              <a:solidFill>
                <a:schemeClr val="accent1"/>
              </a:solidFill>
            </a:ln>
            <a:solidFill>
              <a:schemeClr val="accent1"/>
            </a:solidFill>
          </a:endParaRPr>
        </a:p>
        <a:p>
          <a:pPr algn="ctr"/>
          <a:endParaRPr lang="en-US" sz="1300" b="1" kern="1200" baseline="0">
            <a:ln>
              <a:solidFill>
                <a:schemeClr val="accent1"/>
              </a:solidFill>
            </a:ln>
            <a:solidFill>
              <a:schemeClr val="accent1"/>
            </a:solidFill>
          </a:endParaRPr>
        </a:p>
      </xdr:txBody>
    </xdr:sp>
    <xdr:clientData/>
  </xdr:twoCellAnchor>
  <xdr:twoCellAnchor editAs="oneCell">
    <xdr:from>
      <xdr:col>0</xdr:col>
      <xdr:colOff>111760</xdr:colOff>
      <xdr:row>25</xdr:row>
      <xdr:rowOff>17780</xdr:rowOff>
    </xdr:from>
    <xdr:to>
      <xdr:col>2</xdr:col>
      <xdr:colOff>129540</xdr:colOff>
      <xdr:row>31</xdr:row>
      <xdr:rowOff>91439</xdr:rowOff>
    </xdr:to>
    <mc:AlternateContent xmlns:mc="http://schemas.openxmlformats.org/markup-compatibility/2006" xmlns:a14="http://schemas.microsoft.com/office/drawing/2010/main">
      <mc:Choice Requires="a14">
        <xdr:graphicFrame macro="">
          <xdr:nvGraphicFramePr>
            <xdr:cNvPr id="43" name="Category 1">
              <a:extLst>
                <a:ext uri="{FF2B5EF4-FFF2-40B4-BE49-F238E27FC236}">
                  <a16:creationId xmlns:a16="http://schemas.microsoft.com/office/drawing/2014/main" id="{A5BA75C4-1B6A-40A0-88F5-089A41F64DE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1760" y="4589780"/>
              <a:ext cx="1236980" cy="11709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111760</xdr:colOff>
      <xdr:row>31</xdr:row>
      <xdr:rowOff>116840</xdr:rowOff>
    </xdr:from>
    <xdr:to>
      <xdr:col>2</xdr:col>
      <xdr:colOff>132080</xdr:colOff>
      <xdr:row>39</xdr:row>
      <xdr:rowOff>91440</xdr:rowOff>
    </xdr:to>
    <mc:AlternateContent xmlns:mc="http://schemas.openxmlformats.org/markup-compatibility/2006" xmlns:a14="http://schemas.microsoft.com/office/drawing/2010/main">
      <mc:Choice Requires="a14">
        <xdr:graphicFrame macro="">
          <xdr:nvGraphicFramePr>
            <xdr:cNvPr id="44" name="Ship Mode 1">
              <a:extLst>
                <a:ext uri="{FF2B5EF4-FFF2-40B4-BE49-F238E27FC236}">
                  <a16:creationId xmlns:a16="http://schemas.microsoft.com/office/drawing/2014/main" id="{61BAD6F0-FDB5-46B5-A0FD-BA0C21292396}"/>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11760" y="5786120"/>
              <a:ext cx="1239520" cy="1437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184573</xdr:colOff>
      <xdr:row>27</xdr:row>
      <xdr:rowOff>175260</xdr:rowOff>
    </xdr:from>
    <xdr:to>
      <xdr:col>4</xdr:col>
      <xdr:colOff>259080</xdr:colOff>
      <xdr:row>34</xdr:row>
      <xdr:rowOff>83820</xdr:rowOff>
    </xdr:to>
    <mc:AlternateContent xmlns:mc="http://schemas.openxmlformats.org/markup-compatibility/2006" xmlns:a14="http://schemas.microsoft.com/office/drawing/2010/main">
      <mc:Choice Requires="a14">
        <xdr:graphicFrame macro="">
          <xdr:nvGraphicFramePr>
            <xdr:cNvPr id="49" name="Segment 1">
              <a:extLst>
                <a:ext uri="{FF2B5EF4-FFF2-40B4-BE49-F238E27FC236}">
                  <a16:creationId xmlns:a16="http://schemas.microsoft.com/office/drawing/2014/main" id="{45F49727-7F21-4C88-90CB-542948540AC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403773" y="5113020"/>
              <a:ext cx="1293707" cy="1188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113455</xdr:colOff>
      <xdr:row>17</xdr:row>
      <xdr:rowOff>27939</xdr:rowOff>
    </xdr:from>
    <xdr:to>
      <xdr:col>2</xdr:col>
      <xdr:colOff>129540</xdr:colOff>
      <xdr:row>25</xdr:row>
      <xdr:rowOff>0</xdr:rowOff>
    </xdr:to>
    <mc:AlternateContent xmlns:mc="http://schemas.openxmlformats.org/markup-compatibility/2006" xmlns:a14="http://schemas.microsoft.com/office/drawing/2010/main">
      <mc:Choice Requires="a14">
        <xdr:graphicFrame macro="">
          <xdr:nvGraphicFramePr>
            <xdr:cNvPr id="50" name="Region 1">
              <a:extLst>
                <a:ext uri="{FF2B5EF4-FFF2-40B4-BE49-F238E27FC236}">
                  <a16:creationId xmlns:a16="http://schemas.microsoft.com/office/drawing/2014/main" id="{71F5C3F5-AC35-4265-ACB2-F47027E625A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3455" y="3136899"/>
              <a:ext cx="1235285" cy="14351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110067</xdr:colOff>
      <xdr:row>10</xdr:row>
      <xdr:rowOff>112607</xdr:rowOff>
    </xdr:from>
    <xdr:to>
      <xdr:col>4</xdr:col>
      <xdr:colOff>247227</xdr:colOff>
      <xdr:row>16</xdr:row>
      <xdr:rowOff>172720</xdr:rowOff>
    </xdr:to>
    <mc:AlternateContent xmlns:mc="http://schemas.openxmlformats.org/markup-compatibility/2006" xmlns:tsle="http://schemas.microsoft.com/office/drawing/2012/timeslicer">
      <mc:Choice Requires="tsle">
        <xdr:graphicFrame macro="">
          <xdr:nvGraphicFramePr>
            <xdr:cNvPr id="4" name="Order Date 1">
              <a:extLst>
                <a:ext uri="{FF2B5EF4-FFF2-40B4-BE49-F238E27FC236}">
                  <a16:creationId xmlns:a16="http://schemas.microsoft.com/office/drawing/2014/main" id="{1696C203-AC66-4B4F-B682-AAF091D56949}"/>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10067" y="1941407"/>
              <a:ext cx="2575560" cy="1157393"/>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xdr:col>
      <xdr:colOff>182880</xdr:colOff>
      <xdr:row>17</xdr:row>
      <xdr:rowOff>30480</xdr:rowOff>
    </xdr:from>
    <xdr:to>
      <xdr:col>4</xdr:col>
      <xdr:colOff>259080</xdr:colOff>
      <xdr:row>27</xdr:row>
      <xdr:rowOff>144780</xdr:rowOff>
    </xdr:to>
    <mc:AlternateContent xmlns:mc="http://schemas.openxmlformats.org/markup-compatibility/2006" xmlns:a14="http://schemas.microsoft.com/office/drawing/2010/main">
      <mc:Choice Requires="a14">
        <xdr:graphicFrame macro="">
          <xdr:nvGraphicFramePr>
            <xdr:cNvPr id="6" name="State 1">
              <a:extLst>
                <a:ext uri="{FF2B5EF4-FFF2-40B4-BE49-F238E27FC236}">
                  <a16:creationId xmlns:a16="http://schemas.microsoft.com/office/drawing/2014/main" id="{2582C0B9-833B-4F95-9F30-288D812F4165}"/>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402080" y="3139440"/>
              <a:ext cx="1295400" cy="1943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295275</xdr:colOff>
      <xdr:row>10</xdr:row>
      <xdr:rowOff>138854</xdr:rowOff>
    </xdr:from>
    <xdr:to>
      <xdr:col>9</xdr:col>
      <xdr:colOff>356235</xdr:colOff>
      <xdr:row>26</xdr:row>
      <xdr:rowOff>68580</xdr:rowOff>
    </xdr:to>
    <xdr:graphicFrame macro="">
      <xdr:nvGraphicFramePr>
        <xdr:cNvPr id="8" name="Chart 7">
          <a:extLst>
            <a:ext uri="{FF2B5EF4-FFF2-40B4-BE49-F238E27FC236}">
              <a16:creationId xmlns:a16="http://schemas.microsoft.com/office/drawing/2014/main" id="{235ADFDD-44DF-400B-9E14-A5B0C03C9B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353291</xdr:colOff>
      <xdr:row>10</xdr:row>
      <xdr:rowOff>131618</xdr:rowOff>
    </xdr:from>
    <xdr:to>
      <xdr:col>23</xdr:col>
      <xdr:colOff>259080</xdr:colOff>
      <xdr:row>21</xdr:row>
      <xdr:rowOff>15240</xdr:rowOff>
    </xdr:to>
    <xdr:graphicFrame macro="">
      <xdr:nvGraphicFramePr>
        <xdr:cNvPr id="9" name="Chart 8">
          <a:extLst>
            <a:ext uri="{FF2B5EF4-FFF2-40B4-BE49-F238E27FC236}">
              <a16:creationId xmlns:a16="http://schemas.microsoft.com/office/drawing/2014/main" id="{42F8576C-7FC3-469D-8325-7B362A3A64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408214</xdr:colOff>
      <xdr:row>10</xdr:row>
      <xdr:rowOff>136072</xdr:rowOff>
    </xdr:from>
    <xdr:to>
      <xdr:col>17</xdr:col>
      <xdr:colOff>318655</xdr:colOff>
      <xdr:row>28</xdr:row>
      <xdr:rowOff>5443</xdr:rowOff>
    </xdr:to>
    <xdr:graphicFrame macro="">
      <xdr:nvGraphicFramePr>
        <xdr:cNvPr id="20" name="Chart 19">
          <a:extLst>
            <a:ext uri="{FF2B5EF4-FFF2-40B4-BE49-F238E27FC236}">
              <a16:creationId xmlns:a16="http://schemas.microsoft.com/office/drawing/2014/main" id="{12EC03B9-679A-4480-A1C8-03B3B61157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177800</xdr:colOff>
      <xdr:row>34</xdr:row>
      <xdr:rowOff>99060</xdr:rowOff>
    </xdr:from>
    <xdr:to>
      <xdr:col>4</xdr:col>
      <xdr:colOff>251460</xdr:colOff>
      <xdr:row>39</xdr:row>
      <xdr:rowOff>91440</xdr:rowOff>
    </xdr:to>
    <mc:AlternateContent xmlns:mc="http://schemas.openxmlformats.org/markup-compatibility/2006" xmlns:a14="http://schemas.microsoft.com/office/drawing/2010/main">
      <mc:Choice Requires="a14">
        <xdr:graphicFrame macro="">
          <xdr:nvGraphicFramePr>
            <xdr:cNvPr id="28" name="Returned 1">
              <a:extLst>
                <a:ext uri="{FF2B5EF4-FFF2-40B4-BE49-F238E27FC236}">
                  <a16:creationId xmlns:a16="http://schemas.microsoft.com/office/drawing/2014/main" id="{3D253BB1-CC25-482B-B005-DE7CEFC75184}"/>
                </a:ext>
              </a:extLst>
            </xdr:cNvPr>
            <xdr:cNvGraphicFramePr/>
          </xdr:nvGraphicFramePr>
          <xdr:xfrm>
            <a:off x="0" y="0"/>
            <a:ext cx="0" cy="0"/>
          </xdr:xfrm>
          <a:graphic>
            <a:graphicData uri="http://schemas.microsoft.com/office/drawing/2010/slicer">
              <sle:slicer xmlns:sle="http://schemas.microsoft.com/office/drawing/2010/slicer" name="Returned 1"/>
            </a:graphicData>
          </a:graphic>
        </xdr:graphicFrame>
      </mc:Choice>
      <mc:Fallback xmlns="">
        <xdr:sp macro="" textlink="">
          <xdr:nvSpPr>
            <xdr:cNvPr id="0" name=""/>
            <xdr:cNvSpPr>
              <a:spLocks noTextEdit="1"/>
            </xdr:cNvSpPr>
          </xdr:nvSpPr>
          <xdr:spPr>
            <a:xfrm>
              <a:off x="1402080" y="6316980"/>
              <a:ext cx="1287780" cy="944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304800</xdr:colOff>
      <xdr:row>26</xdr:row>
      <xdr:rowOff>114300</xdr:rowOff>
    </xdr:from>
    <xdr:to>
      <xdr:col>9</xdr:col>
      <xdr:colOff>360218</xdr:colOff>
      <xdr:row>39</xdr:row>
      <xdr:rowOff>87924</xdr:rowOff>
    </xdr:to>
    <xdr:graphicFrame macro="">
      <xdr:nvGraphicFramePr>
        <xdr:cNvPr id="3" name="Chart 2">
          <a:extLst>
            <a:ext uri="{FF2B5EF4-FFF2-40B4-BE49-F238E27FC236}">
              <a16:creationId xmlns:a16="http://schemas.microsoft.com/office/drawing/2014/main" id="{6519463C-EC42-49B8-AE55-48CC025089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358140</xdr:colOff>
      <xdr:row>21</xdr:row>
      <xdr:rowOff>53340</xdr:rowOff>
    </xdr:from>
    <xdr:to>
      <xdr:col>23</xdr:col>
      <xdr:colOff>259080</xdr:colOff>
      <xdr:row>30</xdr:row>
      <xdr:rowOff>15240</xdr:rowOff>
    </xdr:to>
    <xdr:graphicFrame macro="">
      <xdr:nvGraphicFramePr>
        <xdr:cNvPr id="11" name="Chart 10">
          <a:extLst>
            <a:ext uri="{FF2B5EF4-FFF2-40B4-BE49-F238E27FC236}">
              <a16:creationId xmlns:a16="http://schemas.microsoft.com/office/drawing/2014/main" id="{F6474E21-5779-46B4-A5D0-859B5AD63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365759</xdr:colOff>
      <xdr:row>30</xdr:row>
      <xdr:rowOff>59872</xdr:rowOff>
    </xdr:from>
    <xdr:to>
      <xdr:col>23</xdr:col>
      <xdr:colOff>261256</xdr:colOff>
      <xdr:row>39</xdr:row>
      <xdr:rowOff>99060</xdr:rowOff>
    </xdr:to>
    <xdr:graphicFrame macro="">
      <xdr:nvGraphicFramePr>
        <xdr:cNvPr id="12" name="Chart 11">
          <a:extLst>
            <a:ext uri="{FF2B5EF4-FFF2-40B4-BE49-F238E27FC236}">
              <a16:creationId xmlns:a16="http://schemas.microsoft.com/office/drawing/2014/main" id="{5262C58C-3FE5-41AC-BCCC-9593219310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402771</xdr:colOff>
      <xdr:row>28</xdr:row>
      <xdr:rowOff>45720</xdr:rowOff>
    </xdr:from>
    <xdr:to>
      <xdr:col>17</xdr:col>
      <xdr:colOff>320040</xdr:colOff>
      <xdr:row>39</xdr:row>
      <xdr:rowOff>97404</xdr:rowOff>
    </xdr:to>
    <xdr:graphicFrame macro="">
      <xdr:nvGraphicFramePr>
        <xdr:cNvPr id="41" name="Chart 40">
          <a:extLst>
            <a:ext uri="{FF2B5EF4-FFF2-40B4-BE49-F238E27FC236}">
              <a16:creationId xmlns:a16="http://schemas.microsoft.com/office/drawing/2014/main" id="{959F73FC-A380-4E9A-978A-C2C316DF4E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0.111098148147" backgroundQuery="1" createdVersion="8" refreshedVersion="8" minRefreshableVersion="3" recordCount="0" supportSubquery="1" supportAdvancedDrill="1" xr:uid="{2DD0276B-60CC-4FA5-925B-D3FF6A81EDE6}">
  <cacheSource type="external" connectionId="7"/>
  <cacheFields count="5">
    <cacheField name="[Orders].[Customer Name].[Customer Name]" caption="Customer Name" numFmtId="0" hierarchy="22" level="1">
      <sharedItems count="15">
        <s v="Adrian Barton"/>
        <s v="Becky Martin"/>
        <s v="Caroline Jumper"/>
        <s v="Christopher Conant"/>
        <s v="Greg Tran"/>
        <s v="Hunter Lopez"/>
        <s v="Ken Lonsdale"/>
        <s v="Raymond Buch"/>
        <s v="Sanjit Chand"/>
        <s v="Sanjit Engle"/>
        <s v="Sean Miller"/>
        <s v="Seth Vernon"/>
        <s v="Tamara Chand"/>
        <s v="Todd Sumrall"/>
        <s v="Tom Ashbrook"/>
      </sharedItems>
    </cacheField>
    <cacheField name="[Measures].[NumOfOrders]" caption="NumOfOrders" numFmtId="0" hierarchy="66" level="32767"/>
    <cacheField name="[Measures].[Net_Income]" caption="Net_Income" numFmtId="0" hierarchy="70" level="32767"/>
    <cacheField name="[Measures].[Total_Income]" caption="Total_Income" numFmtId="0" hierarchy="65" level="32767"/>
    <cacheField name="[Measures].[Total_Income_Returned]" caption="Total_Income_Returned" numFmtId="0" hierarchy="71" level="32767"/>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oneField="1">
      <fieldsUsage count="1">
        <fieldUsage x="3"/>
      </fieldsUsage>
    </cacheHierarchy>
    <cacheHierarchy uniqueName="[Measures].[NumOfOrders]" caption="NumOfOrders" measure="1" displayFolder="" measureGroup="Orders" count="0" oneField="1">
      <fieldsUsage count="1">
        <fieldUsage x="1"/>
      </fieldsUsage>
    </cacheHierarchy>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oneField="1">
      <fieldsUsage count="1">
        <fieldUsage x="2"/>
      </fieldsUsage>
    </cacheHierarchy>
    <cacheHierarchy uniqueName="[Measures].[Total_Income_Returned]" caption="Total_Income_Returned" measure="1" displayFolder="" measureGroup="Orders" count="0" oneField="1">
      <fieldsUsage count="1">
        <fieldUsage x="4"/>
      </fieldsUsage>
    </cacheHierarchy>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0.111101041664" backgroundQuery="1" createdVersion="8" refreshedVersion="8" minRefreshableVersion="3" recordCount="0" supportSubquery="1" supportAdvancedDrill="1" xr:uid="{D04F9B75-719A-4AE5-BBBB-5C68F5A42717}">
  <cacheSource type="external" connectionId="7"/>
  <cacheFields count="3">
    <cacheField name="[Measures].[Total_Income]" caption="Total_Income" numFmtId="0" hierarchy="65" level="32767"/>
    <cacheField name="[Orders].[State].[State]" caption="State" numFmtId="0" hierarchy="26" level="1">
      <sharedItems count="5">
        <s v="California"/>
        <s v="New York"/>
        <s v="Pennsylvania"/>
        <s v="Texas"/>
        <s v="Washington"/>
      </sharedItems>
    </cacheField>
    <cacheField name="[Orders].[Category].[Category]" caption="Category" numFmtId="0" hierarchy="30" level="1">
      <sharedItems count="3">
        <s v="Furniture"/>
        <s v="Office Supplies"/>
        <s v="Technology"/>
      </sharedItems>
    </cacheField>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oneField="1">
      <fieldsUsage count="1">
        <fieldUsage x="0"/>
      </fieldsUsage>
    </cacheHierarchy>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0.111140740744" backgroundQuery="1" createdVersion="8" refreshedVersion="8" minRefreshableVersion="3" recordCount="0" supportSubquery="1" supportAdvancedDrill="1" xr:uid="{FB600869-AA31-482F-B9C2-EB42A0BD9DB1}">
  <cacheSource type="external" connectionId="7"/>
  <cacheFields count="2">
    <cacheField name="[Orders].[Sub-Category].[Sub-Category]" caption="Sub-Category" numFmtId="0" hierarchy="31" level="1">
      <sharedItems count="5">
        <s v="Binders"/>
        <s v="Chairs"/>
        <s v="Phones"/>
        <s v="Storage"/>
        <s v="Tables"/>
      </sharedItems>
    </cacheField>
    <cacheField name="[Measures].[Total_Income]" caption="Total_Income" numFmtId="0" hierarchy="65" level="32767"/>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oneField="1">
      <fieldsUsage count="1">
        <fieldUsage x="1"/>
      </fieldsUsage>
    </cacheHierarchy>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0.111141666668" backgroundQuery="1" createdVersion="8" refreshedVersion="8" minRefreshableVersion="3" recordCount="0" supportSubquery="1" supportAdvancedDrill="1" xr:uid="{4998FF6D-A36D-4832-B991-78214A2EF63E}">
  <cacheSource type="external" connectionId="7"/>
  <cacheFields count="3">
    <cacheField name="[Orders].[Customer Name].[Customer Name]" caption="Customer Name" numFmtId="0" hierarchy="22" level="1">
      <sharedItems count="10">
        <s v="Anna Häberlin"/>
        <s v="Bart Pistole"/>
        <s v="Chloris Kastensmidt"/>
        <s v="Emily Phan"/>
        <s v="Erin Ashbrook"/>
        <s v="Joel Eaton"/>
        <s v="Noel Staavos"/>
        <s v="Patrick Gardner"/>
        <s v="Sally Hughsby"/>
        <s v="Zuschuss Carroll"/>
      </sharedItems>
    </cacheField>
    <cacheField name="[Measures].[NumOfOrders]" caption="NumOfOrders" numFmtId="0" hierarchy="66" level="32767"/>
    <cacheField name="[Measures].[Net_Income]" caption="Net_Income" numFmtId="0" hierarchy="70" level="32767"/>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oneField="1">
      <fieldsUsage count="1">
        <fieldUsage x="1"/>
      </fieldsUsage>
    </cacheHierarchy>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oneField="1">
      <fieldsUsage count="1">
        <fieldUsage x="2"/>
      </fieldsUsage>
    </cacheHierarchy>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0.111142708331" backgroundQuery="1" createdVersion="8" refreshedVersion="8" minRefreshableVersion="3" recordCount="0" supportSubquery="1" supportAdvancedDrill="1" xr:uid="{B19C1865-D2CA-48B0-A88F-C0C3D45C50EE}">
  <cacheSource type="external" connectionId="7"/>
  <cacheFields count="2">
    <cacheField name="[Orders].[State].[State]" caption="State" numFmtId="0" hierarchy="26" level="1">
      <sharedItems count="5">
        <s v="California"/>
        <s v="New York"/>
        <s v="Pennsylvania"/>
        <s v="Texas"/>
        <s v="Washington"/>
      </sharedItems>
    </cacheField>
    <cacheField name="[Measures].[Total_Income]" caption="Total_Income" numFmtId="0" hierarchy="65" level="32767"/>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oneField="1">
      <fieldsUsage count="1">
        <fieldUsage x="1"/>
      </fieldsUsage>
    </cacheHierarchy>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0.111143865739" backgroundQuery="1" createdVersion="8" refreshedVersion="8" minRefreshableVersion="3" recordCount="0" supportSubquery="1" supportAdvancedDrill="1" xr:uid="{41BA668F-5ABB-4EAC-A170-7B7D7DEB1954}">
  <cacheSource type="external" connectionId="7"/>
  <cacheFields count="2">
    <cacheField name="[Orders].[City].[City]" caption="City" numFmtId="0" hierarchy="25" level="1">
      <sharedItems count="5">
        <s v="Los Angeles"/>
        <s v="New York City"/>
        <s v="Philadelphia"/>
        <s v="San Francisco"/>
        <s v="Seattle"/>
      </sharedItems>
    </cacheField>
    <cacheField name="[Measures].[Total_Income]" caption="Total_Income" numFmtId="0" hierarchy="65" level="32767"/>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oneField="1">
      <fieldsUsage count="1">
        <fieldUsage x="1"/>
      </fieldsUsage>
    </cacheHierarchy>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0.111144907409" backgroundQuery="1" createdVersion="8" refreshedVersion="8" minRefreshableVersion="3" recordCount="0" supportSubquery="1" supportAdvancedDrill="1" xr:uid="{C27C275A-CAFB-45D3-AE09-978CE21B04F4}">
  <cacheSource type="external" connectionId="7"/>
  <cacheFields count="3">
    <cacheField name="[Orders].[Segment].[Segment]" caption="Segment" numFmtId="0" hierarchy="23" level="1">
      <sharedItems count="3">
        <s v="Consumer"/>
        <s v="Corporate"/>
        <s v="Home Office"/>
      </sharedItems>
    </cacheField>
    <cacheField name="[Orders].[Category].[Category]" caption="Category" numFmtId="0" hierarchy="30" level="1">
      <sharedItems count="3">
        <s v="Furniture"/>
        <s v="Office Supplies"/>
        <s v="Technology"/>
      </sharedItems>
    </cacheField>
    <cacheField name="[Measures].[Total_Income]" caption="Total_Income" numFmtId="0" hierarchy="65" level="32767"/>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oneField="1">
      <fieldsUsage count="1">
        <fieldUsage x="2"/>
      </fieldsUsage>
    </cacheHierarchy>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0.111146180556" backgroundQuery="1" createdVersion="8" refreshedVersion="8" minRefreshableVersion="3" recordCount="0" supportSubquery="1" supportAdvancedDrill="1" xr:uid="{6C713D36-082C-44A6-BA55-0FA8B2E469C3}">
  <cacheSource type="external" connectionId="7"/>
  <cacheFields count="3">
    <cacheField name="[Orders].[Ship Mode].[Ship Mode]" caption="Ship Mode" numFmtId="0" hierarchy="20" level="1">
      <sharedItems count="4">
        <s v="First Class"/>
        <s v="Same Day"/>
        <s v="Second Class"/>
        <s v="Standard Class"/>
      </sharedItems>
    </cacheField>
    <cacheField name="[Orders].[Region].[Region]" caption="Region" numFmtId="0" hierarchy="28" level="1">
      <sharedItems count="4">
        <s v="Central"/>
        <s v="East"/>
        <s v="South"/>
        <s v="West"/>
      </sharedItems>
    </cacheField>
    <cacheField name="[Measures].[NumOfOrders]" caption="NumOfOrders" numFmtId="0" hierarchy="66" level="32767"/>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oneField="1">
      <fieldsUsage count="1">
        <fieldUsage x="2"/>
      </fieldsUsage>
    </cacheHierarchy>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0.11114710648" backgroundQuery="1" createdVersion="8" refreshedVersion="8" minRefreshableVersion="3" recordCount="0" supportSubquery="1" supportAdvancedDrill="1" xr:uid="{D684FA35-5856-4D92-9059-FDFB1A8D78A9}">
  <cacheSource type="external" connectionId="7"/>
  <cacheFields count="1">
    <cacheField name="[Measures].[AVG NumOfItems per Order]" caption="AVG NumOfItems per Order" numFmtId="0" hierarchy="80" level="32767"/>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oneField="1">
      <fieldsUsage count="1">
        <fieldUsage x="0"/>
      </fieldsUsage>
    </cacheHierarchy>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0.111285300925" backgroundQuery="1" createdVersion="8" refreshedVersion="8" minRefreshableVersion="3" recordCount="0" supportSubquery="1" supportAdvancedDrill="1" xr:uid="{5006EF7C-B68B-46EE-BD0D-69D530835893}">
  <cacheSource type="external" connectionId="7"/>
  <cacheFields count="1">
    <cacheField name="[Measures].[Total_COGS]" caption="Total_COGS" numFmtId="0" hierarchy="81" level="32767"/>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0.11128553241" backgroundQuery="1" createdVersion="8" refreshedVersion="8" minRefreshableVersion="3" recordCount="0" supportSubquery="1" supportAdvancedDrill="1" xr:uid="{CC348B05-859C-47C9-9306-4204832A1C67}">
  <cacheSource type="external" connectionId="7"/>
  <cacheFields count="1">
    <cacheField name="[Measures].[Net_Income]" caption="Net_Income" numFmtId="0" hierarchy="70" level="32767"/>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oneField="1">
      <fieldsUsage count="1">
        <fieldUsage x="0"/>
      </fieldsUsage>
    </cacheHierarchy>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0.111285763887" backgroundQuery="1" createdVersion="8" refreshedVersion="8" minRefreshableVersion="3" recordCount="0" supportSubquery="1" supportAdvancedDrill="1" xr:uid="{447C5DA9-A858-402F-96A7-E84519A0B943}">
  <cacheSource type="external" connectionId="7"/>
  <cacheFields count="1">
    <cacheField name="[Measures].[Net_Profit]" caption="Net_Profit" numFmtId="0" hierarchy="69" level="32767"/>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oneField="1">
      <fieldsUsage count="1">
        <fieldUsage x="0"/>
      </fieldsUsage>
    </cacheHierarchy>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0.111285879633" backgroundQuery="1" createdVersion="8" refreshedVersion="8" minRefreshableVersion="3" recordCount="0" supportSubquery="1" supportAdvancedDrill="1" xr:uid="{1A904E73-5D5B-4D0F-8CCF-4C19F4DEAA91}">
  <cacheSource type="external" connectionId="7"/>
  <cacheFields count="1">
    <cacheField name="[Measures].[NumOfCustomers]" caption="NumOfCustomers" numFmtId="0" hierarchy="67" level="32767"/>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cacheHierarchy uniqueName="[Measures].[NumOfCustomers]" caption="NumOfCustomers" measure="1" displayFolder="" measureGroup="Orders" count="0" oneField="1">
      <fieldsUsage count="1">
        <fieldUsage x="0"/>
      </fieldsUsage>
    </cacheHierarchy>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0.111285995372" backgroundQuery="1" createdVersion="8" refreshedVersion="8" minRefreshableVersion="3" recordCount="0" supportSubquery="1" supportAdvancedDrill="1" xr:uid="{E38D671F-4FBD-44E5-8F11-DC1D13CB2C69}">
  <cacheSource type="external" connectionId="7"/>
  <cacheFields count="1">
    <cacheField name="[Measures].[NumOfItems]" caption="NumOfItems" numFmtId="0" hierarchy="79" level="32767"/>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oneField="1">
      <fieldsUsage count="1">
        <fieldUsage x="0"/>
      </fieldsUsage>
    </cacheHierarchy>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0.111286111111" backgroundQuery="1" createdVersion="8" refreshedVersion="8" minRefreshableVersion="3" recordCount="0" supportSubquery="1" supportAdvancedDrill="1" xr:uid="{D2C4C45B-8CE6-4F52-9222-773CB48E87A0}">
  <cacheSource type="external" connectionId="7"/>
  <cacheFields count="1">
    <cacheField name="[Measures].[NumOfOrders]" caption="NumOfOrders" numFmtId="0" hierarchy="66" level="32767"/>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oneField="1">
      <fieldsUsage count="1">
        <fieldUsage x="0"/>
      </fieldsUsage>
    </cacheHierarchy>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0.111286111111" backgroundQuery="1" createdVersion="8" refreshedVersion="8" minRefreshableVersion="3" recordCount="0" supportSubquery="1" supportAdvancedDrill="1" xr:uid="{81CD8936-78FF-4732-ACCD-3C0E0EEE3A40}">
  <cacheSource type="external" connectionId="7"/>
  <cacheFields count="1">
    <cacheField name="[Measures].[NumOfOrders_Returned]" caption="NumOfOrders_Returned" numFmtId="0" hierarchy="73" level="32767"/>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oneField="1">
      <fieldsUsage count="1">
        <fieldUsage x="0"/>
      </fieldsUsage>
    </cacheHierarchy>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0.111286226849" backgroundQuery="1" createdVersion="8" refreshedVersion="8" minRefreshableVersion="3" recordCount="0" supportSubquery="1" supportAdvancedDrill="1" xr:uid="{0C2B09BC-B756-46F4-B2FA-7F49BA227BC3}">
  <cacheSource type="external" connectionId="7"/>
  <cacheFields count="1">
    <cacheField name="[Measures].[Total_Discount_Val]" caption="Total_Discount_Val" numFmtId="0" hierarchy="76" level="32767"/>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oneField="1">
      <fieldsUsage count="1">
        <fieldUsage x="0"/>
      </fieldsUsage>
    </cacheHierarchy>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0.111286458334" backgroundQuery="1" createdVersion="8" refreshedVersion="8" minRefreshableVersion="3" recordCount="0" supportSubquery="1" supportAdvancedDrill="1" xr:uid="{99484E15-23AE-4279-AAAC-7AC45BB2E2D2}">
  <cacheSource type="external" connectionId="7"/>
  <cacheFields count="1">
    <cacheField name="[Measures].[Total_Income]" caption="Total_Income" numFmtId="0" hierarchy="65" level="32767"/>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oneField="1">
      <fieldsUsage count="1">
        <fieldUsage x="0"/>
      </fieldsUsage>
    </cacheHierarchy>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0.111286458334" backgroundQuery="1" createdVersion="8" refreshedVersion="8" minRefreshableVersion="3" recordCount="0" supportSubquery="1" supportAdvancedDrill="1" xr:uid="{0612750C-8FBE-4448-8E80-440B4262F02C}">
  <cacheSource type="external" connectionId="7"/>
  <cacheFields count="1">
    <cacheField name="[Measures].[Total_Income_After_Discount]" caption="Total_Income_After_Discount" numFmtId="0" hierarchy="77" level="32767"/>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oneField="1">
      <fieldsUsage count="1">
        <fieldUsage x="0"/>
      </fieldsUsage>
    </cacheHierarchy>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0.111286574072" backgroundQuery="1" createdVersion="8" refreshedVersion="8" minRefreshableVersion="3" recordCount="0" supportSubquery="1" supportAdvancedDrill="1" xr:uid="{33B47AFC-D5ED-488B-B7B4-8BD650390BEA}">
  <cacheSource type="external" connectionId="7"/>
  <cacheFields count="1">
    <cacheField name="[Measures].[Total_Income_Returned]" caption="Total_Income_Returned" numFmtId="0" hierarchy="71" level="32767"/>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oneField="1">
      <fieldsUsage count="1">
        <fieldUsage x="0"/>
      </fieldsUsage>
    </cacheHierarchy>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0.111286921296" backgroundQuery="1" createdVersion="8" refreshedVersion="8" minRefreshableVersion="3" recordCount="0" supportSubquery="1" supportAdvancedDrill="1" xr:uid="{C1C2008D-56D6-41F7-88EF-E64D1B34B72A}">
  <cacheSource type="external" connectionId="7"/>
  <cacheFields count="3">
    <cacheField name="[Measures].[Total_Income]" caption="Total_Income" numFmtId="0" hierarchy="65" level="32767"/>
    <cacheField name="[Measures].[Total_Profit]" caption="Total_Profit" numFmtId="0" hierarchy="68" level="32767"/>
    <cacheField name="[Calendar].[Year].[Year]" caption="Year" numFmtId="0" hierarchy="1"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Calendar].[Year].&amp;[2014]"/>
            <x15:cachedUniqueName index="1" name="[Calendar].[Year].&amp;[2015]"/>
            <x15:cachedUniqueName index="2" name="[Calendar].[Year].&amp;[2016]"/>
            <x15:cachedUniqueName index="3" name="[Calendar].[Year].&amp;[2017]"/>
          </x15:cachedUniqueNames>
        </ext>
      </extLst>
    </cacheField>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2" memberValueDatatype="20" unbalanced="0">
      <fieldsUsage count="2">
        <fieldUsage x="-1"/>
        <fieldUsage x="2"/>
      </fieldsUsage>
    </cacheHierarchy>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oneField="1">
      <fieldsUsage count="1">
        <fieldUsage x="0"/>
      </fieldsUsage>
    </cacheHierarchy>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oneField="1">
      <fieldsUsage count="1">
        <fieldUsage x="1"/>
      </fieldsUsage>
    </cacheHierarchy>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0.111287384258" backgroundQuery="1" createdVersion="8" refreshedVersion="8" minRefreshableVersion="3" recordCount="0" supportSubquery="1" supportAdvancedDrill="1" xr:uid="{FC5D959A-193C-4C6C-A4C4-5A4AA26BD4D7}">
  <cacheSource type="external" connectionId="7"/>
  <cacheFields count="2">
    <cacheField name="[Orders].[Segment].[Segment]" caption="Segment" numFmtId="0" hierarchy="23" level="1">
      <sharedItems count="3">
        <s v="Consumer"/>
        <s v="Corporate"/>
        <s v="Home Office"/>
      </sharedItems>
    </cacheField>
    <cacheField name="[Measures].[NumOfCustomers]" caption="NumOfCustomers" numFmtId="0" hierarchy="67" level="32767"/>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cacheHierarchy uniqueName="[Measures].[NumOfCustomers]" caption="NumOfCustomers" measure="1" displayFolder="" measureGroup="Orders" count="0" oneField="1">
      <fieldsUsage count="1">
        <fieldUsage x="1"/>
      </fieldsUsage>
    </cacheHierarchy>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0.111287615742" backgroundQuery="1" createdVersion="8" refreshedVersion="8" minRefreshableVersion="3" recordCount="0" supportSubquery="1" supportAdvancedDrill="1" xr:uid="{68E680CA-5E13-4F30-8F77-DF3583094CDD}">
  <cacheSource type="external" connectionId="7"/>
  <cacheFields count="3">
    <cacheField name="[Measures].[Total_Income]" caption="Total_Income" numFmtId="0" hierarchy="65" level="32767"/>
    <cacheField name="[Orders].[Category].[Category]" caption="Category" numFmtId="0" hierarchy="30" level="1">
      <sharedItems count="3">
        <s v="Furniture"/>
        <s v="Office Supplies"/>
        <s v="Technology"/>
      </sharedItems>
    </cacheField>
    <cacheField name="[Measures].[Total_Profit]" caption="Total_Profit" numFmtId="0" hierarchy="68" level="32767"/>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oneField="1">
      <fieldsUsage count="1">
        <fieldUsage x="0"/>
      </fieldsUsage>
    </cacheHierarchy>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oneField="1">
      <fieldsUsage count="1">
        <fieldUsage x="2"/>
      </fieldsUsage>
    </cacheHierarchy>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0.111287962965" backgroundQuery="1" createdVersion="8" refreshedVersion="8" minRefreshableVersion="3" recordCount="0" supportSubquery="1" supportAdvancedDrill="1" xr:uid="{25AC0629-E491-41C9-AB74-6B82F663C538}">
  <cacheSource type="external" connectionId="7"/>
  <cacheFields count="3">
    <cacheField name="[Orders].[Ship Mode].[Ship Mode]" caption="Ship Mode" numFmtId="0" hierarchy="20" level="1">
      <sharedItems count="4">
        <s v="First Class"/>
        <s v="Same Day"/>
        <s v="Second Class"/>
        <s v="Standard Class"/>
      </sharedItems>
    </cacheField>
    <cacheField name="[Measures].[NumOfOrders]" caption="NumOfOrders" numFmtId="0" hierarchy="66" level="32767"/>
    <cacheField name="[Measures].[Average of Shipping Duration]" caption="Average of Shipping Duration" numFmtId="0" hierarchy="59" level="32767"/>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oneField="1">
      <fieldsUsage count="1">
        <fieldUsage x="2"/>
      </fieldsUsage>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oneField="1">
      <fieldsUsage count="1">
        <fieldUsage x="1"/>
      </fieldsUsage>
    </cacheHierarchy>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0.114052314813" backgroundQuery="1" createdVersion="8" refreshedVersion="8" minRefreshableVersion="3" recordCount="0" supportSubquery="1" supportAdvancedDrill="1" xr:uid="{D621CD2C-48F0-42EA-A9A4-139EB1FFFCC3}">
  <cacheSource type="external" connectionId="7"/>
  <cacheFields count="3">
    <cacheField name="[Orders].[Region].[Region]" caption="Region" numFmtId="0" hierarchy="28" level="1">
      <sharedItems count="4">
        <s v="Central"/>
        <s v="East"/>
        <s v="South"/>
        <s v="West"/>
      </sharedItems>
    </cacheField>
    <cacheField name="[Measures].[Total_Income]" caption="Total_Income" numFmtId="0" hierarchy="65" level="32767"/>
    <cacheField name="[Orders].[Category].[Category]" caption="Category" numFmtId="0" hierarchy="30" level="1">
      <sharedItems count="3">
        <s v="Furniture"/>
        <s v="Office Supplies"/>
        <s v="Technology"/>
      </sharedItems>
    </cacheField>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oneField="1">
      <fieldsUsage count="1">
        <fieldUsage x="1"/>
      </fieldsUsage>
    </cacheHierarchy>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0.115420023147" backgroundQuery="1" createdVersion="8" refreshedVersion="8" minRefreshableVersion="3" recordCount="0" supportSubquery="1" supportAdvancedDrill="1" xr:uid="{38A2F63A-AD8B-4438-99BB-8FD17D9ED5A9}">
  <cacheSource type="external" connectionId="7"/>
  <cacheFields count="3">
    <cacheField name="[Calendar].[Year].[Year]" caption="Year" numFmtId="0" hierarchy="1" level="1">
      <sharedItems containsSemiMixedTypes="0" containsString="0" containsNumber="1" containsInteger="1" minValue="2014" maxValue="2018" count="5">
        <n v="2014"/>
        <n v="2015"/>
        <n v="2016"/>
        <n v="2017"/>
        <n v="2018"/>
      </sharedItems>
      <extLst>
        <ext xmlns:x15="http://schemas.microsoft.com/office/spreadsheetml/2010/11/main" uri="{4F2E5C28-24EA-4eb8-9CBF-B6C8F9C3D259}">
          <x15:cachedUniqueNames>
            <x15:cachedUniqueName index="0" name="[Calendar].[Year].&amp;[2014]"/>
            <x15:cachedUniqueName index="1" name="[Calendar].[Year].&amp;[2015]"/>
            <x15:cachedUniqueName index="2" name="[Calendar].[Year].&amp;[2016]"/>
            <x15:cachedUniqueName index="3" name="[Calendar].[Year].&amp;[2017]"/>
            <x15:cachedUniqueName index="4" name="[Calendar].[Year].&amp;[2018]"/>
          </x15:cachedUniqueNames>
        </ext>
      </extLst>
    </cacheField>
    <cacheField name="[Measures].[NumOfOrders]" caption="NumOfOrders" numFmtId="0" hierarchy="66" level="32767"/>
    <cacheField name="[Measures].[Number of Orders By Ship Date]" caption="Number of Orders By Ship Date" numFmtId="0" hierarchy="78" level="32767"/>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2" memberValueDatatype="20" unbalanced="0">
      <fieldsUsage count="2">
        <fieldUsage x="-1"/>
        <fieldUsage x="0"/>
      </fieldsUsage>
    </cacheHierarchy>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oneField="1">
      <fieldsUsage count="1">
        <fieldUsage x="1"/>
      </fieldsUsage>
    </cacheHierarchy>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oneField="1">
      <fieldsUsage count="1">
        <fieldUsage x="2"/>
      </fieldsUsage>
    </cacheHierarchy>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0.12389884259" backgroundQuery="1" createdVersion="8" refreshedVersion="8" minRefreshableVersion="3" recordCount="0" supportSubquery="1" supportAdvancedDrill="1" xr:uid="{B2DE0AA6-1287-4774-8732-EC32E9A4E940}">
  <cacheSource type="external" connectionId="7"/>
  <cacheFields count="3">
    <cacheField name="[People].[Person].[Person]" caption="Person" numFmtId="0" hierarchy="44" level="1">
      <sharedItems count="4">
        <s v="Kelly Williams"/>
        <s v="Chuck Magee"/>
        <s v="Cassandra Brandow"/>
        <s v="Anna Andreadi"/>
      </sharedItems>
    </cacheField>
    <cacheField name="[People].[Region].[Region]" caption="Region" numFmtId="0" hierarchy="45" level="1">
      <sharedItems count="4">
        <s v="Central"/>
        <s v="East"/>
        <s v="South"/>
        <s v="West"/>
      </sharedItems>
    </cacheField>
    <cacheField name="[Measures].[NumOfOrders_Returned]" caption="NumOfOrders_Returned" numFmtId="0" hierarchy="73" level="32767"/>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0"/>
      </fieldsUsage>
    </cacheHierarchy>
    <cacheHierarchy uniqueName="[People].[Region]" caption="Region" attribute="1" defaultMemberUniqueName="[People].[Region].[All]" allUniqueName="[People].[Region].[All]" dimensionUniqueName="[People]"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oneField="1">
      <fieldsUsage count="1">
        <fieldUsage x="2"/>
      </fieldsUsage>
    </cacheHierarchy>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0.111104861113" backgroundQuery="1" createdVersion="3" refreshedVersion="8" minRefreshableVersion="3" recordCount="0" supportSubquery="1" supportAdvancedDrill="1" xr:uid="{6C1696B2-5BC9-424A-84B3-954985301B1D}">
  <cacheSource type="external" connectionId="7">
    <extLst>
      <ext xmlns:x14="http://schemas.microsoft.com/office/spreadsheetml/2009/9/main" uri="{F057638F-6D5F-4e77-A914-E7F072B9BCA8}">
        <x14:sourceConnection name="ThisWorkbookDataModel"/>
      </ext>
    </extLst>
  </cacheSource>
  <cacheFields count="0"/>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20023451"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0.111105787037" backgroundQuery="1" createdVersion="3" refreshedVersion="8" minRefreshableVersion="3" recordCount="0" supportSubquery="1" supportAdvancedDrill="1" xr:uid="{968DBDA4-DA51-409E-9F08-AA8ACA8B069C}">
  <cacheSource type="external" connectionId="7">
    <extLst>
      <ext xmlns:x14="http://schemas.microsoft.com/office/spreadsheetml/2009/9/main" uri="{F057638F-6D5F-4e77-A914-E7F072B9BCA8}">
        <x14:sourceConnection name="ThisWorkbookDataModel"/>
      </ext>
    </extLst>
  </cacheSource>
  <cacheFields count="0"/>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28481095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B91943-15DD-4488-BA1B-2B17F6C67183}" name="Top 10 customers by Net_Income" cacheId="1877" applyNumberFormats="0" applyBorderFormats="0" applyFontFormats="0" applyPatternFormats="0" applyAlignmentFormats="0" applyWidthHeightFormats="1" dataCaption="Values" tag="3bc1def0-30cb-487a-96b8-3d76627704b7" updatedVersion="8" minRefreshableVersion="3" useAutoFormatting="1" subtotalHiddenItems="1" rowGrandTotals="0" colGrandTotals="0" itemPrintTitles="1" createdVersion="8" indent="0" compact="0" compactData="0" multipleFieldFilters="0">
  <location ref="A3:E18" firstHeaderRow="0" firstDataRow="1" firstDataCol="1"/>
  <pivotFields count="5">
    <pivotField axis="axisRow" compact="0" allDrilled="1" outline="0" subtotalTop="0" showAll="0" measureFilter="1"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2"/>
            </reference>
          </references>
        </pivotArea>
      </autoSortScope>
    </pivotField>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s>
  <rowFields count="1">
    <field x="0"/>
  </rowFields>
  <rowItems count="15">
    <i>
      <x v="12"/>
    </i>
    <i>
      <x v="6"/>
    </i>
    <i>
      <x v="8"/>
    </i>
    <i>
      <x/>
    </i>
    <i>
      <x v="5"/>
    </i>
    <i>
      <x v="10"/>
    </i>
    <i>
      <x v="14"/>
    </i>
    <i>
      <x v="9"/>
    </i>
    <i>
      <x v="13"/>
    </i>
    <i>
      <x v="4"/>
    </i>
    <i>
      <x v="2"/>
    </i>
    <i>
      <x v="3"/>
    </i>
    <i>
      <x v="1"/>
    </i>
    <i>
      <x v="11"/>
    </i>
    <i>
      <x v="7"/>
    </i>
  </rowItems>
  <colFields count="1">
    <field x="-2"/>
  </colFields>
  <colItems count="4">
    <i>
      <x/>
    </i>
    <i i="1">
      <x v="1"/>
    </i>
    <i i="2">
      <x v="2"/>
    </i>
    <i i="3">
      <x v="3"/>
    </i>
  </colItems>
  <dataFields count="4">
    <dataField fld="3" subtotal="count" baseField="0" baseItem="0"/>
    <dataField fld="4" subtotal="count" baseField="0" baseItem="0"/>
    <dataField fld="2" subtotal="count" baseField="0" baseItem="0"/>
    <dataField fld="1" subtotal="count"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Segment"/>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5" iMeasureHier="65">
      <autoFilter ref="A1">
        <filterColumn colId="0">
          <top10 val="15" filterVal="15"/>
        </filterColumn>
      </autoFilter>
    </filter>
  </filters>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ustomer Loyal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5C1239-EAB4-4318-ACE1-21D23547237B}" name="Num of Orders &amp; Orders Shipped per Year" cacheId="2056" applyNumberFormats="0" applyBorderFormats="0" applyFontFormats="0" applyPatternFormats="0" applyAlignmentFormats="0" applyWidthHeightFormats="1" dataCaption="Values" tag="2584db67-4df7-4212-94b1-4e1d475a123e" updatedVersion="8" minRefreshableVersion="3" useAutoFormatting="1" itemPrintTitles="1" createdVersion="8" indent="0" outline="1" outlineData="1" multipleFieldFilters="0" chartFormat="6">
  <location ref="DF3:DH9"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name="NumOfShippedOrders" fld="2" subtotal="count" baseField="0" baseItem="0"/>
  </dataFields>
  <chartFormats count="3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3" format="6">
      <pivotArea type="data" outline="0" fieldPosition="0">
        <references count="2">
          <reference field="4294967294" count="1" selected="0">
            <x v="1"/>
          </reference>
          <reference field="0" count="1" selected="0">
            <x v="3"/>
          </reference>
        </references>
      </pivotArea>
    </chartFormat>
    <chartFormat chart="3" format="7">
      <pivotArea type="data" outline="0" fieldPosition="0">
        <references count="2">
          <reference field="4294967294" count="1" selected="0">
            <x v="0"/>
          </reference>
          <reference field="0" count="1" selected="0">
            <x v="3"/>
          </reference>
        </references>
      </pivotArea>
    </chartFormat>
    <chartFormat chart="3" format="8">
      <pivotArea type="data" outline="0" fieldPosition="0">
        <references count="2">
          <reference field="4294967294" count="1" selected="0">
            <x v="1"/>
          </reference>
          <reference field="0" count="1" selected="0">
            <x v="2"/>
          </reference>
        </references>
      </pivotArea>
    </chartFormat>
    <chartFormat chart="3" format="9">
      <pivotArea type="data" outline="0" fieldPosition="0">
        <references count="2">
          <reference field="4294967294" count="1" selected="0">
            <x v="0"/>
          </reference>
          <reference field="0" count="1" selected="0">
            <x v="2"/>
          </reference>
        </references>
      </pivotArea>
    </chartFormat>
    <chartFormat chart="3" format="10">
      <pivotArea type="data" outline="0" fieldPosition="0">
        <references count="2">
          <reference field="4294967294" count="1" selected="0">
            <x v="0"/>
          </reference>
          <reference field="0" count="1" selected="0">
            <x v="1"/>
          </reference>
        </references>
      </pivotArea>
    </chartFormat>
    <chartFormat chart="3" format="11">
      <pivotArea type="data" outline="0" fieldPosition="0">
        <references count="2">
          <reference field="4294967294" count="1" selected="0">
            <x v="1"/>
          </reference>
          <reference field="0" count="1" selected="0">
            <x v="1"/>
          </reference>
        </references>
      </pivotArea>
    </chartFormat>
    <chartFormat chart="3" format="12">
      <pivotArea type="data" outline="0" fieldPosition="0">
        <references count="2">
          <reference field="4294967294" count="1" selected="0">
            <x v="1"/>
          </reference>
          <reference field="0" count="1" selected="0">
            <x v="0"/>
          </reference>
        </references>
      </pivotArea>
    </chartFormat>
    <chartFormat chart="3" format="13">
      <pivotArea type="data" outline="0" fieldPosition="0">
        <references count="2">
          <reference field="4294967294" count="1" selected="0">
            <x v="0"/>
          </reference>
          <reference field="0" count="1" selected="0">
            <x v="0"/>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0" count="1" selected="0">
            <x v="0"/>
          </reference>
        </references>
      </pivotArea>
    </chartFormat>
    <chartFormat chart="4" format="16">
      <pivotArea type="data" outline="0" fieldPosition="0">
        <references count="2">
          <reference field="4294967294" count="1" selected="0">
            <x v="0"/>
          </reference>
          <reference field="0" count="1" selected="0">
            <x v="1"/>
          </reference>
        </references>
      </pivotArea>
    </chartFormat>
    <chartFormat chart="4" format="17">
      <pivotArea type="data" outline="0" fieldPosition="0">
        <references count="2">
          <reference field="4294967294" count="1" selected="0">
            <x v="0"/>
          </reference>
          <reference field="0" count="1" selected="0">
            <x v="2"/>
          </reference>
        </references>
      </pivotArea>
    </chartFormat>
    <chartFormat chart="4" format="18">
      <pivotArea type="data" outline="0" fieldPosition="0">
        <references count="2">
          <reference field="4294967294" count="1" selected="0">
            <x v="0"/>
          </reference>
          <reference field="0" count="1" selected="0">
            <x v="3"/>
          </reference>
        </references>
      </pivotArea>
    </chartFormat>
    <chartFormat chart="4" format="19" series="1">
      <pivotArea type="data" outline="0" fieldPosition="0">
        <references count="1">
          <reference field="4294967294" count="1" selected="0">
            <x v="1"/>
          </reference>
        </references>
      </pivotArea>
    </chartFormat>
    <chartFormat chart="4" format="20">
      <pivotArea type="data" outline="0" fieldPosition="0">
        <references count="2">
          <reference field="4294967294" count="1" selected="0">
            <x v="1"/>
          </reference>
          <reference field="0" count="1" selected="0">
            <x v="0"/>
          </reference>
        </references>
      </pivotArea>
    </chartFormat>
    <chartFormat chart="4" format="21">
      <pivotArea type="data" outline="0" fieldPosition="0">
        <references count="2">
          <reference field="4294967294" count="1" selected="0">
            <x v="1"/>
          </reference>
          <reference field="0" count="1" selected="0">
            <x v="1"/>
          </reference>
        </references>
      </pivotArea>
    </chartFormat>
    <chartFormat chart="4" format="22">
      <pivotArea type="data" outline="0" fieldPosition="0">
        <references count="2">
          <reference field="4294967294" count="1" selected="0">
            <x v="1"/>
          </reference>
          <reference field="0" count="1" selected="0">
            <x v="2"/>
          </reference>
        </references>
      </pivotArea>
    </chartFormat>
    <chartFormat chart="4" format="23">
      <pivotArea type="data" outline="0" fieldPosition="0">
        <references count="2">
          <reference field="4294967294" count="1" selected="0">
            <x v="1"/>
          </reference>
          <reference field="0" count="1" selected="0">
            <x v="3"/>
          </reference>
        </references>
      </pivotArea>
    </chartFormat>
    <chartFormat chart="5" format="24" series="1">
      <pivotArea type="data" outline="0" fieldPosition="0">
        <references count="1">
          <reference field="4294967294" count="1" selected="0">
            <x v="0"/>
          </reference>
        </references>
      </pivotArea>
    </chartFormat>
    <chartFormat chart="5" format="25">
      <pivotArea type="data" outline="0" fieldPosition="0">
        <references count="2">
          <reference field="4294967294" count="1" selected="0">
            <x v="0"/>
          </reference>
          <reference field="0" count="1" selected="0">
            <x v="0"/>
          </reference>
        </references>
      </pivotArea>
    </chartFormat>
    <chartFormat chart="5" format="26">
      <pivotArea type="data" outline="0" fieldPosition="0">
        <references count="2">
          <reference field="4294967294" count="1" selected="0">
            <x v="0"/>
          </reference>
          <reference field="0" count="1" selected="0">
            <x v="1"/>
          </reference>
        </references>
      </pivotArea>
    </chartFormat>
    <chartFormat chart="5" format="27">
      <pivotArea type="data" outline="0" fieldPosition="0">
        <references count="2">
          <reference field="4294967294" count="1" selected="0">
            <x v="0"/>
          </reference>
          <reference field="0" count="1" selected="0">
            <x v="2"/>
          </reference>
        </references>
      </pivotArea>
    </chartFormat>
    <chartFormat chart="5" format="28">
      <pivotArea type="data" outline="0" fieldPosition="0">
        <references count="2">
          <reference field="4294967294" count="1" selected="0">
            <x v="0"/>
          </reference>
          <reference field="0" count="1" selected="0">
            <x v="3"/>
          </reference>
        </references>
      </pivotArea>
    </chartFormat>
    <chartFormat chart="5" format="29" series="1">
      <pivotArea type="data" outline="0" fieldPosition="0">
        <references count="1">
          <reference field="4294967294" count="1" selected="0">
            <x v="1"/>
          </reference>
        </references>
      </pivotArea>
    </chartFormat>
    <chartFormat chart="5" format="30">
      <pivotArea type="data" outline="0" fieldPosition="0">
        <references count="2">
          <reference field="4294967294" count="1" selected="0">
            <x v="1"/>
          </reference>
          <reference field="0" count="1" selected="0">
            <x v="0"/>
          </reference>
        </references>
      </pivotArea>
    </chartFormat>
    <chartFormat chart="5" format="31">
      <pivotArea type="data" outline="0" fieldPosition="0">
        <references count="2">
          <reference field="4294967294" count="1" selected="0">
            <x v="1"/>
          </reference>
          <reference field="0" count="1" selected="0">
            <x v="1"/>
          </reference>
        </references>
      </pivotArea>
    </chartFormat>
    <chartFormat chart="5" format="32">
      <pivotArea type="data" outline="0" fieldPosition="0">
        <references count="2">
          <reference field="4294967294" count="1" selected="0">
            <x v="1"/>
          </reference>
          <reference field="0" count="1" selected="0">
            <x v="2"/>
          </reference>
        </references>
      </pivotArea>
    </chartFormat>
    <chartFormat chart="5" format="33">
      <pivotArea type="data" outline="0" fieldPosition="0">
        <references count="2">
          <reference field="4294967294" count="1" selected="0">
            <x v="1"/>
          </reference>
          <reference field="0" count="1" selected="0">
            <x v="3"/>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umOfShippedOrder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ACFBA2-2A08-4084-BEE8-C1C15D517485}" name="Sales by State and Category" cacheId="1883" applyNumberFormats="0" applyBorderFormats="0" applyFontFormats="0" applyPatternFormats="0" applyAlignmentFormats="0" applyWidthHeightFormats="1" dataCaption="Values" tag="a19110a5-f01d-48e0-b86b-34d42fa64320" updatedVersion="8" minRefreshableVersion="3" useAutoFormatting="1" subtotalHiddenItems="1" rowGrandTotals="0" itemPrintTitles="1" createdVersion="8" indent="0" outline="1" outlineData="1" multipleFieldFilters="0" chartFormat="3">
  <location ref="AF3:AJ9" firstHeaderRow="1" firstDataRow="2" firstDataCol="1"/>
  <pivotFields count="3">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3">
        <item x="0"/>
        <item x="1"/>
        <item x="2"/>
      </items>
    </pivotField>
  </pivotFields>
  <rowFields count="1">
    <field x="1"/>
  </rowFields>
  <rowItems count="5">
    <i>
      <x v="2"/>
    </i>
    <i>
      <x v="4"/>
    </i>
    <i>
      <x v="3"/>
    </i>
    <i>
      <x v="1"/>
    </i>
    <i>
      <x/>
    </i>
  </rowItems>
  <colFields count="1">
    <field x="2"/>
  </colFields>
  <colItems count="4">
    <i>
      <x/>
    </i>
    <i>
      <x v="1"/>
    </i>
    <i>
      <x v="2"/>
    </i>
    <i t="grand">
      <x/>
    </i>
  </colItems>
  <dataFields count="1">
    <dataField fld="0" subtotal="count" baseField="0" baseItem="0"/>
  </dataFields>
  <chartFormats count="3">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8" iMeasureHier="65">
      <autoFilter ref="A1">
        <filterColumn colId="0">
          <top10 val="5" filterVal="5"/>
        </filterColumn>
      </autoFilter>
    </filter>
  </filters>
  <rowHierarchiesUsage count="1">
    <rowHierarchyUsage hierarchyUsage="26"/>
  </rowHierarchiesUsage>
  <colHierarchiesUsage count="1">
    <colHierarchyUsage hierarchyUsage="3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FDFCDE7-6B8A-4803-9428-107582EDFBC9}" name="Sales by Region and Category" cacheId="2053" applyNumberFormats="0" applyBorderFormats="0" applyFontFormats="0" applyPatternFormats="0" applyAlignmentFormats="0" applyWidthHeightFormats="1" dataCaption="Values" tag="869b3279-ced2-445d-8c96-4ec7f1fae19d" updatedVersion="8" minRefreshableVersion="3" useAutoFormatting="1" itemPrintTitles="1" createdVersion="8" indent="0" outline="1" outlineData="1" multipleFieldFilters="0" chartFormat="4">
  <location ref="DY3:DZ8" firstHeaderRow="1" firstDataRow="1" firstDataCol="1"/>
  <pivotFields count="3">
    <pivotField axis="axisRow" allDrilled="1" subtotalTop="0" showAll="0" dataSourceSort="1" defaultSubtotal="0">
      <items count="4">
        <item x="0" e="0"/>
        <item x="1" e="0"/>
        <item x="2" e="0"/>
        <item x="3" e="0"/>
      </items>
    </pivotField>
    <pivotField dataField="1" subtotalTop="0" showAll="0" defaultSubtotal="0"/>
    <pivotField axis="axisRow" allDrilled="1" subtotalTop="0" showAll="0" dataSourceSort="1" defaultSubtotal="0">
      <items count="3">
        <item x="0" e="0"/>
        <item x="1" e="0"/>
        <item x="2" e="0"/>
      </items>
    </pivotField>
  </pivotFields>
  <rowFields count="2">
    <field x="0"/>
    <field x="2"/>
  </rowFields>
  <rowItems count="5">
    <i>
      <x/>
    </i>
    <i>
      <x v="1"/>
    </i>
    <i>
      <x v="2"/>
    </i>
    <i>
      <x v="3"/>
    </i>
    <i t="grand">
      <x/>
    </i>
  </rowItems>
  <colItems count="1">
    <i/>
  </colItems>
  <dataFields count="1">
    <dataField fld="1" subtotal="count" baseField="0" baseItem="0"/>
  </dataFields>
  <chartFormats count="13">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0" count="1" selected="0">
            <x v="3"/>
          </reference>
          <reference field="2" count="1" selected="0">
            <x v="2"/>
          </reference>
        </references>
      </pivotArea>
    </chartFormat>
    <chartFormat chart="0" format="2">
      <pivotArea type="data" outline="0" fieldPosition="0">
        <references count="3">
          <reference field="4294967294" count="1" selected="0">
            <x v="0"/>
          </reference>
          <reference field="0" count="1" selected="0">
            <x v="3"/>
          </reference>
          <reference field="2" count="1" selected="0">
            <x v="1"/>
          </reference>
        </references>
      </pivotArea>
    </chartFormat>
    <chartFormat chart="0" format="3">
      <pivotArea type="data" outline="0" fieldPosition="0">
        <references count="3">
          <reference field="4294967294" count="1" selected="0">
            <x v="0"/>
          </reference>
          <reference field="0" count="1" selected="0">
            <x v="3"/>
          </reference>
          <reference field="2" count="1" selected="0">
            <x v="0"/>
          </reference>
        </references>
      </pivotArea>
    </chartFormat>
    <chartFormat chart="0" format="4">
      <pivotArea type="data" outline="0" fieldPosition="0">
        <references count="3">
          <reference field="4294967294" count="1" selected="0">
            <x v="0"/>
          </reference>
          <reference field="0" count="1" selected="0">
            <x v="2"/>
          </reference>
          <reference field="2" count="1" selected="0">
            <x v="2"/>
          </reference>
        </references>
      </pivotArea>
    </chartFormat>
    <chartFormat chart="0" format="5">
      <pivotArea type="data" outline="0" fieldPosition="0">
        <references count="3">
          <reference field="4294967294" count="1" selected="0">
            <x v="0"/>
          </reference>
          <reference field="0" count="1" selected="0">
            <x v="2"/>
          </reference>
          <reference field="2" count="1" selected="0">
            <x v="1"/>
          </reference>
        </references>
      </pivotArea>
    </chartFormat>
    <chartFormat chart="0" format="6">
      <pivotArea type="data" outline="0" fieldPosition="0">
        <references count="3">
          <reference field="4294967294" count="1" selected="0">
            <x v="0"/>
          </reference>
          <reference field="0" count="1" selected="0">
            <x v="2"/>
          </reference>
          <reference field="2" count="1" selected="0">
            <x v="0"/>
          </reference>
        </references>
      </pivotArea>
    </chartFormat>
    <chartFormat chart="0" format="7">
      <pivotArea type="data" outline="0" fieldPosition="0">
        <references count="3">
          <reference field="4294967294" count="1" selected="0">
            <x v="0"/>
          </reference>
          <reference field="0" count="1" selected="0">
            <x v="1"/>
          </reference>
          <reference field="2" count="1" selected="0">
            <x v="2"/>
          </reference>
        </references>
      </pivotArea>
    </chartFormat>
    <chartFormat chart="0" format="8">
      <pivotArea type="data" outline="0" fieldPosition="0">
        <references count="3">
          <reference field="4294967294" count="1" selected="0">
            <x v="0"/>
          </reference>
          <reference field="0" count="1" selected="0">
            <x v="1"/>
          </reference>
          <reference field="2" count="1" selected="0">
            <x v="1"/>
          </reference>
        </references>
      </pivotArea>
    </chartFormat>
    <chartFormat chart="0" format="9">
      <pivotArea type="data" outline="0" fieldPosition="0">
        <references count="3">
          <reference field="4294967294" count="1" selected="0">
            <x v="0"/>
          </reference>
          <reference field="0" count="1" selected="0">
            <x v="1"/>
          </reference>
          <reference field="2" count="1" selected="0">
            <x v="0"/>
          </reference>
        </references>
      </pivotArea>
    </chartFormat>
    <chartFormat chart="0" format="10">
      <pivotArea type="data" outline="0" fieldPosition="0">
        <references count="3">
          <reference field="4294967294" count="1" selected="0">
            <x v="0"/>
          </reference>
          <reference field="0" count="1" selected="0">
            <x v="0"/>
          </reference>
          <reference field="2" count="1" selected="0">
            <x v="2"/>
          </reference>
        </references>
      </pivotArea>
    </chartFormat>
    <chartFormat chart="0" format="11">
      <pivotArea type="data" outline="0" fieldPosition="0">
        <references count="3">
          <reference field="4294967294" count="1" selected="0">
            <x v="0"/>
          </reference>
          <reference field="0" count="1" selected="0">
            <x v="0"/>
          </reference>
          <reference field="2" count="1" selected="0">
            <x v="1"/>
          </reference>
        </references>
      </pivotArea>
    </chartFormat>
    <chartFormat chart="0" format="12">
      <pivotArea type="data" outline="0" fieldPosition="0">
        <references count="3">
          <reference field="4294967294" count="1" selected="0">
            <x v="0"/>
          </reference>
          <reference field="0" count="1" selected="0">
            <x v="0"/>
          </reference>
          <reference field="2" count="1" selected="0">
            <x v="0"/>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28"/>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11A8A3F-4204-401A-913D-E9E2F3C150B3}" name="Sales by Region and Person" cacheId="2062" applyNumberFormats="0" applyBorderFormats="0" applyFontFormats="0" applyPatternFormats="0" applyAlignmentFormats="0" applyWidthHeightFormats="1" dataCaption="Values" tag="324577f0-a79c-4d69-9212-1885c2d0bd1e" updatedVersion="8" minRefreshableVersion="3" useAutoFormatting="1" itemPrintTitles="1" createdVersion="8" indent="0" compact="0" compactData="0" multipleFieldFilters="0">
  <location ref="BJ3:BL8" firstHeaderRow="1" firstDataRow="1" firstDataCol="2"/>
  <pivotFields count="3">
    <pivotField axis="axisRow" compact="0" allDrilled="1" outline="0" subtotalTop="0" showAll="0" dataSourceSort="1" defaultSubtotal="0" defaultAttributeDrillState="1">
      <items count="4">
        <item x="0"/>
        <item x="1"/>
        <item x="2"/>
        <item x="3"/>
      </items>
    </pivotField>
    <pivotField axis="axisRow" compact="0" allDrilled="1" outline="0" subtotalTop="0" showAll="0" defaultSubtotal="0" defaultAttributeDrillState="1">
      <items count="4">
        <item x="0"/>
        <item x="1"/>
        <item x="2"/>
        <item x="3"/>
      </items>
    </pivotField>
    <pivotField dataField="1" compact="0" outline="0" subtotalTop="0" showAll="0" defaultSubtotal="0"/>
  </pivotFields>
  <rowFields count="2">
    <field x="1"/>
    <field x="0"/>
  </rowFields>
  <rowItems count="5">
    <i>
      <x/>
      <x/>
    </i>
    <i>
      <x v="1"/>
      <x v="1"/>
    </i>
    <i>
      <x v="2"/>
      <x v="2"/>
    </i>
    <i>
      <x v="3"/>
      <x v="3"/>
    </i>
    <i t="grand">
      <x/>
    </i>
  </rowItems>
  <colItems count="1">
    <i/>
  </colItems>
  <dataFields count="1">
    <dataField fld="2" subtotal="count"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45"/>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5F78884-26CF-45B3-BFC3-065A177165DE}" name="Sales Vs Profit per Year" cacheId="2038" applyNumberFormats="0" applyBorderFormats="0" applyFontFormats="0" applyPatternFormats="0" applyAlignmentFormats="0" applyWidthHeightFormats="1" dataCaption="Values" tag="0b6c0fb7-7b56-4ed3-8a12-2271d43f9ca3" updatedVersion="8" minRefreshableVersion="5" useAutoFormatting="1" subtotalHiddenItems="1" itemPrintTitles="1" createdVersion="8" indent="0" outline="1" outlineData="1" multipleFieldFilters="0" chartFormat="39">
  <location ref="CV3:CX8" firstHeaderRow="0" firstDataRow="1" firstDataCol="1"/>
  <pivotFields count="3">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s>
  <rowFields count="1">
    <field x="2"/>
  </rowFields>
  <rowItems count="5">
    <i>
      <x/>
    </i>
    <i>
      <x v="1"/>
    </i>
    <i>
      <x v="2"/>
    </i>
    <i>
      <x v="3"/>
    </i>
    <i t="grand">
      <x/>
    </i>
  </rowItems>
  <colFields count="1">
    <field x="-2"/>
  </colFields>
  <colItems count="2">
    <i>
      <x/>
    </i>
    <i i="1">
      <x v="1"/>
    </i>
  </colItems>
  <dataFields count="2">
    <dataField fld="0" subtotal="count" baseField="0" baseItem="0"/>
    <dataField fld="1" subtotal="count" baseField="0" baseItem="0"/>
  </dataFields>
  <chartFormats count="8">
    <chartFormat chart="0" format="0"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1"/>
          </reference>
        </references>
      </pivotArea>
    </chartFormat>
    <chartFormat chart="18" format="7">
      <pivotArea type="data" outline="0" fieldPosition="0">
        <references count="2">
          <reference field="4294967294" count="1" selected="0">
            <x v="1"/>
          </reference>
          <reference field="2" count="1" selected="0">
            <x v="3"/>
          </reference>
        </references>
      </pivotArea>
    </chartFormat>
    <chartFormat chart="18" format="8">
      <pivotArea type="data" outline="0" fieldPosition="0">
        <references count="2">
          <reference field="4294967294" count="1" selected="0">
            <x v="1"/>
          </reference>
          <reference field="2" count="1" selected="0">
            <x v="2"/>
          </reference>
        </references>
      </pivotArea>
    </chartFormat>
    <chartFormat chart="18" format="9">
      <pivotArea type="data" outline="0" fieldPosition="0">
        <references count="2">
          <reference field="4294967294" count="1" selected="0">
            <x v="1"/>
          </reference>
          <reference field="2" count="1" selected="0">
            <x v="1"/>
          </reference>
        </references>
      </pivotArea>
    </chartFormat>
    <chartFormat chart="18" format="10">
      <pivotArea type="data" outline="0" fieldPosition="0">
        <references count="2">
          <reference field="4294967294" count="1" selected="0">
            <x v="1"/>
          </reference>
          <reference field="2" count="1" selected="0">
            <x v="0"/>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73042B3-9B9E-468B-BB36-E7B2DBEA9111}" name="Most used Ship mode by Customers" cacheId="2047" applyNumberFormats="0" applyBorderFormats="0" applyFontFormats="0" applyPatternFormats="0" applyAlignmentFormats="0" applyWidthHeightFormats="1" dataCaption="Values" tag="b8ab1f17-303c-4e07-85cf-58227275bd68" updatedVersion="8" minRefreshableVersion="5" useAutoFormatting="1" rowGrandTotals="0" colGrandTotals="0" itemPrintTitles="1" createdVersion="8" indent="0" outline="1" outlineData="1" multipleFieldFilters="0" chartFormat="7">
  <location ref="CL3:CN7" firstHeaderRow="0"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4">
    <i>
      <x v="3"/>
    </i>
    <i>
      <x v="2"/>
    </i>
    <i>
      <x/>
    </i>
    <i>
      <x v="1"/>
    </i>
  </rowItems>
  <colFields count="1">
    <field x="-2"/>
  </colFields>
  <colItems count="2">
    <i>
      <x/>
    </i>
    <i i="1">
      <x v="1"/>
    </i>
  </colItems>
  <dataFields count="2">
    <dataField fld="1" subtotal="count" showDataAs="percentOfTotal" baseField="0" baseItem="0" numFmtId="9"/>
    <dataField name="Average of Shipping Duration" fld="2" subtotal="average" baseField="0" baseItem="0"/>
  </dataFields>
  <formats count="4">
    <format dxfId="19">
      <pivotArea collapsedLevelsAreSubtotals="1" fieldPosition="0">
        <references count="2">
          <reference field="4294967294" count="1" selected="0">
            <x v="1"/>
          </reference>
          <reference field="0" count="1">
            <x v="0"/>
          </reference>
        </references>
      </pivotArea>
    </format>
    <format dxfId="18">
      <pivotArea collapsedLevelsAreSubtotals="1" fieldPosition="0">
        <references count="2">
          <reference field="4294967294" count="1" selected="0">
            <x v="1"/>
          </reference>
          <reference field="0" count="3">
            <x v="1"/>
            <x v="2"/>
            <x v="3"/>
          </reference>
        </references>
      </pivotArea>
    </format>
    <format dxfId="17">
      <pivotArea outline="0" fieldPosition="0">
        <references count="1">
          <reference field="4294967294" count="1">
            <x v="0"/>
          </reference>
        </references>
      </pivotArea>
    </format>
    <format dxfId="16">
      <pivotArea outline="0" collapsedLevelsAreSubtotals="1" fieldPosition="0">
        <references count="1">
          <reference field="4294967294" count="1" selected="0">
            <x v="0"/>
          </reference>
        </references>
      </pivotArea>
    </format>
  </formats>
  <chartFormats count="3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1"/>
          </reference>
          <reference field="0" count="1" selected="0">
            <x v="0"/>
          </reference>
        </references>
      </pivotArea>
    </chartFormat>
    <chartFormat chart="0" format="7">
      <pivotArea type="data" outline="0" fieldPosition="0">
        <references count="2">
          <reference field="4294967294" count="1" selected="0">
            <x v="1"/>
          </reference>
          <reference field="0" count="1" selected="0">
            <x v="1"/>
          </reference>
        </references>
      </pivotArea>
    </chartFormat>
    <chartFormat chart="0" format="8">
      <pivotArea type="data" outline="0" fieldPosition="0">
        <references count="2">
          <reference field="4294967294" count="1" selected="0">
            <x v="1"/>
          </reference>
          <reference field="0" count="1" selected="0">
            <x v="2"/>
          </reference>
        </references>
      </pivotArea>
    </chartFormat>
    <chartFormat chart="0" format="9">
      <pivotArea type="data" outline="0" fieldPosition="0">
        <references count="2">
          <reference field="4294967294" count="1" selected="0">
            <x v="1"/>
          </reference>
          <reference field="0" count="1" selected="0">
            <x v="3"/>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0" count="1" selected="0">
            <x v="0"/>
          </reference>
        </references>
      </pivotArea>
    </chartFormat>
    <chartFormat chart="5" format="12">
      <pivotArea type="data" outline="0" fieldPosition="0">
        <references count="2">
          <reference field="4294967294" count="1" selected="0">
            <x v="0"/>
          </reference>
          <reference field="0" count="1" selected="0">
            <x v="1"/>
          </reference>
        </references>
      </pivotArea>
    </chartFormat>
    <chartFormat chart="5" format="13">
      <pivotArea type="data" outline="0" fieldPosition="0">
        <references count="2">
          <reference field="4294967294" count="1" selected="0">
            <x v="0"/>
          </reference>
          <reference field="0" count="1" selected="0">
            <x v="2"/>
          </reference>
        </references>
      </pivotArea>
    </chartFormat>
    <chartFormat chart="5" format="14">
      <pivotArea type="data" outline="0" fieldPosition="0">
        <references count="2">
          <reference field="4294967294" count="1" selected="0">
            <x v="0"/>
          </reference>
          <reference field="0" count="1" selected="0">
            <x v="3"/>
          </reference>
        </references>
      </pivotArea>
    </chartFormat>
    <chartFormat chart="5" format="15" series="1">
      <pivotArea type="data" outline="0" fieldPosition="0">
        <references count="1">
          <reference field="4294967294" count="1" selected="0">
            <x v="1"/>
          </reference>
        </references>
      </pivotArea>
    </chartFormat>
    <chartFormat chart="5" format="16">
      <pivotArea type="data" outline="0" fieldPosition="0">
        <references count="2">
          <reference field="4294967294" count="1" selected="0">
            <x v="1"/>
          </reference>
          <reference field="0" count="1" selected="0">
            <x v="0"/>
          </reference>
        </references>
      </pivotArea>
    </chartFormat>
    <chartFormat chart="5" format="17">
      <pivotArea type="data" outline="0" fieldPosition="0">
        <references count="2">
          <reference field="4294967294" count="1" selected="0">
            <x v="1"/>
          </reference>
          <reference field="0" count="1" selected="0">
            <x v="1"/>
          </reference>
        </references>
      </pivotArea>
    </chartFormat>
    <chartFormat chart="5" format="18">
      <pivotArea type="data" outline="0" fieldPosition="0">
        <references count="2">
          <reference field="4294967294" count="1" selected="0">
            <x v="1"/>
          </reference>
          <reference field="0" count="1" selected="0">
            <x v="2"/>
          </reference>
        </references>
      </pivotArea>
    </chartFormat>
    <chartFormat chart="5" format="19">
      <pivotArea type="data" outline="0" fieldPosition="0">
        <references count="2">
          <reference field="4294967294" count="1" selected="0">
            <x v="1"/>
          </reference>
          <reference field="0" count="1" selected="0">
            <x v="3"/>
          </reference>
        </references>
      </pivotArea>
    </chartFormat>
    <chartFormat chart="6" format="20" series="1">
      <pivotArea type="data" outline="0" fieldPosition="0">
        <references count="1">
          <reference field="4294967294" count="1" selected="0">
            <x v="0"/>
          </reference>
        </references>
      </pivotArea>
    </chartFormat>
    <chartFormat chart="6" format="21">
      <pivotArea type="data" outline="0" fieldPosition="0">
        <references count="2">
          <reference field="4294967294" count="1" selected="0">
            <x v="0"/>
          </reference>
          <reference field="0" count="1" selected="0">
            <x v="0"/>
          </reference>
        </references>
      </pivotArea>
    </chartFormat>
    <chartFormat chart="6" format="22">
      <pivotArea type="data" outline="0" fieldPosition="0">
        <references count="2">
          <reference field="4294967294" count="1" selected="0">
            <x v="0"/>
          </reference>
          <reference field="0" count="1" selected="0">
            <x v="1"/>
          </reference>
        </references>
      </pivotArea>
    </chartFormat>
    <chartFormat chart="6" format="23">
      <pivotArea type="data" outline="0" fieldPosition="0">
        <references count="2">
          <reference field="4294967294" count="1" selected="0">
            <x v="0"/>
          </reference>
          <reference field="0" count="1" selected="0">
            <x v="2"/>
          </reference>
        </references>
      </pivotArea>
    </chartFormat>
    <chartFormat chart="6" format="24">
      <pivotArea type="data" outline="0" fieldPosition="0">
        <references count="2">
          <reference field="4294967294" count="1" selected="0">
            <x v="0"/>
          </reference>
          <reference field="0" count="1" selected="0">
            <x v="3"/>
          </reference>
        </references>
      </pivotArea>
    </chartFormat>
    <chartFormat chart="6" format="25" series="1">
      <pivotArea type="data" outline="0" fieldPosition="0">
        <references count="1">
          <reference field="4294967294" count="1" selected="0">
            <x v="1"/>
          </reference>
        </references>
      </pivotArea>
    </chartFormat>
    <chartFormat chart="6" format="26">
      <pivotArea type="data" outline="0" fieldPosition="0">
        <references count="2">
          <reference field="4294967294" count="1" selected="0">
            <x v="1"/>
          </reference>
          <reference field="0" count="1" selected="0">
            <x v="0"/>
          </reference>
        </references>
      </pivotArea>
    </chartFormat>
    <chartFormat chart="6" format="27">
      <pivotArea type="data" outline="0" fieldPosition="0">
        <references count="2">
          <reference field="4294967294" count="1" selected="0">
            <x v="1"/>
          </reference>
          <reference field="0" count="1" selected="0">
            <x v="1"/>
          </reference>
        </references>
      </pivotArea>
    </chartFormat>
    <chartFormat chart="6" format="28">
      <pivotArea type="data" outline="0" fieldPosition="0">
        <references count="2">
          <reference field="4294967294" count="1" selected="0">
            <x v="1"/>
          </reference>
          <reference field="0" count="1" selected="0">
            <x v="2"/>
          </reference>
        </references>
      </pivotArea>
    </chartFormat>
    <chartFormat chart="6" format="29">
      <pivotArea type="data" outline="0" fieldPosition="0">
        <references count="2">
          <reference field="4294967294" count="1" selected="0">
            <x v="1"/>
          </reference>
          <reference field="0" count="1" selected="0">
            <x v="3"/>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Ship Mode"/>
    <pivotHierarchy dragToData="1"/>
    <pivotHierarchy dragToData="1"/>
    <pivotHierarchy dragToData="1" caption="Average of Shipping Duration"/>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0B4C2F8-86D2-45AB-8DB2-A34951AA80E3}" name="Top 5 sold Sub_Category" cacheId="1939" applyNumberFormats="0" applyBorderFormats="0" applyFontFormats="0" applyPatternFormats="0" applyAlignmentFormats="0" applyWidthHeightFormats="1" dataCaption="Values" tag="6a183a1b-d064-4312-8c07-6a6fc4ebfd16" updatedVersion="8" minRefreshableVersion="3" useAutoFormatting="1" rowGrandTotals="0" colGrandTotals="0" itemPrintTitles="1" createdVersion="8" indent="0" outline="1" outlineData="1" multipleFieldFilters="0" chartFormat="7">
  <location ref="BA3:BB8"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2"/>
    </i>
    <i>
      <x v="1"/>
    </i>
    <i>
      <x v="3"/>
    </i>
    <i>
      <x v="4"/>
    </i>
    <i>
      <x/>
    </i>
  </rowItems>
  <colItems count="1">
    <i/>
  </colItems>
  <dataFields count="1">
    <dataField fld="1" subtotal="count" showDataAs="percentOfTotal" baseField="0" baseItem="2" numFmtId="9"/>
  </dataFields>
  <formats count="1">
    <format dxfId="20">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0" count="1" selected="0">
            <x v="2"/>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 chart="3" format="10">
      <pivotArea type="data" outline="0" fieldPosition="0">
        <references count="2">
          <reference field="4294967294" count="1" selected="0">
            <x v="0"/>
          </reference>
          <reference field="0" count="1" selected="0">
            <x v="3"/>
          </reference>
        </references>
      </pivotArea>
    </chartFormat>
    <chartFormat chart="3" format="11">
      <pivotArea type="data" outline="0" fieldPosition="0">
        <references count="2">
          <reference field="4294967294" count="1" selected="0">
            <x v="0"/>
          </reference>
          <reference field="0" count="1" selected="0">
            <x v="4"/>
          </reference>
        </references>
      </pivotArea>
    </chartFormat>
    <chartFormat chart="3" format="12">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4"/>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65">
      <autoFilter ref="A1">
        <filterColumn colId="0">
          <top10 val="5" filterVal="5"/>
        </filterColumn>
      </autoFilter>
    </filter>
  </filters>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8F4B6BA-9F71-47FF-8CDD-245C0E918123}" name="The Proportion of Customers by Segment" cacheId="2041" applyNumberFormats="0" applyBorderFormats="0" applyFontFormats="0" applyPatternFormats="0" applyAlignmentFormats="0" applyWidthHeightFormats="1" dataCaption="Values" tag="3364db1e-78d2-4247-b506-eb87a66617d5" updatedVersion="8" minRefreshableVersion="5" useAutoFormatting="1" subtotalHiddenItems="1" rowGrandTotals="0" colGrandTotals="0" itemPrintTitles="1" createdVersion="8" indent="0" outline="1" outlineData="1" multipleFieldFilters="0" chartFormat="11">
  <location ref="DP3:DQ6"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3">
    <i>
      <x/>
    </i>
    <i>
      <x v="1"/>
    </i>
    <i>
      <x v="2"/>
    </i>
  </rowItems>
  <colItems count="1">
    <i/>
  </colItems>
  <dataFields count="1">
    <dataField fld="1" subtotal="count" showDataAs="percentOfTotal" baseField="0" baseItem="0" numFmtId="9"/>
  </dataFields>
  <formats count="4">
    <format dxfId="24">
      <pivotArea collapsedLevelsAreSubtotals="1" fieldPosition="0">
        <references count="1">
          <reference field="0" count="0"/>
        </references>
      </pivotArea>
    </format>
    <format dxfId="23">
      <pivotArea outline="0" collapsedLevelsAreSubtotals="1" fieldPosition="0">
        <references count="1">
          <reference field="4294967294" count="1" selected="0">
            <x v="0"/>
          </reference>
        </references>
      </pivotArea>
    </format>
    <format dxfId="22">
      <pivotArea outline="0" fieldPosition="0">
        <references count="1">
          <reference field="4294967294" count="1">
            <x v="0"/>
          </reference>
        </references>
      </pivotArea>
    </format>
    <format dxfId="21">
      <pivotArea outline="0" collapsedLevelsAreSubtotals="1" fieldPosition="0"/>
    </format>
  </formats>
  <chartFormats count="8">
    <chartFormat chart="0" format="4"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0"/>
          </reference>
        </references>
      </pivotArea>
    </chartFormat>
    <chartFormat chart="7" format="10">
      <pivotArea type="data" outline="0" fieldPosition="0">
        <references count="2">
          <reference field="4294967294" count="1" selected="0">
            <x v="0"/>
          </reference>
          <reference field="0" count="1" selected="0">
            <x v="0"/>
          </reference>
        </references>
      </pivotArea>
    </chartFormat>
    <chartFormat chart="7" format="11">
      <pivotArea type="data" outline="0" fieldPosition="0">
        <references count="2">
          <reference field="4294967294" count="1" selected="0">
            <x v="0"/>
          </reference>
          <reference field="0" count="1" selected="0">
            <x v="1"/>
          </reference>
        </references>
      </pivotArea>
    </chartFormat>
    <chartFormat chart="7" format="12">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1"/>
          </reference>
        </references>
      </pivotArea>
    </chartFormat>
    <chartFormat chart="0" format="7">
      <pivotArea type="data" outline="0" fieldPosition="0">
        <references count="2">
          <reference field="4294967294" count="1" selected="0">
            <x v="0"/>
          </reference>
          <reference field="0" count="1" selected="0">
            <x v="2"/>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D05EFF1-64B1-4298-9A55-1444EA7B2294}" name="Top 10 Customers by order frequency" cacheId="1942" applyNumberFormats="0" applyBorderFormats="0" applyFontFormats="0" applyPatternFormats="0" applyAlignmentFormats="0" applyWidthHeightFormats="1" dataCaption="Values" tag="1509e9c8-9b21-40a7-9d14-380f6c31f72c" updatedVersion="8" minRefreshableVersion="3" useAutoFormatting="1" rowGrandTotals="0" colGrandTotals="0" itemPrintTitles="1" createdVersion="8" indent="0" compact="0" compactData="0" multipleFieldFilters="0">
  <location ref="J3:L13" firstHeaderRow="0" firstDataRow="1" firstDataCol="1"/>
  <pivotFields count="3">
    <pivotField axis="axisRow"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dataField="1" compact="0" outline="0" subtotalTop="0" showAll="0" defaultSubtotal="0"/>
    <pivotField dataField="1" compact="0" outline="0" subtotalTop="0" showAll="0" defaultSubtotal="0"/>
  </pivotFields>
  <rowFields count="1">
    <field x="0"/>
  </rowFields>
  <rowItems count="10">
    <i>
      <x v="3"/>
    </i>
    <i>
      <x v="6"/>
    </i>
    <i>
      <x v="2"/>
    </i>
    <i>
      <x v="7"/>
    </i>
    <i>
      <x v="8"/>
    </i>
    <i>
      <x v="9"/>
    </i>
    <i>
      <x v="5"/>
    </i>
    <i>
      <x v="4"/>
    </i>
    <i>
      <x v="1"/>
    </i>
    <i>
      <x/>
    </i>
  </rowItems>
  <colFields count="1">
    <field x="-2"/>
  </colFields>
  <colItems count="2">
    <i>
      <x/>
    </i>
    <i i="1">
      <x v="1"/>
    </i>
  </colItems>
  <dataFields count="2">
    <dataField fld="2" subtotal="count" baseField="0" baseItem="0"/>
    <dataField fld="1" subtotal="count"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6" iMeasureHier="66">
      <autoFilter ref="A1">
        <filterColumn colId="0">
          <top10 val="10" filterVal="10"/>
        </filterColumn>
      </autoFilter>
    </filter>
  </filters>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ustomer Loyal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1D35015-3740-4417-A592-6DA19E26539A}" name="Sales and Profit by Category" cacheId="2044" applyNumberFormats="0" applyBorderFormats="0" applyFontFormats="0" applyPatternFormats="0" applyAlignmentFormats="0" applyWidthHeightFormats="1" dataCaption="Values" tag="a51db570-8328-44a7-8c9e-c98894a51ef1" updatedVersion="8" minRefreshableVersion="5" useAutoFormatting="1" subtotalHiddenItems="1" itemPrintTitles="1" createdVersion="8" indent="0" outline="1" outlineData="1" multipleFieldFilters="0" chartFormat="42">
  <location ref="AR3:AT7" firstHeaderRow="0"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2"/>
  </colFields>
  <colItems count="2">
    <i>
      <x/>
    </i>
    <i i="1">
      <x v="1"/>
    </i>
  </colItems>
  <dataFields count="2">
    <dataField fld="0" subtotal="count" baseField="0" baseItem="0"/>
    <dataField fld="2" subtotal="count" baseField="0" baseItem="0"/>
  </dataFields>
  <chartFormats count="5">
    <chartFormat chart="0" format="0"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1"/>
          </reference>
        </references>
      </pivotArea>
    </chartFormat>
    <chartFormat chart="13" format="6">
      <pivotArea type="data" outline="0" fieldPosition="0">
        <references count="2">
          <reference field="4294967294" count="1" selected="0">
            <x v="1"/>
          </reference>
          <reference field="1" count="1" selected="0">
            <x v="0"/>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55BE431-B287-42E2-8B13-20C763296688}" name="Top 5 States in Sales" cacheId="1945" applyNumberFormats="0" applyBorderFormats="0" applyFontFormats="0" applyPatternFormats="0" applyAlignmentFormats="0" applyWidthHeightFormats="1" dataCaption="Values" tag="f595872f-1a87-48ee-b7b2-5a5696fe5e15" updatedVersion="8" minRefreshableVersion="3" useAutoFormatting="1" subtotalHiddenItems="1" rowGrandTotals="0" colGrandTotals="0" itemPrintTitles="1" createdVersion="8" indent="0" outline="1" outlineData="1" multipleFieldFilters="0" chartFormat="9">
  <location ref="CC3:CD8" firstHeaderRow="1" firstDataRow="1" firstDataCol="1"/>
  <pivotFields count="2">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2"/>
    </i>
    <i>
      <x v="4"/>
    </i>
    <i>
      <x v="3"/>
    </i>
    <i>
      <x v="1"/>
    </i>
    <i>
      <x/>
    </i>
  </rowItems>
  <colItems count="1">
    <i/>
  </colItems>
  <dataFields count="1">
    <dataField fld="1" subtotal="count" baseField="0" baseItem="0"/>
  </dataFields>
  <chartFormats count="3">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0" count="1" selected="0">
            <x v="0"/>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65">
      <autoFilter ref="A1">
        <filterColumn colId="0">
          <top10 val="5" filterVal="5"/>
        </filterColumn>
      </autoFilter>
    </filter>
  </filters>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F488021-68CC-4CF6-B4A0-E95B293D3892}" name="Top 5 Cities in Sales" cacheId="1948" applyNumberFormats="0" applyBorderFormats="0" applyFontFormats="0" applyPatternFormats="0" applyAlignmentFormats="0" applyWidthHeightFormats="1" dataCaption="Values" tag="2e246d0e-a4f0-40f4-a4db-64717588b2fc" updatedVersion="8" minRefreshableVersion="3" useAutoFormatting="1" subtotalHiddenItems="1" rowGrandTotals="0" colGrandTotals="0" itemPrintTitles="1" createdVersion="8" indent="0" outline="1" outlineData="1" multipleFieldFilters="0" chartFormat="4">
  <location ref="BT3:BU8" firstHeaderRow="1" firstDataRow="1" firstDataCol="1"/>
  <pivotFields count="2">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2"/>
    </i>
    <i>
      <x v="3"/>
    </i>
    <i>
      <x v="4"/>
    </i>
    <i>
      <x/>
    </i>
    <i>
      <x v="1"/>
    </i>
  </rowItems>
  <colItems count="1">
    <i/>
  </colItems>
  <dataFields count="1">
    <dataField fld="1" subtotal="count"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1"/>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65">
      <autoFilter ref="A1">
        <filterColumn colId="0">
          <top10 val="5" filterVal="5"/>
        </filterColumn>
      </autoFilter>
    </filter>
  </filter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499784F-3266-4464-8FE4-39006AA0E254}" name="Sales by Customer and Category" cacheId="1951" applyNumberFormats="0" applyBorderFormats="0" applyFontFormats="0" applyPatternFormats="0" applyAlignmentFormats="0" applyWidthHeightFormats="1" dataCaption="Values" tag="e273fc1d-2dff-4ae4-b004-90413e27ab4f" updatedVersion="8" minRefreshableVersion="3" useAutoFormatting="1" subtotalHiddenItems="1" colGrandTotals="0" itemPrintTitles="1" createdVersion="8" indent="0" outline="1" outlineData="1" multipleFieldFilters="0" chartFormat="6">
  <location ref="U3:X8"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3">
    <i>
      <x/>
    </i>
    <i>
      <x v="1"/>
    </i>
    <i>
      <x v="2"/>
    </i>
  </colItems>
  <dataFields count="1">
    <dataField fld="2" subtotal="count" baseField="0" baseItem="0"/>
  </dataFields>
  <chartFormats count="3">
    <chartFormat chart="2" format="0" series="1">
      <pivotArea type="data" outline="0" fieldPosition="0">
        <references count="2">
          <reference field="4294967294" count="1" selected="0">
            <x v="0"/>
          </reference>
          <reference field="0"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 chart="2" format="2" series="1">
      <pivotArea type="data" outline="0" fieldPosition="0">
        <references count="2">
          <reference field="4294967294" count="1" selected="0">
            <x v="0"/>
          </reference>
          <reference field="0" count="1" selected="0">
            <x v="2"/>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B57DC5A-DAD0-43FC-BAF8-28217DE3DC8D}" name="PivotTable3" cacheId="1954" applyNumberFormats="0" applyBorderFormats="0" applyFontFormats="0" applyPatternFormats="0" applyAlignmentFormats="0" applyWidthHeightFormats="1" dataCaption="Values" tag="1c250cdc-07e5-4cd2-adb9-657a25a21db0" updatedVersion="8" minRefreshableVersion="3" useAutoFormatting="1" subtotalHiddenItems="1" itemPrintTitles="1" createdVersion="8" indent="0" outline="1" outlineData="1" multipleFieldFilters="0" chartFormat="22">
  <location ref="EJ3:EO9" firstHeaderRow="1" firstDataRow="2" firstDataCol="1"/>
  <pivotFields count="3">
    <pivotField axis="axisCol"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1">
    <field x="1"/>
  </rowFields>
  <rowItems count="5">
    <i>
      <x/>
    </i>
    <i>
      <x v="1"/>
    </i>
    <i>
      <x v="2"/>
    </i>
    <i>
      <x v="3"/>
    </i>
    <i t="grand">
      <x/>
    </i>
  </rowItems>
  <colFields count="1">
    <field x="0"/>
  </colFields>
  <colItems count="5">
    <i>
      <x v="3"/>
    </i>
    <i>
      <x v="2"/>
    </i>
    <i>
      <x/>
    </i>
    <i>
      <x v="1"/>
    </i>
    <i t="grand">
      <x/>
    </i>
  </colItems>
  <dataFields count="1">
    <dataField fld="2" subtotal="count" baseField="0" baseItem="0"/>
  </dataFields>
  <formats count="3">
    <format dxfId="27">
      <pivotArea outline="0" collapsedLevelsAreSubtotals="1" fieldPosition="0">
        <references count="1">
          <reference field="0" count="0" selected="0"/>
        </references>
      </pivotArea>
    </format>
    <format dxfId="26">
      <pivotArea collapsedLevelsAreSubtotals="1" fieldPosition="0">
        <references count="2">
          <reference field="0" count="0" selected="0"/>
          <reference field="1" count="0"/>
        </references>
      </pivotArea>
    </format>
    <format dxfId="25">
      <pivotArea field="0" grandRow="1" outline="0" collapsedLevelsAreSubtotals="1" axis="axisCol" fieldPosition="0">
        <references count="1">
          <reference field="0" count="0" selected="0"/>
        </references>
      </pivotArea>
    </format>
  </formats>
  <chartFormats count="15">
    <chartFormat chart="12" format="29" series="1">
      <pivotArea type="data" outline="0" fieldPosition="0">
        <references count="1">
          <reference field="0" count="1" selected="0">
            <x v="0"/>
          </reference>
        </references>
      </pivotArea>
    </chartFormat>
    <chartFormat chart="12" format="30" series="1">
      <pivotArea type="data" outline="0" fieldPosition="0">
        <references count="1">
          <reference field="0" count="1" selected="0">
            <x v="1"/>
          </reference>
        </references>
      </pivotArea>
    </chartFormat>
    <chartFormat chart="12" format="31" series="1">
      <pivotArea type="data" outline="0" fieldPosition="0">
        <references count="1">
          <reference field="0" count="1" selected="0">
            <x v="2"/>
          </reference>
        </references>
      </pivotArea>
    </chartFormat>
    <chartFormat chart="12" format="32" series="1">
      <pivotArea type="data" outline="0" fieldPosition="0">
        <references count="1">
          <reference field="0" count="1" selected="0">
            <x v="3"/>
          </reference>
        </references>
      </pivotArea>
    </chartFormat>
    <chartFormat chart="0" format="19" series="1">
      <pivotArea type="data" outline="0" fieldPosition="0">
        <references count="1">
          <reference field="0" count="1" selected="0">
            <x v="0"/>
          </reference>
        </references>
      </pivotArea>
    </chartFormat>
    <chartFormat chart="0" format="20" series="1">
      <pivotArea type="data" outline="0" fieldPosition="0">
        <references count="1">
          <reference field="0" count="1" selected="0">
            <x v="1"/>
          </reference>
        </references>
      </pivotArea>
    </chartFormat>
    <chartFormat chart="0" format="21" series="1">
      <pivotArea type="data" outline="0" fieldPosition="0">
        <references count="1">
          <reference field="0" count="1" selected="0">
            <x v="2"/>
          </reference>
        </references>
      </pivotArea>
    </chartFormat>
    <chartFormat chart="0" format="22" series="1">
      <pivotArea type="data" outline="0" fieldPosition="0">
        <references count="1">
          <reference field="0" count="1" selected="0">
            <x v="3"/>
          </reference>
        </references>
      </pivotArea>
    </chartFormat>
    <chartFormat chart="21" format="31" series="1">
      <pivotArea type="data" outline="0" fieldPosition="0">
        <references count="2">
          <reference field="4294967294" count="1" selected="0">
            <x v="0"/>
          </reference>
          <reference field="0" count="1" selected="0">
            <x v="3"/>
          </reference>
        </references>
      </pivotArea>
    </chartFormat>
    <chartFormat chart="21" format="32" series="1">
      <pivotArea type="data" outline="0" fieldPosition="0">
        <references count="2">
          <reference field="4294967294" count="1" selected="0">
            <x v="0"/>
          </reference>
          <reference field="0" count="1" selected="0">
            <x v="2"/>
          </reference>
        </references>
      </pivotArea>
    </chartFormat>
    <chartFormat chart="21" format="33" series="1">
      <pivotArea type="data" outline="0" fieldPosition="0">
        <references count="2">
          <reference field="4294967294" count="1" selected="0">
            <x v="0"/>
          </reference>
          <reference field="0" count="1" selected="0">
            <x v="0"/>
          </reference>
        </references>
      </pivotArea>
    </chartFormat>
    <chartFormat chart="21" format="34" series="1">
      <pivotArea type="data" outline="0" fieldPosition="0">
        <references count="2">
          <reference field="4294967294" count="1" selected="0">
            <x v="0"/>
          </reference>
          <reference field="0" count="1" selected="0">
            <x v="1"/>
          </reference>
        </references>
      </pivotArea>
    </chartFormat>
    <chartFormat chart="0" format="27" series="1">
      <pivotArea type="data" outline="0" fieldPosition="0">
        <references count="2">
          <reference field="4294967294" count="1" selected="0">
            <x v="0"/>
          </reference>
          <reference field="0" count="1" selected="0">
            <x v="2"/>
          </reference>
        </references>
      </pivotArea>
    </chartFormat>
    <chartFormat chart="0" format="28" series="1">
      <pivotArea type="data" outline="0" fieldPosition="0">
        <references count="2">
          <reference field="4294967294" count="1" selected="0">
            <x v="0"/>
          </reference>
          <reference field="0" count="1" selected="0">
            <x v="0"/>
          </reference>
        </references>
      </pivotArea>
    </chartFormat>
    <chartFormat chart="0" format="29" series="1">
      <pivotArea type="data" outline="0" fieldPosition="0">
        <references count="2">
          <reference field="4294967294" count="1" selected="0">
            <x v="0"/>
          </reference>
          <reference field="0" count="1" selected="0">
            <x v="1"/>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8"/>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58CD285-7695-43B9-B246-00585AC53E97}" name="Net_Profit" cacheId="2011" applyNumberFormats="0" applyBorderFormats="0" applyFontFormats="0" applyPatternFormats="0" applyAlignmentFormats="0" applyWidthHeightFormats="1" dataCaption="Values" tag="8bc447e1-d5e8-4b2e-9519-944edaa65434" updatedVersion="8" minRefreshableVersion="5" useAutoFormatting="1" subtotalHiddenItems="1" itemPrintTitles="1" createdVersion="8" indent="0" outline="1" outlineData="1" multipleFieldFilters="0">
  <location ref="M6:M7"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BDEC0D1-30DF-4CD4-BACE-2CCA7F75F259}" name="NumOfOrders" cacheId="2020" applyNumberFormats="0" applyBorderFormats="0" applyFontFormats="0" applyPatternFormats="0" applyAlignmentFormats="0" applyWidthHeightFormats="1" dataCaption="Values" tag="6d9ccae9-2ea8-4d0d-9bbd-7ff3f9f170d5" updatedVersion="8" minRefreshableVersion="5" useAutoFormatting="1" subtotalHiddenItems="1" itemPrintTitles="1" createdVersion="8" indent="0" outline="1" outlineData="1" multipleFieldFilters="0">
  <location ref="A6:A7"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7002E37-3D9E-438F-A090-D5F0C7016637}" name="Net_Income" cacheId="2008" applyNumberFormats="0" applyBorderFormats="0" applyFontFormats="0" applyPatternFormats="0" applyAlignmentFormats="0" applyWidthHeightFormats="1" dataCaption="Values" tag="e47e66cf-b644-4d25-8d1a-ac3e656b5d11" updatedVersion="8" minRefreshableVersion="5" useAutoFormatting="1" subtotalHiddenItems="1" itemPrintTitles="1" createdVersion="8" indent="0" outline="1" outlineData="1" multipleFieldFilters="0">
  <location ref="M1:M2"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9EF397C-65D7-4996-BBE7-6BB80676303E}" name="NumOfOrders_Returned" cacheId="2023" applyNumberFormats="0" applyBorderFormats="0" applyFontFormats="0" applyPatternFormats="0" applyAlignmentFormats="0" applyWidthHeightFormats="1" dataCaption="Values" tag="6d7fc67c-2932-4834-a104-59e5333f6721" updatedVersion="8" minRefreshableVersion="5" useAutoFormatting="1" subtotalHiddenItems="1" itemPrintTitles="1" createdVersion="8" indent="0" outline="1" outlineData="1" multipleFieldFilters="0">
  <location ref="I11:I12"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6A642C77-3983-4781-A624-4C3BA911578F}" name="Total_Income_After_Discount" cacheId="2032" applyNumberFormats="0" applyBorderFormats="0" applyFontFormats="0" applyPatternFormats="0" applyAlignmentFormats="0" applyWidthHeightFormats="1" dataCaption="Values" tag="6b9ee40d-3f06-4501-a6ac-4542dc07ab73" updatedVersion="8" minRefreshableVersion="5" useAutoFormatting="1" subtotalHiddenItems="1" itemPrintTitles="1" createdVersion="8" indent="0" outline="1" outlineData="1" multipleFieldFilters="0">
  <location ref="E11:E12"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CA51FFB4-42E3-4D35-B25A-B25554E7F19D}" name="Total_Discount_Val" cacheId="2026" applyNumberFormats="0" applyBorderFormats="0" applyFontFormats="0" applyPatternFormats="0" applyAlignmentFormats="0" applyWidthHeightFormats="1" dataCaption="Values" tag="e72c4016-2793-4242-b7f6-a21d7b9b1778" updatedVersion="8" minRefreshableVersion="5" useAutoFormatting="1" subtotalHiddenItems="1" itemPrintTitles="1" createdVersion="8" indent="0" outline="1" outlineData="1" multipleFieldFilters="0">
  <location ref="I1:I2"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7132CBEC-262B-4AB4-A538-65F1897591FD}" name="Total_Income_Returned" cacheId="2035" applyNumberFormats="0" applyBorderFormats="0" applyFontFormats="0" applyPatternFormats="0" applyAlignmentFormats="0" applyWidthHeightFormats="1" dataCaption="Values" tag="8595fdb2-e393-4211-ba28-dc675ddee82f" updatedVersion="8" minRefreshableVersion="5" useAutoFormatting="1" subtotalHiddenItems="1" itemPrintTitles="1" createdVersion="8" indent="0" outline="1" outlineData="1" multipleFieldFilters="0">
  <location ref="I6:I7"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44366526-4848-4EAB-96DC-D59DE69AB252}" name="AVG NumOfItems per Order" cacheId="1957" applyNumberFormats="0" applyBorderFormats="0" applyFontFormats="0" applyPatternFormats="0" applyAlignmentFormats="0" applyWidthHeightFormats="1" dataCaption="Values" tag="9d5beb53-b313-4f51-bb2e-5fae0b7bede2" updatedVersion="8" minRefreshableVersion="3" useAutoFormatting="1" itemPrintTitles="1" createdVersion="8" indent="0" outline="1" outlineData="1" multipleFieldFilters="0">
  <location ref="E1:E2"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4B6E0830-DAE5-4F41-9C83-05365975AC11}" name="NumOfCustomers" cacheId="2014" applyNumberFormats="0" applyBorderFormats="0" applyFontFormats="0" applyPatternFormats="0" applyAlignmentFormats="0" applyWidthHeightFormats="1" dataCaption="Values" tag="1262f8fc-a571-4981-aced-8a80300a042c" updatedVersion="8" minRefreshableVersion="5" useAutoFormatting="1" subtotalHiddenItems="1" itemPrintTitles="1" createdVersion="8" indent="0" outline="1" outlineData="1" multipleFieldFilters="0">
  <location ref="A1:A2"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9A5C4DF9-6569-4876-9E27-1A730A0AFD0E}" name="Total_Income" cacheId="2029" applyNumberFormats="0" applyBorderFormats="0" applyFontFormats="0" applyPatternFormats="0" applyAlignmentFormats="0" applyWidthHeightFormats="1" dataCaption="Values" tag="1bcf0cc0-2f96-48a2-a8ac-8c0e2649298a" updatedVersion="8" minRefreshableVersion="5" useAutoFormatting="1" subtotalHiddenItems="1" itemPrintTitles="1" createdVersion="8" indent="0" outline="1" outlineData="1" multipleFieldFilters="0">
  <location ref="E6:E7"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10DD68CB-CF91-41F0-8C71-D3E8C269A5EA}" name="Total_COGS" cacheId="2005" applyNumberFormats="0" applyBorderFormats="0" applyFontFormats="0" applyPatternFormats="0" applyAlignmentFormats="0" applyWidthHeightFormats="1" dataCaption="Values" tag="a584bf47-d718-41b6-b922-cd7ec7556bf7" updatedVersion="8" minRefreshableVersion="5" useAutoFormatting="1" subtotalHiddenItems="1" itemPrintTitles="1" createdVersion="8" indent="0" outline="1" outlineData="1" multipleFieldFilters="0">
  <location ref="E16:E17"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17DB380B-2DFB-4589-9169-EACEBB071F29}" name="NumOfItems" cacheId="2017" applyNumberFormats="0" applyBorderFormats="0" applyFontFormats="0" applyPatternFormats="0" applyAlignmentFormats="0" applyWidthHeightFormats="1" dataCaption="Values" tag="602b8fc3-aff2-4a61-a38b-9163dbced7d1" updatedVersion="8" minRefreshableVersion="5" useAutoFormatting="1" subtotalHiddenItems="1" itemPrintTitles="1" createdVersion="8" indent="0" outline="1" outlineData="1" multipleFieldFilters="0">
  <location ref="A11:A12"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1AFA1D7-2869-49A6-B549-BA626B4DAE5C}" sourceName="[Orders].[Category]">
  <pivotTables>
    <pivotTable tabId="6" name="NumOfOrders_Returned"/>
    <pivotTable tabId="6" name="Net_Income"/>
    <pivotTable tabId="6" name="Net_Profit"/>
    <pivotTable tabId="6" name="NumOfItems"/>
    <pivotTable tabId="6" name="NumOfOrders"/>
    <pivotTable tabId="6" name="Total_COGS"/>
    <pivotTable tabId="6" name="Total_Discount_Val"/>
    <pivotTable tabId="6" name="Total_Income"/>
    <pivotTable tabId="6" name="Total_Income_After_Discount"/>
    <pivotTable tabId="6" name="Total_Income_Returned"/>
    <pivotTable tabId="6" name="NumOfCustomers"/>
    <pivotTable tabId="4" name="Sales Vs Profit per Year"/>
    <pivotTable tabId="4" name="The Proportion of Customers by Segment"/>
    <pivotTable tabId="4" name="Sales and Profit by Category"/>
    <pivotTable tabId="4" name="Most used Ship mode by Customers"/>
  </pivotTables>
  <data>
    <olap pivotCacheId="220023451">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C70F7343-5420-4380-8F3D-B6417E74CF90}" sourceName="[Orders].[Returned]">
  <pivotTables>
    <pivotTable tabId="6" name="NumOfOrders_Returned"/>
    <pivotTable tabId="6" name="Net_Income"/>
    <pivotTable tabId="6" name="Net_Profit"/>
    <pivotTable tabId="6" name="NumOfCustomers"/>
    <pivotTable tabId="6" name="NumOfItems"/>
    <pivotTable tabId="6" name="NumOfOrders"/>
    <pivotTable tabId="6" name="Total_COGS"/>
    <pivotTable tabId="6" name="Total_Discount_Val"/>
    <pivotTable tabId="6" name="Total_Income"/>
    <pivotTable tabId="6" name="Total_Income_After_Discount"/>
    <pivotTable tabId="6" name="Total_Income_Returned"/>
    <pivotTable tabId="4" name="Sales and Profit by Category"/>
    <pivotTable tabId="4" name="Sales Vs Profit per Year"/>
    <pivotTable tabId="4" name="The Proportion of Customers by Segment"/>
    <pivotTable tabId="4" name="Most used Ship mode by Customers"/>
  </pivotTables>
  <data>
    <olap pivotCacheId="220023451">
      <levels count="2">
        <level uniqueName="[Orders].[Returned].[(All)]" sourceCaption="(All)" count="0"/>
        <level uniqueName="[Orders].[Returned].[Returned]" sourceCaption="Returned" count="2">
          <ranges>
            <range startItem="0">
              <i n="[Orders].[Returned].&amp;[No]" c="No"/>
              <i n="[Orders].[Returned].&amp;[Yes]" c="Yes"/>
            </range>
          </ranges>
        </level>
      </levels>
      <selections count="1">
        <selection n="[Orders].[Return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2B2D3CC-91DC-4A72-BC84-D3A021F5A0EE}" sourceName="[Orders].[Segment]">
  <pivotTables>
    <pivotTable tabId="6" name="NumOfOrders_Returned"/>
    <pivotTable tabId="6" name="Net_Income"/>
    <pivotTable tabId="6" name="Net_Profit"/>
    <pivotTable tabId="6" name="NumOfCustomers"/>
    <pivotTable tabId="6" name="NumOfItems"/>
    <pivotTable tabId="6" name="NumOfOrders"/>
    <pivotTable tabId="6" name="Total_COGS"/>
    <pivotTable tabId="6" name="Total_Discount_Val"/>
    <pivotTable tabId="6" name="Total_Income"/>
    <pivotTable tabId="6" name="Total_Income_After_Discount"/>
    <pivotTable tabId="6" name="Total_Income_Returned"/>
    <pivotTable tabId="4" name="Sales Vs Profit per Year"/>
    <pivotTable tabId="4" name="Sales and Profit by Category"/>
    <pivotTable tabId="4" name="Most used Ship mode by Customers"/>
  </pivotTables>
  <data>
    <olap pivotCacheId="220023451">
      <levels count="2">
        <level uniqueName="[Orders].[Segment].[(All)]" sourceCaption="(All)" count="0"/>
        <level uniqueName="[Orders].[Segment].[Segment]" sourceCaption="Segment" count="3">
          <ranges>
            <range startItem="0">
              <i n="[Orders].[Segment].&amp;[Consumer]" c="Consumer"/>
              <i n="[Orders].[Segment].&amp;[Corporate]" c="Corporate"/>
              <i n="[Orders].[Segment].&amp;[Home Office]" c="Home Office"/>
            </range>
          </ranges>
        </level>
      </levels>
      <selections count="1">
        <selection n="[Orders].[Segment].[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4EA5787-CADA-4435-9397-D1E954964DC2}" sourceName="[Orders].[Region]">
  <pivotTables>
    <pivotTable tabId="6" name="NumOfOrders_Returned"/>
    <pivotTable tabId="6" name="Net_Income"/>
    <pivotTable tabId="6" name="Net_Profit"/>
    <pivotTable tabId="6" name="NumOfCustomers"/>
    <pivotTable tabId="6" name="NumOfItems"/>
    <pivotTable tabId="6" name="NumOfOrders"/>
    <pivotTable tabId="6" name="Total_COGS"/>
    <pivotTable tabId="6" name="Total_Discount_Val"/>
    <pivotTable tabId="6" name="Total_Income"/>
    <pivotTable tabId="6" name="Total_Income_After_Discount"/>
    <pivotTable tabId="6" name="Total_Income_Returned"/>
    <pivotTable tabId="4" name="Sales Vs Profit per Year"/>
    <pivotTable tabId="4" name="The Proportion of Customers by Segment"/>
    <pivotTable tabId="4" name="Sales and Profit by Category"/>
    <pivotTable tabId="4" name="Most used Ship mode by Customers"/>
  </pivotTables>
  <data>
    <olap pivotCacheId="220023451">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20AB2E6-3857-4C71-9454-A7AC714674B9}" sourceName="[Orders].[Ship Mode]">
  <pivotTables>
    <pivotTable tabId="6" name="NumOfOrders_Returned"/>
    <pivotTable tabId="6" name="Net_Income"/>
    <pivotTable tabId="6" name="Net_Profit"/>
    <pivotTable tabId="6" name="NumOfCustomers"/>
    <pivotTable tabId="6" name="NumOfItems"/>
    <pivotTable tabId="6" name="NumOfOrders"/>
    <pivotTable tabId="6" name="Total_COGS"/>
    <pivotTable tabId="6" name="Total_Discount_Val"/>
    <pivotTable tabId="6" name="Total_Income"/>
    <pivotTable tabId="6" name="Total_Income_After_Discount"/>
    <pivotTable tabId="6" name="Total_Income_Returned"/>
    <pivotTable tabId="4" name="Sales and Profit by Category"/>
    <pivotTable tabId="4" name="The Proportion of Customers by Segment"/>
  </pivotTables>
  <data>
    <olap pivotCacheId="220023451">
      <levels count="2">
        <level uniqueName="[Orders].[Ship Mode].[(All)]" sourceCaption="(All)" count="0"/>
        <level uniqueName="[Orders].[Ship Mode].[Ship Mode]" sourceCaption="Ship Mode" count="4">
          <ranges>
            <range startItem="0">
              <i n="[Orders].[Ship Mode].&amp;[First Class]" c="First Class"/>
              <i n="[Orders].[Ship Mode].&amp;[Same Day]" c="Same Day"/>
              <i n="[Orders].[Ship Mode].&amp;[Second Class]" c="Second Class"/>
              <i n="[Orders].[Ship Mode].&amp;[Standard Class]" c="Standard Class"/>
            </range>
          </ranges>
        </level>
      </levels>
      <selections count="1">
        <selection n="[Orders].[Ship Mode].[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59178AE1-AA4F-41F3-B060-EEB690A938ED}" sourceName="[Orders].[Sub-Category]">
  <pivotTables>
    <pivotTable tabId="6" name="NumOfCustomers"/>
  </pivotTables>
  <data>
    <olap pivotCacheId="220023451">
      <levels count="2">
        <level uniqueName="[Orders].[Sub-Category].[(All)]" sourceCaption="(All)" count="0"/>
        <level uniqueName="[Orders].[Sub-Category].[Sub-Category]" sourceCaption="Sub-Category" count="17">
          <ranges>
            <range startItem="0">
              <i n="[Orders].[Sub-Category].&amp;[Accessories]" c="Accessories"/>
              <i n="[Orders].[Sub-Category].&amp;[Appliances]" c="Appliances"/>
              <i n="[Orders].[Sub-Category].&amp;[Art]" c="Art"/>
              <i n="[Orders].[Sub-Category].&amp;[Binders]" c="Binders"/>
              <i n="[Orders].[Sub-Category].&amp;[Bookcases]" c="Bookcases"/>
              <i n="[Orders].[Sub-Category].&amp;[Chairs]" c="Chairs"/>
              <i n="[Orders].[Sub-Category].&amp;[Copiers]" c="Copiers"/>
              <i n="[Orders].[Sub-Category].&amp;[Envelopes]" c="Envelopes"/>
              <i n="[Orders].[Sub-Category].&amp;[Fasteners]" c="Fasteners"/>
              <i n="[Orders].[Sub-Category].&amp;[Furnishings]" c="Furnishings"/>
              <i n="[Orders].[Sub-Category].&amp;[Labels]" c="Labels"/>
              <i n="[Orders].[Sub-Category].&amp;[Machines]" c="Machines"/>
              <i n="[Orders].[Sub-Category].&amp;[Paper]" c="Paper"/>
              <i n="[Orders].[Sub-Category].&amp;[Phones]" c="Phones"/>
              <i n="[Orders].[Sub-Category].&amp;[Storage]" c="Storage"/>
              <i n="[Orders].[Sub-Category].&amp;[Supplies]" c="Supplies"/>
              <i n="[Orders].[Sub-Category].&amp;[Tables]" c="Tables"/>
            </range>
          </ranges>
        </level>
      </levels>
      <selections count="1">
        <selection n="[Orders].[Sub-Category].[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F441206-26F1-4BB6-B330-E1E0CAF2140D}" sourceName="[Orders].[State]">
  <pivotTables>
    <pivotTable tabId="6" name="NumOfCustomers"/>
    <pivotTable tabId="6" name="Net_Income"/>
    <pivotTable tabId="6" name="Net_Profit"/>
    <pivotTable tabId="6" name="NumOfItems"/>
    <pivotTable tabId="6" name="NumOfOrders"/>
    <pivotTable tabId="6" name="NumOfOrders_Returned"/>
    <pivotTable tabId="6" name="Total_COGS"/>
    <pivotTable tabId="6" name="Total_Discount_Val"/>
    <pivotTable tabId="6" name="Total_Income"/>
    <pivotTable tabId="6" name="Total_Income_After_Discount"/>
    <pivotTable tabId="6" name="Total_Income_Returned"/>
    <pivotTable tabId="4" name="Sales Vs Profit per Year"/>
    <pivotTable tabId="4" name="The Proportion of Customers by Segment"/>
    <pivotTable tabId="4" name="Sales and Profit by Category"/>
    <pivotTable tabId="4" name="Most used Ship mode by Customers"/>
  </pivotTables>
  <data>
    <olap pivotCacheId="220023451">
      <levels count="2">
        <level uniqueName="[Orders].[State].[(All)]" sourceCaption="(All)" count="0"/>
        <level uniqueName="[Orders].[State].[State]" sourceCaption="State" count="49">
          <ranges>
            <range startItem="0">
              <i n="[Orders].[State].&amp;[Alabama]" c="Alabama"/>
              <i n="[Orders].[State].&amp;[Arizona]" c="Arizona"/>
              <i n="[Orders].[State].&amp;[Arkansas]" c="Arkansas"/>
              <i n="[Orders].[State].&amp;[California]" c="California"/>
              <i n="[Orders].[State].&amp;[Colorado]" c="Colorado"/>
              <i n="[Orders].[State].&amp;[Connecticut]" c="Connecticut"/>
              <i n="[Orders].[State].&amp;[Delaware]" c="Delaware"/>
              <i n="[Orders].[State].&amp;[District of Columbia]" c="District of Columbia"/>
              <i n="[Orders].[State].&amp;[Florida]" c="Florida"/>
              <i n="[Orders].[State].&amp;[Georgia]" c="Georgia"/>
              <i n="[Orders].[State].&amp;[Idaho]" c="Idaho"/>
              <i n="[Orders].[State].&amp;[Illinois]" c="Illinois"/>
              <i n="[Orders].[State].&amp;[Indiana]" c="Indiana"/>
              <i n="[Orders].[State].&amp;[Iowa]" c="Iowa"/>
              <i n="[Orders].[State].&amp;[Kansas]" c="Kansas"/>
              <i n="[Orders].[State].&amp;[Kentucky]" c="Kentucky"/>
              <i n="[Orders].[State].&amp;[Louisiana]" c="Louisiana"/>
              <i n="[Orders].[State].&amp;[Maine]" c="Maine"/>
              <i n="[Orders].[State].&amp;[Maryland]" c="Maryland"/>
              <i n="[Orders].[State].&amp;[Massachusetts]" c="Massachusetts"/>
              <i n="[Orders].[State].&amp;[Michigan]" c="Michigan"/>
              <i n="[Orders].[State].&amp;[Minnesota]" c="Minnesota"/>
              <i n="[Orders].[State].&amp;[Mississippi]" c="Mississippi"/>
              <i n="[Orders].[State].&amp;[Missouri]" c="Missouri"/>
              <i n="[Orders].[State].&amp;[Montana]" c="Montana"/>
              <i n="[Orders].[State].&amp;[Nebraska]" c="Nebraska"/>
              <i n="[Orders].[State].&amp;[Nevada]" c="Nevada"/>
              <i n="[Orders].[State].&amp;[New Hampshire]" c="New Hampshire"/>
              <i n="[Orders].[State].&amp;[New Jersey]" c="New Jersey"/>
              <i n="[Orders].[State].&amp;[New Mexico]" c="New Mexico"/>
              <i n="[Orders].[State].&amp;[New York]" c="New York"/>
              <i n="[Orders].[State].&amp;[North Carolina]" c="North Carolina"/>
              <i n="[Orders].[State].&amp;[North Dakota]" c="North Dakota"/>
              <i n="[Orders].[State].&amp;[Ohio]" c="Ohio"/>
              <i n="[Orders].[State].&amp;[Oklahoma]" c="Oklahoma"/>
              <i n="[Orders].[State].&amp;[Oregon]" c="Oregon"/>
              <i n="[Orders].[State].&amp;[Pennsylvania]" c="Pennsylvania"/>
              <i n="[Orders].[State].&amp;[Rhode Island]" c="Rhode Island"/>
              <i n="[Orders].[State].&amp;[South Carolina]" c="South Carolina"/>
              <i n="[Orders].[State].&amp;[South Dakota]" c="South Dakota"/>
              <i n="[Orders].[State].&amp;[Tennessee]" c="Tennessee"/>
              <i n="[Orders].[State].&amp;[Texas]" c="Texas"/>
              <i n="[Orders].[State].&amp;[Utah]" c="Utah"/>
              <i n="[Orders].[State].&amp;[Vermont]" c="Vermont"/>
              <i n="[Orders].[State].&amp;[Virginia]" c="Virginia"/>
              <i n="[Orders].[State].&amp;[Washington]" c="Washington"/>
              <i n="[Orders].[State].&amp;[West Virginia]" c="West Virginia"/>
              <i n="[Orders].[State].&amp;[Wisconsin]" c="Wisconsin"/>
              <i n="[Orders].[State].&amp;[Wyoming]" c="Wyoming"/>
            </range>
          </ranges>
        </level>
      </levels>
      <selections count="1">
        <selection n="[Orders].[St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EEB75F40-A0A0-49A5-AFBE-B1543B83208F}" cache="Slicer_Sub_Category" caption="Sub-Catego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9C921D6B-06B8-461D-B4CF-8CB06578ECC9}" cache="Slicer_Category" caption="Category" level="1" rowHeight="234950"/>
  <slicer name="Returned 1" xr10:uid="{01779AB3-97D3-41D4-82B4-D6BC5C5B31E6}" cache="Slicer_Returned" caption="Returned" level="1" rowHeight="234950"/>
  <slicer name="Segment 1" xr10:uid="{8E8F0776-855A-4866-8EBD-113291582EBF}" cache="Slicer_Segment" caption="Segment" level="1" rowHeight="234950"/>
  <slicer name="Region 1" xr10:uid="{BA08C726-2FA1-41B3-9122-473D8C5BF19E}" cache="Slicer_Region" caption="Region" level="1" rowHeight="234950"/>
  <slicer name="Ship Mode 1" xr10:uid="{39DD8AD4-3E1D-4B93-BE62-D6D1DD1CB27E}" cache="Slicer_Ship_Mode" caption="Ship Mode" level="1" rowHeight="234950"/>
  <slicer name="State 1" xr10:uid="{BA4CCFBE-CBF8-467A-ADF7-F191F227D62F}" cache="Slicer_State" caption="State" level="1" rowHeight="234950"/>
</slicers>
</file>

<file path=xl/theme/theme1.xml><?xml version="1.0" encoding="utf-8"?>
<a:theme xmlns:a="http://schemas.openxmlformats.org/drawingml/2006/main" name="Office Theme">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Banded Edge">
      <a:fillStyleLst>
        <a:solidFill>
          <a:schemeClr val="phClr"/>
        </a:solidFill>
        <a:solidFill>
          <a:schemeClr val="phClr">
            <a:tint val="50000"/>
          </a:schemeClr>
        </a:solidFill>
        <a:gradFill rotWithShape="1">
          <a:gsLst>
            <a:gs pos="0">
              <a:schemeClr val="phClr"/>
            </a:gs>
            <a:gs pos="90000">
              <a:schemeClr val="phClr">
                <a:shade val="100000"/>
              </a:schemeClr>
            </a:gs>
            <a:gs pos="100000">
              <a:schemeClr val="phClr">
                <a:shade val="85000"/>
              </a:schemeClr>
            </a:gs>
          </a:gsLst>
          <a:path path="circle">
            <a:fillToRect l="100000" t="100000" r="100000" b="100000"/>
          </a:path>
        </a:gradFill>
      </a:fillStyleLst>
      <a:lnStyleLst>
        <a:ln w="10000" cap="flat" cmpd="sng" algn="ctr">
          <a:solidFill>
            <a:schemeClr val="phClr"/>
          </a:solidFill>
          <a:prstDash val="solid"/>
        </a:ln>
        <a:ln w="19050" cap="flat" cmpd="sng" algn="ctr">
          <a:solidFill>
            <a:schemeClr val="phClr"/>
          </a:solidFill>
          <a:prstDash val="solid"/>
        </a:ln>
        <a:ln w="53975" cap="flat" cmpd="dbl" algn="ctr">
          <a:solidFill>
            <a:schemeClr val="phClr"/>
          </a:solidFill>
          <a:prstDash val="solid"/>
        </a:ln>
      </a:lnStyleLst>
      <a:effectStyleLst>
        <a:effectStyle>
          <a:effectLst/>
        </a:effectStyle>
        <a:effectStyle>
          <a:effectLst>
            <a:outerShdw blurRad="38100" dist="17779" dir="5400000" rotWithShape="0">
              <a:srgbClr val="000000">
                <a:alpha val="40000"/>
              </a:srgbClr>
            </a:outerShdw>
          </a:effectLst>
        </a:effectStyle>
        <a:effectStyle>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hemeClr val="phClr">
                <a:shade val="3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A57630F5-B6B5-4A5E-8590-1176F0E84D6A}" sourceName="[Orders].[Order Date]">
  <pivotTables>
    <pivotTable tabId="6" name="Total_COGS"/>
    <pivotTable tabId="6" name="Net_Income"/>
    <pivotTable tabId="6" name="Net_Profit"/>
    <pivotTable tabId="6" name="NumOfCustomers"/>
    <pivotTable tabId="6" name="NumOfItems"/>
    <pivotTable tabId="6" name="NumOfOrders"/>
    <pivotTable tabId="6" name="NumOfOrders_Returned"/>
    <pivotTable tabId="6" name="Total_Discount_Val"/>
    <pivotTable tabId="6" name="Total_Income"/>
    <pivotTable tabId="6" name="Total_Income_After_Discount"/>
    <pivotTable tabId="6" name="Total_Income_Returned"/>
    <pivotTable tabId="4" name="Sales Vs Profit per Year"/>
    <pivotTable tabId="4" name="The Proportion of Customers by Segment"/>
    <pivotTable tabId="4" name="Sales and Profit by Category"/>
    <pivotTable tabId="4" name="Most used Ship mode by Customers"/>
  </pivotTables>
  <state minimalRefreshVersion="6" lastRefreshVersion="6" pivotCacheId="284810957"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8CDD32AC-E70B-4205-A73C-C79A064AC9B2}" cache="Timeline_Order_Date" caption="Order Date" showHorizontalScrollbar="0" level="0" selectionLevel="0" scrollPosition="2014-01-01T00:00:00"/>
</timeline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23.xml"/><Relationship Id="rId13" Type="http://schemas.openxmlformats.org/officeDocument/2006/relationships/drawing" Target="../drawings/drawing2.xml"/><Relationship Id="rId3" Type="http://schemas.openxmlformats.org/officeDocument/2006/relationships/pivotTable" Target="../pivotTables/pivotTable18.xml"/><Relationship Id="rId7" Type="http://schemas.openxmlformats.org/officeDocument/2006/relationships/pivotTable" Target="../pivotTables/pivotTable22.xml"/><Relationship Id="rId12" Type="http://schemas.openxmlformats.org/officeDocument/2006/relationships/pivotTable" Target="../pivotTables/pivotTable27.xml"/><Relationship Id="rId2" Type="http://schemas.openxmlformats.org/officeDocument/2006/relationships/pivotTable" Target="../pivotTables/pivotTable17.xml"/><Relationship Id="rId1" Type="http://schemas.openxmlformats.org/officeDocument/2006/relationships/pivotTable" Target="../pivotTables/pivotTable16.xml"/><Relationship Id="rId6" Type="http://schemas.openxmlformats.org/officeDocument/2006/relationships/pivotTable" Target="../pivotTables/pivotTable21.xml"/><Relationship Id="rId11" Type="http://schemas.openxmlformats.org/officeDocument/2006/relationships/pivotTable" Target="../pivotTables/pivotTable26.xml"/><Relationship Id="rId5" Type="http://schemas.openxmlformats.org/officeDocument/2006/relationships/pivotTable" Target="../pivotTables/pivotTable20.xml"/><Relationship Id="rId10" Type="http://schemas.openxmlformats.org/officeDocument/2006/relationships/pivotTable" Target="../pivotTables/pivotTable25.xml"/><Relationship Id="rId4" Type="http://schemas.openxmlformats.org/officeDocument/2006/relationships/pivotTable" Target="../pivotTables/pivotTable19.xml"/><Relationship Id="rId9" Type="http://schemas.openxmlformats.org/officeDocument/2006/relationships/pivotTable" Target="../pivotTables/pivotTable24.xml"/><Relationship Id="rId1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4992"/>
  <sheetViews>
    <sheetView showGridLines="0" workbookViewId="0">
      <selection sqref="A1:XFD1"/>
    </sheetView>
  </sheetViews>
  <sheetFormatPr defaultRowHeight="14.4" x14ac:dyDescent="0.3"/>
  <cols>
    <col min="1" max="1" width="12.77734375" customWidth="1"/>
    <col min="2" max="2" width="18.109375" customWidth="1"/>
    <col min="3" max="3" width="18.33203125" bestFit="1" customWidth="1"/>
    <col min="4" max="4" width="18.21875" bestFit="1" customWidth="1"/>
    <col min="5" max="5" width="19.21875" bestFit="1" customWidth="1"/>
    <col min="6" max="6" width="23.88671875" bestFit="1" customWidth="1"/>
  </cols>
  <sheetData>
    <row r="1" spans="1:1" s="17" customFormat="1" ht="14.4" customHeight="1" x14ac:dyDescent="0.35"/>
    <row r="2" spans="1:1" s="16" customFormat="1" ht="18" x14ac:dyDescent="0.35">
      <c r="A2" s="17" t="s">
        <v>7</v>
      </c>
    </row>
    <row r="3" spans="1:1" s="17" customFormat="1" ht="18" x14ac:dyDescent="0.35">
      <c r="A3" s="17" t="s">
        <v>8</v>
      </c>
    </row>
    <row r="4" spans="1:1" s="16" customFormat="1" x14ac:dyDescent="0.3"/>
    <row r="5" spans="1:1" s="16" customFormat="1" x14ac:dyDescent="0.3"/>
    <row r="6" spans="1:1" s="16" customFormat="1" x14ac:dyDescent="0.3"/>
    <row r="7" spans="1:1" s="16" customFormat="1" x14ac:dyDescent="0.3"/>
    <row r="8" spans="1:1" s="16" customFormat="1" x14ac:dyDescent="0.3"/>
    <row r="9" spans="1:1" s="16" customFormat="1" x14ac:dyDescent="0.3"/>
    <row r="10" spans="1:1" s="16" customFormat="1" x14ac:dyDescent="0.3"/>
    <row r="11" spans="1:1" s="16" customFormat="1" x14ac:dyDescent="0.3"/>
    <row r="12" spans="1:1" s="16" customFormat="1" x14ac:dyDescent="0.3"/>
    <row r="13" spans="1:1" s="16" customFormat="1" x14ac:dyDescent="0.3"/>
    <row r="14" spans="1:1" s="16" customFormat="1" x14ac:dyDescent="0.3"/>
    <row r="15" spans="1:1" s="16" customFormat="1" x14ac:dyDescent="0.3"/>
    <row r="16" spans="1:1" s="16" customFormat="1" x14ac:dyDescent="0.3"/>
    <row r="17" s="16" customFormat="1" x14ac:dyDescent="0.3"/>
    <row r="18" s="16" customFormat="1" x14ac:dyDescent="0.3"/>
    <row r="19" s="16" customFormat="1" x14ac:dyDescent="0.3"/>
    <row r="20" s="16" customFormat="1" x14ac:dyDescent="0.3"/>
    <row r="21" s="16" customFormat="1" x14ac:dyDescent="0.3"/>
    <row r="22" s="16" customFormat="1" x14ac:dyDescent="0.3"/>
    <row r="23" s="16" customFormat="1" x14ac:dyDescent="0.3"/>
    <row r="24" s="16" customFormat="1" x14ac:dyDescent="0.3"/>
    <row r="25" s="16" customFormat="1" x14ac:dyDescent="0.3"/>
    <row r="26" s="16" customFormat="1" x14ac:dyDescent="0.3"/>
    <row r="27" s="16" customFormat="1" x14ac:dyDescent="0.3"/>
    <row r="28" s="16" customFormat="1" x14ac:dyDescent="0.3"/>
    <row r="29" s="16" customFormat="1" x14ac:dyDescent="0.3"/>
    <row r="30" s="16" customFormat="1" x14ac:dyDescent="0.3"/>
    <row r="31" s="16" customFormat="1" x14ac:dyDescent="0.3"/>
    <row r="32" s="16" customFormat="1" x14ac:dyDescent="0.3"/>
    <row r="33" s="16" customFormat="1" x14ac:dyDescent="0.3"/>
    <row r="34" s="16" customFormat="1" x14ac:dyDescent="0.3"/>
    <row r="35" s="16" customFormat="1" x14ac:dyDescent="0.3"/>
    <row r="36" s="16" customFormat="1" x14ac:dyDescent="0.3"/>
    <row r="37" s="16" customFormat="1" x14ac:dyDescent="0.3"/>
    <row r="38" s="16" customFormat="1" x14ac:dyDescent="0.3"/>
    <row r="39" s="16" customFormat="1" x14ac:dyDescent="0.3"/>
    <row r="40" s="16" customFormat="1" x14ac:dyDescent="0.3"/>
    <row r="41" s="16" customFormat="1" x14ac:dyDescent="0.3"/>
    <row r="42" s="16" customFormat="1" x14ac:dyDescent="0.3"/>
    <row r="43" s="16" customFormat="1" x14ac:dyDescent="0.3"/>
    <row r="44" s="16" customFormat="1" x14ac:dyDescent="0.3"/>
    <row r="45" s="16" customFormat="1" x14ac:dyDescent="0.3"/>
    <row r="46" s="16" customFormat="1" x14ac:dyDescent="0.3"/>
    <row r="47" s="16" customFormat="1" x14ac:dyDescent="0.3"/>
    <row r="48" s="16" customFormat="1" x14ac:dyDescent="0.3"/>
    <row r="49" s="16" customFormat="1" x14ac:dyDescent="0.3"/>
    <row r="50" s="16" customFormat="1" x14ac:dyDescent="0.3"/>
    <row r="51" s="16" customFormat="1" x14ac:dyDescent="0.3"/>
    <row r="52" s="16" customFormat="1" x14ac:dyDescent="0.3"/>
    <row r="53" s="16" customFormat="1" x14ac:dyDescent="0.3"/>
    <row r="54" s="16" customFormat="1" x14ac:dyDescent="0.3"/>
    <row r="55" s="16" customFormat="1" x14ac:dyDescent="0.3"/>
    <row r="56" s="16" customFormat="1" x14ac:dyDescent="0.3"/>
    <row r="57" s="16" customFormat="1" x14ac:dyDescent="0.3"/>
    <row r="58" s="16" customFormat="1" x14ac:dyDescent="0.3"/>
    <row r="59" s="16" customFormat="1" x14ac:dyDescent="0.3"/>
    <row r="60" s="16" customFormat="1" x14ac:dyDescent="0.3"/>
    <row r="61" s="16" customFormat="1" x14ac:dyDescent="0.3"/>
    <row r="62" s="16" customFormat="1" x14ac:dyDescent="0.3"/>
    <row r="63" s="16" customFormat="1" x14ac:dyDescent="0.3"/>
    <row r="64" s="16" customFormat="1" x14ac:dyDescent="0.3"/>
    <row r="65" s="16" customFormat="1" x14ac:dyDescent="0.3"/>
    <row r="66" s="16" customFormat="1" x14ac:dyDescent="0.3"/>
    <row r="67" s="16" customFormat="1" x14ac:dyDescent="0.3"/>
    <row r="68" s="16" customFormat="1" x14ac:dyDescent="0.3"/>
    <row r="69" s="16" customFormat="1" x14ac:dyDescent="0.3"/>
    <row r="70" s="16" customFormat="1" x14ac:dyDescent="0.3"/>
    <row r="71" s="16" customFormat="1" x14ac:dyDescent="0.3"/>
    <row r="72" s="16" customFormat="1" x14ac:dyDescent="0.3"/>
    <row r="73" s="16" customFormat="1" x14ac:dyDescent="0.3"/>
    <row r="74" s="16" customFormat="1" x14ac:dyDescent="0.3"/>
    <row r="75" s="16" customFormat="1" x14ac:dyDescent="0.3"/>
    <row r="76" s="16" customFormat="1" x14ac:dyDescent="0.3"/>
    <row r="77" s="16" customFormat="1" x14ac:dyDescent="0.3"/>
    <row r="78" s="16" customFormat="1" x14ac:dyDescent="0.3"/>
    <row r="79" s="16" customFormat="1" x14ac:dyDescent="0.3"/>
    <row r="80" s="16" customFormat="1" x14ac:dyDescent="0.3"/>
    <row r="81" s="16" customFormat="1" x14ac:dyDescent="0.3"/>
    <row r="82" s="16" customFormat="1" x14ac:dyDescent="0.3"/>
    <row r="83" s="16" customFormat="1" x14ac:dyDescent="0.3"/>
    <row r="84" s="16" customFormat="1" x14ac:dyDescent="0.3"/>
    <row r="85" s="16" customFormat="1" x14ac:dyDescent="0.3"/>
    <row r="86" s="16" customFormat="1" x14ac:dyDescent="0.3"/>
    <row r="87" s="16" customFormat="1" x14ac:dyDescent="0.3"/>
    <row r="88" s="16" customFormat="1" x14ac:dyDescent="0.3"/>
    <row r="89" s="16" customFormat="1" x14ac:dyDescent="0.3"/>
    <row r="90" s="16" customFormat="1" x14ac:dyDescent="0.3"/>
    <row r="91" s="16" customFormat="1" x14ac:dyDescent="0.3"/>
    <row r="92" s="16" customFormat="1" x14ac:dyDescent="0.3"/>
    <row r="93" s="16" customFormat="1" x14ac:dyDescent="0.3"/>
    <row r="94" s="16" customFormat="1" x14ac:dyDescent="0.3"/>
    <row r="95" s="16" customFormat="1" x14ac:dyDescent="0.3"/>
    <row r="96" s="16" customFormat="1" x14ac:dyDescent="0.3"/>
    <row r="97" s="16" customFormat="1" x14ac:dyDescent="0.3"/>
    <row r="98" s="16" customFormat="1" x14ac:dyDescent="0.3"/>
    <row r="99" s="16" customFormat="1" x14ac:dyDescent="0.3"/>
    <row r="100" s="16" customFormat="1" x14ac:dyDescent="0.3"/>
    <row r="101" s="16" customFormat="1" x14ac:dyDescent="0.3"/>
    <row r="102" s="16" customFormat="1" x14ac:dyDescent="0.3"/>
    <row r="103" s="16" customFormat="1" x14ac:dyDescent="0.3"/>
    <row r="104" s="16" customFormat="1" x14ac:dyDescent="0.3"/>
    <row r="105" s="16" customFormat="1" x14ac:dyDescent="0.3"/>
    <row r="106" s="16" customFormat="1" x14ac:dyDescent="0.3"/>
    <row r="107" s="16" customFormat="1" x14ac:dyDescent="0.3"/>
    <row r="108" s="16" customFormat="1" x14ac:dyDescent="0.3"/>
    <row r="109" s="16" customFormat="1" x14ac:dyDescent="0.3"/>
    <row r="110" s="16" customFormat="1" x14ac:dyDescent="0.3"/>
    <row r="111" s="16" customFormat="1" x14ac:dyDescent="0.3"/>
    <row r="112" s="16" customFormat="1" x14ac:dyDescent="0.3"/>
    <row r="113" s="16" customFormat="1" x14ac:dyDescent="0.3"/>
    <row r="114" s="16" customFormat="1" x14ac:dyDescent="0.3"/>
    <row r="115" s="16" customFormat="1" x14ac:dyDescent="0.3"/>
    <row r="116" s="16" customFormat="1" x14ac:dyDescent="0.3"/>
    <row r="117" s="16" customFormat="1" x14ac:dyDescent="0.3"/>
    <row r="118" s="16" customFormat="1" x14ac:dyDescent="0.3"/>
    <row r="119" s="16" customFormat="1" x14ac:dyDescent="0.3"/>
    <row r="120" s="16" customFormat="1" x14ac:dyDescent="0.3"/>
    <row r="121" s="16" customFormat="1" x14ac:dyDescent="0.3"/>
    <row r="122" s="16" customFormat="1" x14ac:dyDescent="0.3"/>
    <row r="123" s="16" customFormat="1" x14ac:dyDescent="0.3"/>
    <row r="124" s="16" customFormat="1" x14ac:dyDescent="0.3"/>
    <row r="125" s="16" customFormat="1" x14ac:dyDescent="0.3"/>
    <row r="126" s="16" customFormat="1" x14ac:dyDescent="0.3"/>
    <row r="127" s="16" customFormat="1" x14ac:dyDescent="0.3"/>
    <row r="128" s="16" customFormat="1" x14ac:dyDescent="0.3"/>
    <row r="129" s="16" customFormat="1" x14ac:dyDescent="0.3"/>
    <row r="130" s="16" customFormat="1" x14ac:dyDescent="0.3"/>
    <row r="131" s="16" customFormat="1" x14ac:dyDescent="0.3"/>
    <row r="132" s="16" customFormat="1" x14ac:dyDescent="0.3"/>
    <row r="133" s="16" customFormat="1" x14ac:dyDescent="0.3"/>
    <row r="134" s="16" customFormat="1" x14ac:dyDescent="0.3"/>
    <row r="135" s="16" customFormat="1" x14ac:dyDescent="0.3"/>
    <row r="136" s="16" customFormat="1" x14ac:dyDescent="0.3"/>
    <row r="137" s="16" customFormat="1" x14ac:dyDescent="0.3"/>
    <row r="138" s="16" customFormat="1" x14ac:dyDescent="0.3"/>
    <row r="139" s="16" customFormat="1" x14ac:dyDescent="0.3"/>
    <row r="140" s="16" customFormat="1" x14ac:dyDescent="0.3"/>
    <row r="141" s="16" customFormat="1" x14ac:dyDescent="0.3"/>
    <row r="142" s="16" customFormat="1" x14ac:dyDescent="0.3"/>
    <row r="143" s="16" customFormat="1" x14ac:dyDescent="0.3"/>
    <row r="144" s="16" customFormat="1" x14ac:dyDescent="0.3"/>
    <row r="145" s="16" customFormat="1" x14ac:dyDescent="0.3"/>
    <row r="146" s="16" customFormat="1" x14ac:dyDescent="0.3"/>
    <row r="147" s="16" customFormat="1" x14ac:dyDescent="0.3"/>
    <row r="148" s="16" customFormat="1" x14ac:dyDescent="0.3"/>
    <row r="149" s="16" customFormat="1" x14ac:dyDescent="0.3"/>
    <row r="150" s="16" customFormat="1" x14ac:dyDescent="0.3"/>
    <row r="151" s="16" customFormat="1" x14ac:dyDescent="0.3"/>
    <row r="152" s="16" customFormat="1" x14ac:dyDescent="0.3"/>
    <row r="153" s="16" customFormat="1" x14ac:dyDescent="0.3"/>
    <row r="154" s="16" customFormat="1" x14ac:dyDescent="0.3"/>
    <row r="155" s="16" customFormat="1" x14ac:dyDescent="0.3"/>
    <row r="156" s="16" customFormat="1" x14ac:dyDescent="0.3"/>
    <row r="157" s="16" customFormat="1" x14ac:dyDescent="0.3"/>
    <row r="158" s="16" customFormat="1" x14ac:dyDescent="0.3"/>
    <row r="159" s="16" customFormat="1" x14ac:dyDescent="0.3"/>
    <row r="160" s="16" customFormat="1" x14ac:dyDescent="0.3"/>
    <row r="161" s="16" customFormat="1" x14ac:dyDescent="0.3"/>
    <row r="162" s="16" customFormat="1" x14ac:dyDescent="0.3"/>
    <row r="163" s="16" customFormat="1" x14ac:dyDescent="0.3"/>
    <row r="164" s="16" customFormat="1" x14ac:dyDescent="0.3"/>
    <row r="165" s="16" customFormat="1" x14ac:dyDescent="0.3"/>
    <row r="166" s="16" customFormat="1" x14ac:dyDescent="0.3"/>
    <row r="167" s="16" customFormat="1" x14ac:dyDescent="0.3"/>
    <row r="168" s="16" customFormat="1" x14ac:dyDescent="0.3"/>
    <row r="169" s="16" customFormat="1" x14ac:dyDescent="0.3"/>
    <row r="170" s="16" customFormat="1" x14ac:dyDescent="0.3"/>
    <row r="171" s="16" customFormat="1" x14ac:dyDescent="0.3"/>
    <row r="172" s="16" customFormat="1" x14ac:dyDescent="0.3"/>
    <row r="173" s="16" customFormat="1" x14ac:dyDescent="0.3"/>
    <row r="174" s="16" customFormat="1" x14ac:dyDescent="0.3"/>
    <row r="175" s="16" customFormat="1" x14ac:dyDescent="0.3"/>
    <row r="176" s="16" customFormat="1" x14ac:dyDescent="0.3"/>
    <row r="177" s="16" customFormat="1" x14ac:dyDescent="0.3"/>
    <row r="178" s="16" customFormat="1" x14ac:dyDescent="0.3"/>
    <row r="179" s="16" customFormat="1" x14ac:dyDescent="0.3"/>
    <row r="180" s="16" customFormat="1" x14ac:dyDescent="0.3"/>
    <row r="181" s="16" customFormat="1" x14ac:dyDescent="0.3"/>
    <row r="182" s="16" customFormat="1" x14ac:dyDescent="0.3"/>
    <row r="183" s="16" customFormat="1" x14ac:dyDescent="0.3"/>
    <row r="184" s="16" customFormat="1" x14ac:dyDescent="0.3"/>
    <row r="185" s="16" customFormat="1" x14ac:dyDescent="0.3"/>
    <row r="186" s="16" customFormat="1" x14ac:dyDescent="0.3"/>
    <row r="187" s="16" customFormat="1" x14ac:dyDescent="0.3"/>
    <row r="188" s="16" customFormat="1" x14ac:dyDescent="0.3"/>
    <row r="189" s="16" customFormat="1" x14ac:dyDescent="0.3"/>
    <row r="190" s="16" customFormat="1" x14ac:dyDescent="0.3"/>
    <row r="191" s="16" customFormat="1" x14ac:dyDescent="0.3"/>
    <row r="192" s="16" customFormat="1" x14ac:dyDescent="0.3"/>
    <row r="193" s="16" customFormat="1" x14ac:dyDescent="0.3"/>
    <row r="194" s="16" customFormat="1" x14ac:dyDescent="0.3"/>
    <row r="195" s="16" customFormat="1" x14ac:dyDescent="0.3"/>
    <row r="196" s="16" customFormat="1" x14ac:dyDescent="0.3"/>
    <row r="197" s="16" customFormat="1" x14ac:dyDescent="0.3"/>
    <row r="198" s="16" customFormat="1" x14ac:dyDescent="0.3"/>
    <row r="199" s="16" customFormat="1" x14ac:dyDescent="0.3"/>
    <row r="200" s="16" customFormat="1" x14ac:dyDescent="0.3"/>
    <row r="201" s="16" customFormat="1" x14ac:dyDescent="0.3"/>
    <row r="202" s="16" customFormat="1" x14ac:dyDescent="0.3"/>
    <row r="203" s="16" customFormat="1" x14ac:dyDescent="0.3"/>
    <row r="204" s="16" customFormat="1" x14ac:dyDescent="0.3"/>
    <row r="205" s="16" customFormat="1" x14ac:dyDescent="0.3"/>
    <row r="206" s="16" customFormat="1" x14ac:dyDescent="0.3"/>
    <row r="207" s="16" customFormat="1" x14ac:dyDescent="0.3"/>
    <row r="208" s="16" customFormat="1" x14ac:dyDescent="0.3"/>
    <row r="209" s="16" customFormat="1" x14ac:dyDescent="0.3"/>
    <row r="210" s="16" customFormat="1" x14ac:dyDescent="0.3"/>
    <row r="211" s="16" customFormat="1" x14ac:dyDescent="0.3"/>
    <row r="212" s="16" customFormat="1" x14ac:dyDescent="0.3"/>
    <row r="213" s="16" customFormat="1" x14ac:dyDescent="0.3"/>
    <row r="214" s="16" customFormat="1" x14ac:dyDescent="0.3"/>
    <row r="215" s="16" customFormat="1" x14ac:dyDescent="0.3"/>
    <row r="216" s="16" customFormat="1" x14ac:dyDescent="0.3"/>
    <row r="217" s="16" customFormat="1" x14ac:dyDescent="0.3"/>
    <row r="218" s="16" customFormat="1" x14ac:dyDescent="0.3"/>
    <row r="219" s="16" customFormat="1" x14ac:dyDescent="0.3"/>
    <row r="220" s="16" customFormat="1" x14ac:dyDescent="0.3"/>
    <row r="221" s="16" customFormat="1" x14ac:dyDescent="0.3"/>
    <row r="222" s="16" customFormat="1" x14ac:dyDescent="0.3"/>
    <row r="223" s="16" customFormat="1" x14ac:dyDescent="0.3"/>
    <row r="224" s="16" customFormat="1" x14ac:dyDescent="0.3"/>
    <row r="225" s="16" customFormat="1" x14ac:dyDescent="0.3"/>
    <row r="226" s="16" customFormat="1" x14ac:dyDescent="0.3"/>
    <row r="227" s="16" customFormat="1" x14ac:dyDescent="0.3"/>
    <row r="228" s="16" customFormat="1" x14ac:dyDescent="0.3"/>
    <row r="229" s="16" customFormat="1" x14ac:dyDescent="0.3"/>
    <row r="230" s="16" customFormat="1" x14ac:dyDescent="0.3"/>
    <row r="231" s="16" customFormat="1" x14ac:dyDescent="0.3"/>
    <row r="232" s="16" customFormat="1" x14ac:dyDescent="0.3"/>
    <row r="233" s="16" customFormat="1" x14ac:dyDescent="0.3"/>
    <row r="234" s="16" customFormat="1" x14ac:dyDescent="0.3"/>
    <row r="235" s="16" customFormat="1" x14ac:dyDescent="0.3"/>
    <row r="236" s="16" customFormat="1" x14ac:dyDescent="0.3"/>
    <row r="237" s="16" customFormat="1" x14ac:dyDescent="0.3"/>
    <row r="238" s="16" customFormat="1" x14ac:dyDescent="0.3"/>
    <row r="239" s="16" customFormat="1" x14ac:dyDescent="0.3"/>
    <row r="240" s="16" customFormat="1" x14ac:dyDescent="0.3"/>
    <row r="241" s="16" customFormat="1" x14ac:dyDescent="0.3"/>
    <row r="242" s="16" customFormat="1" x14ac:dyDescent="0.3"/>
    <row r="243" s="16" customFormat="1" x14ac:dyDescent="0.3"/>
    <row r="244" s="16" customFormat="1" x14ac:dyDescent="0.3"/>
    <row r="245" s="16" customFormat="1" x14ac:dyDescent="0.3"/>
    <row r="246" s="16" customFormat="1" x14ac:dyDescent="0.3"/>
    <row r="247" s="16" customFormat="1" x14ac:dyDescent="0.3"/>
    <row r="248" s="16" customFormat="1" x14ac:dyDescent="0.3"/>
    <row r="249" s="16" customFormat="1" x14ac:dyDescent="0.3"/>
    <row r="250" s="16" customFormat="1" x14ac:dyDescent="0.3"/>
    <row r="251" s="16" customFormat="1" x14ac:dyDescent="0.3"/>
    <row r="252" s="16" customFormat="1" x14ac:dyDescent="0.3"/>
    <row r="253" s="16" customFormat="1" x14ac:dyDescent="0.3"/>
    <row r="254" s="16" customFormat="1" x14ac:dyDescent="0.3"/>
    <row r="255" s="16" customFormat="1" x14ac:dyDescent="0.3"/>
    <row r="256" s="16" customFormat="1" x14ac:dyDescent="0.3"/>
    <row r="257" s="16" customFormat="1" x14ac:dyDescent="0.3"/>
    <row r="258" s="16" customFormat="1" x14ac:dyDescent="0.3"/>
    <row r="259" s="16" customFormat="1" x14ac:dyDescent="0.3"/>
    <row r="260" s="16" customFormat="1" x14ac:dyDescent="0.3"/>
    <row r="261" s="16" customFormat="1" x14ac:dyDescent="0.3"/>
    <row r="262" s="16" customFormat="1" x14ac:dyDescent="0.3"/>
    <row r="263" s="16" customFormat="1" x14ac:dyDescent="0.3"/>
    <row r="264" s="16" customFormat="1" x14ac:dyDescent="0.3"/>
    <row r="265" s="16" customFormat="1" x14ac:dyDescent="0.3"/>
    <row r="266" s="16" customFormat="1" x14ac:dyDescent="0.3"/>
    <row r="267" s="16" customFormat="1" x14ac:dyDescent="0.3"/>
    <row r="268" s="16" customFormat="1" x14ac:dyDescent="0.3"/>
    <row r="269" s="16" customFormat="1" x14ac:dyDescent="0.3"/>
    <row r="270" s="16" customFormat="1" x14ac:dyDescent="0.3"/>
    <row r="271" s="16" customFormat="1" x14ac:dyDescent="0.3"/>
    <row r="272" s="16" customFormat="1" x14ac:dyDescent="0.3"/>
    <row r="273" s="16" customFormat="1" x14ac:dyDescent="0.3"/>
    <row r="274" s="16" customFormat="1" x14ac:dyDescent="0.3"/>
    <row r="275" s="16" customFormat="1" x14ac:dyDescent="0.3"/>
    <row r="276" s="16" customFormat="1" x14ac:dyDescent="0.3"/>
    <row r="277" s="16" customFormat="1" x14ac:dyDescent="0.3"/>
    <row r="278" s="16" customFormat="1" x14ac:dyDescent="0.3"/>
    <row r="279" s="16" customFormat="1" x14ac:dyDescent="0.3"/>
    <row r="280" s="16" customFormat="1" x14ac:dyDescent="0.3"/>
    <row r="281" s="16" customFormat="1" x14ac:dyDescent="0.3"/>
    <row r="282" s="16" customFormat="1" x14ac:dyDescent="0.3"/>
    <row r="283" s="16" customFormat="1" x14ac:dyDescent="0.3"/>
    <row r="284" s="16" customFormat="1" x14ac:dyDescent="0.3"/>
    <row r="285" s="16" customFormat="1" x14ac:dyDescent="0.3"/>
    <row r="286" s="16" customFormat="1" x14ac:dyDescent="0.3"/>
    <row r="287" s="16" customFormat="1" x14ac:dyDescent="0.3"/>
    <row r="288" s="16" customFormat="1" x14ac:dyDescent="0.3"/>
    <row r="289" s="16" customFormat="1" x14ac:dyDescent="0.3"/>
    <row r="290" s="16" customFormat="1" x14ac:dyDescent="0.3"/>
    <row r="291" s="16" customFormat="1" x14ac:dyDescent="0.3"/>
    <row r="292" s="16" customFormat="1" x14ac:dyDescent="0.3"/>
    <row r="293" s="16" customFormat="1" x14ac:dyDescent="0.3"/>
    <row r="294" s="16" customFormat="1" x14ac:dyDescent="0.3"/>
    <row r="295" s="16" customFormat="1" x14ac:dyDescent="0.3"/>
    <row r="296" s="16" customFormat="1" x14ac:dyDescent="0.3"/>
    <row r="297" s="16" customFormat="1" x14ac:dyDescent="0.3"/>
    <row r="298" s="16" customFormat="1" x14ac:dyDescent="0.3"/>
    <row r="299" s="16" customFormat="1" x14ac:dyDescent="0.3"/>
    <row r="300" s="16" customFormat="1" x14ac:dyDescent="0.3"/>
    <row r="301" s="16" customFormat="1" x14ac:dyDescent="0.3"/>
    <row r="302" s="16" customFormat="1" x14ac:dyDescent="0.3"/>
    <row r="303" s="16" customFormat="1" x14ac:dyDescent="0.3"/>
    <row r="304" s="16" customFormat="1" x14ac:dyDescent="0.3"/>
    <row r="305" s="16" customFormat="1" x14ac:dyDescent="0.3"/>
    <row r="306" s="16" customFormat="1" x14ac:dyDescent="0.3"/>
    <row r="307" s="16" customFormat="1" x14ac:dyDescent="0.3"/>
    <row r="308" s="16" customFormat="1" x14ac:dyDescent="0.3"/>
    <row r="309" s="16" customFormat="1" x14ac:dyDescent="0.3"/>
    <row r="310" s="16" customFormat="1" x14ac:dyDescent="0.3"/>
    <row r="311" s="16" customFormat="1" x14ac:dyDescent="0.3"/>
    <row r="312" s="16" customFormat="1" x14ac:dyDescent="0.3"/>
    <row r="313" s="16" customFormat="1" x14ac:dyDescent="0.3"/>
    <row r="314" s="16" customFormat="1" x14ac:dyDescent="0.3"/>
    <row r="315" s="16" customFormat="1" x14ac:dyDescent="0.3"/>
    <row r="316" s="16" customFormat="1" x14ac:dyDescent="0.3"/>
    <row r="317" s="16" customFormat="1" x14ac:dyDescent="0.3"/>
    <row r="318" s="16" customFormat="1" x14ac:dyDescent="0.3"/>
    <row r="319" s="16" customFormat="1" x14ac:dyDescent="0.3"/>
    <row r="320" s="16" customFormat="1" x14ac:dyDescent="0.3"/>
    <row r="321" s="16" customFormat="1" x14ac:dyDescent="0.3"/>
    <row r="322" s="16" customFormat="1" x14ac:dyDescent="0.3"/>
    <row r="323" s="16" customFormat="1" x14ac:dyDescent="0.3"/>
    <row r="324" s="16" customFormat="1" x14ac:dyDescent="0.3"/>
    <row r="325" s="16" customFormat="1" x14ac:dyDescent="0.3"/>
    <row r="326" s="16" customFormat="1" x14ac:dyDescent="0.3"/>
    <row r="327" s="16" customFormat="1" x14ac:dyDescent="0.3"/>
    <row r="328" s="16" customFormat="1" x14ac:dyDescent="0.3"/>
    <row r="329" s="16" customFormat="1" x14ac:dyDescent="0.3"/>
    <row r="330" s="16" customFormat="1" x14ac:dyDescent="0.3"/>
    <row r="331" s="16" customFormat="1" x14ac:dyDescent="0.3"/>
    <row r="332" s="16" customFormat="1" x14ac:dyDescent="0.3"/>
    <row r="333" s="16" customFormat="1" x14ac:dyDescent="0.3"/>
    <row r="334" s="16" customFormat="1" x14ac:dyDescent="0.3"/>
    <row r="335" s="16" customFormat="1" x14ac:dyDescent="0.3"/>
    <row r="336" s="16" customFormat="1" x14ac:dyDescent="0.3"/>
    <row r="337" s="16" customFormat="1" x14ac:dyDescent="0.3"/>
    <row r="338" s="16" customFormat="1" x14ac:dyDescent="0.3"/>
    <row r="339" s="16" customFormat="1" x14ac:dyDescent="0.3"/>
    <row r="340" s="16" customFormat="1" x14ac:dyDescent="0.3"/>
    <row r="341" s="16" customFormat="1" x14ac:dyDescent="0.3"/>
    <row r="342" s="16" customFormat="1" x14ac:dyDescent="0.3"/>
    <row r="343" s="16" customFormat="1" x14ac:dyDescent="0.3"/>
    <row r="344" s="16" customFormat="1" x14ac:dyDescent="0.3"/>
    <row r="345" s="16" customFormat="1" x14ac:dyDescent="0.3"/>
    <row r="346" s="16" customFormat="1" x14ac:dyDescent="0.3"/>
    <row r="347" s="16" customFormat="1" x14ac:dyDescent="0.3"/>
    <row r="348" s="16" customFormat="1" x14ac:dyDescent="0.3"/>
    <row r="349" s="16" customFormat="1" x14ac:dyDescent="0.3"/>
    <row r="350" s="16" customFormat="1" x14ac:dyDescent="0.3"/>
    <row r="351" s="16" customFormat="1" x14ac:dyDescent="0.3"/>
    <row r="352" s="16" customFormat="1" x14ac:dyDescent="0.3"/>
    <row r="353" s="16" customFormat="1" x14ac:dyDescent="0.3"/>
    <row r="354" s="16" customFormat="1" x14ac:dyDescent="0.3"/>
    <row r="355" s="16" customFormat="1" x14ac:dyDescent="0.3"/>
    <row r="356" s="16" customFormat="1" x14ac:dyDescent="0.3"/>
    <row r="357" s="16" customFormat="1" x14ac:dyDescent="0.3"/>
    <row r="358" s="16" customFormat="1" x14ac:dyDescent="0.3"/>
    <row r="359" s="16" customFormat="1" x14ac:dyDescent="0.3"/>
    <row r="360" s="16" customFormat="1" x14ac:dyDescent="0.3"/>
    <row r="361" s="16" customFormat="1" x14ac:dyDescent="0.3"/>
    <row r="362" s="16" customFormat="1" x14ac:dyDescent="0.3"/>
    <row r="363" s="16" customFormat="1" x14ac:dyDescent="0.3"/>
    <row r="364" s="16" customFormat="1" x14ac:dyDescent="0.3"/>
    <row r="365" s="16" customFormat="1" x14ac:dyDescent="0.3"/>
    <row r="366" s="16" customFormat="1" x14ac:dyDescent="0.3"/>
    <row r="367" s="16" customFormat="1" x14ac:dyDescent="0.3"/>
    <row r="368" s="16" customFormat="1" x14ac:dyDescent="0.3"/>
    <row r="369" s="16" customFormat="1" x14ac:dyDescent="0.3"/>
    <row r="370" s="16" customFormat="1" x14ac:dyDescent="0.3"/>
    <row r="371" s="16" customFormat="1" x14ac:dyDescent="0.3"/>
    <row r="372" s="16" customFormat="1" x14ac:dyDescent="0.3"/>
    <row r="373" s="16" customFormat="1" x14ac:dyDescent="0.3"/>
    <row r="374" s="16" customFormat="1" x14ac:dyDescent="0.3"/>
    <row r="375" s="16" customFormat="1" x14ac:dyDescent="0.3"/>
    <row r="376" s="16" customFormat="1" x14ac:dyDescent="0.3"/>
    <row r="377" s="16" customFormat="1" x14ac:dyDescent="0.3"/>
    <row r="378" s="16" customFormat="1" x14ac:dyDescent="0.3"/>
    <row r="379" s="16" customFormat="1" x14ac:dyDescent="0.3"/>
    <row r="380" s="16" customFormat="1" x14ac:dyDescent="0.3"/>
    <row r="381" s="16" customFormat="1" x14ac:dyDescent="0.3"/>
    <row r="382" s="16" customFormat="1" x14ac:dyDescent="0.3"/>
    <row r="383" s="16" customFormat="1" x14ac:dyDescent="0.3"/>
    <row r="384" s="16" customFormat="1" x14ac:dyDescent="0.3"/>
    <row r="385" s="16" customFormat="1" x14ac:dyDescent="0.3"/>
    <row r="386" s="16" customFormat="1" x14ac:dyDescent="0.3"/>
    <row r="387" s="16" customFormat="1" x14ac:dyDescent="0.3"/>
    <row r="388" s="16" customFormat="1" x14ac:dyDescent="0.3"/>
    <row r="389" s="16" customFormat="1" x14ac:dyDescent="0.3"/>
    <row r="390" s="16" customFormat="1" x14ac:dyDescent="0.3"/>
    <row r="391" s="16" customFormat="1" x14ac:dyDescent="0.3"/>
    <row r="392" s="16" customFormat="1" x14ac:dyDescent="0.3"/>
    <row r="393" s="16" customFormat="1" x14ac:dyDescent="0.3"/>
    <row r="394" s="16" customFormat="1" x14ac:dyDescent="0.3"/>
    <row r="395" s="16" customFormat="1" x14ac:dyDescent="0.3"/>
    <row r="396" s="16" customFormat="1" x14ac:dyDescent="0.3"/>
    <row r="397" s="16" customFormat="1" x14ac:dyDescent="0.3"/>
    <row r="398" s="16" customFormat="1" x14ac:dyDescent="0.3"/>
    <row r="399" s="16" customFormat="1" x14ac:dyDescent="0.3"/>
    <row r="400" s="16" customFormat="1" x14ac:dyDescent="0.3"/>
    <row r="401" s="16" customFormat="1" x14ac:dyDescent="0.3"/>
    <row r="402" s="16" customFormat="1" x14ac:dyDescent="0.3"/>
    <row r="403" s="16" customFormat="1" x14ac:dyDescent="0.3"/>
    <row r="404" s="16" customFormat="1" x14ac:dyDescent="0.3"/>
    <row r="405" s="16" customFormat="1" x14ac:dyDescent="0.3"/>
    <row r="406" s="16" customFormat="1" x14ac:dyDescent="0.3"/>
    <row r="407" s="16" customFormat="1" x14ac:dyDescent="0.3"/>
    <row r="408" s="16" customFormat="1" x14ac:dyDescent="0.3"/>
    <row r="409" s="16" customFormat="1" x14ac:dyDescent="0.3"/>
    <row r="410" s="16" customFormat="1" x14ac:dyDescent="0.3"/>
    <row r="411" s="16" customFormat="1" x14ac:dyDescent="0.3"/>
    <row r="412" s="16" customFormat="1" x14ac:dyDescent="0.3"/>
    <row r="413" s="16" customFormat="1" x14ac:dyDescent="0.3"/>
    <row r="414" s="16" customFormat="1" x14ac:dyDescent="0.3"/>
    <row r="415" s="16" customFormat="1" x14ac:dyDescent="0.3"/>
    <row r="416" s="16" customFormat="1" x14ac:dyDescent="0.3"/>
    <row r="417" s="16" customFormat="1" x14ac:dyDescent="0.3"/>
    <row r="418" s="16" customFormat="1" x14ac:dyDescent="0.3"/>
    <row r="419" s="16" customFormat="1" x14ac:dyDescent="0.3"/>
    <row r="420" s="16" customFormat="1" x14ac:dyDescent="0.3"/>
    <row r="421" s="16" customFormat="1" x14ac:dyDescent="0.3"/>
    <row r="422" s="16" customFormat="1" x14ac:dyDescent="0.3"/>
    <row r="423" s="16" customFormat="1" x14ac:dyDescent="0.3"/>
    <row r="424" s="16" customFormat="1" x14ac:dyDescent="0.3"/>
    <row r="425" s="16" customFormat="1" x14ac:dyDescent="0.3"/>
    <row r="426" s="16" customFormat="1" x14ac:dyDescent="0.3"/>
    <row r="427" s="16" customFormat="1" x14ac:dyDescent="0.3"/>
    <row r="428" s="16" customFormat="1" x14ac:dyDescent="0.3"/>
    <row r="429" s="16" customFormat="1" x14ac:dyDescent="0.3"/>
    <row r="430" s="16" customFormat="1" x14ac:dyDescent="0.3"/>
    <row r="431" s="16" customFormat="1" x14ac:dyDescent="0.3"/>
    <row r="432" s="16" customFormat="1" x14ac:dyDescent="0.3"/>
    <row r="433" s="16" customFormat="1" x14ac:dyDescent="0.3"/>
    <row r="434" s="16" customFormat="1" x14ac:dyDescent="0.3"/>
    <row r="435" s="16" customFormat="1" x14ac:dyDescent="0.3"/>
    <row r="436" s="16" customFormat="1" x14ac:dyDescent="0.3"/>
    <row r="437" s="16" customFormat="1" x14ac:dyDescent="0.3"/>
    <row r="438" s="16" customFormat="1" x14ac:dyDescent="0.3"/>
    <row r="439" s="16" customFormat="1" x14ac:dyDescent="0.3"/>
    <row r="440" s="16" customFormat="1" x14ac:dyDescent="0.3"/>
    <row r="441" s="16" customFormat="1" x14ac:dyDescent="0.3"/>
    <row r="442" s="16" customFormat="1" x14ac:dyDescent="0.3"/>
    <row r="443" s="16" customFormat="1" x14ac:dyDescent="0.3"/>
    <row r="444" s="16" customFormat="1" x14ac:dyDescent="0.3"/>
    <row r="445" s="16" customFormat="1" x14ac:dyDescent="0.3"/>
    <row r="446" s="16" customFormat="1" x14ac:dyDescent="0.3"/>
    <row r="447" s="16" customFormat="1" x14ac:dyDescent="0.3"/>
    <row r="448" s="16" customFormat="1" x14ac:dyDescent="0.3"/>
    <row r="449" s="16" customFormat="1" x14ac:dyDescent="0.3"/>
    <row r="450" s="16" customFormat="1" x14ac:dyDescent="0.3"/>
    <row r="451" s="16" customFormat="1" x14ac:dyDescent="0.3"/>
    <row r="452" s="16" customFormat="1" x14ac:dyDescent="0.3"/>
    <row r="453" s="16" customFormat="1" x14ac:dyDescent="0.3"/>
    <row r="454" s="16" customFormat="1" x14ac:dyDescent="0.3"/>
    <row r="455" s="16" customFormat="1" x14ac:dyDescent="0.3"/>
    <row r="456" s="16" customFormat="1" x14ac:dyDescent="0.3"/>
    <row r="457" s="16" customFormat="1" x14ac:dyDescent="0.3"/>
    <row r="458" s="16" customFormat="1" x14ac:dyDescent="0.3"/>
    <row r="459" s="16" customFormat="1" x14ac:dyDescent="0.3"/>
    <row r="460" s="16" customFormat="1" x14ac:dyDescent="0.3"/>
    <row r="461" s="16" customFormat="1" x14ac:dyDescent="0.3"/>
    <row r="462" s="16" customFormat="1" x14ac:dyDescent="0.3"/>
    <row r="463" s="16" customFormat="1" x14ac:dyDescent="0.3"/>
    <row r="464" s="16" customFormat="1" x14ac:dyDescent="0.3"/>
    <row r="465" s="16" customFormat="1" x14ac:dyDescent="0.3"/>
    <row r="466" s="16" customFormat="1" x14ac:dyDescent="0.3"/>
    <row r="467" s="16" customFormat="1" x14ac:dyDescent="0.3"/>
    <row r="468" s="16" customFormat="1" x14ac:dyDescent="0.3"/>
    <row r="469" s="16" customFormat="1" x14ac:dyDescent="0.3"/>
    <row r="470" s="16" customFormat="1" x14ac:dyDescent="0.3"/>
    <row r="471" s="16" customFormat="1" x14ac:dyDescent="0.3"/>
    <row r="472" s="16" customFormat="1" x14ac:dyDescent="0.3"/>
    <row r="473" s="16" customFormat="1" x14ac:dyDescent="0.3"/>
    <row r="474" s="16" customFormat="1" x14ac:dyDescent="0.3"/>
    <row r="475" s="16" customFormat="1" x14ac:dyDescent="0.3"/>
    <row r="476" s="16" customFormat="1" x14ac:dyDescent="0.3"/>
    <row r="477" s="16" customFormat="1" x14ac:dyDescent="0.3"/>
    <row r="478" s="16" customFormat="1" x14ac:dyDescent="0.3"/>
    <row r="479" s="16" customFormat="1" x14ac:dyDescent="0.3"/>
    <row r="480" s="16" customFormat="1" x14ac:dyDescent="0.3"/>
    <row r="481" s="16" customFormat="1" x14ac:dyDescent="0.3"/>
    <row r="482" s="16" customFormat="1" x14ac:dyDescent="0.3"/>
    <row r="483" s="16" customFormat="1" x14ac:dyDescent="0.3"/>
    <row r="484" s="16" customFormat="1" x14ac:dyDescent="0.3"/>
    <row r="485" s="16" customFormat="1" x14ac:dyDescent="0.3"/>
    <row r="486" s="16" customFormat="1" x14ac:dyDescent="0.3"/>
    <row r="487" s="16" customFormat="1" x14ac:dyDescent="0.3"/>
    <row r="488" s="16" customFormat="1" x14ac:dyDescent="0.3"/>
    <row r="489" s="16" customFormat="1" x14ac:dyDescent="0.3"/>
    <row r="490" s="16" customFormat="1" x14ac:dyDescent="0.3"/>
    <row r="491" s="16" customFormat="1" x14ac:dyDescent="0.3"/>
    <row r="492" s="16" customFormat="1" x14ac:dyDescent="0.3"/>
    <row r="493" s="16" customFormat="1" x14ac:dyDescent="0.3"/>
    <row r="494" s="16" customFormat="1" x14ac:dyDescent="0.3"/>
    <row r="495" s="16" customFormat="1" x14ac:dyDescent="0.3"/>
    <row r="496" s="16" customFormat="1" x14ac:dyDescent="0.3"/>
    <row r="497" s="16" customFormat="1" x14ac:dyDescent="0.3"/>
    <row r="498" s="16" customFormat="1" x14ac:dyDescent="0.3"/>
    <row r="499" s="16" customFormat="1" x14ac:dyDescent="0.3"/>
    <row r="500" s="16" customFormat="1" x14ac:dyDescent="0.3"/>
    <row r="501" s="16" customFormat="1" x14ac:dyDescent="0.3"/>
    <row r="502" s="16" customFormat="1" x14ac:dyDescent="0.3"/>
    <row r="503" s="16" customFormat="1" x14ac:dyDescent="0.3"/>
    <row r="504" s="16" customFormat="1" x14ac:dyDescent="0.3"/>
    <row r="505" s="16" customFormat="1" x14ac:dyDescent="0.3"/>
    <row r="506" s="16" customFormat="1" x14ac:dyDescent="0.3"/>
    <row r="507" s="16" customFormat="1" x14ac:dyDescent="0.3"/>
    <row r="508" s="16" customFormat="1" x14ac:dyDescent="0.3"/>
    <row r="509" s="16" customFormat="1" x14ac:dyDescent="0.3"/>
    <row r="510" s="16" customFormat="1" x14ac:dyDescent="0.3"/>
    <row r="511" s="16" customFormat="1" x14ac:dyDescent="0.3"/>
    <row r="512" s="16" customFormat="1" x14ac:dyDescent="0.3"/>
    <row r="513" s="16" customFormat="1" x14ac:dyDescent="0.3"/>
    <row r="514" s="16" customFormat="1" x14ac:dyDescent="0.3"/>
    <row r="515" s="16" customFormat="1" x14ac:dyDescent="0.3"/>
    <row r="516" s="16" customFormat="1" x14ac:dyDescent="0.3"/>
    <row r="517" s="16" customFormat="1" x14ac:dyDescent="0.3"/>
    <row r="518" s="16" customFormat="1" x14ac:dyDescent="0.3"/>
    <row r="519" s="16" customFormat="1" x14ac:dyDescent="0.3"/>
    <row r="520" s="16" customFormat="1" x14ac:dyDescent="0.3"/>
    <row r="521" s="16" customFormat="1" x14ac:dyDescent="0.3"/>
    <row r="522" s="16" customFormat="1" x14ac:dyDescent="0.3"/>
    <row r="523" s="16" customFormat="1" x14ac:dyDescent="0.3"/>
    <row r="524" s="16" customFormat="1" x14ac:dyDescent="0.3"/>
    <row r="525" s="16" customFormat="1" x14ac:dyDescent="0.3"/>
    <row r="526" s="16" customFormat="1" x14ac:dyDescent="0.3"/>
    <row r="527" s="16" customFormat="1" x14ac:dyDescent="0.3"/>
    <row r="528" s="16" customFormat="1" x14ac:dyDescent="0.3"/>
    <row r="529" s="16" customFormat="1" x14ac:dyDescent="0.3"/>
    <row r="530" s="16" customFormat="1" x14ac:dyDescent="0.3"/>
    <row r="531" s="16" customFormat="1" x14ac:dyDescent="0.3"/>
    <row r="532" s="16" customFormat="1" x14ac:dyDescent="0.3"/>
    <row r="533" s="16" customFormat="1" x14ac:dyDescent="0.3"/>
    <row r="534" s="16" customFormat="1" x14ac:dyDescent="0.3"/>
    <row r="535" s="16" customFormat="1" x14ac:dyDescent="0.3"/>
    <row r="536" s="16" customFormat="1" x14ac:dyDescent="0.3"/>
    <row r="537" s="16" customFormat="1" x14ac:dyDescent="0.3"/>
    <row r="538" s="16" customFormat="1" x14ac:dyDescent="0.3"/>
    <row r="539" s="16" customFormat="1" x14ac:dyDescent="0.3"/>
    <row r="540" s="16" customFormat="1" x14ac:dyDescent="0.3"/>
    <row r="541" s="16" customFormat="1" x14ac:dyDescent="0.3"/>
    <row r="542" s="16" customFormat="1" x14ac:dyDescent="0.3"/>
    <row r="543" s="16" customFormat="1" x14ac:dyDescent="0.3"/>
    <row r="544" s="16" customFormat="1" x14ac:dyDescent="0.3"/>
    <row r="545" s="16" customFormat="1" x14ac:dyDescent="0.3"/>
    <row r="546" s="16" customFormat="1" x14ac:dyDescent="0.3"/>
    <row r="547" s="16" customFormat="1" x14ac:dyDescent="0.3"/>
    <row r="548" s="16" customFormat="1" x14ac:dyDescent="0.3"/>
    <row r="549" s="16" customFormat="1" x14ac:dyDescent="0.3"/>
    <row r="550" s="16" customFormat="1" x14ac:dyDescent="0.3"/>
    <row r="551" s="16" customFormat="1" x14ac:dyDescent="0.3"/>
    <row r="552" s="16" customFormat="1" x14ac:dyDescent="0.3"/>
    <row r="553" s="16" customFormat="1" x14ac:dyDescent="0.3"/>
    <row r="554" s="16" customFormat="1" x14ac:dyDescent="0.3"/>
    <row r="555" s="16" customFormat="1" x14ac:dyDescent="0.3"/>
    <row r="556" s="16" customFormat="1" x14ac:dyDescent="0.3"/>
    <row r="557" s="16" customFormat="1" x14ac:dyDescent="0.3"/>
    <row r="558" s="16" customFormat="1" x14ac:dyDescent="0.3"/>
    <row r="559" s="16" customFormat="1" x14ac:dyDescent="0.3"/>
    <row r="560" s="16" customFormat="1" x14ac:dyDescent="0.3"/>
    <row r="561" s="16" customFormat="1" x14ac:dyDescent="0.3"/>
    <row r="562" s="16" customFormat="1" x14ac:dyDescent="0.3"/>
    <row r="563" s="16" customFormat="1" x14ac:dyDescent="0.3"/>
    <row r="564" s="16" customFormat="1" x14ac:dyDescent="0.3"/>
    <row r="565" s="16" customFormat="1" x14ac:dyDescent="0.3"/>
    <row r="566" s="16" customFormat="1" x14ac:dyDescent="0.3"/>
    <row r="567" s="16" customFormat="1" x14ac:dyDescent="0.3"/>
    <row r="568" s="16" customFormat="1" x14ac:dyDescent="0.3"/>
    <row r="569" s="16" customFormat="1" x14ac:dyDescent="0.3"/>
    <row r="570" s="16" customFormat="1" x14ac:dyDescent="0.3"/>
    <row r="571" s="16" customFormat="1" x14ac:dyDescent="0.3"/>
    <row r="572" s="16" customFormat="1" x14ac:dyDescent="0.3"/>
    <row r="573" s="16" customFormat="1" x14ac:dyDescent="0.3"/>
    <row r="574" s="16" customFormat="1" x14ac:dyDescent="0.3"/>
    <row r="575" s="16" customFormat="1" x14ac:dyDescent="0.3"/>
    <row r="576" s="16" customFormat="1" x14ac:dyDescent="0.3"/>
    <row r="577" s="16" customFormat="1" x14ac:dyDescent="0.3"/>
    <row r="578" s="16" customFormat="1" x14ac:dyDescent="0.3"/>
    <row r="579" s="16" customFormat="1" x14ac:dyDescent="0.3"/>
    <row r="580" s="16" customFormat="1" x14ac:dyDescent="0.3"/>
    <row r="581" s="16" customFormat="1" x14ac:dyDescent="0.3"/>
    <row r="582" s="16" customFormat="1" x14ac:dyDescent="0.3"/>
    <row r="583" s="16" customFormat="1" x14ac:dyDescent="0.3"/>
    <row r="584" s="16" customFormat="1" x14ac:dyDescent="0.3"/>
    <row r="585" s="16" customFormat="1" x14ac:dyDescent="0.3"/>
    <row r="586" s="16" customFormat="1" x14ac:dyDescent="0.3"/>
    <row r="587" s="16" customFormat="1" x14ac:dyDescent="0.3"/>
    <row r="588" s="16" customFormat="1" x14ac:dyDescent="0.3"/>
    <row r="589" s="16" customFormat="1" x14ac:dyDescent="0.3"/>
    <row r="590" s="16" customFormat="1" x14ac:dyDescent="0.3"/>
    <row r="591" s="16" customFormat="1" x14ac:dyDescent="0.3"/>
    <row r="592" s="16" customFormat="1" x14ac:dyDescent="0.3"/>
    <row r="593" s="16" customFormat="1" x14ac:dyDescent="0.3"/>
    <row r="594" s="16" customFormat="1" x14ac:dyDescent="0.3"/>
    <row r="595" s="16" customFormat="1" x14ac:dyDescent="0.3"/>
    <row r="596" s="16" customFormat="1" x14ac:dyDescent="0.3"/>
    <row r="597" s="16" customFormat="1" x14ac:dyDescent="0.3"/>
    <row r="598" s="16" customFormat="1" x14ac:dyDescent="0.3"/>
    <row r="599" s="16" customFormat="1" x14ac:dyDescent="0.3"/>
    <row r="600" s="16" customFormat="1" x14ac:dyDescent="0.3"/>
    <row r="601" s="16" customFormat="1" x14ac:dyDescent="0.3"/>
    <row r="602" s="16" customFormat="1" x14ac:dyDescent="0.3"/>
    <row r="603" s="16" customFormat="1" x14ac:dyDescent="0.3"/>
    <row r="604" s="16" customFormat="1" x14ac:dyDescent="0.3"/>
    <row r="605" s="16" customFormat="1" x14ac:dyDescent="0.3"/>
    <row r="606" s="16" customFormat="1" x14ac:dyDescent="0.3"/>
    <row r="607" s="16" customFormat="1" x14ac:dyDescent="0.3"/>
    <row r="608" s="16" customFormat="1" x14ac:dyDescent="0.3"/>
    <row r="609" s="16" customFormat="1" x14ac:dyDescent="0.3"/>
    <row r="610" s="16" customFormat="1" x14ac:dyDescent="0.3"/>
    <row r="611" s="16" customFormat="1" x14ac:dyDescent="0.3"/>
    <row r="612" s="16" customFormat="1" x14ac:dyDescent="0.3"/>
    <row r="613" s="16" customFormat="1" x14ac:dyDescent="0.3"/>
    <row r="614" s="16" customFormat="1" x14ac:dyDescent="0.3"/>
    <row r="615" s="16" customFormat="1" x14ac:dyDescent="0.3"/>
    <row r="616" s="16" customFormat="1" x14ac:dyDescent="0.3"/>
    <row r="617" s="16" customFormat="1" x14ac:dyDescent="0.3"/>
    <row r="618" s="16" customFormat="1" x14ac:dyDescent="0.3"/>
    <row r="619" s="16" customFormat="1" x14ac:dyDescent="0.3"/>
    <row r="620" s="16" customFormat="1" x14ac:dyDescent="0.3"/>
    <row r="621" s="16" customFormat="1" x14ac:dyDescent="0.3"/>
    <row r="622" s="16" customFormat="1" x14ac:dyDescent="0.3"/>
    <row r="623" s="16" customFormat="1" x14ac:dyDescent="0.3"/>
    <row r="624" s="16" customFormat="1" x14ac:dyDescent="0.3"/>
    <row r="625" s="16" customFormat="1" x14ac:dyDescent="0.3"/>
    <row r="626" s="16" customFormat="1" x14ac:dyDescent="0.3"/>
    <row r="627" s="16" customFormat="1" x14ac:dyDescent="0.3"/>
    <row r="628" s="16" customFormat="1" x14ac:dyDescent="0.3"/>
    <row r="629" s="16" customFormat="1" x14ac:dyDescent="0.3"/>
    <row r="630" s="16" customFormat="1" x14ac:dyDescent="0.3"/>
    <row r="631" s="16" customFormat="1" x14ac:dyDescent="0.3"/>
    <row r="632" s="16" customFormat="1" x14ac:dyDescent="0.3"/>
    <row r="633" s="16" customFormat="1" x14ac:dyDescent="0.3"/>
    <row r="634" s="16" customFormat="1" x14ac:dyDescent="0.3"/>
    <row r="635" s="16" customFormat="1" x14ac:dyDescent="0.3"/>
    <row r="636" s="16" customFormat="1" x14ac:dyDescent="0.3"/>
    <row r="637" s="16" customFormat="1" x14ac:dyDescent="0.3"/>
    <row r="638" s="16" customFormat="1" x14ac:dyDescent="0.3"/>
    <row r="639" s="16" customFormat="1" x14ac:dyDescent="0.3"/>
    <row r="640" s="16" customFormat="1" x14ac:dyDescent="0.3"/>
    <row r="641" s="16" customFormat="1" x14ac:dyDescent="0.3"/>
    <row r="642" s="16" customFormat="1" x14ac:dyDescent="0.3"/>
    <row r="643" s="16" customFormat="1" x14ac:dyDescent="0.3"/>
    <row r="644" s="16" customFormat="1" x14ac:dyDescent="0.3"/>
    <row r="645" s="16" customFormat="1" x14ac:dyDescent="0.3"/>
    <row r="646" s="16" customFormat="1" x14ac:dyDescent="0.3"/>
    <row r="647" s="16" customFormat="1" x14ac:dyDescent="0.3"/>
    <row r="648" s="16" customFormat="1" x14ac:dyDescent="0.3"/>
    <row r="649" s="16" customFormat="1" x14ac:dyDescent="0.3"/>
    <row r="650" s="16" customFormat="1" x14ac:dyDescent="0.3"/>
    <row r="651" s="16" customFormat="1" x14ac:dyDescent="0.3"/>
    <row r="652" s="16" customFormat="1" x14ac:dyDescent="0.3"/>
    <row r="653" s="16" customFormat="1" x14ac:dyDescent="0.3"/>
    <row r="654" s="16" customFormat="1" x14ac:dyDescent="0.3"/>
    <row r="655" s="16" customFormat="1" x14ac:dyDescent="0.3"/>
    <row r="656" s="16" customFormat="1" x14ac:dyDescent="0.3"/>
    <row r="657" s="16" customFormat="1" x14ac:dyDescent="0.3"/>
    <row r="658" s="16" customFormat="1" x14ac:dyDescent="0.3"/>
    <row r="659" s="16" customFormat="1" x14ac:dyDescent="0.3"/>
    <row r="660" s="16" customFormat="1" x14ac:dyDescent="0.3"/>
    <row r="661" s="16" customFormat="1" x14ac:dyDescent="0.3"/>
    <row r="662" s="16" customFormat="1" x14ac:dyDescent="0.3"/>
    <row r="663" s="16" customFormat="1" x14ac:dyDescent="0.3"/>
    <row r="664" s="16" customFormat="1" x14ac:dyDescent="0.3"/>
    <row r="665" s="16" customFormat="1" x14ac:dyDescent="0.3"/>
    <row r="666" s="16" customFormat="1" x14ac:dyDescent="0.3"/>
    <row r="667" s="16" customFormat="1" x14ac:dyDescent="0.3"/>
    <row r="668" s="16" customFormat="1" x14ac:dyDescent="0.3"/>
    <row r="669" s="16" customFormat="1" x14ac:dyDescent="0.3"/>
    <row r="670" s="16" customFormat="1" x14ac:dyDescent="0.3"/>
    <row r="671" s="16" customFormat="1" x14ac:dyDescent="0.3"/>
    <row r="672" s="16" customFormat="1" x14ac:dyDescent="0.3"/>
    <row r="673" s="16" customFormat="1" x14ac:dyDescent="0.3"/>
    <row r="674" s="16" customFormat="1" x14ac:dyDescent="0.3"/>
    <row r="675" s="16" customFormat="1" x14ac:dyDescent="0.3"/>
    <row r="676" s="16" customFormat="1" x14ac:dyDescent="0.3"/>
    <row r="677" s="16" customFormat="1" x14ac:dyDescent="0.3"/>
    <row r="678" s="16" customFormat="1" x14ac:dyDescent="0.3"/>
    <row r="679" s="16" customFormat="1" x14ac:dyDescent="0.3"/>
    <row r="680" s="16" customFormat="1" x14ac:dyDescent="0.3"/>
    <row r="681" s="16" customFormat="1" x14ac:dyDescent="0.3"/>
    <row r="682" s="16" customFormat="1" x14ac:dyDescent="0.3"/>
    <row r="683" s="16" customFormat="1" x14ac:dyDescent="0.3"/>
    <row r="684" s="16" customFormat="1" x14ac:dyDescent="0.3"/>
    <row r="685" s="16" customFormat="1" x14ac:dyDescent="0.3"/>
    <row r="686" s="16" customFormat="1" x14ac:dyDescent="0.3"/>
    <row r="687" s="16" customFormat="1" x14ac:dyDescent="0.3"/>
    <row r="688" s="16" customFormat="1" x14ac:dyDescent="0.3"/>
    <row r="689" s="16" customFormat="1" x14ac:dyDescent="0.3"/>
    <row r="690" s="16" customFormat="1" x14ac:dyDescent="0.3"/>
    <row r="691" s="16" customFormat="1" x14ac:dyDescent="0.3"/>
    <row r="692" s="16" customFormat="1" x14ac:dyDescent="0.3"/>
    <row r="693" s="16" customFormat="1" x14ac:dyDescent="0.3"/>
    <row r="694" s="16" customFormat="1" x14ac:dyDescent="0.3"/>
    <row r="695" s="16" customFormat="1" x14ac:dyDescent="0.3"/>
    <row r="696" s="16" customFormat="1" x14ac:dyDescent="0.3"/>
    <row r="697" s="16" customFormat="1" x14ac:dyDescent="0.3"/>
    <row r="698" s="16" customFormat="1" x14ac:dyDescent="0.3"/>
    <row r="699" s="16" customFormat="1" x14ac:dyDescent="0.3"/>
    <row r="700" s="16" customFormat="1" x14ac:dyDescent="0.3"/>
    <row r="701" s="16" customFormat="1" x14ac:dyDescent="0.3"/>
    <row r="702" s="16" customFormat="1" x14ac:dyDescent="0.3"/>
    <row r="703" s="16" customFormat="1" x14ac:dyDescent="0.3"/>
    <row r="704" s="16" customFormat="1" x14ac:dyDescent="0.3"/>
    <row r="705" s="16" customFormat="1" x14ac:dyDescent="0.3"/>
    <row r="706" s="16" customFormat="1" x14ac:dyDescent="0.3"/>
    <row r="707" s="16" customFormat="1" x14ac:dyDescent="0.3"/>
    <row r="708" s="16" customFormat="1" x14ac:dyDescent="0.3"/>
    <row r="709" s="16" customFormat="1" x14ac:dyDescent="0.3"/>
    <row r="710" s="16" customFormat="1" x14ac:dyDescent="0.3"/>
    <row r="711" s="16" customFormat="1" x14ac:dyDescent="0.3"/>
    <row r="712" s="16" customFormat="1" x14ac:dyDescent="0.3"/>
    <row r="713" s="16" customFormat="1" x14ac:dyDescent="0.3"/>
    <row r="714" s="16" customFormat="1" x14ac:dyDescent="0.3"/>
    <row r="715" s="16" customFormat="1" x14ac:dyDescent="0.3"/>
    <row r="716" s="16" customFormat="1" x14ac:dyDescent="0.3"/>
    <row r="717" s="16" customFormat="1" x14ac:dyDescent="0.3"/>
    <row r="718" s="16" customFormat="1" x14ac:dyDescent="0.3"/>
    <row r="719" s="16" customFormat="1" x14ac:dyDescent="0.3"/>
    <row r="720" s="16" customFormat="1" x14ac:dyDescent="0.3"/>
    <row r="721" s="16" customFormat="1" x14ac:dyDescent="0.3"/>
    <row r="722" s="16" customFormat="1" x14ac:dyDescent="0.3"/>
    <row r="723" s="16" customFormat="1" x14ac:dyDescent="0.3"/>
    <row r="724" s="16" customFormat="1" x14ac:dyDescent="0.3"/>
    <row r="725" s="16" customFormat="1" x14ac:dyDescent="0.3"/>
    <row r="726" s="16" customFormat="1" x14ac:dyDescent="0.3"/>
    <row r="727" s="16" customFormat="1" x14ac:dyDescent="0.3"/>
    <row r="728" s="16" customFormat="1" x14ac:dyDescent="0.3"/>
    <row r="729" s="16" customFormat="1" x14ac:dyDescent="0.3"/>
    <row r="730" s="16" customFormat="1" x14ac:dyDescent="0.3"/>
    <row r="731" s="16" customFormat="1" x14ac:dyDescent="0.3"/>
    <row r="732" s="16" customFormat="1" x14ac:dyDescent="0.3"/>
    <row r="733" s="16" customFormat="1" x14ac:dyDescent="0.3"/>
    <row r="734" s="16" customFormat="1" x14ac:dyDescent="0.3"/>
    <row r="735" s="16" customFormat="1" x14ac:dyDescent="0.3"/>
    <row r="736" s="16" customFormat="1" x14ac:dyDescent="0.3"/>
    <row r="737" s="16" customFormat="1" x14ac:dyDescent="0.3"/>
    <row r="738" s="16" customFormat="1" x14ac:dyDescent="0.3"/>
    <row r="739" s="16" customFormat="1" x14ac:dyDescent="0.3"/>
    <row r="740" s="16" customFormat="1" x14ac:dyDescent="0.3"/>
    <row r="741" s="16" customFormat="1" x14ac:dyDescent="0.3"/>
    <row r="742" s="16" customFormat="1" x14ac:dyDescent="0.3"/>
    <row r="743" s="16" customFormat="1" x14ac:dyDescent="0.3"/>
    <row r="744" s="16" customFormat="1" x14ac:dyDescent="0.3"/>
    <row r="745" s="16" customFormat="1" x14ac:dyDescent="0.3"/>
    <row r="746" s="16" customFormat="1" x14ac:dyDescent="0.3"/>
    <row r="747" s="16" customFormat="1" x14ac:dyDescent="0.3"/>
    <row r="748" s="16" customFormat="1" x14ac:dyDescent="0.3"/>
    <row r="749" s="16" customFormat="1" x14ac:dyDescent="0.3"/>
    <row r="750" s="16" customFormat="1" x14ac:dyDescent="0.3"/>
    <row r="751" s="16" customFormat="1" x14ac:dyDescent="0.3"/>
    <row r="752" s="16" customFormat="1" x14ac:dyDescent="0.3"/>
    <row r="753" s="16" customFormat="1" x14ac:dyDescent="0.3"/>
    <row r="754" s="16" customFormat="1" x14ac:dyDescent="0.3"/>
    <row r="755" s="16" customFormat="1" x14ac:dyDescent="0.3"/>
    <row r="756" s="16" customFormat="1" x14ac:dyDescent="0.3"/>
    <row r="757" s="16" customFormat="1" x14ac:dyDescent="0.3"/>
    <row r="758" s="16" customFormat="1" x14ac:dyDescent="0.3"/>
    <row r="759" s="16" customFormat="1" x14ac:dyDescent="0.3"/>
    <row r="760" s="16" customFormat="1" x14ac:dyDescent="0.3"/>
    <row r="761" s="16" customFormat="1" x14ac:dyDescent="0.3"/>
    <row r="762" s="16" customFormat="1" x14ac:dyDescent="0.3"/>
    <row r="763" s="16" customFormat="1" x14ac:dyDescent="0.3"/>
    <row r="764" s="16" customFormat="1" x14ac:dyDescent="0.3"/>
    <row r="765" s="16" customFormat="1" x14ac:dyDescent="0.3"/>
    <row r="766" s="16" customFormat="1" x14ac:dyDescent="0.3"/>
    <row r="767" s="16" customFormat="1" x14ac:dyDescent="0.3"/>
    <row r="768" s="16" customFormat="1" x14ac:dyDescent="0.3"/>
    <row r="769" s="16" customFormat="1" x14ac:dyDescent="0.3"/>
    <row r="770" s="16" customFormat="1" x14ac:dyDescent="0.3"/>
    <row r="771" s="16" customFormat="1" x14ac:dyDescent="0.3"/>
    <row r="772" s="16" customFormat="1" x14ac:dyDescent="0.3"/>
    <row r="773" s="16" customFormat="1" x14ac:dyDescent="0.3"/>
    <row r="774" s="16" customFormat="1" x14ac:dyDescent="0.3"/>
    <row r="775" s="16" customFormat="1" x14ac:dyDescent="0.3"/>
    <row r="776" s="16" customFormat="1" x14ac:dyDescent="0.3"/>
    <row r="777" s="16" customFormat="1" x14ac:dyDescent="0.3"/>
    <row r="778" s="16" customFormat="1" x14ac:dyDescent="0.3"/>
    <row r="779" s="16" customFormat="1" x14ac:dyDescent="0.3"/>
    <row r="780" s="16" customFormat="1" x14ac:dyDescent="0.3"/>
    <row r="781" s="16" customFormat="1" x14ac:dyDescent="0.3"/>
    <row r="782" s="16" customFormat="1" x14ac:dyDescent="0.3"/>
    <row r="783" s="16" customFormat="1" x14ac:dyDescent="0.3"/>
    <row r="784" s="16" customFormat="1" x14ac:dyDescent="0.3"/>
    <row r="785" s="16" customFormat="1" x14ac:dyDescent="0.3"/>
    <row r="786" s="16" customFormat="1" x14ac:dyDescent="0.3"/>
    <row r="787" s="16" customFormat="1" x14ac:dyDescent="0.3"/>
    <row r="788" s="16" customFormat="1" x14ac:dyDescent="0.3"/>
    <row r="789" s="16" customFormat="1" x14ac:dyDescent="0.3"/>
    <row r="790" s="16" customFormat="1" x14ac:dyDescent="0.3"/>
    <row r="791" s="16" customFormat="1" x14ac:dyDescent="0.3"/>
    <row r="792" s="16" customFormat="1" x14ac:dyDescent="0.3"/>
    <row r="793" s="16" customFormat="1" x14ac:dyDescent="0.3"/>
    <row r="794" s="16" customFormat="1" x14ac:dyDescent="0.3"/>
    <row r="795" s="16" customFormat="1" x14ac:dyDescent="0.3"/>
    <row r="796" s="16" customFormat="1" x14ac:dyDescent="0.3"/>
    <row r="797" s="16" customFormat="1" x14ac:dyDescent="0.3"/>
    <row r="798" s="16" customFormat="1" x14ac:dyDescent="0.3"/>
    <row r="799" s="16" customFormat="1" x14ac:dyDescent="0.3"/>
    <row r="800" s="16" customFormat="1" x14ac:dyDescent="0.3"/>
    <row r="801" s="16" customFormat="1" x14ac:dyDescent="0.3"/>
    <row r="802" s="16" customFormat="1" x14ac:dyDescent="0.3"/>
    <row r="803" s="16" customFormat="1" x14ac:dyDescent="0.3"/>
    <row r="804" s="16" customFormat="1" x14ac:dyDescent="0.3"/>
    <row r="805" s="16" customFormat="1" x14ac:dyDescent="0.3"/>
    <row r="806" s="16" customFormat="1" x14ac:dyDescent="0.3"/>
    <row r="807" s="16" customFormat="1" x14ac:dyDescent="0.3"/>
    <row r="808" s="16" customFormat="1" x14ac:dyDescent="0.3"/>
    <row r="809" s="16" customFormat="1" x14ac:dyDescent="0.3"/>
    <row r="810" s="16" customFormat="1" x14ac:dyDescent="0.3"/>
    <row r="811" s="16" customFormat="1" x14ac:dyDescent="0.3"/>
    <row r="812" s="16" customFormat="1" x14ac:dyDescent="0.3"/>
    <row r="813" s="16" customFormat="1" x14ac:dyDescent="0.3"/>
    <row r="814" s="16" customFormat="1" x14ac:dyDescent="0.3"/>
    <row r="815" s="16" customFormat="1" x14ac:dyDescent="0.3"/>
    <row r="816" s="16" customFormat="1" x14ac:dyDescent="0.3"/>
    <row r="817" s="16" customFormat="1" x14ac:dyDescent="0.3"/>
    <row r="818" s="16" customFormat="1" x14ac:dyDescent="0.3"/>
    <row r="819" s="16" customFormat="1" x14ac:dyDescent="0.3"/>
    <row r="820" s="16" customFormat="1" x14ac:dyDescent="0.3"/>
    <row r="821" s="16" customFormat="1" x14ac:dyDescent="0.3"/>
    <row r="822" s="16" customFormat="1" x14ac:dyDescent="0.3"/>
    <row r="823" s="16" customFormat="1" x14ac:dyDescent="0.3"/>
    <row r="824" s="16" customFormat="1" x14ac:dyDescent="0.3"/>
    <row r="825" s="16" customFormat="1" x14ac:dyDescent="0.3"/>
    <row r="826" s="16" customFormat="1" x14ac:dyDescent="0.3"/>
    <row r="827" s="16" customFormat="1" x14ac:dyDescent="0.3"/>
    <row r="828" s="16" customFormat="1" x14ac:dyDescent="0.3"/>
    <row r="829" s="16" customFormat="1" x14ac:dyDescent="0.3"/>
    <row r="830" s="16" customFormat="1" x14ac:dyDescent="0.3"/>
    <row r="831" s="16" customFormat="1" x14ac:dyDescent="0.3"/>
    <row r="832" s="16" customFormat="1" x14ac:dyDescent="0.3"/>
    <row r="833" s="16" customFormat="1" x14ac:dyDescent="0.3"/>
    <row r="834" s="16" customFormat="1" x14ac:dyDescent="0.3"/>
    <row r="835" s="16" customFormat="1" x14ac:dyDescent="0.3"/>
    <row r="836" s="16" customFormat="1" x14ac:dyDescent="0.3"/>
    <row r="837" s="16" customFormat="1" x14ac:dyDescent="0.3"/>
    <row r="838" s="16" customFormat="1" x14ac:dyDescent="0.3"/>
    <row r="839" s="16" customFormat="1" x14ac:dyDescent="0.3"/>
    <row r="840" s="16" customFormat="1" x14ac:dyDescent="0.3"/>
    <row r="841" s="16" customFormat="1" x14ac:dyDescent="0.3"/>
    <row r="842" s="16" customFormat="1" x14ac:dyDescent="0.3"/>
    <row r="843" s="16" customFormat="1" x14ac:dyDescent="0.3"/>
    <row r="844" s="16" customFormat="1" x14ac:dyDescent="0.3"/>
    <row r="845" s="16" customFormat="1" x14ac:dyDescent="0.3"/>
    <row r="846" s="16" customFormat="1" x14ac:dyDescent="0.3"/>
    <row r="847" s="16" customFormat="1" x14ac:dyDescent="0.3"/>
    <row r="848" s="16" customFormat="1" x14ac:dyDescent="0.3"/>
    <row r="849" s="16" customFormat="1" x14ac:dyDescent="0.3"/>
    <row r="850" s="16" customFormat="1" x14ac:dyDescent="0.3"/>
    <row r="851" s="16" customFormat="1" x14ac:dyDescent="0.3"/>
    <row r="852" s="16" customFormat="1" x14ac:dyDescent="0.3"/>
    <row r="853" s="16" customFormat="1" x14ac:dyDescent="0.3"/>
    <row r="854" s="16" customFormat="1" x14ac:dyDescent="0.3"/>
    <row r="855" s="16" customFormat="1" x14ac:dyDescent="0.3"/>
    <row r="856" s="16" customFormat="1" x14ac:dyDescent="0.3"/>
    <row r="857" s="16" customFormat="1" x14ac:dyDescent="0.3"/>
    <row r="858" s="16" customFormat="1" x14ac:dyDescent="0.3"/>
    <row r="859" s="16" customFormat="1" x14ac:dyDescent="0.3"/>
    <row r="860" s="16" customFormat="1" x14ac:dyDescent="0.3"/>
    <row r="861" s="16" customFormat="1" x14ac:dyDescent="0.3"/>
    <row r="862" s="16" customFormat="1" x14ac:dyDescent="0.3"/>
    <row r="863" s="16" customFormat="1" x14ac:dyDescent="0.3"/>
    <row r="864" s="16" customFormat="1" x14ac:dyDescent="0.3"/>
    <row r="865" s="16" customFormat="1" x14ac:dyDescent="0.3"/>
    <row r="866" s="16" customFormat="1" x14ac:dyDescent="0.3"/>
    <row r="867" s="16" customFormat="1" x14ac:dyDescent="0.3"/>
    <row r="868" s="16" customFormat="1" x14ac:dyDescent="0.3"/>
    <row r="869" s="16" customFormat="1" x14ac:dyDescent="0.3"/>
    <row r="870" s="16" customFormat="1" x14ac:dyDescent="0.3"/>
    <row r="871" s="16" customFormat="1" x14ac:dyDescent="0.3"/>
    <row r="872" s="16" customFormat="1" x14ac:dyDescent="0.3"/>
    <row r="873" s="16" customFormat="1" x14ac:dyDescent="0.3"/>
    <row r="874" s="16" customFormat="1" x14ac:dyDescent="0.3"/>
    <row r="875" s="16" customFormat="1" x14ac:dyDescent="0.3"/>
    <row r="876" s="16" customFormat="1" x14ac:dyDescent="0.3"/>
    <row r="877" s="16" customFormat="1" x14ac:dyDescent="0.3"/>
    <row r="878" s="16" customFormat="1" x14ac:dyDescent="0.3"/>
    <row r="879" s="16" customFormat="1" x14ac:dyDescent="0.3"/>
    <row r="880" s="16" customFormat="1" x14ac:dyDescent="0.3"/>
    <row r="881" s="16" customFormat="1" x14ac:dyDescent="0.3"/>
    <row r="882" s="16" customFormat="1" x14ac:dyDescent="0.3"/>
    <row r="883" s="16" customFormat="1" x14ac:dyDescent="0.3"/>
    <row r="884" s="16" customFormat="1" x14ac:dyDescent="0.3"/>
    <row r="885" s="16" customFormat="1" x14ac:dyDescent="0.3"/>
    <row r="886" s="16" customFormat="1" x14ac:dyDescent="0.3"/>
    <row r="887" s="16" customFormat="1" x14ac:dyDescent="0.3"/>
    <row r="888" s="16" customFormat="1" x14ac:dyDescent="0.3"/>
    <row r="889" s="16" customFormat="1" x14ac:dyDescent="0.3"/>
    <row r="890" s="16" customFormat="1" x14ac:dyDescent="0.3"/>
    <row r="891" s="16" customFormat="1" x14ac:dyDescent="0.3"/>
    <row r="892" s="16" customFormat="1" x14ac:dyDescent="0.3"/>
    <row r="893" s="16" customFormat="1" x14ac:dyDescent="0.3"/>
    <row r="894" s="16" customFormat="1" x14ac:dyDescent="0.3"/>
    <row r="895" s="16" customFormat="1" x14ac:dyDescent="0.3"/>
    <row r="896" s="16" customFormat="1" x14ac:dyDescent="0.3"/>
    <row r="897" s="16" customFormat="1" x14ac:dyDescent="0.3"/>
    <row r="898" s="16" customFormat="1" x14ac:dyDescent="0.3"/>
    <row r="899" s="16" customFormat="1" x14ac:dyDescent="0.3"/>
    <row r="900" s="16" customFormat="1" x14ac:dyDescent="0.3"/>
    <row r="901" s="16" customFormat="1" x14ac:dyDescent="0.3"/>
    <row r="902" s="16" customFormat="1" x14ac:dyDescent="0.3"/>
    <row r="903" s="16" customFormat="1" x14ac:dyDescent="0.3"/>
    <row r="904" s="16" customFormat="1" x14ac:dyDescent="0.3"/>
    <row r="905" s="16" customFormat="1" x14ac:dyDescent="0.3"/>
    <row r="906" s="16" customFormat="1" x14ac:dyDescent="0.3"/>
    <row r="907" s="16" customFormat="1" x14ac:dyDescent="0.3"/>
    <row r="908" s="16" customFormat="1" x14ac:dyDescent="0.3"/>
    <row r="909" s="16" customFormat="1" x14ac:dyDescent="0.3"/>
    <row r="910" s="16" customFormat="1" x14ac:dyDescent="0.3"/>
    <row r="911" s="16" customFormat="1" x14ac:dyDescent="0.3"/>
    <row r="912" s="16" customFormat="1" x14ac:dyDescent="0.3"/>
    <row r="913" s="16" customFormat="1" x14ac:dyDescent="0.3"/>
    <row r="914" s="16" customFormat="1" x14ac:dyDescent="0.3"/>
    <row r="915" s="16" customFormat="1" x14ac:dyDescent="0.3"/>
    <row r="916" s="16" customFormat="1" x14ac:dyDescent="0.3"/>
    <row r="917" s="16" customFormat="1" x14ac:dyDescent="0.3"/>
    <row r="918" s="16" customFormat="1" x14ac:dyDescent="0.3"/>
    <row r="919" s="16" customFormat="1" x14ac:dyDescent="0.3"/>
    <row r="920" s="16" customFormat="1" x14ac:dyDescent="0.3"/>
    <row r="921" s="16" customFormat="1" x14ac:dyDescent="0.3"/>
    <row r="922" s="16" customFormat="1" x14ac:dyDescent="0.3"/>
    <row r="923" s="16" customFormat="1" x14ac:dyDescent="0.3"/>
    <row r="924" s="16" customFormat="1" x14ac:dyDescent="0.3"/>
    <row r="925" s="16" customFormat="1" x14ac:dyDescent="0.3"/>
    <row r="926" s="16" customFormat="1" x14ac:dyDescent="0.3"/>
    <row r="927" s="16" customFormat="1" x14ac:dyDescent="0.3"/>
    <row r="928" s="16" customFormat="1" x14ac:dyDescent="0.3"/>
    <row r="929" s="16" customFormat="1" x14ac:dyDescent="0.3"/>
    <row r="930" s="16" customFormat="1" x14ac:dyDescent="0.3"/>
    <row r="931" s="16" customFormat="1" x14ac:dyDescent="0.3"/>
    <row r="932" s="16" customFormat="1" x14ac:dyDescent="0.3"/>
    <row r="933" s="16" customFormat="1" x14ac:dyDescent="0.3"/>
    <row r="934" s="16" customFormat="1" x14ac:dyDescent="0.3"/>
    <row r="935" s="16" customFormat="1" x14ac:dyDescent="0.3"/>
    <row r="936" s="16" customFormat="1" x14ac:dyDescent="0.3"/>
    <row r="937" s="16" customFormat="1" x14ac:dyDescent="0.3"/>
    <row r="938" s="16" customFormat="1" x14ac:dyDescent="0.3"/>
    <row r="939" s="16" customFormat="1" x14ac:dyDescent="0.3"/>
    <row r="940" s="16" customFormat="1" x14ac:dyDescent="0.3"/>
    <row r="941" s="16" customFormat="1" x14ac:dyDescent="0.3"/>
    <row r="942" s="16" customFormat="1" x14ac:dyDescent="0.3"/>
    <row r="943" s="16" customFormat="1" x14ac:dyDescent="0.3"/>
    <row r="944" s="16" customFormat="1" x14ac:dyDescent="0.3"/>
    <row r="945" s="16" customFormat="1" x14ac:dyDescent="0.3"/>
    <row r="946" s="16" customFormat="1" x14ac:dyDescent="0.3"/>
    <row r="947" s="16" customFormat="1" x14ac:dyDescent="0.3"/>
    <row r="948" s="16" customFormat="1" x14ac:dyDescent="0.3"/>
    <row r="949" s="16" customFormat="1" x14ac:dyDescent="0.3"/>
    <row r="950" s="16" customFormat="1" x14ac:dyDescent="0.3"/>
    <row r="951" s="16" customFormat="1" x14ac:dyDescent="0.3"/>
    <row r="952" s="16" customFormat="1" x14ac:dyDescent="0.3"/>
    <row r="953" s="16" customFormat="1" x14ac:dyDescent="0.3"/>
    <row r="954" s="16" customFormat="1" x14ac:dyDescent="0.3"/>
    <row r="955" s="16" customFormat="1" x14ac:dyDescent="0.3"/>
    <row r="956" s="16" customFormat="1" x14ac:dyDescent="0.3"/>
    <row r="957" s="16" customFormat="1" x14ac:dyDescent="0.3"/>
    <row r="958" s="16" customFormat="1" x14ac:dyDescent="0.3"/>
    <row r="959" s="16" customFormat="1" x14ac:dyDescent="0.3"/>
    <row r="960" s="16" customFormat="1" x14ac:dyDescent="0.3"/>
    <row r="961" s="16" customFormat="1" x14ac:dyDescent="0.3"/>
    <row r="962" s="16" customFormat="1" x14ac:dyDescent="0.3"/>
    <row r="963" s="16" customFormat="1" x14ac:dyDescent="0.3"/>
    <row r="964" s="16" customFormat="1" x14ac:dyDescent="0.3"/>
    <row r="965" s="16" customFormat="1" x14ac:dyDescent="0.3"/>
    <row r="966" s="16" customFormat="1" x14ac:dyDescent="0.3"/>
    <row r="967" s="16" customFormat="1" x14ac:dyDescent="0.3"/>
    <row r="968" s="16" customFormat="1" x14ac:dyDescent="0.3"/>
    <row r="969" s="16" customFormat="1" x14ac:dyDescent="0.3"/>
    <row r="970" s="16" customFormat="1" x14ac:dyDescent="0.3"/>
    <row r="971" s="16" customFormat="1" x14ac:dyDescent="0.3"/>
    <row r="972" s="16" customFormat="1" x14ac:dyDescent="0.3"/>
    <row r="973" s="16" customFormat="1" x14ac:dyDescent="0.3"/>
    <row r="974" s="16" customFormat="1" x14ac:dyDescent="0.3"/>
    <row r="975" s="16" customFormat="1" x14ac:dyDescent="0.3"/>
    <row r="976" s="16" customFormat="1" x14ac:dyDescent="0.3"/>
    <row r="977" s="16" customFormat="1" x14ac:dyDescent="0.3"/>
    <row r="978" s="16" customFormat="1" x14ac:dyDescent="0.3"/>
    <row r="979" s="16" customFormat="1" x14ac:dyDescent="0.3"/>
    <row r="980" s="16" customFormat="1" x14ac:dyDescent="0.3"/>
    <row r="981" s="16" customFormat="1" x14ac:dyDescent="0.3"/>
    <row r="982" s="16" customFormat="1" x14ac:dyDescent="0.3"/>
    <row r="983" s="16" customFormat="1" x14ac:dyDescent="0.3"/>
    <row r="984" s="16" customFormat="1" x14ac:dyDescent="0.3"/>
    <row r="985" s="16" customFormat="1" x14ac:dyDescent="0.3"/>
    <row r="986" s="16" customFormat="1" x14ac:dyDescent="0.3"/>
    <row r="987" s="16" customFormat="1" x14ac:dyDescent="0.3"/>
    <row r="988" s="16" customFormat="1" x14ac:dyDescent="0.3"/>
    <row r="989" s="16" customFormat="1" x14ac:dyDescent="0.3"/>
    <row r="990" s="16" customFormat="1" x14ac:dyDescent="0.3"/>
    <row r="991" s="16" customFormat="1" x14ac:dyDescent="0.3"/>
    <row r="992" s="16" customFormat="1" x14ac:dyDescent="0.3"/>
    <row r="993" s="16" customFormat="1" x14ac:dyDescent="0.3"/>
    <row r="994" s="16" customFormat="1" x14ac:dyDescent="0.3"/>
    <row r="995" s="16" customFormat="1" x14ac:dyDescent="0.3"/>
    <row r="996" s="16" customFormat="1" x14ac:dyDescent="0.3"/>
    <row r="997" s="16" customFormat="1" x14ac:dyDescent="0.3"/>
    <row r="998" s="16" customFormat="1" x14ac:dyDescent="0.3"/>
    <row r="999" s="16" customFormat="1" x14ac:dyDescent="0.3"/>
    <row r="1000" s="16" customFormat="1" x14ac:dyDescent="0.3"/>
    <row r="1001" s="16" customFormat="1" x14ac:dyDescent="0.3"/>
    <row r="1002" s="16" customFormat="1" x14ac:dyDescent="0.3"/>
    <row r="1003" s="16" customFormat="1" x14ac:dyDescent="0.3"/>
    <row r="1004" s="16" customFormat="1" x14ac:dyDescent="0.3"/>
    <row r="1005" s="16" customFormat="1" x14ac:dyDescent="0.3"/>
    <row r="1006" s="16" customFormat="1" x14ac:dyDescent="0.3"/>
    <row r="1007" s="16" customFormat="1" x14ac:dyDescent="0.3"/>
    <row r="1008" s="16" customFormat="1" x14ac:dyDescent="0.3"/>
    <row r="1009" s="16" customFormat="1" x14ac:dyDescent="0.3"/>
    <row r="1010" s="16" customFormat="1" x14ac:dyDescent="0.3"/>
    <row r="1011" s="16" customFormat="1" x14ac:dyDescent="0.3"/>
    <row r="1012" s="16" customFormat="1" x14ac:dyDescent="0.3"/>
    <row r="1013" s="16" customFormat="1" x14ac:dyDescent="0.3"/>
    <row r="1014" s="16" customFormat="1" x14ac:dyDescent="0.3"/>
    <row r="1015" s="16" customFormat="1" x14ac:dyDescent="0.3"/>
    <row r="1016" s="16" customFormat="1" x14ac:dyDescent="0.3"/>
    <row r="1017" s="16" customFormat="1" x14ac:dyDescent="0.3"/>
    <row r="1018" s="16" customFormat="1" x14ac:dyDescent="0.3"/>
    <row r="1019" s="16" customFormat="1" x14ac:dyDescent="0.3"/>
    <row r="1020" s="16" customFormat="1" x14ac:dyDescent="0.3"/>
    <row r="1021" s="16" customFormat="1" x14ac:dyDescent="0.3"/>
    <row r="1022" s="16" customFormat="1" x14ac:dyDescent="0.3"/>
    <row r="1023" s="16" customFormat="1" x14ac:dyDescent="0.3"/>
    <row r="1024" s="16" customFormat="1" x14ac:dyDescent="0.3"/>
    <row r="1025" s="16" customFormat="1" x14ac:dyDescent="0.3"/>
    <row r="1026" s="16" customFormat="1" x14ac:dyDescent="0.3"/>
    <row r="1027" s="16" customFormat="1" x14ac:dyDescent="0.3"/>
    <row r="1028" s="16" customFormat="1" x14ac:dyDescent="0.3"/>
    <row r="1029" s="16" customFormat="1" x14ac:dyDescent="0.3"/>
    <row r="1030" s="16" customFormat="1" x14ac:dyDescent="0.3"/>
    <row r="1031" s="16" customFormat="1" x14ac:dyDescent="0.3"/>
    <row r="1032" s="16" customFormat="1" x14ac:dyDescent="0.3"/>
    <row r="1033" s="16" customFormat="1" x14ac:dyDescent="0.3"/>
    <row r="1034" s="16" customFormat="1" x14ac:dyDescent="0.3"/>
    <row r="1035" s="16" customFormat="1" x14ac:dyDescent="0.3"/>
    <row r="1036" s="16" customFormat="1" x14ac:dyDescent="0.3"/>
    <row r="1037" s="16" customFormat="1" x14ac:dyDescent="0.3"/>
    <row r="1038" s="16" customFormat="1" x14ac:dyDescent="0.3"/>
    <row r="1039" s="16" customFormat="1" x14ac:dyDescent="0.3"/>
    <row r="1040" s="16" customFormat="1" x14ac:dyDescent="0.3"/>
    <row r="1041" s="16" customFormat="1" x14ac:dyDescent="0.3"/>
    <row r="1042" s="16" customFormat="1" x14ac:dyDescent="0.3"/>
    <row r="1043" s="16" customFormat="1" x14ac:dyDescent="0.3"/>
    <row r="1044" s="16" customFormat="1" x14ac:dyDescent="0.3"/>
    <row r="1045" s="16" customFormat="1" x14ac:dyDescent="0.3"/>
    <row r="1046" s="16" customFormat="1" x14ac:dyDescent="0.3"/>
    <row r="1047" s="16" customFormat="1" x14ac:dyDescent="0.3"/>
    <row r="1048" s="16" customFormat="1" x14ac:dyDescent="0.3"/>
    <row r="1049" s="16" customFormat="1" x14ac:dyDescent="0.3"/>
    <row r="1050" s="16" customFormat="1" x14ac:dyDescent="0.3"/>
    <row r="1051" s="16" customFormat="1" x14ac:dyDescent="0.3"/>
    <row r="1052" s="16" customFormat="1" x14ac:dyDescent="0.3"/>
    <row r="1053" s="16" customFormat="1" x14ac:dyDescent="0.3"/>
    <row r="1054" s="16" customFormat="1" x14ac:dyDescent="0.3"/>
    <row r="1055" s="16" customFormat="1" x14ac:dyDescent="0.3"/>
    <row r="1056" s="16" customFormat="1" x14ac:dyDescent="0.3"/>
    <row r="1057" s="16" customFormat="1" x14ac:dyDescent="0.3"/>
    <row r="1058" s="16" customFormat="1" x14ac:dyDescent="0.3"/>
    <row r="1059" s="16" customFormat="1" x14ac:dyDescent="0.3"/>
    <row r="1060" s="16" customFormat="1" x14ac:dyDescent="0.3"/>
    <row r="1061" s="16" customFormat="1" x14ac:dyDescent="0.3"/>
    <row r="1062" s="16" customFormat="1" x14ac:dyDescent="0.3"/>
    <row r="1063" s="16" customFormat="1" x14ac:dyDescent="0.3"/>
    <row r="1064" s="16" customFormat="1" x14ac:dyDescent="0.3"/>
    <row r="1065" s="16" customFormat="1" x14ac:dyDescent="0.3"/>
    <row r="1066" s="16" customFormat="1" x14ac:dyDescent="0.3"/>
    <row r="1067" s="16" customFormat="1" x14ac:dyDescent="0.3"/>
    <row r="1068" s="16" customFormat="1" x14ac:dyDescent="0.3"/>
    <row r="1069" s="16" customFormat="1" x14ac:dyDescent="0.3"/>
    <row r="1070" s="16" customFormat="1" x14ac:dyDescent="0.3"/>
    <row r="1071" s="16" customFormat="1" x14ac:dyDescent="0.3"/>
    <row r="1072" s="16" customFormat="1" x14ac:dyDescent="0.3"/>
    <row r="1073" s="16" customFormat="1" x14ac:dyDescent="0.3"/>
    <row r="1074" s="16" customFormat="1" x14ac:dyDescent="0.3"/>
    <row r="1075" s="16" customFormat="1" x14ac:dyDescent="0.3"/>
    <row r="1076" s="16" customFormat="1" x14ac:dyDescent="0.3"/>
    <row r="1077" s="16" customFormat="1" x14ac:dyDescent="0.3"/>
    <row r="1078" s="16" customFormat="1" x14ac:dyDescent="0.3"/>
    <row r="1079" s="16" customFormat="1" x14ac:dyDescent="0.3"/>
    <row r="1080" s="16" customFormat="1" x14ac:dyDescent="0.3"/>
    <row r="1081" s="16" customFormat="1" x14ac:dyDescent="0.3"/>
    <row r="1082" s="16" customFormat="1" x14ac:dyDescent="0.3"/>
    <row r="1083" s="16" customFormat="1" x14ac:dyDescent="0.3"/>
    <row r="1084" s="16" customFormat="1" x14ac:dyDescent="0.3"/>
    <row r="1085" s="16" customFormat="1" x14ac:dyDescent="0.3"/>
    <row r="1086" s="16" customFormat="1" x14ac:dyDescent="0.3"/>
    <row r="1087" s="16" customFormat="1" x14ac:dyDescent="0.3"/>
    <row r="1088" s="16" customFormat="1" x14ac:dyDescent="0.3"/>
    <row r="1089" s="16" customFormat="1" x14ac:dyDescent="0.3"/>
    <row r="1090" s="16" customFormat="1" x14ac:dyDescent="0.3"/>
    <row r="1091" s="16" customFormat="1" x14ac:dyDescent="0.3"/>
    <row r="1092" s="16" customFormat="1" x14ac:dyDescent="0.3"/>
    <row r="1093" s="16" customFormat="1" x14ac:dyDescent="0.3"/>
    <row r="1094" s="16" customFormat="1" x14ac:dyDescent="0.3"/>
    <row r="1095" s="16" customFormat="1" x14ac:dyDescent="0.3"/>
    <row r="1096" s="16" customFormat="1" x14ac:dyDescent="0.3"/>
    <row r="1097" s="16" customFormat="1" x14ac:dyDescent="0.3"/>
    <row r="1098" s="16" customFormat="1" x14ac:dyDescent="0.3"/>
    <row r="1099" s="16" customFormat="1" x14ac:dyDescent="0.3"/>
    <row r="1100" s="16" customFormat="1" x14ac:dyDescent="0.3"/>
    <row r="1101" s="16" customFormat="1" x14ac:dyDescent="0.3"/>
    <row r="1102" s="16" customFormat="1" x14ac:dyDescent="0.3"/>
    <row r="1103" s="16" customFormat="1" x14ac:dyDescent="0.3"/>
    <row r="1104" s="16" customFormat="1" x14ac:dyDescent="0.3"/>
    <row r="1105" s="16" customFormat="1" x14ac:dyDescent="0.3"/>
    <row r="1106" s="16" customFormat="1" x14ac:dyDescent="0.3"/>
    <row r="1107" s="16" customFormat="1" x14ac:dyDescent="0.3"/>
    <row r="1108" s="16" customFormat="1" x14ac:dyDescent="0.3"/>
    <row r="1109" s="16" customFormat="1" x14ac:dyDescent="0.3"/>
    <row r="1110" s="16" customFormat="1" x14ac:dyDescent="0.3"/>
    <row r="1111" s="16" customFormat="1" x14ac:dyDescent="0.3"/>
    <row r="1112" s="16" customFormat="1" x14ac:dyDescent="0.3"/>
    <row r="1113" s="16" customFormat="1" x14ac:dyDescent="0.3"/>
    <row r="1114" s="16" customFormat="1" x14ac:dyDescent="0.3"/>
    <row r="1115" s="16" customFormat="1" x14ac:dyDescent="0.3"/>
    <row r="1116" s="16" customFormat="1" x14ac:dyDescent="0.3"/>
    <row r="1117" s="16" customFormat="1" x14ac:dyDescent="0.3"/>
    <row r="1118" s="16" customFormat="1" x14ac:dyDescent="0.3"/>
    <row r="1119" s="16" customFormat="1" x14ac:dyDescent="0.3"/>
    <row r="1120" s="16" customFormat="1" x14ac:dyDescent="0.3"/>
    <row r="1121" s="16" customFormat="1" x14ac:dyDescent="0.3"/>
    <row r="1122" s="16" customFormat="1" x14ac:dyDescent="0.3"/>
    <row r="1123" s="16" customFormat="1" x14ac:dyDescent="0.3"/>
    <row r="1124" s="16" customFormat="1" x14ac:dyDescent="0.3"/>
    <row r="1125" s="16" customFormat="1" x14ac:dyDescent="0.3"/>
    <row r="1126" s="16" customFormat="1" x14ac:dyDescent="0.3"/>
    <row r="1127" s="16" customFormat="1" x14ac:dyDescent="0.3"/>
    <row r="1128" s="16" customFormat="1" x14ac:dyDescent="0.3"/>
    <row r="1129" s="16" customFormat="1" x14ac:dyDescent="0.3"/>
    <row r="1130" s="16" customFormat="1" x14ac:dyDescent="0.3"/>
    <row r="1131" s="16" customFormat="1" x14ac:dyDescent="0.3"/>
    <row r="1132" s="16" customFormat="1" x14ac:dyDescent="0.3"/>
    <row r="1133" s="16" customFormat="1" x14ac:dyDescent="0.3"/>
    <row r="1134" s="16" customFormat="1" x14ac:dyDescent="0.3"/>
    <row r="1135" s="16" customFormat="1" x14ac:dyDescent="0.3"/>
    <row r="1136" s="16" customFormat="1" x14ac:dyDescent="0.3"/>
    <row r="1137" s="16" customFormat="1" x14ac:dyDescent="0.3"/>
    <row r="1138" s="16" customFormat="1" x14ac:dyDescent="0.3"/>
    <row r="1139" s="16" customFormat="1" x14ac:dyDescent="0.3"/>
    <row r="1140" s="16" customFormat="1" x14ac:dyDescent="0.3"/>
    <row r="1141" s="16" customFormat="1" x14ac:dyDescent="0.3"/>
    <row r="1142" s="16" customFormat="1" x14ac:dyDescent="0.3"/>
    <row r="1143" s="16" customFormat="1" x14ac:dyDescent="0.3"/>
    <row r="1144" s="16" customFormat="1" x14ac:dyDescent="0.3"/>
    <row r="1145" s="16" customFormat="1" x14ac:dyDescent="0.3"/>
    <row r="1146" s="16" customFormat="1" x14ac:dyDescent="0.3"/>
    <row r="1147" s="16" customFormat="1" x14ac:dyDescent="0.3"/>
    <row r="1148" s="16" customFormat="1" x14ac:dyDescent="0.3"/>
    <row r="1149" s="16" customFormat="1" x14ac:dyDescent="0.3"/>
    <row r="1150" s="16" customFormat="1" x14ac:dyDescent="0.3"/>
    <row r="1151" s="16" customFormat="1" x14ac:dyDescent="0.3"/>
    <row r="1152" s="16" customFormat="1" x14ac:dyDescent="0.3"/>
    <row r="1153" s="16" customFormat="1" x14ac:dyDescent="0.3"/>
    <row r="1154" s="16" customFormat="1" x14ac:dyDescent="0.3"/>
    <row r="1155" s="16" customFormat="1" x14ac:dyDescent="0.3"/>
    <row r="1156" s="16" customFormat="1" x14ac:dyDescent="0.3"/>
    <row r="1157" s="16" customFormat="1" x14ac:dyDescent="0.3"/>
    <row r="1158" s="16" customFormat="1" x14ac:dyDescent="0.3"/>
    <row r="1159" s="16" customFormat="1" x14ac:dyDescent="0.3"/>
    <row r="1160" s="16" customFormat="1" x14ac:dyDescent="0.3"/>
    <row r="1161" s="16" customFormat="1" x14ac:dyDescent="0.3"/>
    <row r="1162" s="16" customFormat="1" x14ac:dyDescent="0.3"/>
    <row r="1163" s="16" customFormat="1" x14ac:dyDescent="0.3"/>
    <row r="1164" s="16" customFormat="1" x14ac:dyDescent="0.3"/>
    <row r="1165" s="16" customFormat="1" x14ac:dyDescent="0.3"/>
    <row r="1166" s="16" customFormat="1" x14ac:dyDescent="0.3"/>
    <row r="1167" s="16" customFormat="1" x14ac:dyDescent="0.3"/>
    <row r="1168" s="16" customFormat="1" x14ac:dyDescent="0.3"/>
    <row r="1169" s="16" customFormat="1" x14ac:dyDescent="0.3"/>
    <row r="1170" s="16" customFormat="1" x14ac:dyDescent="0.3"/>
    <row r="1171" s="16" customFormat="1" x14ac:dyDescent="0.3"/>
    <row r="1172" s="16" customFormat="1" x14ac:dyDescent="0.3"/>
    <row r="1173" s="16" customFormat="1" x14ac:dyDescent="0.3"/>
    <row r="1174" s="16" customFormat="1" x14ac:dyDescent="0.3"/>
    <row r="1175" s="16" customFormat="1" x14ac:dyDescent="0.3"/>
    <row r="1176" s="16" customFormat="1" x14ac:dyDescent="0.3"/>
    <row r="1177" s="16" customFormat="1" x14ac:dyDescent="0.3"/>
    <row r="1178" s="16" customFormat="1" x14ac:dyDescent="0.3"/>
    <row r="1179" s="16" customFormat="1" x14ac:dyDescent="0.3"/>
    <row r="1180" s="16" customFormat="1" x14ac:dyDescent="0.3"/>
    <row r="1181" s="16" customFormat="1" x14ac:dyDescent="0.3"/>
    <row r="1182" s="16" customFormat="1" x14ac:dyDescent="0.3"/>
    <row r="1183" s="16" customFormat="1" x14ac:dyDescent="0.3"/>
    <row r="1184" s="16" customFormat="1" x14ac:dyDescent="0.3"/>
    <row r="1185" s="16" customFormat="1" x14ac:dyDescent="0.3"/>
    <row r="1186" s="16" customFormat="1" x14ac:dyDescent="0.3"/>
    <row r="1187" s="16" customFormat="1" x14ac:dyDescent="0.3"/>
    <row r="1188" s="16" customFormat="1" x14ac:dyDescent="0.3"/>
    <row r="1189" s="16" customFormat="1" x14ac:dyDescent="0.3"/>
    <row r="1190" s="16" customFormat="1" x14ac:dyDescent="0.3"/>
    <row r="1191" s="16" customFormat="1" x14ac:dyDescent="0.3"/>
    <row r="1192" s="16" customFormat="1" x14ac:dyDescent="0.3"/>
    <row r="1193" s="16" customFormat="1" x14ac:dyDescent="0.3"/>
    <row r="1194" s="16" customFormat="1" x14ac:dyDescent="0.3"/>
    <row r="1195" s="16" customFormat="1" x14ac:dyDescent="0.3"/>
    <row r="1196" s="16" customFormat="1" x14ac:dyDescent="0.3"/>
    <row r="1197" s="16" customFormat="1" x14ac:dyDescent="0.3"/>
    <row r="1198" s="16" customFormat="1" x14ac:dyDescent="0.3"/>
    <row r="1199" s="16" customFormat="1" x14ac:dyDescent="0.3"/>
    <row r="1200" s="16" customFormat="1" x14ac:dyDescent="0.3"/>
    <row r="1201" s="16" customFormat="1" x14ac:dyDescent="0.3"/>
    <row r="1202" s="16" customFormat="1" x14ac:dyDescent="0.3"/>
    <row r="1203" s="16" customFormat="1" x14ac:dyDescent="0.3"/>
    <row r="1204" s="16" customFormat="1" x14ac:dyDescent="0.3"/>
    <row r="1205" s="16" customFormat="1" x14ac:dyDescent="0.3"/>
    <row r="1206" s="16" customFormat="1" x14ac:dyDescent="0.3"/>
    <row r="1207" s="16" customFormat="1" x14ac:dyDescent="0.3"/>
    <row r="1208" s="16" customFormat="1" x14ac:dyDescent="0.3"/>
    <row r="1209" s="16" customFormat="1" x14ac:dyDescent="0.3"/>
    <row r="1210" s="16" customFormat="1" x14ac:dyDescent="0.3"/>
    <row r="1211" s="16" customFormat="1" x14ac:dyDescent="0.3"/>
    <row r="1212" s="16" customFormat="1" x14ac:dyDescent="0.3"/>
    <row r="1213" s="16" customFormat="1" x14ac:dyDescent="0.3"/>
    <row r="1214" s="16" customFormat="1" x14ac:dyDescent="0.3"/>
    <row r="1215" s="16" customFormat="1" x14ac:dyDescent="0.3"/>
    <row r="1216" s="16" customFormat="1" x14ac:dyDescent="0.3"/>
    <row r="1217" s="16" customFormat="1" x14ac:dyDescent="0.3"/>
    <row r="1218" s="16" customFormat="1" x14ac:dyDescent="0.3"/>
    <row r="1219" s="16" customFormat="1" x14ac:dyDescent="0.3"/>
    <row r="1220" s="16" customFormat="1" x14ac:dyDescent="0.3"/>
    <row r="1221" s="16" customFormat="1" x14ac:dyDescent="0.3"/>
    <row r="1222" s="16" customFormat="1" x14ac:dyDescent="0.3"/>
    <row r="1223" s="16" customFormat="1" x14ac:dyDescent="0.3"/>
    <row r="1224" s="16" customFormat="1" x14ac:dyDescent="0.3"/>
    <row r="1225" s="16" customFormat="1" x14ac:dyDescent="0.3"/>
    <row r="1226" s="16" customFormat="1" x14ac:dyDescent="0.3"/>
    <row r="1227" s="16" customFormat="1" x14ac:dyDescent="0.3"/>
    <row r="1228" s="16" customFormat="1" x14ac:dyDescent="0.3"/>
    <row r="1229" s="16" customFormat="1" x14ac:dyDescent="0.3"/>
    <row r="1230" s="16" customFormat="1" x14ac:dyDescent="0.3"/>
    <row r="1231" s="16" customFormat="1" x14ac:dyDescent="0.3"/>
    <row r="1232" s="16" customFormat="1" x14ac:dyDescent="0.3"/>
    <row r="1233" s="16" customFormat="1" x14ac:dyDescent="0.3"/>
    <row r="1234" s="16" customFormat="1" x14ac:dyDescent="0.3"/>
    <row r="1235" s="16" customFormat="1" x14ac:dyDescent="0.3"/>
    <row r="1236" s="16" customFormat="1" x14ac:dyDescent="0.3"/>
    <row r="1237" s="16" customFormat="1" x14ac:dyDescent="0.3"/>
    <row r="1238" s="16" customFormat="1" x14ac:dyDescent="0.3"/>
    <row r="1239" s="16" customFormat="1" x14ac:dyDescent="0.3"/>
    <row r="1240" s="16" customFormat="1" x14ac:dyDescent="0.3"/>
    <row r="1241" s="16" customFormat="1" x14ac:dyDescent="0.3"/>
    <row r="1242" s="16" customFormat="1" x14ac:dyDescent="0.3"/>
    <row r="1243" s="16" customFormat="1" x14ac:dyDescent="0.3"/>
    <row r="1244" s="16" customFormat="1" x14ac:dyDescent="0.3"/>
    <row r="1245" s="16" customFormat="1" x14ac:dyDescent="0.3"/>
    <row r="1246" s="16" customFormat="1" x14ac:dyDescent="0.3"/>
    <row r="1247" s="16" customFormat="1" x14ac:dyDescent="0.3"/>
    <row r="1248" s="16" customFormat="1" x14ac:dyDescent="0.3"/>
    <row r="1249" s="16" customFormat="1" x14ac:dyDescent="0.3"/>
    <row r="1250" s="16" customFormat="1" x14ac:dyDescent="0.3"/>
    <row r="1251" s="16" customFormat="1" x14ac:dyDescent="0.3"/>
    <row r="1252" s="16" customFormat="1" x14ac:dyDescent="0.3"/>
    <row r="1253" s="16" customFormat="1" x14ac:dyDescent="0.3"/>
    <row r="1254" s="16" customFormat="1" x14ac:dyDescent="0.3"/>
    <row r="1255" s="16" customFormat="1" x14ac:dyDescent="0.3"/>
    <row r="1256" s="16" customFormat="1" x14ac:dyDescent="0.3"/>
    <row r="1257" s="16" customFormat="1" x14ac:dyDescent="0.3"/>
    <row r="1258" s="16" customFormat="1" x14ac:dyDescent="0.3"/>
    <row r="1259" s="16" customFormat="1" x14ac:dyDescent="0.3"/>
    <row r="1260" s="16" customFormat="1" x14ac:dyDescent="0.3"/>
    <row r="1261" s="16" customFormat="1" x14ac:dyDescent="0.3"/>
    <row r="1262" s="16" customFormat="1" x14ac:dyDescent="0.3"/>
    <row r="1263" s="16" customFormat="1" x14ac:dyDescent="0.3"/>
    <row r="1264" s="16" customFormat="1" x14ac:dyDescent="0.3"/>
    <row r="1265" s="16" customFormat="1" x14ac:dyDescent="0.3"/>
    <row r="1266" s="16" customFormat="1" x14ac:dyDescent="0.3"/>
    <row r="1267" s="16" customFormat="1" x14ac:dyDescent="0.3"/>
    <row r="1268" s="16" customFormat="1" x14ac:dyDescent="0.3"/>
    <row r="1269" s="16" customFormat="1" x14ac:dyDescent="0.3"/>
    <row r="1270" s="16" customFormat="1" x14ac:dyDescent="0.3"/>
    <row r="1271" s="16" customFormat="1" x14ac:dyDescent="0.3"/>
    <row r="1272" s="16" customFormat="1" x14ac:dyDescent="0.3"/>
    <row r="1273" s="16" customFormat="1" x14ac:dyDescent="0.3"/>
    <row r="1274" s="16" customFormat="1" x14ac:dyDescent="0.3"/>
    <row r="1275" s="16" customFormat="1" x14ac:dyDescent="0.3"/>
    <row r="1276" s="16" customFormat="1" x14ac:dyDescent="0.3"/>
    <row r="1277" s="16" customFormat="1" x14ac:dyDescent="0.3"/>
    <row r="1278" s="16" customFormat="1" x14ac:dyDescent="0.3"/>
    <row r="1279" s="16" customFormat="1" x14ac:dyDescent="0.3"/>
    <row r="1280" s="16" customFormat="1" x14ac:dyDescent="0.3"/>
    <row r="1281" s="16" customFormat="1" x14ac:dyDescent="0.3"/>
    <row r="1282" s="16" customFormat="1" x14ac:dyDescent="0.3"/>
    <row r="1283" s="16" customFormat="1" x14ac:dyDescent="0.3"/>
    <row r="1284" s="16" customFormat="1" x14ac:dyDescent="0.3"/>
    <row r="1285" s="16" customFormat="1" x14ac:dyDescent="0.3"/>
    <row r="1286" s="16" customFormat="1" x14ac:dyDescent="0.3"/>
    <row r="1287" s="16" customFormat="1" x14ac:dyDescent="0.3"/>
    <row r="1288" s="16" customFormat="1" x14ac:dyDescent="0.3"/>
    <row r="1289" s="16" customFormat="1" x14ac:dyDescent="0.3"/>
    <row r="1290" s="16" customFormat="1" x14ac:dyDescent="0.3"/>
    <row r="1291" s="16" customFormat="1" x14ac:dyDescent="0.3"/>
    <row r="1292" s="16" customFormat="1" x14ac:dyDescent="0.3"/>
    <row r="1293" s="16" customFormat="1" x14ac:dyDescent="0.3"/>
    <row r="1294" s="16" customFormat="1" x14ac:dyDescent="0.3"/>
    <row r="1295" s="16" customFormat="1" x14ac:dyDescent="0.3"/>
    <row r="1296" s="16" customFormat="1" x14ac:dyDescent="0.3"/>
    <row r="1297" s="16" customFormat="1" x14ac:dyDescent="0.3"/>
    <row r="1298" s="16" customFormat="1" x14ac:dyDescent="0.3"/>
    <row r="1299" s="16" customFormat="1" x14ac:dyDescent="0.3"/>
    <row r="1300" s="16" customFormat="1" x14ac:dyDescent="0.3"/>
    <row r="1301" s="16" customFormat="1" x14ac:dyDescent="0.3"/>
    <row r="1302" s="16" customFormat="1" x14ac:dyDescent="0.3"/>
    <row r="1303" s="16" customFormat="1" x14ac:dyDescent="0.3"/>
    <row r="1304" s="16" customFormat="1" x14ac:dyDescent="0.3"/>
    <row r="1305" s="16" customFormat="1" x14ac:dyDescent="0.3"/>
    <row r="1306" s="16" customFormat="1" x14ac:dyDescent="0.3"/>
    <row r="1307" s="16" customFormat="1" x14ac:dyDescent="0.3"/>
    <row r="1308" s="16" customFormat="1" x14ac:dyDescent="0.3"/>
    <row r="1309" s="16" customFormat="1" x14ac:dyDescent="0.3"/>
    <row r="1310" s="16" customFormat="1" x14ac:dyDescent="0.3"/>
    <row r="1311" s="16" customFormat="1" x14ac:dyDescent="0.3"/>
    <row r="1312" s="16" customFormat="1" x14ac:dyDescent="0.3"/>
    <row r="1313" s="16" customFormat="1" x14ac:dyDescent="0.3"/>
    <row r="1314" s="16" customFormat="1" x14ac:dyDescent="0.3"/>
    <row r="1315" s="16" customFormat="1" x14ac:dyDescent="0.3"/>
    <row r="1316" s="16" customFormat="1" x14ac:dyDescent="0.3"/>
    <row r="1317" s="16" customFormat="1" x14ac:dyDescent="0.3"/>
    <row r="1318" s="16" customFormat="1" x14ac:dyDescent="0.3"/>
    <row r="1319" s="16" customFormat="1" x14ac:dyDescent="0.3"/>
    <row r="1320" s="16" customFormat="1" x14ac:dyDescent="0.3"/>
    <row r="1321" s="16" customFormat="1" x14ac:dyDescent="0.3"/>
    <row r="1322" s="16" customFormat="1" x14ac:dyDescent="0.3"/>
    <row r="1323" s="16" customFormat="1" x14ac:dyDescent="0.3"/>
    <row r="1324" s="16" customFormat="1" x14ac:dyDescent="0.3"/>
    <row r="1325" s="16" customFormat="1" x14ac:dyDescent="0.3"/>
    <row r="1326" s="16" customFormat="1" x14ac:dyDescent="0.3"/>
    <row r="1327" s="16" customFormat="1" x14ac:dyDescent="0.3"/>
    <row r="1328" s="16" customFormat="1" x14ac:dyDescent="0.3"/>
    <row r="1329" s="16" customFormat="1" x14ac:dyDescent="0.3"/>
    <row r="1330" s="16" customFormat="1" x14ac:dyDescent="0.3"/>
    <row r="1331" s="16" customFormat="1" x14ac:dyDescent="0.3"/>
    <row r="1332" s="16" customFormat="1" x14ac:dyDescent="0.3"/>
    <row r="1333" s="16" customFormat="1" x14ac:dyDescent="0.3"/>
    <row r="1334" s="16" customFormat="1" x14ac:dyDescent="0.3"/>
    <row r="1335" s="16" customFormat="1" x14ac:dyDescent="0.3"/>
    <row r="1336" s="16" customFormat="1" x14ac:dyDescent="0.3"/>
    <row r="1337" s="16" customFormat="1" x14ac:dyDescent="0.3"/>
    <row r="1338" s="16" customFormat="1" x14ac:dyDescent="0.3"/>
    <row r="1339" s="16" customFormat="1" x14ac:dyDescent="0.3"/>
    <row r="1340" s="16" customFormat="1" x14ac:dyDescent="0.3"/>
    <row r="1341" s="16" customFormat="1" x14ac:dyDescent="0.3"/>
    <row r="1342" s="16" customFormat="1" x14ac:dyDescent="0.3"/>
    <row r="1343" s="16" customFormat="1" x14ac:dyDescent="0.3"/>
    <row r="1344" s="16" customFormat="1" x14ac:dyDescent="0.3"/>
    <row r="1345" s="16" customFormat="1" x14ac:dyDescent="0.3"/>
    <row r="1346" s="16" customFormat="1" x14ac:dyDescent="0.3"/>
    <row r="1347" s="16" customFormat="1" x14ac:dyDescent="0.3"/>
    <row r="1348" s="16" customFormat="1" x14ac:dyDescent="0.3"/>
    <row r="1349" s="16" customFormat="1" x14ac:dyDescent="0.3"/>
    <row r="1350" s="16" customFormat="1" x14ac:dyDescent="0.3"/>
    <row r="1351" s="16" customFormat="1" x14ac:dyDescent="0.3"/>
    <row r="1352" s="16" customFormat="1" x14ac:dyDescent="0.3"/>
    <row r="1353" s="16" customFormat="1" x14ac:dyDescent="0.3"/>
    <row r="1354" s="16" customFormat="1" x14ac:dyDescent="0.3"/>
    <row r="1355" s="16" customFormat="1" x14ac:dyDescent="0.3"/>
    <row r="1356" s="16" customFormat="1" x14ac:dyDescent="0.3"/>
    <row r="1357" s="16" customFormat="1" x14ac:dyDescent="0.3"/>
    <row r="1358" s="16" customFormat="1" x14ac:dyDescent="0.3"/>
    <row r="1359" s="16" customFormat="1" x14ac:dyDescent="0.3"/>
    <row r="1360" s="16" customFormat="1" x14ac:dyDescent="0.3"/>
    <row r="1361" s="16" customFormat="1" x14ac:dyDescent="0.3"/>
    <row r="1362" s="16" customFormat="1" x14ac:dyDescent="0.3"/>
    <row r="1363" s="16" customFormat="1" x14ac:dyDescent="0.3"/>
    <row r="1364" s="16" customFormat="1" x14ac:dyDescent="0.3"/>
    <row r="1365" s="16" customFormat="1" x14ac:dyDescent="0.3"/>
    <row r="1366" s="16" customFormat="1" x14ac:dyDescent="0.3"/>
    <row r="1367" s="16" customFormat="1" x14ac:dyDescent="0.3"/>
    <row r="1368" s="16" customFormat="1" x14ac:dyDescent="0.3"/>
    <row r="1369" s="16" customFormat="1" x14ac:dyDescent="0.3"/>
    <row r="1370" s="16" customFormat="1" x14ac:dyDescent="0.3"/>
    <row r="1371" s="16" customFormat="1" x14ac:dyDescent="0.3"/>
    <row r="1372" s="16" customFormat="1" x14ac:dyDescent="0.3"/>
    <row r="1373" s="16" customFormat="1" x14ac:dyDescent="0.3"/>
    <row r="1374" s="16" customFormat="1" x14ac:dyDescent="0.3"/>
    <row r="1375" s="16" customFormat="1" x14ac:dyDescent="0.3"/>
    <row r="1376" s="16" customFormat="1" x14ac:dyDescent="0.3"/>
    <row r="1377" s="16" customFormat="1" x14ac:dyDescent="0.3"/>
    <row r="1378" s="16" customFormat="1" x14ac:dyDescent="0.3"/>
    <row r="1379" s="16" customFormat="1" x14ac:dyDescent="0.3"/>
    <row r="1380" s="16" customFormat="1" x14ac:dyDescent="0.3"/>
    <row r="1381" s="16" customFormat="1" x14ac:dyDescent="0.3"/>
    <row r="1382" s="16" customFormat="1" x14ac:dyDescent="0.3"/>
    <row r="1383" s="16" customFormat="1" x14ac:dyDescent="0.3"/>
    <row r="1384" s="16" customFormat="1" x14ac:dyDescent="0.3"/>
    <row r="1385" s="16" customFormat="1" x14ac:dyDescent="0.3"/>
    <row r="1386" s="16" customFormat="1" x14ac:dyDescent="0.3"/>
    <row r="1387" s="16" customFormat="1" x14ac:dyDescent="0.3"/>
    <row r="1388" s="16" customFormat="1" x14ac:dyDescent="0.3"/>
    <row r="1389" s="16" customFormat="1" x14ac:dyDescent="0.3"/>
    <row r="1390" s="16" customFormat="1" x14ac:dyDescent="0.3"/>
    <row r="1391" s="16" customFormat="1" x14ac:dyDescent="0.3"/>
    <row r="1392" s="16" customFormat="1" x14ac:dyDescent="0.3"/>
    <row r="1393" s="16" customFormat="1" x14ac:dyDescent="0.3"/>
    <row r="1394" s="16" customFormat="1" x14ac:dyDescent="0.3"/>
    <row r="1395" s="16" customFormat="1" x14ac:dyDescent="0.3"/>
    <row r="1396" s="16" customFormat="1" x14ac:dyDescent="0.3"/>
    <row r="1397" s="16" customFormat="1" x14ac:dyDescent="0.3"/>
    <row r="1398" s="16" customFormat="1" x14ac:dyDescent="0.3"/>
    <row r="1399" s="16" customFormat="1" x14ac:dyDescent="0.3"/>
    <row r="1400" s="16" customFormat="1" x14ac:dyDescent="0.3"/>
    <row r="1401" s="16" customFormat="1" x14ac:dyDescent="0.3"/>
    <row r="1402" s="16" customFormat="1" x14ac:dyDescent="0.3"/>
    <row r="1403" s="16" customFormat="1" x14ac:dyDescent="0.3"/>
    <row r="1404" s="16" customFormat="1" x14ac:dyDescent="0.3"/>
    <row r="1405" s="16" customFormat="1" x14ac:dyDescent="0.3"/>
    <row r="1406" s="16" customFormat="1" x14ac:dyDescent="0.3"/>
    <row r="1407" s="16" customFormat="1" x14ac:dyDescent="0.3"/>
    <row r="1408" s="16" customFormat="1" x14ac:dyDescent="0.3"/>
    <row r="1409" s="16" customFormat="1" x14ac:dyDescent="0.3"/>
    <row r="1410" s="16" customFormat="1" x14ac:dyDescent="0.3"/>
    <row r="1411" s="16" customFormat="1" x14ac:dyDescent="0.3"/>
    <row r="1412" s="16" customFormat="1" x14ac:dyDescent="0.3"/>
    <row r="1413" s="16" customFormat="1" x14ac:dyDescent="0.3"/>
    <row r="1414" s="16" customFormat="1" x14ac:dyDescent="0.3"/>
    <row r="1415" s="16" customFormat="1" x14ac:dyDescent="0.3"/>
    <row r="1416" s="16" customFormat="1" x14ac:dyDescent="0.3"/>
    <row r="1417" s="16" customFormat="1" x14ac:dyDescent="0.3"/>
    <row r="1418" s="16" customFormat="1" x14ac:dyDescent="0.3"/>
    <row r="1419" s="16" customFormat="1" x14ac:dyDescent="0.3"/>
    <row r="1420" s="16" customFormat="1" x14ac:dyDescent="0.3"/>
    <row r="1421" s="16" customFormat="1" x14ac:dyDescent="0.3"/>
    <row r="1422" s="16" customFormat="1" x14ac:dyDescent="0.3"/>
    <row r="1423" s="16" customFormat="1" x14ac:dyDescent="0.3"/>
    <row r="1424" s="16" customFormat="1" x14ac:dyDescent="0.3"/>
    <row r="1425" s="16" customFormat="1" x14ac:dyDescent="0.3"/>
    <row r="1426" s="16" customFormat="1" x14ac:dyDescent="0.3"/>
    <row r="1427" s="16" customFormat="1" x14ac:dyDescent="0.3"/>
    <row r="1428" s="16" customFormat="1" x14ac:dyDescent="0.3"/>
    <row r="1429" s="16" customFormat="1" x14ac:dyDescent="0.3"/>
    <row r="1430" s="16" customFormat="1" x14ac:dyDescent="0.3"/>
    <row r="1431" s="16" customFormat="1" x14ac:dyDescent="0.3"/>
    <row r="1432" s="16" customFormat="1" x14ac:dyDescent="0.3"/>
    <row r="1433" s="16" customFormat="1" x14ac:dyDescent="0.3"/>
    <row r="1434" s="16" customFormat="1" x14ac:dyDescent="0.3"/>
    <row r="1435" s="16" customFormat="1" x14ac:dyDescent="0.3"/>
    <row r="1436" s="16" customFormat="1" x14ac:dyDescent="0.3"/>
    <row r="1437" s="16" customFormat="1" x14ac:dyDescent="0.3"/>
    <row r="1438" s="16" customFormat="1" x14ac:dyDescent="0.3"/>
    <row r="1439" s="16" customFormat="1" x14ac:dyDescent="0.3"/>
    <row r="1440" s="16" customFormat="1" x14ac:dyDescent="0.3"/>
    <row r="1441" s="16" customFormat="1" x14ac:dyDescent="0.3"/>
    <row r="1442" s="16" customFormat="1" x14ac:dyDescent="0.3"/>
    <row r="1443" s="16" customFormat="1" x14ac:dyDescent="0.3"/>
    <row r="1444" s="16" customFormat="1" x14ac:dyDescent="0.3"/>
    <row r="1445" s="16" customFormat="1" x14ac:dyDescent="0.3"/>
    <row r="1446" s="16" customFormat="1" x14ac:dyDescent="0.3"/>
    <row r="1447" s="16" customFormat="1" x14ac:dyDescent="0.3"/>
    <row r="1448" s="16" customFormat="1" x14ac:dyDescent="0.3"/>
    <row r="1449" s="16" customFormat="1" x14ac:dyDescent="0.3"/>
    <row r="1450" s="16" customFormat="1" x14ac:dyDescent="0.3"/>
    <row r="1451" s="16" customFormat="1" x14ac:dyDescent="0.3"/>
    <row r="1452" s="16" customFormat="1" x14ac:dyDescent="0.3"/>
    <row r="1453" s="16" customFormat="1" x14ac:dyDescent="0.3"/>
    <row r="1454" s="16" customFormat="1" x14ac:dyDescent="0.3"/>
    <row r="1455" s="16" customFormat="1" x14ac:dyDescent="0.3"/>
    <row r="1456" s="16" customFormat="1" x14ac:dyDescent="0.3"/>
    <row r="1457" s="16" customFormat="1" x14ac:dyDescent="0.3"/>
    <row r="1458" s="16" customFormat="1" x14ac:dyDescent="0.3"/>
    <row r="1459" s="16" customFormat="1" x14ac:dyDescent="0.3"/>
    <row r="1460" s="16" customFormat="1" x14ac:dyDescent="0.3"/>
    <row r="1461" s="16" customFormat="1" x14ac:dyDescent="0.3"/>
    <row r="1462" s="16" customFormat="1" x14ac:dyDescent="0.3"/>
    <row r="1463" s="16" customFormat="1" x14ac:dyDescent="0.3"/>
    <row r="1464" s="16" customFormat="1" x14ac:dyDescent="0.3"/>
    <row r="1465" s="16" customFormat="1" x14ac:dyDescent="0.3"/>
    <row r="1466" s="16" customFormat="1" x14ac:dyDescent="0.3"/>
    <row r="1467" s="16" customFormat="1" x14ac:dyDescent="0.3"/>
    <row r="1468" s="16" customFormat="1" x14ac:dyDescent="0.3"/>
    <row r="1469" s="16" customFormat="1" x14ac:dyDescent="0.3"/>
    <row r="1470" s="16" customFormat="1" x14ac:dyDescent="0.3"/>
    <row r="1471" s="16" customFormat="1" x14ac:dyDescent="0.3"/>
    <row r="1472" s="16" customFormat="1" x14ac:dyDescent="0.3"/>
    <row r="1473" s="16" customFormat="1" x14ac:dyDescent="0.3"/>
    <row r="1474" s="16" customFormat="1" x14ac:dyDescent="0.3"/>
    <row r="1475" s="16" customFormat="1" x14ac:dyDescent="0.3"/>
    <row r="1476" s="16" customFormat="1" x14ac:dyDescent="0.3"/>
    <row r="1477" s="16" customFormat="1" x14ac:dyDescent="0.3"/>
    <row r="1478" s="16" customFormat="1" x14ac:dyDescent="0.3"/>
    <row r="1479" s="16" customFormat="1" x14ac:dyDescent="0.3"/>
    <row r="1480" s="16" customFormat="1" x14ac:dyDescent="0.3"/>
    <row r="1481" s="16" customFormat="1" x14ac:dyDescent="0.3"/>
    <row r="1482" s="16" customFormat="1" x14ac:dyDescent="0.3"/>
    <row r="1483" s="16" customFormat="1" x14ac:dyDescent="0.3"/>
    <row r="1484" s="16" customFormat="1" x14ac:dyDescent="0.3"/>
    <row r="1485" s="16" customFormat="1" x14ac:dyDescent="0.3"/>
    <row r="1486" s="16" customFormat="1" x14ac:dyDescent="0.3"/>
    <row r="1487" s="16" customFormat="1" x14ac:dyDescent="0.3"/>
    <row r="1488" s="16" customFormat="1" x14ac:dyDescent="0.3"/>
    <row r="1489" s="16" customFormat="1" x14ac:dyDescent="0.3"/>
    <row r="1490" s="16" customFormat="1" x14ac:dyDescent="0.3"/>
    <row r="1491" s="16" customFormat="1" x14ac:dyDescent="0.3"/>
    <row r="1492" s="16" customFormat="1" x14ac:dyDescent="0.3"/>
    <row r="1493" s="16" customFormat="1" x14ac:dyDescent="0.3"/>
    <row r="1494" s="16" customFormat="1" x14ac:dyDescent="0.3"/>
    <row r="1495" s="16" customFormat="1" x14ac:dyDescent="0.3"/>
    <row r="1496" s="16" customFormat="1" x14ac:dyDescent="0.3"/>
    <row r="1497" s="16" customFormat="1" x14ac:dyDescent="0.3"/>
    <row r="1498" s="16" customFormat="1" x14ac:dyDescent="0.3"/>
    <row r="1499" s="16" customFormat="1" x14ac:dyDescent="0.3"/>
    <row r="1500" s="16" customFormat="1" x14ac:dyDescent="0.3"/>
    <row r="1501" s="16" customFormat="1" x14ac:dyDescent="0.3"/>
    <row r="1502" s="16" customFormat="1" x14ac:dyDescent="0.3"/>
    <row r="1503" s="16" customFormat="1" x14ac:dyDescent="0.3"/>
    <row r="1504" s="16" customFormat="1" x14ac:dyDescent="0.3"/>
    <row r="1505" s="16" customFormat="1" x14ac:dyDescent="0.3"/>
    <row r="1506" s="16" customFormat="1" x14ac:dyDescent="0.3"/>
    <row r="1507" s="16" customFormat="1" x14ac:dyDescent="0.3"/>
    <row r="1508" s="16" customFormat="1" x14ac:dyDescent="0.3"/>
    <row r="1509" s="16" customFormat="1" x14ac:dyDescent="0.3"/>
    <row r="1510" s="16" customFormat="1" x14ac:dyDescent="0.3"/>
    <row r="1511" s="16" customFormat="1" x14ac:dyDescent="0.3"/>
    <row r="1512" s="16" customFormat="1" x14ac:dyDescent="0.3"/>
    <row r="1513" s="16" customFormat="1" x14ac:dyDescent="0.3"/>
    <row r="1514" s="16" customFormat="1" x14ac:dyDescent="0.3"/>
    <row r="1515" s="16" customFormat="1" x14ac:dyDescent="0.3"/>
    <row r="1516" s="16" customFormat="1" x14ac:dyDescent="0.3"/>
    <row r="1517" s="16" customFormat="1" x14ac:dyDescent="0.3"/>
    <row r="1518" s="16" customFormat="1" x14ac:dyDescent="0.3"/>
    <row r="1519" s="16" customFormat="1" x14ac:dyDescent="0.3"/>
    <row r="1520" s="16" customFormat="1" x14ac:dyDescent="0.3"/>
    <row r="1521" s="16" customFormat="1" x14ac:dyDescent="0.3"/>
    <row r="1522" s="16" customFormat="1" x14ac:dyDescent="0.3"/>
    <row r="1523" s="16" customFormat="1" x14ac:dyDescent="0.3"/>
    <row r="1524" s="16" customFormat="1" x14ac:dyDescent="0.3"/>
    <row r="1525" s="16" customFormat="1" x14ac:dyDescent="0.3"/>
    <row r="1526" s="16" customFormat="1" x14ac:dyDescent="0.3"/>
    <row r="1527" s="16" customFormat="1" x14ac:dyDescent="0.3"/>
    <row r="1528" s="16" customFormat="1" x14ac:dyDescent="0.3"/>
    <row r="1529" s="16" customFormat="1" x14ac:dyDescent="0.3"/>
    <row r="1530" s="16" customFormat="1" x14ac:dyDescent="0.3"/>
    <row r="1531" s="16" customFormat="1" x14ac:dyDescent="0.3"/>
    <row r="1532" s="16" customFormat="1" x14ac:dyDescent="0.3"/>
    <row r="1533" s="16" customFormat="1" x14ac:dyDescent="0.3"/>
    <row r="1534" s="16" customFormat="1" x14ac:dyDescent="0.3"/>
    <row r="1535" s="16" customFormat="1" x14ac:dyDescent="0.3"/>
    <row r="1536" s="16" customFormat="1" x14ac:dyDescent="0.3"/>
    <row r="1537" s="16" customFormat="1" x14ac:dyDescent="0.3"/>
    <row r="1538" s="16" customFormat="1" x14ac:dyDescent="0.3"/>
    <row r="1539" s="16" customFormat="1" x14ac:dyDescent="0.3"/>
    <row r="1540" s="16" customFormat="1" x14ac:dyDescent="0.3"/>
    <row r="1541" s="16" customFormat="1" x14ac:dyDescent="0.3"/>
    <row r="1542" s="16" customFormat="1" x14ac:dyDescent="0.3"/>
    <row r="1543" s="16" customFormat="1" x14ac:dyDescent="0.3"/>
    <row r="1544" s="16" customFormat="1" x14ac:dyDescent="0.3"/>
    <row r="1545" s="16" customFormat="1" x14ac:dyDescent="0.3"/>
    <row r="1546" s="16" customFormat="1" x14ac:dyDescent="0.3"/>
    <row r="1547" s="16" customFormat="1" x14ac:dyDescent="0.3"/>
    <row r="1548" s="16" customFormat="1" x14ac:dyDescent="0.3"/>
    <row r="1549" s="16" customFormat="1" x14ac:dyDescent="0.3"/>
    <row r="1550" s="16" customFormat="1" x14ac:dyDescent="0.3"/>
    <row r="1551" s="16" customFormat="1" x14ac:dyDescent="0.3"/>
    <row r="1552" s="16" customFormat="1" x14ac:dyDescent="0.3"/>
    <row r="1553" s="16" customFormat="1" x14ac:dyDescent="0.3"/>
    <row r="1554" s="16" customFormat="1" x14ac:dyDescent="0.3"/>
    <row r="1555" s="16" customFormat="1" x14ac:dyDescent="0.3"/>
    <row r="1556" s="16" customFormat="1" x14ac:dyDescent="0.3"/>
    <row r="1557" s="16" customFormat="1" x14ac:dyDescent="0.3"/>
    <row r="1558" s="16" customFormat="1" x14ac:dyDescent="0.3"/>
    <row r="1559" s="16" customFormat="1" x14ac:dyDescent="0.3"/>
    <row r="1560" s="16" customFormat="1" x14ac:dyDescent="0.3"/>
    <row r="1561" s="16" customFormat="1" x14ac:dyDescent="0.3"/>
    <row r="1562" s="16" customFormat="1" x14ac:dyDescent="0.3"/>
    <row r="1563" s="16" customFormat="1" x14ac:dyDescent="0.3"/>
    <row r="1564" s="16" customFormat="1" x14ac:dyDescent="0.3"/>
    <row r="1565" s="16" customFormat="1" x14ac:dyDescent="0.3"/>
    <row r="1566" s="16" customFormat="1" x14ac:dyDescent="0.3"/>
    <row r="1567" s="16" customFormat="1" x14ac:dyDescent="0.3"/>
    <row r="1568" s="16" customFormat="1" x14ac:dyDescent="0.3"/>
    <row r="1569" s="16" customFormat="1" x14ac:dyDescent="0.3"/>
    <row r="1570" s="16" customFormat="1" x14ac:dyDescent="0.3"/>
    <row r="1571" s="16" customFormat="1" x14ac:dyDescent="0.3"/>
    <row r="1572" s="16" customFormat="1" x14ac:dyDescent="0.3"/>
    <row r="1573" s="16" customFormat="1" x14ac:dyDescent="0.3"/>
    <row r="1574" s="16" customFormat="1" x14ac:dyDescent="0.3"/>
    <row r="1575" s="16" customFormat="1" x14ac:dyDescent="0.3"/>
    <row r="1576" s="16" customFormat="1" x14ac:dyDescent="0.3"/>
    <row r="1577" s="16" customFormat="1" x14ac:dyDescent="0.3"/>
    <row r="1578" s="16" customFormat="1" x14ac:dyDescent="0.3"/>
    <row r="1579" s="16" customFormat="1" x14ac:dyDescent="0.3"/>
    <row r="1580" s="16" customFormat="1" x14ac:dyDescent="0.3"/>
    <row r="1581" s="16" customFormat="1" x14ac:dyDescent="0.3"/>
    <row r="1582" s="16" customFormat="1" x14ac:dyDescent="0.3"/>
    <row r="1583" s="16" customFormat="1" x14ac:dyDescent="0.3"/>
    <row r="1584" s="16" customFormat="1" x14ac:dyDescent="0.3"/>
    <row r="1585" s="16" customFormat="1" x14ac:dyDescent="0.3"/>
    <row r="1586" s="16" customFormat="1" x14ac:dyDescent="0.3"/>
    <row r="1587" s="16" customFormat="1" x14ac:dyDescent="0.3"/>
    <row r="1588" s="16" customFormat="1" x14ac:dyDescent="0.3"/>
    <row r="1589" s="16" customFormat="1" x14ac:dyDescent="0.3"/>
    <row r="1590" s="16" customFormat="1" x14ac:dyDescent="0.3"/>
    <row r="1591" s="16" customFormat="1" x14ac:dyDescent="0.3"/>
    <row r="1592" s="16" customFormat="1" x14ac:dyDescent="0.3"/>
    <row r="1593" s="16" customFormat="1" x14ac:dyDescent="0.3"/>
    <row r="1594" s="16" customFormat="1" x14ac:dyDescent="0.3"/>
    <row r="1595" s="16" customFormat="1" x14ac:dyDescent="0.3"/>
    <row r="1596" s="16" customFormat="1" x14ac:dyDescent="0.3"/>
    <row r="1597" s="16" customFormat="1" x14ac:dyDescent="0.3"/>
    <row r="1598" s="16" customFormat="1" x14ac:dyDescent="0.3"/>
    <row r="1599" s="16" customFormat="1" x14ac:dyDescent="0.3"/>
    <row r="1600" s="16" customFormat="1" x14ac:dyDescent="0.3"/>
    <row r="1601" s="16" customFormat="1" x14ac:dyDescent="0.3"/>
    <row r="1602" s="16" customFormat="1" x14ac:dyDescent="0.3"/>
    <row r="1603" s="16" customFormat="1" x14ac:dyDescent="0.3"/>
    <row r="1604" s="16" customFormat="1" x14ac:dyDescent="0.3"/>
    <row r="1605" s="16" customFormat="1" x14ac:dyDescent="0.3"/>
    <row r="1606" s="16" customFormat="1" x14ac:dyDescent="0.3"/>
    <row r="1607" s="16" customFormat="1" x14ac:dyDescent="0.3"/>
    <row r="1608" s="16" customFormat="1" x14ac:dyDescent="0.3"/>
    <row r="1609" s="16" customFormat="1" x14ac:dyDescent="0.3"/>
    <row r="1610" s="16" customFormat="1" x14ac:dyDescent="0.3"/>
    <row r="1611" s="16" customFormat="1" x14ac:dyDescent="0.3"/>
    <row r="1612" s="16" customFormat="1" x14ac:dyDescent="0.3"/>
    <row r="1613" s="16" customFormat="1" x14ac:dyDescent="0.3"/>
    <row r="1614" s="16" customFormat="1" x14ac:dyDescent="0.3"/>
    <row r="1615" s="16" customFormat="1" x14ac:dyDescent="0.3"/>
    <row r="1616" s="16" customFormat="1" x14ac:dyDescent="0.3"/>
    <row r="1617" s="16" customFormat="1" x14ac:dyDescent="0.3"/>
    <row r="1618" s="16" customFormat="1" x14ac:dyDescent="0.3"/>
    <row r="1619" s="16" customFormat="1" x14ac:dyDescent="0.3"/>
    <row r="1620" s="16" customFormat="1" x14ac:dyDescent="0.3"/>
    <row r="1621" s="16" customFormat="1" x14ac:dyDescent="0.3"/>
    <row r="1622" s="16" customFormat="1" x14ac:dyDescent="0.3"/>
    <row r="1623" s="16" customFormat="1" x14ac:dyDescent="0.3"/>
    <row r="1624" s="16" customFormat="1" x14ac:dyDescent="0.3"/>
    <row r="1625" s="16" customFormat="1" x14ac:dyDescent="0.3"/>
    <row r="1626" s="16" customFormat="1" x14ac:dyDescent="0.3"/>
    <row r="1627" s="16" customFormat="1" x14ac:dyDescent="0.3"/>
    <row r="1628" s="16" customFormat="1" x14ac:dyDescent="0.3"/>
    <row r="1629" s="16" customFormat="1" x14ac:dyDescent="0.3"/>
    <row r="1630" s="16" customFormat="1" x14ac:dyDescent="0.3"/>
    <row r="1631" s="16" customFormat="1" x14ac:dyDescent="0.3"/>
    <row r="1632" s="16" customFormat="1" x14ac:dyDescent="0.3"/>
    <row r="1633" s="16" customFormat="1" x14ac:dyDescent="0.3"/>
    <row r="1634" s="16" customFormat="1" x14ac:dyDescent="0.3"/>
    <row r="1635" s="16" customFormat="1" x14ac:dyDescent="0.3"/>
    <row r="1636" s="16" customFormat="1" x14ac:dyDescent="0.3"/>
    <row r="1637" s="16" customFormat="1" x14ac:dyDescent="0.3"/>
    <row r="1638" s="16" customFormat="1" x14ac:dyDescent="0.3"/>
    <row r="1639" s="16" customFormat="1" x14ac:dyDescent="0.3"/>
    <row r="1640" s="16" customFormat="1" x14ac:dyDescent="0.3"/>
    <row r="1641" s="16" customFormat="1" x14ac:dyDescent="0.3"/>
    <row r="1642" s="16" customFormat="1" x14ac:dyDescent="0.3"/>
    <row r="1643" s="16" customFormat="1" x14ac:dyDescent="0.3"/>
    <row r="1644" s="16" customFormat="1" x14ac:dyDescent="0.3"/>
    <row r="1645" s="16" customFormat="1" x14ac:dyDescent="0.3"/>
    <row r="1646" s="16" customFormat="1" x14ac:dyDescent="0.3"/>
    <row r="1647" s="16" customFormat="1" x14ac:dyDescent="0.3"/>
    <row r="1648" s="16" customFormat="1" x14ac:dyDescent="0.3"/>
    <row r="1649" s="16" customFormat="1" x14ac:dyDescent="0.3"/>
    <row r="1650" s="16" customFormat="1" x14ac:dyDescent="0.3"/>
    <row r="1651" s="16" customFormat="1" x14ac:dyDescent="0.3"/>
    <row r="1652" s="16" customFormat="1" x14ac:dyDescent="0.3"/>
    <row r="1653" s="16" customFormat="1" x14ac:dyDescent="0.3"/>
    <row r="1654" s="16" customFormat="1" x14ac:dyDescent="0.3"/>
    <row r="1655" s="16" customFormat="1" x14ac:dyDescent="0.3"/>
    <row r="1656" s="16" customFormat="1" x14ac:dyDescent="0.3"/>
    <row r="1657" s="16" customFormat="1" x14ac:dyDescent="0.3"/>
    <row r="1658" s="16" customFormat="1" x14ac:dyDescent="0.3"/>
    <row r="1659" s="16" customFormat="1" x14ac:dyDescent="0.3"/>
    <row r="1660" s="16" customFormat="1" x14ac:dyDescent="0.3"/>
    <row r="1661" s="16" customFormat="1" x14ac:dyDescent="0.3"/>
    <row r="1662" s="16" customFormat="1" x14ac:dyDescent="0.3"/>
    <row r="1663" s="16" customFormat="1" x14ac:dyDescent="0.3"/>
    <row r="1664" s="16" customFormat="1" x14ac:dyDescent="0.3"/>
    <row r="1665" s="16" customFormat="1" x14ac:dyDescent="0.3"/>
    <row r="1666" s="16" customFormat="1" x14ac:dyDescent="0.3"/>
    <row r="1667" s="16" customFormat="1" x14ac:dyDescent="0.3"/>
    <row r="1668" s="16" customFormat="1" x14ac:dyDescent="0.3"/>
    <row r="1669" s="16" customFormat="1" x14ac:dyDescent="0.3"/>
    <row r="1670" s="16" customFormat="1" x14ac:dyDescent="0.3"/>
    <row r="1671" s="16" customFormat="1" x14ac:dyDescent="0.3"/>
    <row r="1672" s="16" customFormat="1" x14ac:dyDescent="0.3"/>
    <row r="1673" s="16" customFormat="1" x14ac:dyDescent="0.3"/>
    <row r="1674" s="16" customFormat="1" x14ac:dyDescent="0.3"/>
    <row r="1675" s="16" customFormat="1" x14ac:dyDescent="0.3"/>
    <row r="1676" s="16" customFormat="1" x14ac:dyDescent="0.3"/>
    <row r="1677" s="16" customFormat="1" x14ac:dyDescent="0.3"/>
    <row r="1678" s="16" customFormat="1" x14ac:dyDescent="0.3"/>
    <row r="1679" s="16" customFormat="1" x14ac:dyDescent="0.3"/>
    <row r="1680" s="16" customFormat="1" x14ac:dyDescent="0.3"/>
    <row r="1681" s="16" customFormat="1" x14ac:dyDescent="0.3"/>
    <row r="1682" s="16" customFormat="1" x14ac:dyDescent="0.3"/>
    <row r="1683" s="16" customFormat="1" x14ac:dyDescent="0.3"/>
    <row r="1684" s="16" customFormat="1" x14ac:dyDescent="0.3"/>
    <row r="1685" s="16" customFormat="1" x14ac:dyDescent="0.3"/>
    <row r="1686" s="16" customFormat="1" x14ac:dyDescent="0.3"/>
    <row r="1687" s="16" customFormat="1" x14ac:dyDescent="0.3"/>
    <row r="1688" s="16" customFormat="1" x14ac:dyDescent="0.3"/>
    <row r="1689" s="16" customFormat="1" x14ac:dyDescent="0.3"/>
    <row r="1690" s="16" customFormat="1" x14ac:dyDescent="0.3"/>
    <row r="1691" s="16" customFormat="1" x14ac:dyDescent="0.3"/>
    <row r="1692" s="16" customFormat="1" x14ac:dyDescent="0.3"/>
    <row r="1693" s="16" customFormat="1" x14ac:dyDescent="0.3"/>
    <row r="1694" s="16" customFormat="1" x14ac:dyDescent="0.3"/>
    <row r="1695" s="16" customFormat="1" x14ac:dyDescent="0.3"/>
    <row r="1696" s="16" customFormat="1" x14ac:dyDescent="0.3"/>
    <row r="1697" s="16" customFormat="1" x14ac:dyDescent="0.3"/>
    <row r="1698" s="16" customFormat="1" x14ac:dyDescent="0.3"/>
    <row r="1699" s="16" customFormat="1" x14ac:dyDescent="0.3"/>
    <row r="1700" s="16" customFormat="1" x14ac:dyDescent="0.3"/>
    <row r="1701" s="16" customFormat="1" x14ac:dyDescent="0.3"/>
    <row r="1702" s="16" customFormat="1" x14ac:dyDescent="0.3"/>
    <row r="1703" s="16" customFormat="1" x14ac:dyDescent="0.3"/>
    <row r="1704" s="16" customFormat="1" x14ac:dyDescent="0.3"/>
    <row r="1705" s="16" customFormat="1" x14ac:dyDescent="0.3"/>
    <row r="1706" s="16" customFormat="1" x14ac:dyDescent="0.3"/>
    <row r="1707" s="16" customFormat="1" x14ac:dyDescent="0.3"/>
    <row r="1708" s="16" customFormat="1" x14ac:dyDescent="0.3"/>
    <row r="1709" s="16" customFormat="1" x14ac:dyDescent="0.3"/>
    <row r="1710" s="16" customFormat="1" x14ac:dyDescent="0.3"/>
    <row r="1711" s="16" customFormat="1" x14ac:dyDescent="0.3"/>
    <row r="1712" s="16" customFormat="1" x14ac:dyDescent="0.3"/>
    <row r="1713" s="16" customFormat="1" x14ac:dyDescent="0.3"/>
    <row r="1714" s="16" customFormat="1" x14ac:dyDescent="0.3"/>
    <row r="1715" s="16" customFormat="1" x14ac:dyDescent="0.3"/>
    <row r="1716" s="16" customFormat="1" x14ac:dyDescent="0.3"/>
    <row r="1717" s="16" customFormat="1" x14ac:dyDescent="0.3"/>
    <row r="1718" s="16" customFormat="1" x14ac:dyDescent="0.3"/>
    <row r="1719" s="16" customFormat="1" x14ac:dyDescent="0.3"/>
    <row r="1720" s="16" customFormat="1" x14ac:dyDescent="0.3"/>
    <row r="1721" s="16" customFormat="1" x14ac:dyDescent="0.3"/>
    <row r="1722" s="16" customFormat="1" x14ac:dyDescent="0.3"/>
    <row r="1723" s="16" customFormat="1" x14ac:dyDescent="0.3"/>
    <row r="1724" s="16" customFormat="1" x14ac:dyDescent="0.3"/>
    <row r="1725" s="16" customFormat="1" x14ac:dyDescent="0.3"/>
    <row r="1726" s="16" customFormat="1" x14ac:dyDescent="0.3"/>
    <row r="1727" s="16" customFormat="1" x14ac:dyDescent="0.3"/>
    <row r="1728" s="16" customFormat="1" x14ac:dyDescent="0.3"/>
    <row r="1729" s="16" customFormat="1" x14ac:dyDescent="0.3"/>
    <row r="1730" s="16" customFormat="1" x14ac:dyDescent="0.3"/>
    <row r="1731" s="16" customFormat="1" x14ac:dyDescent="0.3"/>
    <row r="1732" s="16" customFormat="1" x14ac:dyDescent="0.3"/>
    <row r="1733" s="16" customFormat="1" x14ac:dyDescent="0.3"/>
    <row r="1734" s="16" customFormat="1" x14ac:dyDescent="0.3"/>
    <row r="1735" s="16" customFormat="1" x14ac:dyDescent="0.3"/>
    <row r="1736" s="16" customFormat="1" x14ac:dyDescent="0.3"/>
    <row r="1737" s="16" customFormat="1" x14ac:dyDescent="0.3"/>
    <row r="1738" s="16" customFormat="1" x14ac:dyDescent="0.3"/>
    <row r="1739" s="16" customFormat="1" x14ac:dyDescent="0.3"/>
    <row r="1740" s="16" customFormat="1" x14ac:dyDescent="0.3"/>
    <row r="1741" s="16" customFormat="1" x14ac:dyDescent="0.3"/>
    <row r="1742" s="16" customFormat="1" x14ac:dyDescent="0.3"/>
    <row r="1743" s="16" customFormat="1" x14ac:dyDescent="0.3"/>
    <row r="1744" s="16" customFormat="1" x14ac:dyDescent="0.3"/>
    <row r="1745" s="16" customFormat="1" x14ac:dyDescent="0.3"/>
    <row r="1746" s="16" customFormat="1" x14ac:dyDescent="0.3"/>
    <row r="1747" s="16" customFormat="1" x14ac:dyDescent="0.3"/>
    <row r="1748" s="16" customFormat="1" x14ac:dyDescent="0.3"/>
    <row r="1749" s="16" customFormat="1" x14ac:dyDescent="0.3"/>
    <row r="1750" s="16" customFormat="1" x14ac:dyDescent="0.3"/>
    <row r="1751" s="16" customFormat="1" x14ac:dyDescent="0.3"/>
    <row r="1752" s="16" customFormat="1" x14ac:dyDescent="0.3"/>
    <row r="1753" s="16" customFormat="1" x14ac:dyDescent="0.3"/>
    <row r="1754" s="16" customFormat="1" x14ac:dyDescent="0.3"/>
    <row r="1755" s="16" customFormat="1" x14ac:dyDescent="0.3"/>
    <row r="1756" s="16" customFormat="1" x14ac:dyDescent="0.3"/>
    <row r="1757" s="16" customFormat="1" x14ac:dyDescent="0.3"/>
    <row r="1758" s="16" customFormat="1" x14ac:dyDescent="0.3"/>
    <row r="1759" s="16" customFormat="1" x14ac:dyDescent="0.3"/>
    <row r="1760" s="16" customFormat="1" x14ac:dyDescent="0.3"/>
    <row r="1761" s="16" customFormat="1" x14ac:dyDescent="0.3"/>
    <row r="1762" s="16" customFormat="1" x14ac:dyDescent="0.3"/>
    <row r="1763" s="16" customFormat="1" x14ac:dyDescent="0.3"/>
    <row r="1764" s="16" customFormat="1" x14ac:dyDescent="0.3"/>
    <row r="1765" s="16" customFormat="1" x14ac:dyDescent="0.3"/>
    <row r="1766" s="16" customFormat="1" x14ac:dyDescent="0.3"/>
    <row r="1767" s="16" customFormat="1" x14ac:dyDescent="0.3"/>
    <row r="1768" s="16" customFormat="1" x14ac:dyDescent="0.3"/>
    <row r="1769" s="16" customFormat="1" x14ac:dyDescent="0.3"/>
    <row r="1770" s="16" customFormat="1" x14ac:dyDescent="0.3"/>
    <row r="1771" s="16" customFormat="1" x14ac:dyDescent="0.3"/>
    <row r="1772" s="16" customFormat="1" x14ac:dyDescent="0.3"/>
    <row r="1773" s="16" customFormat="1" x14ac:dyDescent="0.3"/>
    <row r="1774" s="16" customFormat="1" x14ac:dyDescent="0.3"/>
    <row r="1775" s="16" customFormat="1" x14ac:dyDescent="0.3"/>
    <row r="1776" s="16" customFormat="1" x14ac:dyDescent="0.3"/>
    <row r="1777" s="16" customFormat="1" x14ac:dyDescent="0.3"/>
    <row r="1778" s="16" customFormat="1" x14ac:dyDescent="0.3"/>
    <row r="1779" s="16" customFormat="1" x14ac:dyDescent="0.3"/>
    <row r="1780" s="16" customFormat="1" x14ac:dyDescent="0.3"/>
    <row r="1781" s="16" customFormat="1" x14ac:dyDescent="0.3"/>
    <row r="1782" s="16" customFormat="1" x14ac:dyDescent="0.3"/>
    <row r="1783" s="16" customFormat="1" x14ac:dyDescent="0.3"/>
    <row r="1784" s="16" customFormat="1" x14ac:dyDescent="0.3"/>
    <row r="1785" s="16" customFormat="1" x14ac:dyDescent="0.3"/>
    <row r="1786" s="16" customFormat="1" x14ac:dyDescent="0.3"/>
    <row r="1787" s="16" customFormat="1" x14ac:dyDescent="0.3"/>
    <row r="1788" s="16" customFormat="1" x14ac:dyDescent="0.3"/>
    <row r="1789" s="16" customFormat="1" x14ac:dyDescent="0.3"/>
    <row r="1790" s="16" customFormat="1" x14ac:dyDescent="0.3"/>
    <row r="1791" s="16" customFormat="1" x14ac:dyDescent="0.3"/>
    <row r="1792" s="16" customFormat="1" x14ac:dyDescent="0.3"/>
    <row r="1793" s="16" customFormat="1" x14ac:dyDescent="0.3"/>
    <row r="1794" s="16" customFormat="1" x14ac:dyDescent="0.3"/>
    <row r="1795" s="16" customFormat="1" x14ac:dyDescent="0.3"/>
    <row r="1796" s="16" customFormat="1" x14ac:dyDescent="0.3"/>
    <row r="1797" s="16" customFormat="1" x14ac:dyDescent="0.3"/>
    <row r="1798" s="16" customFormat="1" x14ac:dyDescent="0.3"/>
    <row r="1799" s="16" customFormat="1" x14ac:dyDescent="0.3"/>
    <row r="1800" s="16" customFormat="1" x14ac:dyDescent="0.3"/>
    <row r="1801" s="16" customFormat="1" x14ac:dyDescent="0.3"/>
    <row r="1802" s="16" customFormat="1" x14ac:dyDescent="0.3"/>
    <row r="1803" s="16" customFormat="1" x14ac:dyDescent="0.3"/>
    <row r="1804" s="16" customFormat="1" x14ac:dyDescent="0.3"/>
    <row r="1805" s="16" customFormat="1" x14ac:dyDescent="0.3"/>
    <row r="1806" s="16" customFormat="1" x14ac:dyDescent="0.3"/>
    <row r="1807" s="16" customFormat="1" x14ac:dyDescent="0.3"/>
    <row r="1808" s="16" customFormat="1" x14ac:dyDescent="0.3"/>
    <row r="1809" s="16" customFormat="1" x14ac:dyDescent="0.3"/>
    <row r="1810" s="16" customFormat="1" x14ac:dyDescent="0.3"/>
    <row r="1811" s="16" customFormat="1" x14ac:dyDescent="0.3"/>
    <row r="1812" s="16" customFormat="1" x14ac:dyDescent="0.3"/>
    <row r="1813" s="16" customFormat="1" x14ac:dyDescent="0.3"/>
    <row r="1814" s="16" customFormat="1" x14ac:dyDescent="0.3"/>
    <row r="1815" s="16" customFormat="1" x14ac:dyDescent="0.3"/>
    <row r="1816" s="16" customFormat="1" x14ac:dyDescent="0.3"/>
    <row r="1817" s="16" customFormat="1" x14ac:dyDescent="0.3"/>
    <row r="1818" s="16" customFormat="1" x14ac:dyDescent="0.3"/>
    <row r="1819" s="16" customFormat="1" x14ac:dyDescent="0.3"/>
    <row r="1820" s="16" customFormat="1" x14ac:dyDescent="0.3"/>
    <row r="1821" s="16" customFormat="1" x14ac:dyDescent="0.3"/>
    <row r="1822" s="16" customFormat="1" x14ac:dyDescent="0.3"/>
    <row r="1823" s="16" customFormat="1" x14ac:dyDescent="0.3"/>
    <row r="1824" s="16" customFormat="1" x14ac:dyDescent="0.3"/>
    <row r="1825" s="16" customFormat="1" x14ac:dyDescent="0.3"/>
    <row r="1826" s="16" customFormat="1" x14ac:dyDescent="0.3"/>
    <row r="1827" s="16" customFormat="1" x14ac:dyDescent="0.3"/>
    <row r="1828" s="16" customFormat="1" x14ac:dyDescent="0.3"/>
    <row r="1829" s="16" customFormat="1" x14ac:dyDescent="0.3"/>
    <row r="1830" s="16" customFormat="1" x14ac:dyDescent="0.3"/>
    <row r="1831" s="16" customFormat="1" x14ac:dyDescent="0.3"/>
    <row r="1832" s="16" customFormat="1" x14ac:dyDescent="0.3"/>
    <row r="1833" s="16" customFormat="1" x14ac:dyDescent="0.3"/>
    <row r="1834" s="16" customFormat="1" x14ac:dyDescent="0.3"/>
    <row r="1835" s="16" customFormat="1" x14ac:dyDescent="0.3"/>
    <row r="1836" s="16" customFormat="1" x14ac:dyDescent="0.3"/>
    <row r="1837" s="16" customFormat="1" x14ac:dyDescent="0.3"/>
    <row r="1838" s="16" customFormat="1" x14ac:dyDescent="0.3"/>
    <row r="1839" s="16" customFormat="1" x14ac:dyDescent="0.3"/>
    <row r="1840" s="16" customFormat="1" x14ac:dyDescent="0.3"/>
    <row r="1841" s="16" customFormat="1" x14ac:dyDescent="0.3"/>
    <row r="1842" s="16" customFormat="1" x14ac:dyDescent="0.3"/>
    <row r="1843" s="16" customFormat="1" x14ac:dyDescent="0.3"/>
    <row r="1844" s="16" customFormat="1" x14ac:dyDescent="0.3"/>
    <row r="1845" s="16" customFormat="1" x14ac:dyDescent="0.3"/>
    <row r="1846" s="16" customFormat="1" x14ac:dyDescent="0.3"/>
    <row r="1847" s="16" customFormat="1" x14ac:dyDescent="0.3"/>
    <row r="1848" s="16" customFormat="1" x14ac:dyDescent="0.3"/>
    <row r="1849" s="16" customFormat="1" x14ac:dyDescent="0.3"/>
    <row r="1850" s="16" customFormat="1" x14ac:dyDescent="0.3"/>
    <row r="1851" s="16" customFormat="1" x14ac:dyDescent="0.3"/>
    <row r="1852" s="16" customFormat="1" x14ac:dyDescent="0.3"/>
    <row r="1853" s="16" customFormat="1" x14ac:dyDescent="0.3"/>
    <row r="1854" s="16" customFormat="1" x14ac:dyDescent="0.3"/>
    <row r="1855" s="16" customFormat="1" x14ac:dyDescent="0.3"/>
    <row r="1856" s="16" customFormat="1" x14ac:dyDescent="0.3"/>
    <row r="1857" s="16" customFormat="1" x14ac:dyDescent="0.3"/>
    <row r="1858" s="16" customFormat="1" x14ac:dyDescent="0.3"/>
    <row r="1859" s="16" customFormat="1" x14ac:dyDescent="0.3"/>
    <row r="1860" s="16" customFormat="1" x14ac:dyDescent="0.3"/>
    <row r="1861" s="16" customFormat="1" x14ac:dyDescent="0.3"/>
    <row r="1862" s="16" customFormat="1" x14ac:dyDescent="0.3"/>
    <row r="1863" s="16" customFormat="1" x14ac:dyDescent="0.3"/>
    <row r="1864" s="16" customFormat="1" x14ac:dyDescent="0.3"/>
    <row r="1865" s="16" customFormat="1" x14ac:dyDescent="0.3"/>
    <row r="1866" s="16" customFormat="1" x14ac:dyDescent="0.3"/>
    <row r="1867" s="16" customFormat="1" x14ac:dyDescent="0.3"/>
    <row r="1868" s="16" customFormat="1" x14ac:dyDescent="0.3"/>
    <row r="1869" s="16" customFormat="1" x14ac:dyDescent="0.3"/>
    <row r="1870" s="16" customFormat="1" x14ac:dyDescent="0.3"/>
    <row r="1871" s="16" customFormat="1" x14ac:dyDescent="0.3"/>
    <row r="1872" s="16" customFormat="1" x14ac:dyDescent="0.3"/>
    <row r="1873" s="16" customFormat="1" x14ac:dyDescent="0.3"/>
    <row r="1874" s="16" customFormat="1" x14ac:dyDescent="0.3"/>
    <row r="1875" s="16" customFormat="1" x14ac:dyDescent="0.3"/>
    <row r="1876" s="16" customFormat="1" x14ac:dyDescent="0.3"/>
    <row r="1877" s="16" customFormat="1" x14ac:dyDescent="0.3"/>
    <row r="1878" s="16" customFormat="1" x14ac:dyDescent="0.3"/>
    <row r="1879" s="16" customFormat="1" x14ac:dyDescent="0.3"/>
    <row r="1880" s="16" customFormat="1" x14ac:dyDescent="0.3"/>
    <row r="1881" s="16" customFormat="1" x14ac:dyDescent="0.3"/>
    <row r="1882" s="16" customFormat="1" x14ac:dyDescent="0.3"/>
    <row r="1883" s="16" customFormat="1" x14ac:dyDescent="0.3"/>
    <row r="1884" s="16" customFormat="1" x14ac:dyDescent="0.3"/>
    <row r="1885" s="16" customFormat="1" x14ac:dyDescent="0.3"/>
    <row r="1886" s="16" customFormat="1" x14ac:dyDescent="0.3"/>
    <row r="1887" s="16" customFormat="1" x14ac:dyDescent="0.3"/>
    <row r="1888" s="16" customFormat="1" x14ac:dyDescent="0.3"/>
    <row r="1889" s="16" customFormat="1" x14ac:dyDescent="0.3"/>
    <row r="1890" s="16" customFormat="1" x14ac:dyDescent="0.3"/>
    <row r="1891" s="16" customFormat="1" x14ac:dyDescent="0.3"/>
    <row r="1892" s="16" customFormat="1" x14ac:dyDescent="0.3"/>
    <row r="1893" s="16" customFormat="1" x14ac:dyDescent="0.3"/>
    <row r="1894" s="16" customFormat="1" x14ac:dyDescent="0.3"/>
    <row r="1895" s="16" customFormat="1" x14ac:dyDescent="0.3"/>
    <row r="1896" s="16" customFormat="1" x14ac:dyDescent="0.3"/>
    <row r="1897" s="16" customFormat="1" x14ac:dyDescent="0.3"/>
    <row r="1898" s="16" customFormat="1" x14ac:dyDescent="0.3"/>
    <row r="1899" s="16" customFormat="1" x14ac:dyDescent="0.3"/>
    <row r="1900" s="16" customFormat="1" x14ac:dyDescent="0.3"/>
    <row r="1901" s="16" customFormat="1" x14ac:dyDescent="0.3"/>
    <row r="1902" s="16" customFormat="1" x14ac:dyDescent="0.3"/>
    <row r="1903" s="16" customFormat="1" x14ac:dyDescent="0.3"/>
    <row r="1904" s="16" customFormat="1" x14ac:dyDescent="0.3"/>
    <row r="1905" s="16" customFormat="1" x14ac:dyDescent="0.3"/>
    <row r="1906" s="16" customFormat="1" x14ac:dyDescent="0.3"/>
    <row r="1907" s="16" customFormat="1" x14ac:dyDescent="0.3"/>
    <row r="1908" s="16" customFormat="1" x14ac:dyDescent="0.3"/>
    <row r="1909" s="16" customFormat="1" x14ac:dyDescent="0.3"/>
    <row r="1910" s="16" customFormat="1" x14ac:dyDescent="0.3"/>
    <row r="1911" s="16" customFormat="1" x14ac:dyDescent="0.3"/>
    <row r="1912" s="16" customFormat="1" x14ac:dyDescent="0.3"/>
    <row r="1913" s="16" customFormat="1" x14ac:dyDescent="0.3"/>
    <row r="1914" s="16" customFormat="1" x14ac:dyDescent="0.3"/>
    <row r="1915" s="16" customFormat="1" x14ac:dyDescent="0.3"/>
    <row r="1916" s="16" customFormat="1" x14ac:dyDescent="0.3"/>
    <row r="1917" s="16" customFormat="1" x14ac:dyDescent="0.3"/>
    <row r="1918" s="16" customFormat="1" x14ac:dyDescent="0.3"/>
    <row r="1919" s="16" customFormat="1" x14ac:dyDescent="0.3"/>
    <row r="1920" s="16" customFormat="1" x14ac:dyDescent="0.3"/>
    <row r="1921" s="16" customFormat="1" x14ac:dyDescent="0.3"/>
    <row r="1922" s="16" customFormat="1" x14ac:dyDescent="0.3"/>
    <row r="1923" s="16" customFormat="1" x14ac:dyDescent="0.3"/>
    <row r="1924" s="16" customFormat="1" x14ac:dyDescent="0.3"/>
    <row r="1925" s="16" customFormat="1" x14ac:dyDescent="0.3"/>
    <row r="1926" s="16" customFormat="1" x14ac:dyDescent="0.3"/>
    <row r="1927" s="16" customFormat="1" x14ac:dyDescent="0.3"/>
    <row r="1928" s="16" customFormat="1" x14ac:dyDescent="0.3"/>
    <row r="1929" s="16" customFormat="1" x14ac:dyDescent="0.3"/>
    <row r="1930" s="16" customFormat="1" x14ac:dyDescent="0.3"/>
    <row r="1931" s="16" customFormat="1" x14ac:dyDescent="0.3"/>
    <row r="1932" s="16" customFormat="1" x14ac:dyDescent="0.3"/>
    <row r="1933" s="16" customFormat="1" x14ac:dyDescent="0.3"/>
    <row r="1934" s="16" customFormat="1" x14ac:dyDescent="0.3"/>
    <row r="1935" s="16" customFormat="1" x14ac:dyDescent="0.3"/>
    <row r="1936" s="16" customFormat="1" x14ac:dyDescent="0.3"/>
    <row r="1937" s="16" customFormat="1" x14ac:dyDescent="0.3"/>
    <row r="1938" s="16" customFormat="1" x14ac:dyDescent="0.3"/>
    <row r="1939" s="16" customFormat="1" x14ac:dyDescent="0.3"/>
    <row r="1940" s="16" customFormat="1" x14ac:dyDescent="0.3"/>
    <row r="1941" s="16" customFormat="1" x14ac:dyDescent="0.3"/>
    <row r="1942" s="16" customFormat="1" x14ac:dyDescent="0.3"/>
    <row r="1943" s="16" customFormat="1" x14ac:dyDescent="0.3"/>
    <row r="1944" s="16" customFormat="1" x14ac:dyDescent="0.3"/>
    <row r="1945" s="16" customFormat="1" x14ac:dyDescent="0.3"/>
    <row r="1946" s="16" customFormat="1" x14ac:dyDescent="0.3"/>
    <row r="1947" s="16" customFormat="1" x14ac:dyDescent="0.3"/>
    <row r="1948" s="16" customFormat="1" x14ac:dyDescent="0.3"/>
    <row r="1949" s="16" customFormat="1" x14ac:dyDescent="0.3"/>
    <row r="1950" s="16" customFormat="1" x14ac:dyDescent="0.3"/>
    <row r="1951" s="16" customFormat="1" x14ac:dyDescent="0.3"/>
    <row r="1952" s="16" customFormat="1" x14ac:dyDescent="0.3"/>
    <row r="1953" s="16" customFormat="1" x14ac:dyDescent="0.3"/>
    <row r="1954" s="16" customFormat="1" x14ac:dyDescent="0.3"/>
    <row r="1955" s="16" customFormat="1" x14ac:dyDescent="0.3"/>
    <row r="1956" s="16" customFormat="1" x14ac:dyDescent="0.3"/>
    <row r="1957" s="16" customFormat="1" x14ac:dyDescent="0.3"/>
    <row r="1958" s="16" customFormat="1" x14ac:dyDescent="0.3"/>
    <row r="1959" s="16" customFormat="1" x14ac:dyDescent="0.3"/>
    <row r="1960" s="16" customFormat="1" x14ac:dyDescent="0.3"/>
    <row r="1961" s="16" customFormat="1" x14ac:dyDescent="0.3"/>
    <row r="1962" s="16" customFormat="1" x14ac:dyDescent="0.3"/>
    <row r="1963" s="16" customFormat="1" x14ac:dyDescent="0.3"/>
    <row r="1964" s="16" customFormat="1" x14ac:dyDescent="0.3"/>
    <row r="1965" s="16" customFormat="1" x14ac:dyDescent="0.3"/>
    <row r="1966" s="16" customFormat="1" x14ac:dyDescent="0.3"/>
    <row r="1967" s="16" customFormat="1" x14ac:dyDescent="0.3"/>
    <row r="1968" s="16" customFormat="1" x14ac:dyDescent="0.3"/>
    <row r="1969" s="16" customFormat="1" x14ac:dyDescent="0.3"/>
    <row r="1970" s="16" customFormat="1" x14ac:dyDescent="0.3"/>
    <row r="1971" s="16" customFormat="1" x14ac:dyDescent="0.3"/>
    <row r="1972" s="16" customFormat="1" x14ac:dyDescent="0.3"/>
    <row r="1973" s="16" customFormat="1" x14ac:dyDescent="0.3"/>
    <row r="1974" s="16" customFormat="1" x14ac:dyDescent="0.3"/>
    <row r="1975" s="16" customFormat="1" x14ac:dyDescent="0.3"/>
    <row r="1976" s="16" customFormat="1" x14ac:dyDescent="0.3"/>
    <row r="1977" s="16" customFormat="1" x14ac:dyDescent="0.3"/>
    <row r="1978" s="16" customFormat="1" x14ac:dyDescent="0.3"/>
    <row r="1979" s="16" customFormat="1" x14ac:dyDescent="0.3"/>
    <row r="1980" s="16" customFormat="1" x14ac:dyDescent="0.3"/>
    <row r="1981" s="16" customFormat="1" x14ac:dyDescent="0.3"/>
    <row r="1982" s="16" customFormat="1" x14ac:dyDescent="0.3"/>
    <row r="1983" s="16" customFormat="1" x14ac:dyDescent="0.3"/>
    <row r="1984" s="16" customFormat="1" x14ac:dyDescent="0.3"/>
    <row r="1985" s="16" customFormat="1" x14ac:dyDescent="0.3"/>
    <row r="1986" s="16" customFormat="1" x14ac:dyDescent="0.3"/>
    <row r="1987" s="16" customFormat="1" x14ac:dyDescent="0.3"/>
    <row r="1988" s="16" customFormat="1" x14ac:dyDescent="0.3"/>
    <row r="1989" s="16" customFormat="1" x14ac:dyDescent="0.3"/>
    <row r="1990" s="16" customFormat="1" x14ac:dyDescent="0.3"/>
    <row r="1991" s="16" customFormat="1" x14ac:dyDescent="0.3"/>
    <row r="1992" s="16" customFormat="1" x14ac:dyDescent="0.3"/>
    <row r="1993" s="16" customFormat="1" x14ac:dyDescent="0.3"/>
    <row r="1994" s="16" customFormat="1" x14ac:dyDescent="0.3"/>
    <row r="1995" s="16" customFormat="1" x14ac:dyDescent="0.3"/>
    <row r="1996" s="16" customFormat="1" x14ac:dyDescent="0.3"/>
    <row r="1997" s="16" customFormat="1" x14ac:dyDescent="0.3"/>
    <row r="1998" s="16" customFormat="1" x14ac:dyDescent="0.3"/>
    <row r="1999" s="16" customFormat="1" x14ac:dyDescent="0.3"/>
    <row r="2000" s="16" customFormat="1" x14ac:dyDescent="0.3"/>
    <row r="2001" s="16" customFormat="1" x14ac:dyDescent="0.3"/>
    <row r="2002" s="16" customFormat="1" x14ac:dyDescent="0.3"/>
    <row r="2003" s="16" customFormat="1" x14ac:dyDescent="0.3"/>
    <row r="2004" s="16" customFormat="1" x14ac:dyDescent="0.3"/>
    <row r="2005" s="16" customFormat="1" x14ac:dyDescent="0.3"/>
    <row r="2006" s="16" customFormat="1" x14ac:dyDescent="0.3"/>
    <row r="2007" s="16" customFormat="1" x14ac:dyDescent="0.3"/>
    <row r="2008" s="16" customFormat="1" x14ac:dyDescent="0.3"/>
    <row r="2009" s="16" customFormat="1" x14ac:dyDescent="0.3"/>
    <row r="2010" s="16" customFormat="1" x14ac:dyDescent="0.3"/>
    <row r="2011" s="16" customFormat="1" x14ac:dyDescent="0.3"/>
    <row r="2012" s="16" customFormat="1" x14ac:dyDescent="0.3"/>
    <row r="2013" s="16" customFormat="1" x14ac:dyDescent="0.3"/>
    <row r="2014" s="16" customFormat="1" x14ac:dyDescent="0.3"/>
    <row r="2015" s="16" customFormat="1" x14ac:dyDescent="0.3"/>
    <row r="2016" s="16" customFormat="1" x14ac:dyDescent="0.3"/>
    <row r="2017" s="16" customFormat="1" x14ac:dyDescent="0.3"/>
    <row r="2018" s="16" customFormat="1" x14ac:dyDescent="0.3"/>
    <row r="2019" s="16" customFormat="1" x14ac:dyDescent="0.3"/>
    <row r="2020" s="16" customFormat="1" x14ac:dyDescent="0.3"/>
    <row r="2021" s="16" customFormat="1" x14ac:dyDescent="0.3"/>
    <row r="2022" s="16" customFormat="1" x14ac:dyDescent="0.3"/>
    <row r="2023" s="16" customFormat="1" x14ac:dyDescent="0.3"/>
    <row r="2024" s="16" customFormat="1" x14ac:dyDescent="0.3"/>
    <row r="2025" s="16" customFormat="1" x14ac:dyDescent="0.3"/>
    <row r="2026" s="16" customFormat="1" x14ac:dyDescent="0.3"/>
    <row r="2027" s="16" customFormat="1" x14ac:dyDescent="0.3"/>
    <row r="2028" s="16" customFormat="1" x14ac:dyDescent="0.3"/>
    <row r="2029" s="16" customFormat="1" x14ac:dyDescent="0.3"/>
    <row r="2030" s="16" customFormat="1" x14ac:dyDescent="0.3"/>
    <row r="2031" s="16" customFormat="1" x14ac:dyDescent="0.3"/>
    <row r="2032" s="16" customFormat="1" x14ac:dyDescent="0.3"/>
    <row r="2033" s="16" customFormat="1" x14ac:dyDescent="0.3"/>
    <row r="2034" s="16" customFormat="1" x14ac:dyDescent="0.3"/>
    <row r="2035" s="16" customFormat="1" x14ac:dyDescent="0.3"/>
    <row r="2036" s="16" customFormat="1" x14ac:dyDescent="0.3"/>
    <row r="2037" s="16" customFormat="1" x14ac:dyDescent="0.3"/>
    <row r="2038" s="16" customFormat="1" x14ac:dyDescent="0.3"/>
    <row r="2039" s="16" customFormat="1" x14ac:dyDescent="0.3"/>
    <row r="2040" s="16" customFormat="1" x14ac:dyDescent="0.3"/>
    <row r="2041" s="16" customFormat="1" x14ac:dyDescent="0.3"/>
    <row r="2042" s="16" customFormat="1" x14ac:dyDescent="0.3"/>
    <row r="2043" s="16" customFormat="1" x14ac:dyDescent="0.3"/>
    <row r="2044" s="16" customFormat="1" x14ac:dyDescent="0.3"/>
    <row r="2045" s="16" customFormat="1" x14ac:dyDescent="0.3"/>
    <row r="2046" s="16" customFormat="1" x14ac:dyDescent="0.3"/>
    <row r="2047" s="16" customFormat="1" x14ac:dyDescent="0.3"/>
    <row r="2048" s="16" customFormat="1" x14ac:dyDescent="0.3"/>
    <row r="2049" s="16" customFormat="1" x14ac:dyDescent="0.3"/>
    <row r="2050" s="16" customFormat="1" x14ac:dyDescent="0.3"/>
    <row r="2051" s="16" customFormat="1" x14ac:dyDescent="0.3"/>
    <row r="2052" s="16" customFormat="1" x14ac:dyDescent="0.3"/>
    <row r="2053" s="16" customFormat="1" x14ac:dyDescent="0.3"/>
    <row r="2054" s="16" customFormat="1" x14ac:dyDescent="0.3"/>
    <row r="2055" s="16" customFormat="1" x14ac:dyDescent="0.3"/>
    <row r="2056" s="16" customFormat="1" x14ac:dyDescent="0.3"/>
    <row r="2057" s="16" customFormat="1" x14ac:dyDescent="0.3"/>
    <row r="2058" s="16" customFormat="1" x14ac:dyDescent="0.3"/>
    <row r="2059" s="16" customFormat="1" x14ac:dyDescent="0.3"/>
    <row r="2060" s="16" customFormat="1" x14ac:dyDescent="0.3"/>
    <row r="2061" s="16" customFormat="1" x14ac:dyDescent="0.3"/>
    <row r="2062" s="16" customFormat="1" x14ac:dyDescent="0.3"/>
    <row r="2063" s="16" customFormat="1" x14ac:dyDescent="0.3"/>
    <row r="2064" s="16" customFormat="1" x14ac:dyDescent="0.3"/>
    <row r="2065" s="16" customFormat="1" x14ac:dyDescent="0.3"/>
    <row r="2066" s="16" customFormat="1" x14ac:dyDescent="0.3"/>
    <row r="2067" s="16" customFormat="1" x14ac:dyDescent="0.3"/>
    <row r="2068" s="16" customFormat="1" x14ac:dyDescent="0.3"/>
    <row r="2069" s="16" customFormat="1" x14ac:dyDescent="0.3"/>
    <row r="2070" s="16" customFormat="1" x14ac:dyDescent="0.3"/>
    <row r="2071" s="16" customFormat="1" x14ac:dyDescent="0.3"/>
    <row r="2072" s="16" customFormat="1" x14ac:dyDescent="0.3"/>
    <row r="2073" s="16" customFormat="1" x14ac:dyDescent="0.3"/>
    <row r="2074" s="16" customFormat="1" x14ac:dyDescent="0.3"/>
    <row r="2075" s="16" customFormat="1" x14ac:dyDescent="0.3"/>
    <row r="2076" s="16" customFormat="1" x14ac:dyDescent="0.3"/>
    <row r="2077" s="16" customFormat="1" x14ac:dyDescent="0.3"/>
    <row r="2078" s="16" customFormat="1" x14ac:dyDescent="0.3"/>
    <row r="2079" s="16" customFormat="1" x14ac:dyDescent="0.3"/>
    <row r="2080" s="16" customFormat="1" x14ac:dyDescent="0.3"/>
    <row r="2081" s="16" customFormat="1" x14ac:dyDescent="0.3"/>
    <row r="2082" s="16" customFormat="1" x14ac:dyDescent="0.3"/>
    <row r="2083" s="16" customFormat="1" x14ac:dyDescent="0.3"/>
    <row r="2084" s="16" customFormat="1" x14ac:dyDescent="0.3"/>
    <row r="2085" s="16" customFormat="1" x14ac:dyDescent="0.3"/>
    <row r="2086" s="16" customFormat="1" x14ac:dyDescent="0.3"/>
    <row r="2087" s="16" customFormat="1" x14ac:dyDescent="0.3"/>
    <row r="2088" s="16" customFormat="1" x14ac:dyDescent="0.3"/>
    <row r="2089" s="16" customFormat="1" x14ac:dyDescent="0.3"/>
    <row r="2090" s="16" customFormat="1" x14ac:dyDescent="0.3"/>
    <row r="2091" s="16" customFormat="1" x14ac:dyDescent="0.3"/>
    <row r="2092" s="16" customFormat="1" x14ac:dyDescent="0.3"/>
    <row r="2093" s="16" customFormat="1" x14ac:dyDescent="0.3"/>
    <row r="2094" s="16" customFormat="1" x14ac:dyDescent="0.3"/>
    <row r="2095" s="16" customFormat="1" x14ac:dyDescent="0.3"/>
    <row r="2096" s="16" customFormat="1" x14ac:dyDescent="0.3"/>
    <row r="2097" s="16" customFormat="1" x14ac:dyDescent="0.3"/>
    <row r="2098" s="16" customFormat="1" x14ac:dyDescent="0.3"/>
    <row r="2099" s="16" customFormat="1" x14ac:dyDescent="0.3"/>
    <row r="2100" s="16" customFormat="1" x14ac:dyDescent="0.3"/>
    <row r="2101" s="16" customFormat="1" x14ac:dyDescent="0.3"/>
    <row r="2102" s="16" customFormat="1" x14ac:dyDescent="0.3"/>
    <row r="2103" s="16" customFormat="1" x14ac:dyDescent="0.3"/>
    <row r="2104" s="16" customFormat="1" x14ac:dyDescent="0.3"/>
    <row r="2105" s="16" customFormat="1" x14ac:dyDescent="0.3"/>
    <row r="2106" s="16" customFormat="1" x14ac:dyDescent="0.3"/>
    <row r="2107" s="16" customFormat="1" x14ac:dyDescent="0.3"/>
    <row r="2108" s="16" customFormat="1" x14ac:dyDescent="0.3"/>
    <row r="2109" s="16" customFormat="1" x14ac:dyDescent="0.3"/>
    <row r="2110" s="16" customFormat="1" x14ac:dyDescent="0.3"/>
    <row r="2111" s="16" customFormat="1" x14ac:dyDescent="0.3"/>
    <row r="2112" s="16" customFormat="1" x14ac:dyDescent="0.3"/>
    <row r="2113" s="16" customFormat="1" x14ac:dyDescent="0.3"/>
    <row r="2114" s="16" customFormat="1" x14ac:dyDescent="0.3"/>
    <row r="2115" s="16" customFormat="1" x14ac:dyDescent="0.3"/>
    <row r="2116" s="16" customFormat="1" x14ac:dyDescent="0.3"/>
    <row r="2117" s="16" customFormat="1" x14ac:dyDescent="0.3"/>
    <row r="2118" s="16" customFormat="1" x14ac:dyDescent="0.3"/>
    <row r="2119" s="16" customFormat="1" x14ac:dyDescent="0.3"/>
    <row r="2120" s="16" customFormat="1" x14ac:dyDescent="0.3"/>
    <row r="2121" s="16" customFormat="1" x14ac:dyDescent="0.3"/>
    <row r="2122" s="16" customFormat="1" x14ac:dyDescent="0.3"/>
    <row r="2123" s="16" customFormat="1" x14ac:dyDescent="0.3"/>
    <row r="2124" s="16" customFormat="1" x14ac:dyDescent="0.3"/>
    <row r="2125" s="16" customFormat="1" x14ac:dyDescent="0.3"/>
    <row r="2126" s="16" customFormat="1" x14ac:dyDescent="0.3"/>
    <row r="2127" s="16" customFormat="1" x14ac:dyDescent="0.3"/>
    <row r="2128" s="16" customFormat="1" x14ac:dyDescent="0.3"/>
    <row r="2129" s="16" customFormat="1" x14ac:dyDescent="0.3"/>
    <row r="2130" s="16" customFormat="1" x14ac:dyDescent="0.3"/>
    <row r="2131" s="16" customFormat="1" x14ac:dyDescent="0.3"/>
    <row r="2132" s="16" customFormat="1" x14ac:dyDescent="0.3"/>
    <row r="2133" s="16" customFormat="1" x14ac:dyDescent="0.3"/>
    <row r="2134" s="16" customFormat="1" x14ac:dyDescent="0.3"/>
    <row r="2135" s="16" customFormat="1" x14ac:dyDescent="0.3"/>
    <row r="2136" s="16" customFormat="1" x14ac:dyDescent="0.3"/>
    <row r="2137" s="16" customFormat="1" x14ac:dyDescent="0.3"/>
    <row r="2138" s="16" customFormat="1" x14ac:dyDescent="0.3"/>
    <row r="2139" s="16" customFormat="1" x14ac:dyDescent="0.3"/>
    <row r="2140" s="16" customFormat="1" x14ac:dyDescent="0.3"/>
    <row r="2141" s="16" customFormat="1" x14ac:dyDescent="0.3"/>
    <row r="2142" s="16" customFormat="1" x14ac:dyDescent="0.3"/>
    <row r="2143" s="16" customFormat="1" x14ac:dyDescent="0.3"/>
    <row r="2144" s="16" customFormat="1" x14ac:dyDescent="0.3"/>
    <row r="2145" s="16" customFormat="1" x14ac:dyDescent="0.3"/>
    <row r="2146" s="16" customFormat="1" x14ac:dyDescent="0.3"/>
    <row r="2147" s="16" customFormat="1" x14ac:dyDescent="0.3"/>
    <row r="2148" s="16" customFormat="1" x14ac:dyDescent="0.3"/>
    <row r="2149" s="16" customFormat="1" x14ac:dyDescent="0.3"/>
    <row r="2150" s="16" customFormat="1" x14ac:dyDescent="0.3"/>
    <row r="2151" s="16" customFormat="1" x14ac:dyDescent="0.3"/>
    <row r="2152" s="16" customFormat="1" x14ac:dyDescent="0.3"/>
    <row r="2153" s="16" customFormat="1" x14ac:dyDescent="0.3"/>
    <row r="2154" s="16" customFormat="1" x14ac:dyDescent="0.3"/>
    <row r="2155" s="16" customFormat="1" x14ac:dyDescent="0.3"/>
    <row r="2156" s="16" customFormat="1" x14ac:dyDescent="0.3"/>
    <row r="2157" s="16" customFormat="1" x14ac:dyDescent="0.3"/>
    <row r="2158" s="16" customFormat="1" x14ac:dyDescent="0.3"/>
    <row r="2159" s="16" customFormat="1" x14ac:dyDescent="0.3"/>
    <row r="2160" s="16" customFormat="1" x14ac:dyDescent="0.3"/>
    <row r="2161" s="16" customFormat="1" x14ac:dyDescent="0.3"/>
    <row r="2162" s="16" customFormat="1" x14ac:dyDescent="0.3"/>
    <row r="2163" s="16" customFormat="1" x14ac:dyDescent="0.3"/>
    <row r="2164" s="16" customFormat="1" x14ac:dyDescent="0.3"/>
    <row r="2165" s="16" customFormat="1" x14ac:dyDescent="0.3"/>
    <row r="2166" s="16" customFormat="1" x14ac:dyDescent="0.3"/>
    <row r="2167" s="16" customFormat="1" x14ac:dyDescent="0.3"/>
    <row r="2168" s="16" customFormat="1" x14ac:dyDescent="0.3"/>
    <row r="2169" s="16" customFormat="1" x14ac:dyDescent="0.3"/>
    <row r="2170" s="16" customFormat="1" x14ac:dyDescent="0.3"/>
    <row r="2171" s="16" customFormat="1" x14ac:dyDescent="0.3"/>
    <row r="2172" s="16" customFormat="1" x14ac:dyDescent="0.3"/>
    <row r="2173" s="16" customFormat="1" x14ac:dyDescent="0.3"/>
    <row r="2174" s="16" customFormat="1" x14ac:dyDescent="0.3"/>
    <row r="2175" s="16" customFormat="1" x14ac:dyDescent="0.3"/>
    <row r="2176" s="16" customFormat="1" x14ac:dyDescent="0.3"/>
    <row r="2177" s="16" customFormat="1" x14ac:dyDescent="0.3"/>
    <row r="2178" s="16" customFormat="1" x14ac:dyDescent="0.3"/>
    <row r="2179" s="16" customFormat="1" x14ac:dyDescent="0.3"/>
    <row r="2180" s="16" customFormat="1" x14ac:dyDescent="0.3"/>
    <row r="2181" s="16" customFormat="1" x14ac:dyDescent="0.3"/>
    <row r="2182" s="16" customFormat="1" x14ac:dyDescent="0.3"/>
    <row r="2183" s="16" customFormat="1" x14ac:dyDescent="0.3"/>
    <row r="2184" s="16" customFormat="1" x14ac:dyDescent="0.3"/>
    <row r="2185" s="16" customFormat="1" x14ac:dyDescent="0.3"/>
    <row r="2186" s="16" customFormat="1" x14ac:dyDescent="0.3"/>
    <row r="2187" s="16" customFormat="1" x14ac:dyDescent="0.3"/>
    <row r="2188" s="16" customFormat="1" x14ac:dyDescent="0.3"/>
    <row r="2189" s="16" customFormat="1" x14ac:dyDescent="0.3"/>
    <row r="2190" s="16" customFormat="1" x14ac:dyDescent="0.3"/>
    <row r="2191" s="16" customFormat="1" x14ac:dyDescent="0.3"/>
    <row r="2192" s="16" customFormat="1" x14ac:dyDescent="0.3"/>
    <row r="2193" s="16" customFormat="1" x14ac:dyDescent="0.3"/>
    <row r="2194" s="16" customFormat="1" x14ac:dyDescent="0.3"/>
    <row r="2195" s="16" customFormat="1" x14ac:dyDescent="0.3"/>
    <row r="2196" s="16" customFormat="1" x14ac:dyDescent="0.3"/>
    <row r="2197" s="16" customFormat="1" x14ac:dyDescent="0.3"/>
    <row r="2198" s="16" customFormat="1" x14ac:dyDescent="0.3"/>
    <row r="2199" s="16" customFormat="1" x14ac:dyDescent="0.3"/>
    <row r="2200" s="16" customFormat="1" x14ac:dyDescent="0.3"/>
    <row r="2201" s="16" customFormat="1" x14ac:dyDescent="0.3"/>
    <row r="2202" s="16" customFormat="1" x14ac:dyDescent="0.3"/>
    <row r="2203" s="16" customFormat="1" x14ac:dyDescent="0.3"/>
    <row r="2204" s="16" customFormat="1" x14ac:dyDescent="0.3"/>
    <row r="2205" s="16" customFormat="1" x14ac:dyDescent="0.3"/>
    <row r="2206" s="16" customFormat="1" x14ac:dyDescent="0.3"/>
    <row r="2207" s="16" customFormat="1" x14ac:dyDescent="0.3"/>
    <row r="2208" s="16" customFormat="1" x14ac:dyDescent="0.3"/>
    <row r="2209" s="16" customFormat="1" x14ac:dyDescent="0.3"/>
    <row r="2210" s="16" customFormat="1" x14ac:dyDescent="0.3"/>
    <row r="2211" s="16" customFormat="1" x14ac:dyDescent="0.3"/>
    <row r="2212" s="16" customFormat="1" x14ac:dyDescent="0.3"/>
    <row r="2213" s="16" customFormat="1" x14ac:dyDescent="0.3"/>
    <row r="2214" s="16" customFormat="1" x14ac:dyDescent="0.3"/>
    <row r="2215" s="16" customFormat="1" x14ac:dyDescent="0.3"/>
    <row r="2216" s="16" customFormat="1" x14ac:dyDescent="0.3"/>
    <row r="2217" s="16" customFormat="1" x14ac:dyDescent="0.3"/>
    <row r="2218" s="16" customFormat="1" x14ac:dyDescent="0.3"/>
    <row r="2219" s="16" customFormat="1" x14ac:dyDescent="0.3"/>
    <row r="2220" s="16" customFormat="1" x14ac:dyDescent="0.3"/>
    <row r="2221" s="16" customFormat="1" x14ac:dyDescent="0.3"/>
    <row r="2222" s="16" customFormat="1" x14ac:dyDescent="0.3"/>
    <row r="2223" s="16" customFormat="1" x14ac:dyDescent="0.3"/>
    <row r="2224" s="16" customFormat="1" x14ac:dyDescent="0.3"/>
    <row r="2225" s="16" customFormat="1" x14ac:dyDescent="0.3"/>
    <row r="2226" s="16" customFormat="1" x14ac:dyDescent="0.3"/>
    <row r="2227" s="16" customFormat="1" x14ac:dyDescent="0.3"/>
    <row r="2228" s="16" customFormat="1" x14ac:dyDescent="0.3"/>
    <row r="2229" s="16" customFormat="1" x14ac:dyDescent="0.3"/>
    <row r="2230" s="16" customFormat="1" x14ac:dyDescent="0.3"/>
    <row r="2231" s="16" customFormat="1" x14ac:dyDescent="0.3"/>
    <row r="2232" s="16" customFormat="1" x14ac:dyDescent="0.3"/>
    <row r="2233" s="16" customFormat="1" x14ac:dyDescent="0.3"/>
    <row r="2234" s="16" customFormat="1" x14ac:dyDescent="0.3"/>
    <row r="2235" s="16" customFormat="1" x14ac:dyDescent="0.3"/>
    <row r="2236" s="16" customFormat="1" x14ac:dyDescent="0.3"/>
    <row r="2237" s="16" customFormat="1" x14ac:dyDescent="0.3"/>
    <row r="2238" s="16" customFormat="1" x14ac:dyDescent="0.3"/>
    <row r="2239" s="16" customFormat="1" x14ac:dyDescent="0.3"/>
    <row r="2240" s="16" customFormat="1" x14ac:dyDescent="0.3"/>
    <row r="2241" s="16" customFormat="1" x14ac:dyDescent="0.3"/>
    <row r="2242" s="16" customFormat="1" x14ac:dyDescent="0.3"/>
    <row r="2243" s="16" customFormat="1" x14ac:dyDescent="0.3"/>
    <row r="2244" s="16" customFormat="1" x14ac:dyDescent="0.3"/>
    <row r="2245" s="16" customFormat="1" x14ac:dyDescent="0.3"/>
    <row r="2246" s="16" customFormat="1" x14ac:dyDescent="0.3"/>
    <row r="2247" s="16" customFormat="1" x14ac:dyDescent="0.3"/>
    <row r="2248" s="16" customFormat="1" x14ac:dyDescent="0.3"/>
    <row r="2249" s="16" customFormat="1" x14ac:dyDescent="0.3"/>
    <row r="2250" s="16" customFormat="1" x14ac:dyDescent="0.3"/>
    <row r="2251" s="16" customFormat="1" x14ac:dyDescent="0.3"/>
    <row r="2252" s="16" customFormat="1" x14ac:dyDescent="0.3"/>
    <row r="2253" s="16" customFormat="1" x14ac:dyDescent="0.3"/>
    <row r="2254" s="16" customFormat="1" x14ac:dyDescent="0.3"/>
    <row r="2255" s="16" customFormat="1" x14ac:dyDescent="0.3"/>
    <row r="2256" s="16" customFormat="1" x14ac:dyDescent="0.3"/>
    <row r="2257" s="16" customFormat="1" x14ac:dyDescent="0.3"/>
    <row r="2258" s="16" customFormat="1" x14ac:dyDescent="0.3"/>
    <row r="2259" s="16" customFormat="1" x14ac:dyDescent="0.3"/>
    <row r="2260" s="16" customFormat="1" x14ac:dyDescent="0.3"/>
    <row r="2261" s="16" customFormat="1" x14ac:dyDescent="0.3"/>
    <row r="2262" s="16" customFormat="1" x14ac:dyDescent="0.3"/>
    <row r="2263" s="16" customFormat="1" x14ac:dyDescent="0.3"/>
    <row r="2264" s="16" customFormat="1" x14ac:dyDescent="0.3"/>
    <row r="2265" s="16" customFormat="1" x14ac:dyDescent="0.3"/>
    <row r="2266" s="16" customFormat="1" x14ac:dyDescent="0.3"/>
    <row r="2267" s="16" customFormat="1" x14ac:dyDescent="0.3"/>
    <row r="2268" s="16" customFormat="1" x14ac:dyDescent="0.3"/>
    <row r="2269" s="16" customFormat="1" x14ac:dyDescent="0.3"/>
    <row r="2270" s="16" customFormat="1" x14ac:dyDescent="0.3"/>
    <row r="2271" s="16" customFormat="1" x14ac:dyDescent="0.3"/>
    <row r="2272" s="16" customFormat="1" x14ac:dyDescent="0.3"/>
    <row r="2273" s="16" customFormat="1" x14ac:dyDescent="0.3"/>
    <row r="2274" s="16" customFormat="1" x14ac:dyDescent="0.3"/>
    <row r="2275" s="16" customFormat="1" x14ac:dyDescent="0.3"/>
    <row r="2276" s="16" customFormat="1" x14ac:dyDescent="0.3"/>
    <row r="2277" s="16" customFormat="1" x14ac:dyDescent="0.3"/>
    <row r="2278" s="16" customFormat="1" x14ac:dyDescent="0.3"/>
    <row r="2279" s="16" customFormat="1" x14ac:dyDescent="0.3"/>
    <row r="2280" s="16" customFormat="1" x14ac:dyDescent="0.3"/>
    <row r="2281" s="16" customFormat="1" x14ac:dyDescent="0.3"/>
    <row r="2282" s="16" customFormat="1" x14ac:dyDescent="0.3"/>
    <row r="2283" s="16" customFormat="1" x14ac:dyDescent="0.3"/>
    <row r="2284" s="16" customFormat="1" x14ac:dyDescent="0.3"/>
    <row r="2285" s="16" customFormat="1" x14ac:dyDescent="0.3"/>
    <row r="2286" s="16" customFormat="1" x14ac:dyDescent="0.3"/>
    <row r="2287" s="16" customFormat="1" x14ac:dyDescent="0.3"/>
    <row r="2288" s="16" customFormat="1" x14ac:dyDescent="0.3"/>
    <row r="2289" s="16" customFormat="1" x14ac:dyDescent="0.3"/>
    <row r="2290" s="16" customFormat="1" x14ac:dyDescent="0.3"/>
    <row r="2291" s="16" customFormat="1" x14ac:dyDescent="0.3"/>
    <row r="2292" s="16" customFormat="1" x14ac:dyDescent="0.3"/>
    <row r="2293" s="16" customFormat="1" x14ac:dyDescent="0.3"/>
    <row r="2294" s="16" customFormat="1" x14ac:dyDescent="0.3"/>
    <row r="2295" s="16" customFormat="1" x14ac:dyDescent="0.3"/>
    <row r="2296" s="16" customFormat="1" x14ac:dyDescent="0.3"/>
    <row r="2297" s="16" customFormat="1" x14ac:dyDescent="0.3"/>
    <row r="2298" s="16" customFormat="1" x14ac:dyDescent="0.3"/>
    <row r="2299" s="16" customFormat="1" x14ac:dyDescent="0.3"/>
    <row r="2300" s="16" customFormat="1" x14ac:dyDescent="0.3"/>
    <row r="2301" s="16" customFormat="1" x14ac:dyDescent="0.3"/>
    <row r="2302" s="16" customFormat="1" x14ac:dyDescent="0.3"/>
    <row r="2303" s="16" customFormat="1" x14ac:dyDescent="0.3"/>
    <row r="2304" s="16" customFormat="1" x14ac:dyDescent="0.3"/>
    <row r="2305" s="16" customFormat="1" x14ac:dyDescent="0.3"/>
    <row r="2306" s="16" customFormat="1" x14ac:dyDescent="0.3"/>
    <row r="2307" s="16" customFormat="1" x14ac:dyDescent="0.3"/>
    <row r="2308" s="16" customFormat="1" x14ac:dyDescent="0.3"/>
    <row r="2309" s="16" customFormat="1" x14ac:dyDescent="0.3"/>
    <row r="2310" s="16" customFormat="1" x14ac:dyDescent="0.3"/>
    <row r="2311" s="16" customFormat="1" x14ac:dyDescent="0.3"/>
    <row r="2312" s="16" customFormat="1" x14ac:dyDescent="0.3"/>
    <row r="2313" s="16" customFormat="1" x14ac:dyDescent="0.3"/>
    <row r="2314" s="16" customFormat="1" x14ac:dyDescent="0.3"/>
    <row r="2315" s="16" customFormat="1" x14ac:dyDescent="0.3"/>
    <row r="2316" s="16" customFormat="1" x14ac:dyDescent="0.3"/>
    <row r="2317" s="16" customFormat="1" x14ac:dyDescent="0.3"/>
    <row r="2318" s="16" customFormat="1" x14ac:dyDescent="0.3"/>
    <row r="2319" s="16" customFormat="1" x14ac:dyDescent="0.3"/>
    <row r="2320" s="16" customFormat="1" x14ac:dyDescent="0.3"/>
    <row r="2321" s="16" customFormat="1" x14ac:dyDescent="0.3"/>
    <row r="2322" s="16" customFormat="1" x14ac:dyDescent="0.3"/>
    <row r="2323" s="16" customFormat="1" x14ac:dyDescent="0.3"/>
    <row r="2324" s="16" customFormat="1" x14ac:dyDescent="0.3"/>
    <row r="2325" s="16" customFormat="1" x14ac:dyDescent="0.3"/>
    <row r="2326" s="16" customFormat="1" x14ac:dyDescent="0.3"/>
    <row r="2327" s="16" customFormat="1" x14ac:dyDescent="0.3"/>
    <row r="2328" s="16" customFormat="1" x14ac:dyDescent="0.3"/>
    <row r="2329" s="16" customFormat="1" x14ac:dyDescent="0.3"/>
    <row r="2330" s="16" customFormat="1" x14ac:dyDescent="0.3"/>
    <row r="2331" s="16" customFormat="1" x14ac:dyDescent="0.3"/>
    <row r="2332" s="16" customFormat="1" x14ac:dyDescent="0.3"/>
    <row r="2333" s="16" customFormat="1" x14ac:dyDescent="0.3"/>
    <row r="2334" s="16" customFormat="1" x14ac:dyDescent="0.3"/>
    <row r="2335" s="16" customFormat="1" x14ac:dyDescent="0.3"/>
    <row r="2336" s="16" customFormat="1" x14ac:dyDescent="0.3"/>
    <row r="2337" s="16" customFormat="1" x14ac:dyDescent="0.3"/>
    <row r="2338" s="16" customFormat="1" x14ac:dyDescent="0.3"/>
    <row r="2339" s="16" customFormat="1" x14ac:dyDescent="0.3"/>
    <row r="2340" s="16" customFormat="1" x14ac:dyDescent="0.3"/>
    <row r="2341" s="16" customFormat="1" x14ac:dyDescent="0.3"/>
    <row r="2342" s="16" customFormat="1" x14ac:dyDescent="0.3"/>
    <row r="2343" s="16" customFormat="1" x14ac:dyDescent="0.3"/>
    <row r="2344" s="16" customFormat="1" x14ac:dyDescent="0.3"/>
    <row r="2345" s="16" customFormat="1" x14ac:dyDescent="0.3"/>
    <row r="2346" s="16" customFormat="1" x14ac:dyDescent="0.3"/>
    <row r="2347" s="16" customFormat="1" x14ac:dyDescent="0.3"/>
    <row r="2348" s="16" customFormat="1" x14ac:dyDescent="0.3"/>
    <row r="2349" s="16" customFormat="1" x14ac:dyDescent="0.3"/>
    <row r="2350" s="16" customFormat="1" x14ac:dyDescent="0.3"/>
    <row r="2351" s="16" customFormat="1" x14ac:dyDescent="0.3"/>
    <row r="2352" s="16" customFormat="1" x14ac:dyDescent="0.3"/>
    <row r="2353" s="16" customFormat="1" x14ac:dyDescent="0.3"/>
    <row r="2354" s="16" customFormat="1" x14ac:dyDescent="0.3"/>
    <row r="2355" s="16" customFormat="1" x14ac:dyDescent="0.3"/>
    <row r="2356" s="16" customFormat="1" x14ac:dyDescent="0.3"/>
    <row r="2357" s="16" customFormat="1" x14ac:dyDescent="0.3"/>
    <row r="2358" s="16" customFormat="1" x14ac:dyDescent="0.3"/>
    <row r="2359" s="16" customFormat="1" x14ac:dyDescent="0.3"/>
    <row r="2360" s="16" customFormat="1" x14ac:dyDescent="0.3"/>
    <row r="2361" s="16" customFormat="1" x14ac:dyDescent="0.3"/>
    <row r="2362" s="16" customFormat="1" x14ac:dyDescent="0.3"/>
    <row r="2363" s="16" customFormat="1" x14ac:dyDescent="0.3"/>
    <row r="2364" s="16" customFormat="1" x14ac:dyDescent="0.3"/>
    <row r="2365" s="16" customFormat="1" x14ac:dyDescent="0.3"/>
    <row r="2366" s="16" customFormat="1" x14ac:dyDescent="0.3"/>
    <row r="2367" s="16" customFormat="1" x14ac:dyDescent="0.3"/>
    <row r="2368" s="16" customFormat="1" x14ac:dyDescent="0.3"/>
    <row r="2369" s="16" customFormat="1" x14ac:dyDescent="0.3"/>
    <row r="2370" s="16" customFormat="1" x14ac:dyDescent="0.3"/>
    <row r="2371" s="16" customFormat="1" x14ac:dyDescent="0.3"/>
    <row r="2372" s="16" customFormat="1" x14ac:dyDescent="0.3"/>
    <row r="2373" s="16" customFormat="1" x14ac:dyDescent="0.3"/>
    <row r="2374" s="16" customFormat="1" x14ac:dyDescent="0.3"/>
    <row r="2375" s="16" customFormat="1" x14ac:dyDescent="0.3"/>
    <row r="2376" s="16" customFormat="1" x14ac:dyDescent="0.3"/>
    <row r="2377" s="16" customFormat="1" x14ac:dyDescent="0.3"/>
    <row r="2378" s="16" customFormat="1" x14ac:dyDescent="0.3"/>
    <row r="2379" s="16" customFormat="1" x14ac:dyDescent="0.3"/>
    <row r="2380" s="16" customFormat="1" x14ac:dyDescent="0.3"/>
    <row r="2381" s="16" customFormat="1" x14ac:dyDescent="0.3"/>
    <row r="2382" s="16" customFormat="1" x14ac:dyDescent="0.3"/>
    <row r="2383" s="16" customFormat="1" x14ac:dyDescent="0.3"/>
    <row r="2384" s="16" customFormat="1" x14ac:dyDescent="0.3"/>
    <row r="2385" s="16" customFormat="1" x14ac:dyDescent="0.3"/>
    <row r="2386" s="16" customFormat="1" x14ac:dyDescent="0.3"/>
    <row r="2387" s="16" customFormat="1" x14ac:dyDescent="0.3"/>
    <row r="2388" s="16" customFormat="1" x14ac:dyDescent="0.3"/>
    <row r="2389" s="16" customFormat="1" x14ac:dyDescent="0.3"/>
    <row r="2390" s="16" customFormat="1" x14ac:dyDescent="0.3"/>
    <row r="2391" s="16" customFormat="1" x14ac:dyDescent="0.3"/>
    <row r="2392" s="16" customFormat="1" x14ac:dyDescent="0.3"/>
    <row r="2393" s="16" customFormat="1" x14ac:dyDescent="0.3"/>
    <row r="2394" s="16" customFormat="1" x14ac:dyDescent="0.3"/>
    <row r="2395" s="16" customFormat="1" x14ac:dyDescent="0.3"/>
    <row r="2396" s="16" customFormat="1" x14ac:dyDescent="0.3"/>
    <row r="2397" s="16" customFormat="1" x14ac:dyDescent="0.3"/>
    <row r="2398" s="16" customFormat="1" x14ac:dyDescent="0.3"/>
    <row r="2399" s="16" customFormat="1" x14ac:dyDescent="0.3"/>
    <row r="2400" s="16" customFormat="1" x14ac:dyDescent="0.3"/>
    <row r="2401" s="16" customFormat="1" x14ac:dyDescent="0.3"/>
    <row r="2402" s="16" customFormat="1" x14ac:dyDescent="0.3"/>
    <row r="2403" s="16" customFormat="1" x14ac:dyDescent="0.3"/>
    <row r="2404" s="16" customFormat="1" x14ac:dyDescent="0.3"/>
    <row r="2405" s="16" customFormat="1" x14ac:dyDescent="0.3"/>
    <row r="2406" s="16" customFormat="1" x14ac:dyDescent="0.3"/>
    <row r="2407" s="16" customFormat="1" x14ac:dyDescent="0.3"/>
    <row r="2408" s="16" customFormat="1" x14ac:dyDescent="0.3"/>
    <row r="2409" s="16" customFormat="1" x14ac:dyDescent="0.3"/>
    <row r="2410" s="16" customFormat="1" x14ac:dyDescent="0.3"/>
    <row r="2411" s="16" customFormat="1" x14ac:dyDescent="0.3"/>
    <row r="2412" s="16" customFormat="1" x14ac:dyDescent="0.3"/>
    <row r="2413" s="16" customFormat="1" x14ac:dyDescent="0.3"/>
    <row r="2414" s="16" customFormat="1" x14ac:dyDescent="0.3"/>
    <row r="2415" s="16" customFormat="1" x14ac:dyDescent="0.3"/>
    <row r="2416" s="16" customFormat="1" x14ac:dyDescent="0.3"/>
    <row r="2417" s="16" customFormat="1" x14ac:dyDescent="0.3"/>
    <row r="2418" s="16" customFormat="1" x14ac:dyDescent="0.3"/>
    <row r="2419" s="16" customFormat="1" x14ac:dyDescent="0.3"/>
    <row r="2420" s="16" customFormat="1" x14ac:dyDescent="0.3"/>
    <row r="2421" s="16" customFormat="1" x14ac:dyDescent="0.3"/>
    <row r="2422" s="16" customFormat="1" x14ac:dyDescent="0.3"/>
    <row r="2423" s="16" customFormat="1" x14ac:dyDescent="0.3"/>
    <row r="2424" s="16" customFormat="1" x14ac:dyDescent="0.3"/>
    <row r="2425" s="16" customFormat="1" x14ac:dyDescent="0.3"/>
    <row r="2426" s="16" customFormat="1" x14ac:dyDescent="0.3"/>
    <row r="2427" s="16" customFormat="1" x14ac:dyDescent="0.3"/>
    <row r="2428" s="16" customFormat="1" x14ac:dyDescent="0.3"/>
    <row r="2429" s="16" customFormat="1" x14ac:dyDescent="0.3"/>
    <row r="2430" s="16" customFormat="1" x14ac:dyDescent="0.3"/>
    <row r="2431" s="16" customFormat="1" x14ac:dyDescent="0.3"/>
    <row r="2432" s="16" customFormat="1" x14ac:dyDescent="0.3"/>
    <row r="2433" s="16" customFormat="1" x14ac:dyDescent="0.3"/>
    <row r="2434" s="16" customFormat="1" x14ac:dyDescent="0.3"/>
    <row r="2435" s="16" customFormat="1" x14ac:dyDescent="0.3"/>
    <row r="2436" s="16" customFormat="1" x14ac:dyDescent="0.3"/>
    <row r="2437" s="16" customFormat="1" x14ac:dyDescent="0.3"/>
    <row r="2438" s="16" customFormat="1" x14ac:dyDescent="0.3"/>
    <row r="2439" s="16" customFormat="1" x14ac:dyDescent="0.3"/>
    <row r="2440" s="16" customFormat="1" x14ac:dyDescent="0.3"/>
    <row r="2441" s="16" customFormat="1" x14ac:dyDescent="0.3"/>
    <row r="2442" s="16" customFormat="1" x14ac:dyDescent="0.3"/>
    <row r="2443" s="16" customFormat="1" x14ac:dyDescent="0.3"/>
    <row r="2444" s="16" customFormat="1" x14ac:dyDescent="0.3"/>
    <row r="2445" s="16" customFormat="1" x14ac:dyDescent="0.3"/>
    <row r="2446" s="16" customFormat="1" x14ac:dyDescent="0.3"/>
    <row r="2447" s="16" customFormat="1" x14ac:dyDescent="0.3"/>
    <row r="2448" s="16" customFormat="1" x14ac:dyDescent="0.3"/>
    <row r="2449" s="16" customFormat="1" x14ac:dyDescent="0.3"/>
    <row r="2450" s="16" customFormat="1" x14ac:dyDescent="0.3"/>
    <row r="2451" s="16" customFormat="1" x14ac:dyDescent="0.3"/>
    <row r="2452" s="16" customFormat="1" x14ac:dyDescent="0.3"/>
    <row r="2453" s="16" customFormat="1" x14ac:dyDescent="0.3"/>
    <row r="2454" s="16" customFormat="1" x14ac:dyDescent="0.3"/>
    <row r="2455" s="16" customFormat="1" x14ac:dyDescent="0.3"/>
    <row r="2456" s="16" customFormat="1" x14ac:dyDescent="0.3"/>
    <row r="2457" s="16" customFormat="1" x14ac:dyDescent="0.3"/>
    <row r="2458" s="16" customFormat="1" x14ac:dyDescent="0.3"/>
    <row r="2459" s="16" customFormat="1" x14ac:dyDescent="0.3"/>
    <row r="2460" s="16" customFormat="1" x14ac:dyDescent="0.3"/>
    <row r="2461" s="16" customFormat="1" x14ac:dyDescent="0.3"/>
    <row r="2462" s="16" customFormat="1" x14ac:dyDescent="0.3"/>
    <row r="2463" s="16" customFormat="1" x14ac:dyDescent="0.3"/>
    <row r="2464" s="16" customFormat="1" x14ac:dyDescent="0.3"/>
    <row r="2465" s="16" customFormat="1" x14ac:dyDescent="0.3"/>
    <row r="2466" s="16" customFormat="1" x14ac:dyDescent="0.3"/>
    <row r="2467" s="16" customFormat="1" x14ac:dyDescent="0.3"/>
    <row r="2468" s="16" customFormat="1" x14ac:dyDescent="0.3"/>
    <row r="2469" s="16" customFormat="1" x14ac:dyDescent="0.3"/>
    <row r="2470" s="16" customFormat="1" x14ac:dyDescent="0.3"/>
    <row r="2471" s="16" customFormat="1" x14ac:dyDescent="0.3"/>
    <row r="2472" s="16" customFormat="1" x14ac:dyDescent="0.3"/>
    <row r="2473" s="16" customFormat="1" x14ac:dyDescent="0.3"/>
    <row r="2474" s="16" customFormat="1" x14ac:dyDescent="0.3"/>
    <row r="2475" s="16" customFormat="1" x14ac:dyDescent="0.3"/>
    <row r="2476" s="16" customFormat="1" x14ac:dyDescent="0.3"/>
    <row r="2477" s="16" customFormat="1" x14ac:dyDescent="0.3"/>
    <row r="2478" s="16" customFormat="1" x14ac:dyDescent="0.3"/>
    <row r="2479" s="16" customFormat="1" x14ac:dyDescent="0.3"/>
    <row r="2480" s="16" customFormat="1" x14ac:dyDescent="0.3"/>
    <row r="2481" s="16" customFormat="1" x14ac:dyDescent="0.3"/>
    <row r="2482" s="16" customFormat="1" x14ac:dyDescent="0.3"/>
    <row r="2483" s="16" customFormat="1" x14ac:dyDescent="0.3"/>
    <row r="2484" s="16" customFormat="1" x14ac:dyDescent="0.3"/>
    <row r="2485" s="16" customFormat="1" x14ac:dyDescent="0.3"/>
    <row r="2486" s="16" customFormat="1" x14ac:dyDescent="0.3"/>
    <row r="2487" s="16" customFormat="1" x14ac:dyDescent="0.3"/>
    <row r="2488" s="16" customFormat="1" x14ac:dyDescent="0.3"/>
    <row r="2489" s="16" customFormat="1" x14ac:dyDescent="0.3"/>
    <row r="2490" s="16" customFormat="1" x14ac:dyDescent="0.3"/>
    <row r="2491" s="16" customFormat="1" x14ac:dyDescent="0.3"/>
    <row r="2492" s="16" customFormat="1" x14ac:dyDescent="0.3"/>
    <row r="2493" s="16" customFormat="1" x14ac:dyDescent="0.3"/>
    <row r="2494" s="16" customFormat="1" x14ac:dyDescent="0.3"/>
    <row r="2495" s="16" customFormat="1" x14ac:dyDescent="0.3"/>
    <row r="2496" s="16" customFormat="1" x14ac:dyDescent="0.3"/>
    <row r="2497" s="16" customFormat="1" x14ac:dyDescent="0.3"/>
    <row r="2498" s="16" customFormat="1" x14ac:dyDescent="0.3"/>
    <row r="2499" s="16" customFormat="1" x14ac:dyDescent="0.3"/>
    <row r="2500" s="16" customFormat="1" x14ac:dyDescent="0.3"/>
    <row r="2501" s="16" customFormat="1" x14ac:dyDescent="0.3"/>
    <row r="2502" s="16" customFormat="1" x14ac:dyDescent="0.3"/>
    <row r="2503" s="16" customFormat="1" x14ac:dyDescent="0.3"/>
    <row r="2504" s="16" customFormat="1" x14ac:dyDescent="0.3"/>
    <row r="2505" s="16" customFormat="1" x14ac:dyDescent="0.3"/>
    <row r="2506" s="16" customFormat="1" x14ac:dyDescent="0.3"/>
    <row r="2507" s="16" customFormat="1" x14ac:dyDescent="0.3"/>
    <row r="2508" s="16" customFormat="1" x14ac:dyDescent="0.3"/>
    <row r="2509" s="16" customFormat="1" x14ac:dyDescent="0.3"/>
    <row r="2510" s="16" customFormat="1" x14ac:dyDescent="0.3"/>
    <row r="2511" s="16" customFormat="1" x14ac:dyDescent="0.3"/>
    <row r="2512" s="16" customFormat="1" x14ac:dyDescent="0.3"/>
    <row r="2513" s="16" customFormat="1" x14ac:dyDescent="0.3"/>
    <row r="2514" s="16" customFormat="1" x14ac:dyDescent="0.3"/>
    <row r="2515" s="16" customFormat="1" x14ac:dyDescent="0.3"/>
    <row r="2516" s="16" customFormat="1" x14ac:dyDescent="0.3"/>
    <row r="2517" s="16" customFormat="1" x14ac:dyDescent="0.3"/>
    <row r="2518" s="16" customFormat="1" x14ac:dyDescent="0.3"/>
    <row r="2519" s="16" customFormat="1" x14ac:dyDescent="0.3"/>
    <row r="2520" s="16" customFormat="1" x14ac:dyDescent="0.3"/>
    <row r="2521" s="16" customFormat="1" x14ac:dyDescent="0.3"/>
    <row r="2522" s="16" customFormat="1" x14ac:dyDescent="0.3"/>
    <row r="2523" s="16" customFormat="1" x14ac:dyDescent="0.3"/>
    <row r="2524" s="16" customFormat="1" x14ac:dyDescent="0.3"/>
    <row r="2525" s="16" customFormat="1" x14ac:dyDescent="0.3"/>
    <row r="2526" s="16" customFormat="1" x14ac:dyDescent="0.3"/>
    <row r="2527" s="16" customFormat="1" x14ac:dyDescent="0.3"/>
    <row r="2528" s="16" customFormat="1" x14ac:dyDescent="0.3"/>
    <row r="2529" s="16" customFormat="1" x14ac:dyDescent="0.3"/>
    <row r="2530" s="16" customFormat="1" x14ac:dyDescent="0.3"/>
    <row r="2531" s="16" customFormat="1" x14ac:dyDescent="0.3"/>
    <row r="2532" s="16" customFormat="1" x14ac:dyDescent="0.3"/>
    <row r="2533" s="16" customFormat="1" x14ac:dyDescent="0.3"/>
    <row r="2534" s="16" customFormat="1" x14ac:dyDescent="0.3"/>
    <row r="2535" s="16" customFormat="1" x14ac:dyDescent="0.3"/>
    <row r="2536" s="16" customFormat="1" x14ac:dyDescent="0.3"/>
    <row r="2537" s="16" customFormat="1" x14ac:dyDescent="0.3"/>
    <row r="2538" s="16" customFormat="1" x14ac:dyDescent="0.3"/>
    <row r="2539" s="16" customFormat="1" x14ac:dyDescent="0.3"/>
    <row r="2540" s="16" customFormat="1" x14ac:dyDescent="0.3"/>
    <row r="2541" s="16" customFormat="1" x14ac:dyDescent="0.3"/>
    <row r="2542" s="16" customFormat="1" x14ac:dyDescent="0.3"/>
    <row r="2543" s="16" customFormat="1" x14ac:dyDescent="0.3"/>
    <row r="2544" s="16" customFormat="1" x14ac:dyDescent="0.3"/>
    <row r="2545" s="16" customFormat="1" x14ac:dyDescent="0.3"/>
    <row r="2546" s="16" customFormat="1" x14ac:dyDescent="0.3"/>
    <row r="2547" s="16" customFormat="1" x14ac:dyDescent="0.3"/>
    <row r="2548" s="16" customFormat="1" x14ac:dyDescent="0.3"/>
    <row r="2549" s="16" customFormat="1" x14ac:dyDescent="0.3"/>
    <row r="2550" s="16" customFormat="1" x14ac:dyDescent="0.3"/>
    <row r="2551" s="16" customFormat="1" x14ac:dyDescent="0.3"/>
    <row r="2552" s="16" customFormat="1" x14ac:dyDescent="0.3"/>
    <row r="2553" s="16" customFormat="1" x14ac:dyDescent="0.3"/>
    <row r="2554" s="16" customFormat="1" x14ac:dyDescent="0.3"/>
    <row r="2555" s="16" customFormat="1" x14ac:dyDescent="0.3"/>
    <row r="2556" s="16" customFormat="1" x14ac:dyDescent="0.3"/>
    <row r="2557" s="16" customFormat="1" x14ac:dyDescent="0.3"/>
    <row r="2558" s="16" customFormat="1" x14ac:dyDescent="0.3"/>
    <row r="2559" s="16" customFormat="1" x14ac:dyDescent="0.3"/>
    <row r="2560" s="16" customFormat="1" x14ac:dyDescent="0.3"/>
    <row r="2561" s="16" customFormat="1" x14ac:dyDescent="0.3"/>
    <row r="2562" s="16" customFormat="1" x14ac:dyDescent="0.3"/>
    <row r="2563" s="16" customFormat="1" x14ac:dyDescent="0.3"/>
    <row r="2564" s="16" customFormat="1" x14ac:dyDescent="0.3"/>
    <row r="2565" s="16" customFormat="1" x14ac:dyDescent="0.3"/>
    <row r="2566" s="16" customFormat="1" x14ac:dyDescent="0.3"/>
    <row r="2567" s="16" customFormat="1" x14ac:dyDescent="0.3"/>
    <row r="2568" s="16" customFormat="1" x14ac:dyDescent="0.3"/>
    <row r="2569" s="16" customFormat="1" x14ac:dyDescent="0.3"/>
    <row r="2570" s="16" customFormat="1" x14ac:dyDescent="0.3"/>
    <row r="2571" s="16" customFormat="1" x14ac:dyDescent="0.3"/>
    <row r="2572" s="16" customFormat="1" x14ac:dyDescent="0.3"/>
    <row r="2573" s="16" customFormat="1" x14ac:dyDescent="0.3"/>
    <row r="2574" s="16" customFormat="1" x14ac:dyDescent="0.3"/>
    <row r="2575" s="16" customFormat="1" x14ac:dyDescent="0.3"/>
    <row r="2576" s="16" customFormat="1" x14ac:dyDescent="0.3"/>
    <row r="2577" s="16" customFormat="1" x14ac:dyDescent="0.3"/>
    <row r="2578" s="16" customFormat="1" x14ac:dyDescent="0.3"/>
    <row r="2579" s="16" customFormat="1" x14ac:dyDescent="0.3"/>
    <row r="2580" s="16" customFormat="1" x14ac:dyDescent="0.3"/>
    <row r="2581" s="16" customFormat="1" x14ac:dyDescent="0.3"/>
    <row r="2582" s="16" customFormat="1" x14ac:dyDescent="0.3"/>
    <row r="2583" s="16" customFormat="1" x14ac:dyDescent="0.3"/>
    <row r="2584" s="16" customFormat="1" x14ac:dyDescent="0.3"/>
    <row r="2585" s="16" customFormat="1" x14ac:dyDescent="0.3"/>
    <row r="2586" s="16" customFormat="1" x14ac:dyDescent="0.3"/>
    <row r="2587" s="16" customFormat="1" x14ac:dyDescent="0.3"/>
    <row r="2588" s="16" customFormat="1" x14ac:dyDescent="0.3"/>
    <row r="2589" s="16" customFormat="1" x14ac:dyDescent="0.3"/>
    <row r="2590" s="16" customFormat="1" x14ac:dyDescent="0.3"/>
    <row r="2591" s="16" customFormat="1" x14ac:dyDescent="0.3"/>
    <row r="2592" s="16" customFormat="1" x14ac:dyDescent="0.3"/>
    <row r="2593" s="16" customFormat="1" x14ac:dyDescent="0.3"/>
    <row r="2594" s="16" customFormat="1" x14ac:dyDescent="0.3"/>
    <row r="2595" s="16" customFormat="1" x14ac:dyDescent="0.3"/>
    <row r="2596" s="16" customFormat="1" x14ac:dyDescent="0.3"/>
    <row r="2597" s="16" customFormat="1" x14ac:dyDescent="0.3"/>
    <row r="2598" s="16" customFormat="1" x14ac:dyDescent="0.3"/>
    <row r="2599" s="16" customFormat="1" x14ac:dyDescent="0.3"/>
    <row r="2600" s="16" customFormat="1" x14ac:dyDescent="0.3"/>
    <row r="2601" s="16" customFormat="1" x14ac:dyDescent="0.3"/>
    <row r="2602" s="16" customFormat="1" x14ac:dyDescent="0.3"/>
    <row r="2603" s="16" customFormat="1" x14ac:dyDescent="0.3"/>
    <row r="2604" s="16" customFormat="1" x14ac:dyDescent="0.3"/>
    <row r="2605" s="16" customFormat="1" x14ac:dyDescent="0.3"/>
    <row r="2606" s="16" customFormat="1" x14ac:dyDescent="0.3"/>
    <row r="2607" s="16" customFormat="1" x14ac:dyDescent="0.3"/>
    <row r="2608" s="16" customFormat="1" x14ac:dyDescent="0.3"/>
    <row r="2609" s="16" customFormat="1" x14ac:dyDescent="0.3"/>
    <row r="2610" s="16" customFormat="1" x14ac:dyDescent="0.3"/>
    <row r="2611" s="16" customFormat="1" x14ac:dyDescent="0.3"/>
    <row r="2612" s="16" customFormat="1" x14ac:dyDescent="0.3"/>
    <row r="2613" s="16" customFormat="1" x14ac:dyDescent="0.3"/>
    <row r="2614" s="16" customFormat="1" x14ac:dyDescent="0.3"/>
    <row r="2615" s="16" customFormat="1" x14ac:dyDescent="0.3"/>
    <row r="2616" s="16" customFormat="1" x14ac:dyDescent="0.3"/>
    <row r="2617" s="16" customFormat="1" x14ac:dyDescent="0.3"/>
    <row r="2618" s="16" customFormat="1" x14ac:dyDescent="0.3"/>
    <row r="2619" s="16" customFormat="1" x14ac:dyDescent="0.3"/>
    <row r="2620" s="16" customFormat="1" x14ac:dyDescent="0.3"/>
    <row r="2621" s="16" customFormat="1" x14ac:dyDescent="0.3"/>
    <row r="2622" s="16" customFormat="1" x14ac:dyDescent="0.3"/>
    <row r="2623" s="16" customFormat="1" x14ac:dyDescent="0.3"/>
    <row r="2624" s="16" customFormat="1" x14ac:dyDescent="0.3"/>
    <row r="2625" s="16" customFormat="1" x14ac:dyDescent="0.3"/>
    <row r="2626" s="16" customFormat="1" x14ac:dyDescent="0.3"/>
    <row r="2627" s="16" customFormat="1" x14ac:dyDescent="0.3"/>
    <row r="2628" s="16" customFormat="1" x14ac:dyDescent="0.3"/>
    <row r="2629" s="16" customFormat="1" x14ac:dyDescent="0.3"/>
    <row r="2630" s="16" customFormat="1" x14ac:dyDescent="0.3"/>
    <row r="2631" s="16" customFormat="1" x14ac:dyDescent="0.3"/>
    <row r="2632" s="16" customFormat="1" x14ac:dyDescent="0.3"/>
    <row r="2633" s="16" customFormat="1" x14ac:dyDescent="0.3"/>
    <row r="2634" s="16" customFormat="1" x14ac:dyDescent="0.3"/>
    <row r="2635" s="16" customFormat="1" x14ac:dyDescent="0.3"/>
    <row r="2636" s="16" customFormat="1" x14ac:dyDescent="0.3"/>
    <row r="2637" s="16" customFormat="1" x14ac:dyDescent="0.3"/>
    <row r="2638" s="16" customFormat="1" x14ac:dyDescent="0.3"/>
    <row r="2639" s="16" customFormat="1" x14ac:dyDescent="0.3"/>
    <row r="2640" s="16" customFormat="1" x14ac:dyDescent="0.3"/>
    <row r="2641" s="16" customFormat="1" x14ac:dyDescent="0.3"/>
    <row r="2642" s="16" customFormat="1" x14ac:dyDescent="0.3"/>
    <row r="2643" s="16" customFormat="1" x14ac:dyDescent="0.3"/>
    <row r="2644" s="16" customFormat="1" x14ac:dyDescent="0.3"/>
    <row r="2645" s="16" customFormat="1" x14ac:dyDescent="0.3"/>
    <row r="2646" s="16" customFormat="1" x14ac:dyDescent="0.3"/>
    <row r="2647" s="16" customFormat="1" x14ac:dyDescent="0.3"/>
    <row r="2648" s="16" customFormat="1" x14ac:dyDescent="0.3"/>
    <row r="2649" s="16" customFormat="1" x14ac:dyDescent="0.3"/>
    <row r="2650" s="16" customFormat="1" x14ac:dyDescent="0.3"/>
    <row r="2651" s="16" customFormat="1" x14ac:dyDescent="0.3"/>
    <row r="2652" s="16" customFormat="1" x14ac:dyDescent="0.3"/>
    <row r="2653" s="16" customFormat="1" x14ac:dyDescent="0.3"/>
    <row r="2654" s="16" customFormat="1" x14ac:dyDescent="0.3"/>
    <row r="2655" s="16" customFormat="1" x14ac:dyDescent="0.3"/>
    <row r="2656" s="16" customFormat="1" x14ac:dyDescent="0.3"/>
    <row r="2657" s="16" customFormat="1" x14ac:dyDescent="0.3"/>
    <row r="2658" s="16" customFormat="1" x14ac:dyDescent="0.3"/>
    <row r="2659" s="16" customFormat="1" x14ac:dyDescent="0.3"/>
    <row r="2660" s="16" customFormat="1" x14ac:dyDescent="0.3"/>
    <row r="2661" s="16" customFormat="1" x14ac:dyDescent="0.3"/>
    <row r="2662" s="16" customFormat="1" x14ac:dyDescent="0.3"/>
    <row r="2663" s="16" customFormat="1" x14ac:dyDescent="0.3"/>
    <row r="2664" s="16" customFormat="1" x14ac:dyDescent="0.3"/>
    <row r="2665" s="16" customFormat="1" x14ac:dyDescent="0.3"/>
    <row r="2666" s="16" customFormat="1" x14ac:dyDescent="0.3"/>
    <row r="2667" s="16" customFormat="1" x14ac:dyDescent="0.3"/>
    <row r="2668" s="16" customFormat="1" x14ac:dyDescent="0.3"/>
    <row r="2669" s="16" customFormat="1" x14ac:dyDescent="0.3"/>
    <row r="2670" s="16" customFormat="1" x14ac:dyDescent="0.3"/>
    <row r="2671" s="16" customFormat="1" x14ac:dyDescent="0.3"/>
    <row r="2672" s="16" customFormat="1" x14ac:dyDescent="0.3"/>
    <row r="2673" s="16" customFormat="1" x14ac:dyDescent="0.3"/>
    <row r="2674" s="16" customFormat="1" x14ac:dyDescent="0.3"/>
    <row r="2675" s="16" customFormat="1" x14ac:dyDescent="0.3"/>
    <row r="2676" s="16" customFormat="1" x14ac:dyDescent="0.3"/>
    <row r="2677" s="16" customFormat="1" x14ac:dyDescent="0.3"/>
    <row r="2678" s="16" customFormat="1" x14ac:dyDescent="0.3"/>
    <row r="2679" s="16" customFormat="1" x14ac:dyDescent="0.3"/>
    <row r="2680" s="16" customFormat="1" x14ac:dyDescent="0.3"/>
    <row r="2681" s="16" customFormat="1" x14ac:dyDescent="0.3"/>
    <row r="2682" s="16" customFormat="1" x14ac:dyDescent="0.3"/>
    <row r="2683" s="16" customFormat="1" x14ac:dyDescent="0.3"/>
    <row r="2684" s="16" customFormat="1" x14ac:dyDescent="0.3"/>
    <row r="2685" s="16" customFormat="1" x14ac:dyDescent="0.3"/>
    <row r="2686" s="16" customFormat="1" x14ac:dyDescent="0.3"/>
    <row r="2687" s="16" customFormat="1" x14ac:dyDescent="0.3"/>
    <row r="2688" s="16" customFormat="1" x14ac:dyDescent="0.3"/>
    <row r="2689" s="16" customFormat="1" x14ac:dyDescent="0.3"/>
    <row r="2690" s="16" customFormat="1" x14ac:dyDescent="0.3"/>
    <row r="2691" s="16" customFormat="1" x14ac:dyDescent="0.3"/>
    <row r="2692" s="16" customFormat="1" x14ac:dyDescent="0.3"/>
    <row r="2693" s="16" customFormat="1" x14ac:dyDescent="0.3"/>
    <row r="2694" s="16" customFormat="1" x14ac:dyDescent="0.3"/>
    <row r="2695" s="16" customFormat="1" x14ac:dyDescent="0.3"/>
    <row r="2696" s="16" customFormat="1" x14ac:dyDescent="0.3"/>
    <row r="2697" s="16" customFormat="1" x14ac:dyDescent="0.3"/>
    <row r="2698" s="16" customFormat="1" x14ac:dyDescent="0.3"/>
    <row r="2699" s="16" customFormat="1" x14ac:dyDescent="0.3"/>
    <row r="2700" s="16" customFormat="1" x14ac:dyDescent="0.3"/>
    <row r="2701" s="16" customFormat="1" x14ac:dyDescent="0.3"/>
    <row r="2702" s="16" customFormat="1" x14ac:dyDescent="0.3"/>
    <row r="2703" s="16" customFormat="1" x14ac:dyDescent="0.3"/>
    <row r="2704" s="16" customFormat="1" x14ac:dyDescent="0.3"/>
    <row r="2705" s="16" customFormat="1" x14ac:dyDescent="0.3"/>
    <row r="2706" s="16" customFormat="1" x14ac:dyDescent="0.3"/>
    <row r="2707" s="16" customFormat="1" x14ac:dyDescent="0.3"/>
    <row r="2708" s="16" customFormat="1" x14ac:dyDescent="0.3"/>
    <row r="2709" s="16" customFormat="1" x14ac:dyDescent="0.3"/>
    <row r="2710" s="16" customFormat="1" x14ac:dyDescent="0.3"/>
    <row r="2711" s="16" customFormat="1" x14ac:dyDescent="0.3"/>
    <row r="2712" s="16" customFormat="1" x14ac:dyDescent="0.3"/>
    <row r="2713" s="16" customFormat="1" x14ac:dyDescent="0.3"/>
    <row r="2714" s="16" customFormat="1" x14ac:dyDescent="0.3"/>
    <row r="2715" s="16" customFormat="1" x14ac:dyDescent="0.3"/>
    <row r="2716" s="16" customFormat="1" x14ac:dyDescent="0.3"/>
    <row r="2717" s="16" customFormat="1" x14ac:dyDescent="0.3"/>
    <row r="2718" s="16" customFormat="1" x14ac:dyDescent="0.3"/>
    <row r="2719" s="16" customFormat="1" x14ac:dyDescent="0.3"/>
    <row r="2720" s="16" customFormat="1" x14ac:dyDescent="0.3"/>
    <row r="2721" s="16" customFormat="1" x14ac:dyDescent="0.3"/>
    <row r="2722" s="16" customFormat="1" x14ac:dyDescent="0.3"/>
    <row r="2723" s="16" customFormat="1" x14ac:dyDescent="0.3"/>
    <row r="2724" s="16" customFormat="1" x14ac:dyDescent="0.3"/>
    <row r="2725" s="16" customFormat="1" x14ac:dyDescent="0.3"/>
    <row r="2726" s="16" customFormat="1" x14ac:dyDescent="0.3"/>
    <row r="2727" s="16" customFormat="1" x14ac:dyDescent="0.3"/>
    <row r="2728" s="16" customFormat="1" x14ac:dyDescent="0.3"/>
    <row r="2729" s="16" customFormat="1" x14ac:dyDescent="0.3"/>
    <row r="2730" s="16" customFormat="1" x14ac:dyDescent="0.3"/>
    <row r="2731" s="16" customFormat="1" x14ac:dyDescent="0.3"/>
    <row r="2732" s="16" customFormat="1" x14ac:dyDescent="0.3"/>
    <row r="2733" s="16" customFormat="1" x14ac:dyDescent="0.3"/>
    <row r="2734" s="16" customFormat="1" x14ac:dyDescent="0.3"/>
    <row r="2735" s="16" customFormat="1" x14ac:dyDescent="0.3"/>
    <row r="2736" s="16" customFormat="1" x14ac:dyDescent="0.3"/>
    <row r="2737" s="16" customFormat="1" x14ac:dyDescent="0.3"/>
    <row r="2738" s="16" customFormat="1" x14ac:dyDescent="0.3"/>
    <row r="2739" s="16" customFormat="1" x14ac:dyDescent="0.3"/>
    <row r="2740" s="16" customFormat="1" x14ac:dyDescent="0.3"/>
    <row r="2741" s="16" customFormat="1" x14ac:dyDescent="0.3"/>
    <row r="2742" s="16" customFormat="1" x14ac:dyDescent="0.3"/>
    <row r="2743" s="16" customFormat="1" x14ac:dyDescent="0.3"/>
    <row r="2744" s="16" customFormat="1" x14ac:dyDescent="0.3"/>
    <row r="2745" s="16" customFormat="1" x14ac:dyDescent="0.3"/>
    <row r="2746" s="16" customFormat="1" x14ac:dyDescent="0.3"/>
    <row r="2747" s="16" customFormat="1" x14ac:dyDescent="0.3"/>
    <row r="2748" s="16" customFormat="1" x14ac:dyDescent="0.3"/>
    <row r="2749" s="16" customFormat="1" x14ac:dyDescent="0.3"/>
    <row r="2750" s="16" customFormat="1" x14ac:dyDescent="0.3"/>
    <row r="2751" s="16" customFormat="1" x14ac:dyDescent="0.3"/>
    <row r="2752" s="16" customFormat="1" x14ac:dyDescent="0.3"/>
    <row r="2753" s="16" customFormat="1" x14ac:dyDescent="0.3"/>
    <row r="2754" s="16" customFormat="1" x14ac:dyDescent="0.3"/>
    <row r="2755" s="16" customFormat="1" x14ac:dyDescent="0.3"/>
    <row r="2756" s="16" customFormat="1" x14ac:dyDescent="0.3"/>
    <row r="2757" s="16" customFormat="1" x14ac:dyDescent="0.3"/>
    <row r="2758" s="16" customFormat="1" x14ac:dyDescent="0.3"/>
    <row r="2759" s="16" customFormat="1" x14ac:dyDescent="0.3"/>
    <row r="2760" s="16" customFormat="1" x14ac:dyDescent="0.3"/>
    <row r="2761" s="16" customFormat="1" x14ac:dyDescent="0.3"/>
    <row r="2762" s="16" customFormat="1" x14ac:dyDescent="0.3"/>
    <row r="2763" s="16" customFormat="1" x14ac:dyDescent="0.3"/>
    <row r="2764" s="16" customFormat="1" x14ac:dyDescent="0.3"/>
    <row r="2765" s="16" customFormat="1" x14ac:dyDescent="0.3"/>
    <row r="2766" s="16" customFormat="1" x14ac:dyDescent="0.3"/>
    <row r="2767" s="16" customFormat="1" x14ac:dyDescent="0.3"/>
    <row r="2768" s="16" customFormat="1" x14ac:dyDescent="0.3"/>
    <row r="2769" s="16" customFormat="1" x14ac:dyDescent="0.3"/>
    <row r="2770" s="16" customFormat="1" x14ac:dyDescent="0.3"/>
    <row r="2771" s="16" customFormat="1" x14ac:dyDescent="0.3"/>
    <row r="2772" s="16" customFormat="1" x14ac:dyDescent="0.3"/>
    <row r="2773" s="16" customFormat="1" x14ac:dyDescent="0.3"/>
    <row r="2774" s="16" customFormat="1" x14ac:dyDescent="0.3"/>
    <row r="2775" s="16" customFormat="1" x14ac:dyDescent="0.3"/>
    <row r="2776" s="16" customFormat="1" x14ac:dyDescent="0.3"/>
    <row r="2777" s="16" customFormat="1" x14ac:dyDescent="0.3"/>
    <row r="2778" s="16" customFormat="1" x14ac:dyDescent="0.3"/>
    <row r="2779" s="16" customFormat="1" x14ac:dyDescent="0.3"/>
    <row r="2780" s="16" customFormat="1" x14ac:dyDescent="0.3"/>
    <row r="2781" s="16" customFormat="1" x14ac:dyDescent="0.3"/>
    <row r="2782" s="16" customFormat="1" x14ac:dyDescent="0.3"/>
    <row r="2783" s="16" customFormat="1" x14ac:dyDescent="0.3"/>
    <row r="2784" s="16" customFormat="1" x14ac:dyDescent="0.3"/>
    <row r="2785" s="16" customFormat="1" x14ac:dyDescent="0.3"/>
    <row r="2786" s="16" customFormat="1" x14ac:dyDescent="0.3"/>
    <row r="2787" s="16" customFormat="1" x14ac:dyDescent="0.3"/>
    <row r="2788" s="16" customFormat="1" x14ac:dyDescent="0.3"/>
    <row r="2789" s="16" customFormat="1" x14ac:dyDescent="0.3"/>
    <row r="2790" s="16" customFormat="1" x14ac:dyDescent="0.3"/>
    <row r="2791" s="16" customFormat="1" x14ac:dyDescent="0.3"/>
    <row r="2792" s="16" customFormat="1" x14ac:dyDescent="0.3"/>
    <row r="2793" s="16" customFormat="1" x14ac:dyDescent="0.3"/>
    <row r="2794" s="16" customFormat="1" x14ac:dyDescent="0.3"/>
    <row r="2795" s="16" customFormat="1" x14ac:dyDescent="0.3"/>
    <row r="2796" s="16" customFormat="1" x14ac:dyDescent="0.3"/>
    <row r="2797" s="16" customFormat="1" x14ac:dyDescent="0.3"/>
    <row r="2798" s="16" customFormat="1" x14ac:dyDescent="0.3"/>
    <row r="2799" s="16" customFormat="1" x14ac:dyDescent="0.3"/>
    <row r="2800" s="16" customFormat="1" x14ac:dyDescent="0.3"/>
    <row r="2801" s="16" customFormat="1" x14ac:dyDescent="0.3"/>
    <row r="2802" s="16" customFormat="1" x14ac:dyDescent="0.3"/>
    <row r="2803" s="16" customFormat="1" x14ac:dyDescent="0.3"/>
    <row r="2804" s="16" customFormat="1" x14ac:dyDescent="0.3"/>
    <row r="2805" s="16" customFormat="1" x14ac:dyDescent="0.3"/>
    <row r="2806" s="16" customFormat="1" x14ac:dyDescent="0.3"/>
    <row r="2807" s="16" customFormat="1" x14ac:dyDescent="0.3"/>
    <row r="2808" s="16" customFormat="1" x14ac:dyDescent="0.3"/>
    <row r="2809" s="16" customFormat="1" x14ac:dyDescent="0.3"/>
    <row r="2810" s="16" customFormat="1" x14ac:dyDescent="0.3"/>
    <row r="2811" s="16" customFormat="1" x14ac:dyDescent="0.3"/>
    <row r="2812" s="16" customFormat="1" x14ac:dyDescent="0.3"/>
    <row r="2813" s="16" customFormat="1" x14ac:dyDescent="0.3"/>
    <row r="2814" s="16" customFormat="1" x14ac:dyDescent="0.3"/>
    <row r="2815" s="16" customFormat="1" x14ac:dyDescent="0.3"/>
    <row r="2816" s="16" customFormat="1" x14ac:dyDescent="0.3"/>
    <row r="2817" s="16" customFormat="1" x14ac:dyDescent="0.3"/>
    <row r="2818" s="16" customFormat="1" x14ac:dyDescent="0.3"/>
    <row r="2819" s="16" customFormat="1" x14ac:dyDescent="0.3"/>
    <row r="2820" s="16" customFormat="1" x14ac:dyDescent="0.3"/>
    <row r="2821" s="16" customFormat="1" x14ac:dyDescent="0.3"/>
    <row r="2822" s="16" customFormat="1" x14ac:dyDescent="0.3"/>
    <row r="2823" s="16" customFormat="1" x14ac:dyDescent="0.3"/>
    <row r="2824" s="16" customFormat="1" x14ac:dyDescent="0.3"/>
    <row r="2825" s="16" customFormat="1" x14ac:dyDescent="0.3"/>
    <row r="2826" s="16" customFormat="1" x14ac:dyDescent="0.3"/>
    <row r="2827" s="16" customFormat="1" x14ac:dyDescent="0.3"/>
    <row r="2828" s="16" customFormat="1" x14ac:dyDescent="0.3"/>
    <row r="2829" s="16" customFormat="1" x14ac:dyDescent="0.3"/>
    <row r="2830" s="16" customFormat="1" x14ac:dyDescent="0.3"/>
    <row r="2831" s="16" customFormat="1" x14ac:dyDescent="0.3"/>
    <row r="2832" s="16" customFormat="1" x14ac:dyDescent="0.3"/>
    <row r="2833" s="16" customFormat="1" x14ac:dyDescent="0.3"/>
    <row r="2834" s="16" customFormat="1" x14ac:dyDescent="0.3"/>
    <row r="2835" s="16" customFormat="1" x14ac:dyDescent="0.3"/>
    <row r="2836" s="16" customFormat="1" x14ac:dyDescent="0.3"/>
    <row r="2837" s="16" customFormat="1" x14ac:dyDescent="0.3"/>
    <row r="2838" s="16" customFormat="1" x14ac:dyDescent="0.3"/>
    <row r="2839" s="16" customFormat="1" x14ac:dyDescent="0.3"/>
    <row r="2840" s="16" customFormat="1" x14ac:dyDescent="0.3"/>
    <row r="2841" s="16" customFormat="1" x14ac:dyDescent="0.3"/>
    <row r="2842" s="16" customFormat="1" x14ac:dyDescent="0.3"/>
    <row r="2843" s="16" customFormat="1" x14ac:dyDescent="0.3"/>
    <row r="2844" s="16" customFormat="1" x14ac:dyDescent="0.3"/>
    <row r="2845" s="16" customFormat="1" x14ac:dyDescent="0.3"/>
    <row r="2846" s="16" customFormat="1" x14ac:dyDescent="0.3"/>
    <row r="2847" s="16" customFormat="1" x14ac:dyDescent="0.3"/>
    <row r="2848" s="16" customFormat="1" x14ac:dyDescent="0.3"/>
    <row r="2849" s="16" customFormat="1" x14ac:dyDescent="0.3"/>
    <row r="2850" s="16" customFormat="1" x14ac:dyDescent="0.3"/>
    <row r="2851" s="16" customFormat="1" x14ac:dyDescent="0.3"/>
    <row r="2852" s="16" customFormat="1" x14ac:dyDescent="0.3"/>
    <row r="2853" s="16" customFormat="1" x14ac:dyDescent="0.3"/>
    <row r="2854" s="16" customFormat="1" x14ac:dyDescent="0.3"/>
    <row r="2855" s="16" customFormat="1" x14ac:dyDescent="0.3"/>
    <row r="2856" s="16" customFormat="1" x14ac:dyDescent="0.3"/>
    <row r="2857" s="16" customFormat="1" x14ac:dyDescent="0.3"/>
    <row r="2858" s="16" customFormat="1" x14ac:dyDescent="0.3"/>
    <row r="2859" s="16" customFormat="1" x14ac:dyDescent="0.3"/>
    <row r="2860" s="16" customFormat="1" x14ac:dyDescent="0.3"/>
    <row r="2861" s="16" customFormat="1" x14ac:dyDescent="0.3"/>
    <row r="2862" s="16" customFormat="1" x14ac:dyDescent="0.3"/>
    <row r="2863" s="16" customFormat="1" x14ac:dyDescent="0.3"/>
    <row r="2864" s="16" customFormat="1" x14ac:dyDescent="0.3"/>
    <row r="2865" s="16" customFormat="1" x14ac:dyDescent="0.3"/>
    <row r="2866" s="16" customFormat="1" x14ac:dyDescent="0.3"/>
    <row r="2867" s="16" customFormat="1" x14ac:dyDescent="0.3"/>
    <row r="2868" s="16" customFormat="1" x14ac:dyDescent="0.3"/>
    <row r="2869" s="16" customFormat="1" x14ac:dyDescent="0.3"/>
    <row r="2870" s="16" customFormat="1" x14ac:dyDescent="0.3"/>
    <row r="2871" s="16" customFormat="1" x14ac:dyDescent="0.3"/>
    <row r="2872" s="16" customFormat="1" x14ac:dyDescent="0.3"/>
    <row r="2873" s="16" customFormat="1" x14ac:dyDescent="0.3"/>
    <row r="2874" s="16" customFormat="1" x14ac:dyDescent="0.3"/>
    <row r="2875" s="16" customFormat="1" x14ac:dyDescent="0.3"/>
    <row r="2876" s="16" customFormat="1" x14ac:dyDescent="0.3"/>
    <row r="2877" s="16" customFormat="1" x14ac:dyDescent="0.3"/>
    <row r="2878" s="16" customFormat="1" x14ac:dyDescent="0.3"/>
    <row r="2879" s="16" customFormat="1" x14ac:dyDescent="0.3"/>
    <row r="2880" s="16" customFormat="1" x14ac:dyDescent="0.3"/>
    <row r="2881" s="16" customFormat="1" x14ac:dyDescent="0.3"/>
    <row r="2882" s="16" customFormat="1" x14ac:dyDescent="0.3"/>
    <row r="2883" s="16" customFormat="1" x14ac:dyDescent="0.3"/>
    <row r="2884" s="16" customFormat="1" x14ac:dyDescent="0.3"/>
    <row r="2885" s="16" customFormat="1" x14ac:dyDescent="0.3"/>
    <row r="2886" s="16" customFormat="1" x14ac:dyDescent="0.3"/>
    <row r="2887" s="16" customFormat="1" x14ac:dyDescent="0.3"/>
    <row r="2888" s="16" customFormat="1" x14ac:dyDescent="0.3"/>
    <row r="2889" s="16" customFormat="1" x14ac:dyDescent="0.3"/>
    <row r="2890" s="16" customFormat="1" x14ac:dyDescent="0.3"/>
    <row r="2891" s="16" customFormat="1" x14ac:dyDescent="0.3"/>
    <row r="2892" s="16" customFormat="1" x14ac:dyDescent="0.3"/>
    <row r="2893" s="16" customFormat="1" x14ac:dyDescent="0.3"/>
    <row r="2894" s="16" customFormat="1" x14ac:dyDescent="0.3"/>
    <row r="2895" s="16" customFormat="1" x14ac:dyDescent="0.3"/>
    <row r="2896" s="16" customFormat="1" x14ac:dyDescent="0.3"/>
    <row r="2897" s="16" customFormat="1" x14ac:dyDescent="0.3"/>
    <row r="2898" s="16" customFormat="1" x14ac:dyDescent="0.3"/>
    <row r="2899" s="16" customFormat="1" x14ac:dyDescent="0.3"/>
    <row r="2900" s="16" customFormat="1" x14ac:dyDescent="0.3"/>
    <row r="2901" s="16" customFormat="1" x14ac:dyDescent="0.3"/>
    <row r="2902" s="16" customFormat="1" x14ac:dyDescent="0.3"/>
    <row r="2903" s="16" customFormat="1" x14ac:dyDescent="0.3"/>
    <row r="2904" s="16" customFormat="1" x14ac:dyDescent="0.3"/>
    <row r="2905" s="16" customFormat="1" x14ac:dyDescent="0.3"/>
    <row r="2906" s="16" customFormat="1" x14ac:dyDescent="0.3"/>
    <row r="2907" s="16" customFormat="1" x14ac:dyDescent="0.3"/>
    <row r="2908" s="16" customFormat="1" x14ac:dyDescent="0.3"/>
    <row r="2909" s="16" customFormat="1" x14ac:dyDescent="0.3"/>
    <row r="2910" s="16" customFormat="1" x14ac:dyDescent="0.3"/>
    <row r="2911" s="16" customFormat="1" x14ac:dyDescent="0.3"/>
    <row r="2912" s="16" customFormat="1" x14ac:dyDescent="0.3"/>
    <row r="2913" s="16" customFormat="1" x14ac:dyDescent="0.3"/>
    <row r="2914" s="16" customFormat="1" x14ac:dyDescent="0.3"/>
    <row r="2915" s="16" customFormat="1" x14ac:dyDescent="0.3"/>
    <row r="2916" s="16" customFormat="1" x14ac:dyDescent="0.3"/>
    <row r="2917" s="16" customFormat="1" x14ac:dyDescent="0.3"/>
    <row r="2918" s="16" customFormat="1" x14ac:dyDescent="0.3"/>
    <row r="2919" s="16" customFormat="1" x14ac:dyDescent="0.3"/>
    <row r="2920" s="16" customFormat="1" x14ac:dyDescent="0.3"/>
    <row r="2921" s="16" customFormat="1" x14ac:dyDescent="0.3"/>
    <row r="2922" s="16" customFormat="1" x14ac:dyDescent="0.3"/>
    <row r="2923" s="16" customFormat="1" x14ac:dyDescent="0.3"/>
    <row r="2924" s="16" customFormat="1" x14ac:dyDescent="0.3"/>
    <row r="2925" s="16" customFormat="1" x14ac:dyDescent="0.3"/>
    <row r="2926" s="16" customFormat="1" x14ac:dyDescent="0.3"/>
    <row r="2927" s="16" customFormat="1" x14ac:dyDescent="0.3"/>
    <row r="2928" s="16" customFormat="1" x14ac:dyDescent="0.3"/>
    <row r="2929" s="16" customFormat="1" x14ac:dyDescent="0.3"/>
    <row r="2930" s="16" customFormat="1" x14ac:dyDescent="0.3"/>
    <row r="2931" s="16" customFormat="1" x14ac:dyDescent="0.3"/>
    <row r="2932" s="16" customFormat="1" x14ac:dyDescent="0.3"/>
    <row r="2933" s="16" customFormat="1" x14ac:dyDescent="0.3"/>
    <row r="2934" s="16" customFormat="1" x14ac:dyDescent="0.3"/>
    <row r="2935" s="16" customFormat="1" x14ac:dyDescent="0.3"/>
    <row r="2936" s="16" customFormat="1" x14ac:dyDescent="0.3"/>
    <row r="2937" s="16" customFormat="1" x14ac:dyDescent="0.3"/>
    <row r="2938" s="16" customFormat="1" x14ac:dyDescent="0.3"/>
    <row r="2939" s="16" customFormat="1" x14ac:dyDescent="0.3"/>
    <row r="2940" s="16" customFormat="1" x14ac:dyDescent="0.3"/>
    <row r="2941" s="16" customFormat="1" x14ac:dyDescent="0.3"/>
    <row r="2942" s="16" customFormat="1" x14ac:dyDescent="0.3"/>
    <row r="2943" s="16" customFormat="1" x14ac:dyDescent="0.3"/>
    <row r="2944" s="16" customFormat="1" x14ac:dyDescent="0.3"/>
    <row r="2945" s="16" customFormat="1" x14ac:dyDescent="0.3"/>
    <row r="2946" s="16" customFormat="1" x14ac:dyDescent="0.3"/>
    <row r="2947" s="16" customFormat="1" x14ac:dyDescent="0.3"/>
    <row r="2948" s="16" customFormat="1" x14ac:dyDescent="0.3"/>
    <row r="2949" s="16" customFormat="1" x14ac:dyDescent="0.3"/>
    <row r="2950" s="16" customFormat="1" x14ac:dyDescent="0.3"/>
    <row r="2951" s="16" customFormat="1" x14ac:dyDescent="0.3"/>
    <row r="2952" s="16" customFormat="1" x14ac:dyDescent="0.3"/>
    <row r="2953" s="16" customFormat="1" x14ac:dyDescent="0.3"/>
    <row r="2954" s="16" customFormat="1" x14ac:dyDescent="0.3"/>
    <row r="2955" s="16" customFormat="1" x14ac:dyDescent="0.3"/>
    <row r="2956" s="16" customFormat="1" x14ac:dyDescent="0.3"/>
    <row r="2957" s="16" customFormat="1" x14ac:dyDescent="0.3"/>
    <row r="2958" s="16" customFormat="1" x14ac:dyDescent="0.3"/>
    <row r="2959" s="16" customFormat="1" x14ac:dyDescent="0.3"/>
    <row r="2960" s="16" customFormat="1" x14ac:dyDescent="0.3"/>
    <row r="2961" s="16" customFormat="1" x14ac:dyDescent="0.3"/>
    <row r="2962" s="16" customFormat="1" x14ac:dyDescent="0.3"/>
    <row r="2963" s="16" customFormat="1" x14ac:dyDescent="0.3"/>
    <row r="2964" s="16" customFormat="1" x14ac:dyDescent="0.3"/>
    <row r="2965" s="16" customFormat="1" x14ac:dyDescent="0.3"/>
    <row r="2966" s="16" customFormat="1" x14ac:dyDescent="0.3"/>
    <row r="2967" s="16" customFormat="1" x14ac:dyDescent="0.3"/>
    <row r="2968" s="16" customFormat="1" x14ac:dyDescent="0.3"/>
    <row r="2969" s="16" customFormat="1" x14ac:dyDescent="0.3"/>
    <row r="2970" s="16" customFormat="1" x14ac:dyDescent="0.3"/>
    <row r="2971" s="16" customFormat="1" x14ac:dyDescent="0.3"/>
    <row r="2972" s="16" customFormat="1" x14ac:dyDescent="0.3"/>
    <row r="2973" s="16" customFormat="1" x14ac:dyDescent="0.3"/>
    <row r="2974" s="16" customFormat="1" x14ac:dyDescent="0.3"/>
    <row r="2975" s="16" customFormat="1" x14ac:dyDescent="0.3"/>
    <row r="2976" s="16" customFormat="1" x14ac:dyDescent="0.3"/>
    <row r="2977" s="16" customFormat="1" x14ac:dyDescent="0.3"/>
    <row r="2978" s="16" customFormat="1" x14ac:dyDescent="0.3"/>
    <row r="2979" s="16" customFormat="1" x14ac:dyDescent="0.3"/>
    <row r="2980" s="16" customFormat="1" x14ac:dyDescent="0.3"/>
    <row r="2981" s="16" customFormat="1" x14ac:dyDescent="0.3"/>
    <row r="2982" s="16" customFormat="1" x14ac:dyDescent="0.3"/>
    <row r="2983" s="16" customFormat="1" x14ac:dyDescent="0.3"/>
    <row r="2984" s="16" customFormat="1" x14ac:dyDescent="0.3"/>
    <row r="2985" s="16" customFormat="1" x14ac:dyDescent="0.3"/>
    <row r="2986" s="16" customFormat="1" x14ac:dyDescent="0.3"/>
    <row r="2987" s="16" customFormat="1" x14ac:dyDescent="0.3"/>
    <row r="2988" s="16" customFormat="1" x14ac:dyDescent="0.3"/>
    <row r="2989" s="16" customFormat="1" x14ac:dyDescent="0.3"/>
    <row r="2990" s="16" customFormat="1" x14ac:dyDescent="0.3"/>
    <row r="2991" s="16" customFormat="1" x14ac:dyDescent="0.3"/>
    <row r="2992" s="16" customFormat="1" x14ac:dyDescent="0.3"/>
    <row r="2993" s="16" customFormat="1" x14ac:dyDescent="0.3"/>
    <row r="2994" s="16" customFormat="1" x14ac:dyDescent="0.3"/>
    <row r="2995" s="16" customFormat="1" x14ac:dyDescent="0.3"/>
    <row r="2996" s="16" customFormat="1" x14ac:dyDescent="0.3"/>
    <row r="2997" s="16" customFormat="1" x14ac:dyDescent="0.3"/>
    <row r="2998" s="16" customFormat="1" x14ac:dyDescent="0.3"/>
    <row r="2999" s="16" customFormat="1" x14ac:dyDescent="0.3"/>
    <row r="3000" s="16" customFormat="1" x14ac:dyDescent="0.3"/>
    <row r="3001" s="16" customFormat="1" x14ac:dyDescent="0.3"/>
    <row r="3002" s="16" customFormat="1" x14ac:dyDescent="0.3"/>
    <row r="3003" s="16" customFormat="1" x14ac:dyDescent="0.3"/>
    <row r="3004" s="16" customFormat="1" x14ac:dyDescent="0.3"/>
    <row r="3005" s="16" customFormat="1" x14ac:dyDescent="0.3"/>
    <row r="3006" s="16" customFormat="1" x14ac:dyDescent="0.3"/>
    <row r="3007" s="16" customFormat="1" x14ac:dyDescent="0.3"/>
    <row r="3008" s="16" customFormat="1" x14ac:dyDescent="0.3"/>
    <row r="3009" s="16" customFormat="1" x14ac:dyDescent="0.3"/>
    <row r="3010" s="16" customFormat="1" x14ac:dyDescent="0.3"/>
    <row r="3011" s="16" customFormat="1" x14ac:dyDescent="0.3"/>
    <row r="3012" s="16" customFormat="1" x14ac:dyDescent="0.3"/>
    <row r="3013" s="16" customFormat="1" x14ac:dyDescent="0.3"/>
    <row r="3014" s="16" customFormat="1" x14ac:dyDescent="0.3"/>
    <row r="3015" s="16" customFormat="1" x14ac:dyDescent="0.3"/>
    <row r="3016" s="16" customFormat="1" x14ac:dyDescent="0.3"/>
    <row r="3017" s="16" customFormat="1" x14ac:dyDescent="0.3"/>
    <row r="3018" s="16" customFormat="1" x14ac:dyDescent="0.3"/>
    <row r="3019" s="16" customFormat="1" x14ac:dyDescent="0.3"/>
    <row r="3020" s="16" customFormat="1" x14ac:dyDescent="0.3"/>
    <row r="3021" s="16" customFormat="1" x14ac:dyDescent="0.3"/>
    <row r="3022" s="16" customFormat="1" x14ac:dyDescent="0.3"/>
    <row r="3023" s="16" customFormat="1" x14ac:dyDescent="0.3"/>
    <row r="3024" s="16" customFormat="1" x14ac:dyDescent="0.3"/>
    <row r="3025" s="16" customFormat="1" x14ac:dyDescent="0.3"/>
    <row r="3026" s="16" customFormat="1" x14ac:dyDescent="0.3"/>
    <row r="3027" s="16" customFormat="1" x14ac:dyDescent="0.3"/>
    <row r="3028" s="16" customFormat="1" x14ac:dyDescent="0.3"/>
    <row r="3029" s="16" customFormat="1" x14ac:dyDescent="0.3"/>
    <row r="3030" s="16" customFormat="1" x14ac:dyDescent="0.3"/>
    <row r="3031" s="16" customFormat="1" x14ac:dyDescent="0.3"/>
    <row r="3032" s="16" customFormat="1" x14ac:dyDescent="0.3"/>
    <row r="3033" s="16" customFormat="1" x14ac:dyDescent="0.3"/>
    <row r="3034" s="16" customFormat="1" x14ac:dyDescent="0.3"/>
    <row r="3035" s="16" customFormat="1" x14ac:dyDescent="0.3"/>
    <row r="3036" s="16" customFormat="1" x14ac:dyDescent="0.3"/>
    <row r="3037" s="16" customFormat="1" x14ac:dyDescent="0.3"/>
    <row r="3038" s="16" customFormat="1" x14ac:dyDescent="0.3"/>
    <row r="3039" s="16" customFormat="1" x14ac:dyDescent="0.3"/>
    <row r="3040" s="16" customFormat="1" x14ac:dyDescent="0.3"/>
    <row r="3041" s="16" customFormat="1" x14ac:dyDescent="0.3"/>
    <row r="3042" s="16" customFormat="1" x14ac:dyDescent="0.3"/>
    <row r="3043" s="16" customFormat="1" x14ac:dyDescent="0.3"/>
    <row r="3044" s="16" customFormat="1" x14ac:dyDescent="0.3"/>
    <row r="3045" s="16" customFormat="1" x14ac:dyDescent="0.3"/>
    <row r="3046" s="16" customFormat="1" x14ac:dyDescent="0.3"/>
    <row r="3047" s="16" customFormat="1" x14ac:dyDescent="0.3"/>
    <row r="3048" s="16" customFormat="1" x14ac:dyDescent="0.3"/>
    <row r="3049" s="16" customFormat="1" x14ac:dyDescent="0.3"/>
    <row r="3050" s="16" customFormat="1" x14ac:dyDescent="0.3"/>
    <row r="3051" s="16" customFormat="1" x14ac:dyDescent="0.3"/>
    <row r="3052" s="16" customFormat="1" x14ac:dyDescent="0.3"/>
    <row r="3053" s="16" customFormat="1" x14ac:dyDescent="0.3"/>
    <row r="3054" s="16" customFormat="1" x14ac:dyDescent="0.3"/>
    <row r="3055" s="16" customFormat="1" x14ac:dyDescent="0.3"/>
    <row r="3056" s="16" customFormat="1" x14ac:dyDescent="0.3"/>
    <row r="3057" s="16" customFormat="1" x14ac:dyDescent="0.3"/>
    <row r="3058" s="16" customFormat="1" x14ac:dyDescent="0.3"/>
    <row r="3059" s="16" customFormat="1" x14ac:dyDescent="0.3"/>
    <row r="3060" s="16" customFormat="1" x14ac:dyDescent="0.3"/>
    <row r="3061" s="16" customFormat="1" x14ac:dyDescent="0.3"/>
    <row r="3062" s="16" customFormat="1" x14ac:dyDescent="0.3"/>
    <row r="3063" s="16" customFormat="1" x14ac:dyDescent="0.3"/>
    <row r="3064" s="16" customFormat="1" x14ac:dyDescent="0.3"/>
    <row r="3065" s="16" customFormat="1" x14ac:dyDescent="0.3"/>
    <row r="3066" s="16" customFormat="1" x14ac:dyDescent="0.3"/>
    <row r="3067" s="16" customFormat="1" x14ac:dyDescent="0.3"/>
    <row r="3068" s="16" customFormat="1" x14ac:dyDescent="0.3"/>
    <row r="3069" s="16" customFormat="1" x14ac:dyDescent="0.3"/>
    <row r="3070" s="16" customFormat="1" x14ac:dyDescent="0.3"/>
    <row r="3071" s="16" customFormat="1" x14ac:dyDescent="0.3"/>
    <row r="3072" s="16" customFormat="1" x14ac:dyDescent="0.3"/>
    <row r="3073" s="16" customFormat="1" x14ac:dyDescent="0.3"/>
    <row r="3074" s="16" customFormat="1" x14ac:dyDescent="0.3"/>
    <row r="3075" s="16" customFormat="1" x14ac:dyDescent="0.3"/>
    <row r="3076" s="16" customFormat="1" x14ac:dyDescent="0.3"/>
    <row r="3077" s="16" customFormat="1" x14ac:dyDescent="0.3"/>
    <row r="3078" s="16" customFormat="1" x14ac:dyDescent="0.3"/>
    <row r="3079" s="16" customFormat="1" x14ac:dyDescent="0.3"/>
    <row r="3080" s="16" customFormat="1" x14ac:dyDescent="0.3"/>
    <row r="3081" s="16" customFormat="1" x14ac:dyDescent="0.3"/>
    <row r="3082" s="16" customFormat="1" x14ac:dyDescent="0.3"/>
    <row r="3083" s="16" customFormat="1" x14ac:dyDescent="0.3"/>
    <row r="3084" s="16" customFormat="1" x14ac:dyDescent="0.3"/>
    <row r="3085" s="16" customFormat="1" x14ac:dyDescent="0.3"/>
    <row r="3086" s="16" customFormat="1" x14ac:dyDescent="0.3"/>
    <row r="3087" s="16" customFormat="1" x14ac:dyDescent="0.3"/>
    <row r="3088" s="16" customFormat="1" x14ac:dyDescent="0.3"/>
    <row r="3089" s="16" customFormat="1" x14ac:dyDescent="0.3"/>
    <row r="3090" s="16" customFormat="1" x14ac:dyDescent="0.3"/>
    <row r="3091" s="16" customFormat="1" x14ac:dyDescent="0.3"/>
    <row r="3092" s="16" customFormat="1" x14ac:dyDescent="0.3"/>
    <row r="3093" s="16" customFormat="1" x14ac:dyDescent="0.3"/>
    <row r="3094" s="16" customFormat="1" x14ac:dyDescent="0.3"/>
    <row r="3095" s="16" customFormat="1" x14ac:dyDescent="0.3"/>
    <row r="3096" s="16" customFormat="1" x14ac:dyDescent="0.3"/>
    <row r="3097" s="16" customFormat="1" x14ac:dyDescent="0.3"/>
    <row r="3098" s="16" customFormat="1" x14ac:dyDescent="0.3"/>
    <row r="3099" s="16" customFormat="1" x14ac:dyDescent="0.3"/>
    <row r="3100" s="16" customFormat="1" x14ac:dyDescent="0.3"/>
    <row r="3101" s="16" customFormat="1" x14ac:dyDescent="0.3"/>
    <row r="3102" s="16" customFormat="1" x14ac:dyDescent="0.3"/>
    <row r="3103" s="16" customFormat="1" x14ac:dyDescent="0.3"/>
    <row r="3104" s="16" customFormat="1" x14ac:dyDescent="0.3"/>
    <row r="3105" s="16" customFormat="1" x14ac:dyDescent="0.3"/>
    <row r="3106" s="16" customFormat="1" x14ac:dyDescent="0.3"/>
    <row r="3107" s="16" customFormat="1" x14ac:dyDescent="0.3"/>
    <row r="3108" s="16" customFormat="1" x14ac:dyDescent="0.3"/>
    <row r="3109" s="16" customFormat="1" x14ac:dyDescent="0.3"/>
    <row r="3110" s="16" customFormat="1" x14ac:dyDescent="0.3"/>
    <row r="3111" s="16" customFormat="1" x14ac:dyDescent="0.3"/>
    <row r="3112" s="16" customFormat="1" x14ac:dyDescent="0.3"/>
    <row r="3113" s="16" customFormat="1" x14ac:dyDescent="0.3"/>
    <row r="3114" s="16" customFormat="1" x14ac:dyDescent="0.3"/>
    <row r="3115" s="16" customFormat="1" x14ac:dyDescent="0.3"/>
    <row r="3116" s="16" customFormat="1" x14ac:dyDescent="0.3"/>
    <row r="3117" s="16" customFormat="1" x14ac:dyDescent="0.3"/>
    <row r="3118" s="16" customFormat="1" x14ac:dyDescent="0.3"/>
    <row r="3119" s="16" customFormat="1" x14ac:dyDescent="0.3"/>
    <row r="3120" s="16" customFormat="1" x14ac:dyDescent="0.3"/>
    <row r="3121" s="16" customFormat="1" x14ac:dyDescent="0.3"/>
    <row r="3122" s="16" customFormat="1" x14ac:dyDescent="0.3"/>
    <row r="3123" s="16" customFormat="1" x14ac:dyDescent="0.3"/>
    <row r="3124" s="16" customFormat="1" x14ac:dyDescent="0.3"/>
    <row r="3125" s="16" customFormat="1" x14ac:dyDescent="0.3"/>
    <row r="3126" s="16" customFormat="1" x14ac:dyDescent="0.3"/>
    <row r="3127" s="16" customFormat="1" x14ac:dyDescent="0.3"/>
    <row r="3128" s="16" customFormat="1" x14ac:dyDescent="0.3"/>
    <row r="3129" s="16" customFormat="1" x14ac:dyDescent="0.3"/>
    <row r="3130" s="16" customFormat="1" x14ac:dyDescent="0.3"/>
    <row r="3131" s="16" customFormat="1" x14ac:dyDescent="0.3"/>
    <row r="3132" s="16" customFormat="1" x14ac:dyDescent="0.3"/>
    <row r="3133" s="16" customFormat="1" x14ac:dyDescent="0.3"/>
    <row r="3134" s="16" customFormat="1" x14ac:dyDescent="0.3"/>
    <row r="3135" s="16" customFormat="1" x14ac:dyDescent="0.3"/>
    <row r="3136" s="16" customFormat="1" x14ac:dyDescent="0.3"/>
    <row r="3137" s="16" customFormat="1" x14ac:dyDescent="0.3"/>
    <row r="3138" s="16" customFormat="1" x14ac:dyDescent="0.3"/>
    <row r="3139" s="16" customFormat="1" x14ac:dyDescent="0.3"/>
    <row r="3140" s="16" customFormat="1" x14ac:dyDescent="0.3"/>
    <row r="3141" s="16" customFormat="1" x14ac:dyDescent="0.3"/>
    <row r="3142" s="16" customFormat="1" x14ac:dyDescent="0.3"/>
    <row r="3143" s="16" customFormat="1" x14ac:dyDescent="0.3"/>
    <row r="3144" s="16" customFormat="1" x14ac:dyDescent="0.3"/>
    <row r="3145" s="16" customFormat="1" x14ac:dyDescent="0.3"/>
    <row r="3146" s="16" customFormat="1" x14ac:dyDescent="0.3"/>
    <row r="3147" s="16" customFormat="1" x14ac:dyDescent="0.3"/>
    <row r="3148" s="16" customFormat="1" x14ac:dyDescent="0.3"/>
    <row r="3149" s="16" customFormat="1" x14ac:dyDescent="0.3"/>
    <row r="3150" s="16" customFormat="1" x14ac:dyDescent="0.3"/>
    <row r="3151" s="16" customFormat="1" x14ac:dyDescent="0.3"/>
    <row r="3152" s="16" customFormat="1" x14ac:dyDescent="0.3"/>
    <row r="3153" s="16" customFormat="1" x14ac:dyDescent="0.3"/>
    <row r="3154" s="16" customFormat="1" x14ac:dyDescent="0.3"/>
    <row r="3155" s="16" customFormat="1" x14ac:dyDescent="0.3"/>
    <row r="3156" s="16" customFormat="1" x14ac:dyDescent="0.3"/>
    <row r="3157" s="16" customFormat="1" x14ac:dyDescent="0.3"/>
    <row r="3158" s="16" customFormat="1" x14ac:dyDescent="0.3"/>
    <row r="3159" s="16" customFormat="1" x14ac:dyDescent="0.3"/>
    <row r="3160" s="16" customFormat="1" x14ac:dyDescent="0.3"/>
    <row r="3161" s="16" customFormat="1" x14ac:dyDescent="0.3"/>
    <row r="3162" s="16" customFormat="1" x14ac:dyDescent="0.3"/>
    <row r="3163" s="16" customFormat="1" x14ac:dyDescent="0.3"/>
    <row r="3164" s="16" customFormat="1" x14ac:dyDescent="0.3"/>
    <row r="3165" s="16" customFormat="1" x14ac:dyDescent="0.3"/>
    <row r="3166" s="16" customFormat="1" x14ac:dyDescent="0.3"/>
    <row r="3167" s="16" customFormat="1" x14ac:dyDescent="0.3"/>
    <row r="3168" s="16" customFormat="1" x14ac:dyDescent="0.3"/>
    <row r="3169" s="16" customFormat="1" x14ac:dyDescent="0.3"/>
    <row r="3170" s="16" customFormat="1" x14ac:dyDescent="0.3"/>
    <row r="3171" s="16" customFormat="1" x14ac:dyDescent="0.3"/>
    <row r="3172" s="16" customFormat="1" x14ac:dyDescent="0.3"/>
    <row r="3173" s="16" customFormat="1" x14ac:dyDescent="0.3"/>
    <row r="3174" s="16" customFormat="1" x14ac:dyDescent="0.3"/>
    <row r="3175" s="16" customFormat="1" x14ac:dyDescent="0.3"/>
    <row r="3176" s="16" customFormat="1" x14ac:dyDescent="0.3"/>
    <row r="3177" s="16" customFormat="1" x14ac:dyDescent="0.3"/>
    <row r="3178" s="16" customFormat="1" x14ac:dyDescent="0.3"/>
    <row r="3179" s="16" customFormat="1" x14ac:dyDescent="0.3"/>
    <row r="3180" s="16" customFormat="1" x14ac:dyDescent="0.3"/>
    <row r="3181" s="16" customFormat="1" x14ac:dyDescent="0.3"/>
    <row r="3182" s="16" customFormat="1" x14ac:dyDescent="0.3"/>
    <row r="3183" s="16" customFormat="1" x14ac:dyDescent="0.3"/>
    <row r="3184" s="16" customFormat="1" x14ac:dyDescent="0.3"/>
    <row r="3185" s="16" customFormat="1" x14ac:dyDescent="0.3"/>
    <row r="3186" s="16" customFormat="1" x14ac:dyDescent="0.3"/>
    <row r="3187" s="16" customFormat="1" x14ac:dyDescent="0.3"/>
    <row r="3188" s="16" customFormat="1" x14ac:dyDescent="0.3"/>
    <row r="3189" s="16" customFormat="1" x14ac:dyDescent="0.3"/>
    <row r="3190" s="16" customFormat="1" x14ac:dyDescent="0.3"/>
    <row r="3191" s="16" customFormat="1" x14ac:dyDescent="0.3"/>
    <row r="3192" s="16" customFormat="1" x14ac:dyDescent="0.3"/>
    <row r="3193" s="16" customFormat="1" x14ac:dyDescent="0.3"/>
    <row r="3194" s="16" customFormat="1" x14ac:dyDescent="0.3"/>
    <row r="3195" s="16" customFormat="1" x14ac:dyDescent="0.3"/>
    <row r="3196" s="16" customFormat="1" x14ac:dyDescent="0.3"/>
    <row r="3197" s="16" customFormat="1" x14ac:dyDescent="0.3"/>
    <row r="3198" s="16" customFormat="1" x14ac:dyDescent="0.3"/>
    <row r="3199" s="16" customFormat="1" x14ac:dyDescent="0.3"/>
    <row r="3200" s="16" customFormat="1" x14ac:dyDescent="0.3"/>
    <row r="3201" s="16" customFormat="1" x14ac:dyDescent="0.3"/>
    <row r="3202" s="16" customFormat="1" x14ac:dyDescent="0.3"/>
    <row r="3203" s="16" customFormat="1" x14ac:dyDescent="0.3"/>
    <row r="3204" s="16" customFormat="1" x14ac:dyDescent="0.3"/>
    <row r="3205" s="16" customFormat="1" x14ac:dyDescent="0.3"/>
    <row r="3206" s="16" customFormat="1" x14ac:dyDescent="0.3"/>
    <row r="3207" s="16" customFormat="1" x14ac:dyDescent="0.3"/>
    <row r="3208" s="16" customFormat="1" x14ac:dyDescent="0.3"/>
    <row r="3209" s="16" customFormat="1" x14ac:dyDescent="0.3"/>
    <row r="3210" s="16" customFormat="1" x14ac:dyDescent="0.3"/>
    <row r="3211" s="16" customFormat="1" x14ac:dyDescent="0.3"/>
    <row r="3212" s="16" customFormat="1" x14ac:dyDescent="0.3"/>
    <row r="3213" s="16" customFormat="1" x14ac:dyDescent="0.3"/>
    <row r="3214" s="16" customFormat="1" x14ac:dyDescent="0.3"/>
    <row r="3215" s="16" customFormat="1" x14ac:dyDescent="0.3"/>
    <row r="3216" s="16" customFormat="1" x14ac:dyDescent="0.3"/>
    <row r="3217" s="16" customFormat="1" x14ac:dyDescent="0.3"/>
    <row r="3218" s="16" customFormat="1" x14ac:dyDescent="0.3"/>
    <row r="3219" s="16" customFormat="1" x14ac:dyDescent="0.3"/>
    <row r="3220" s="16" customFormat="1" x14ac:dyDescent="0.3"/>
    <row r="3221" s="16" customFormat="1" x14ac:dyDescent="0.3"/>
    <row r="3222" s="16" customFormat="1" x14ac:dyDescent="0.3"/>
    <row r="3223" s="16" customFormat="1" x14ac:dyDescent="0.3"/>
    <row r="3224" s="16" customFormat="1" x14ac:dyDescent="0.3"/>
    <row r="3225" s="16" customFormat="1" x14ac:dyDescent="0.3"/>
    <row r="3226" s="16" customFormat="1" x14ac:dyDescent="0.3"/>
    <row r="3227" s="16" customFormat="1" x14ac:dyDescent="0.3"/>
    <row r="3228" s="16" customFormat="1" x14ac:dyDescent="0.3"/>
    <row r="3229" s="16" customFormat="1" x14ac:dyDescent="0.3"/>
    <row r="3230" s="16" customFormat="1" x14ac:dyDescent="0.3"/>
    <row r="3231" s="16" customFormat="1" x14ac:dyDescent="0.3"/>
    <row r="3232" s="16" customFormat="1" x14ac:dyDescent="0.3"/>
    <row r="3233" s="16" customFormat="1" x14ac:dyDescent="0.3"/>
    <row r="3234" s="16" customFormat="1" x14ac:dyDescent="0.3"/>
    <row r="3235" s="16" customFormat="1" x14ac:dyDescent="0.3"/>
    <row r="3236" s="16" customFormat="1" x14ac:dyDescent="0.3"/>
    <row r="3237" s="16" customFormat="1" x14ac:dyDescent="0.3"/>
    <row r="3238" s="16" customFormat="1" x14ac:dyDescent="0.3"/>
    <row r="3239" s="16" customFormat="1" x14ac:dyDescent="0.3"/>
    <row r="3240" s="16" customFormat="1" x14ac:dyDescent="0.3"/>
    <row r="3241" s="16" customFormat="1" x14ac:dyDescent="0.3"/>
    <row r="3242" s="16" customFormat="1" x14ac:dyDescent="0.3"/>
    <row r="3243" s="16" customFormat="1" x14ac:dyDescent="0.3"/>
    <row r="3244" s="16" customFormat="1" x14ac:dyDescent="0.3"/>
    <row r="3245" s="16" customFormat="1" x14ac:dyDescent="0.3"/>
    <row r="3246" s="16" customFormat="1" x14ac:dyDescent="0.3"/>
    <row r="3247" s="16" customFormat="1" x14ac:dyDescent="0.3"/>
    <row r="3248" s="16" customFormat="1" x14ac:dyDescent="0.3"/>
    <row r="3249" s="16" customFormat="1" x14ac:dyDescent="0.3"/>
    <row r="3250" s="16" customFormat="1" x14ac:dyDescent="0.3"/>
    <row r="3251" s="16" customFormat="1" x14ac:dyDescent="0.3"/>
    <row r="3252" s="16" customFormat="1" x14ac:dyDescent="0.3"/>
    <row r="3253" s="16" customFormat="1" x14ac:dyDescent="0.3"/>
    <row r="3254" s="16" customFormat="1" x14ac:dyDescent="0.3"/>
    <row r="3255" s="16" customFormat="1" x14ac:dyDescent="0.3"/>
    <row r="3256" s="16" customFormat="1" x14ac:dyDescent="0.3"/>
    <row r="3257" s="16" customFormat="1" x14ac:dyDescent="0.3"/>
    <row r="3258" s="16" customFormat="1" x14ac:dyDescent="0.3"/>
    <row r="3259" s="16" customFormat="1" x14ac:dyDescent="0.3"/>
    <row r="3260" s="16" customFormat="1" x14ac:dyDescent="0.3"/>
    <row r="3261" s="16" customFormat="1" x14ac:dyDescent="0.3"/>
    <row r="3262" s="16" customFormat="1" x14ac:dyDescent="0.3"/>
    <row r="3263" s="16" customFormat="1" x14ac:dyDescent="0.3"/>
    <row r="3264" s="16" customFormat="1" x14ac:dyDescent="0.3"/>
    <row r="3265" s="16" customFormat="1" x14ac:dyDescent="0.3"/>
    <row r="3266" s="16" customFormat="1" x14ac:dyDescent="0.3"/>
    <row r="3267" s="16" customFormat="1" x14ac:dyDescent="0.3"/>
    <row r="3268" s="16" customFormat="1" x14ac:dyDescent="0.3"/>
    <row r="3269" s="16" customFormat="1" x14ac:dyDescent="0.3"/>
    <row r="3270" s="16" customFormat="1" x14ac:dyDescent="0.3"/>
    <row r="3271" s="16" customFormat="1" x14ac:dyDescent="0.3"/>
    <row r="3272" s="16" customFormat="1" x14ac:dyDescent="0.3"/>
    <row r="3273" s="16" customFormat="1" x14ac:dyDescent="0.3"/>
    <row r="3274" s="16" customFormat="1" x14ac:dyDescent="0.3"/>
    <row r="3275" s="16" customFormat="1" x14ac:dyDescent="0.3"/>
    <row r="3276" s="16" customFormat="1" x14ac:dyDescent="0.3"/>
    <row r="3277" s="16" customFormat="1" x14ac:dyDescent="0.3"/>
    <row r="3278" s="16" customFormat="1" x14ac:dyDescent="0.3"/>
    <row r="3279" s="16" customFormat="1" x14ac:dyDescent="0.3"/>
    <row r="3280" s="16" customFormat="1" x14ac:dyDescent="0.3"/>
    <row r="3281" s="16" customFormat="1" x14ac:dyDescent="0.3"/>
    <row r="3282" s="16" customFormat="1" x14ac:dyDescent="0.3"/>
    <row r="3283" s="16" customFormat="1" x14ac:dyDescent="0.3"/>
    <row r="3284" s="16" customFormat="1" x14ac:dyDescent="0.3"/>
    <row r="3285" s="16" customFormat="1" x14ac:dyDescent="0.3"/>
    <row r="3286" s="16" customFormat="1" x14ac:dyDescent="0.3"/>
    <row r="3287" s="16" customFormat="1" x14ac:dyDescent="0.3"/>
    <row r="3288" s="16" customFormat="1" x14ac:dyDescent="0.3"/>
    <row r="3289" s="16" customFormat="1" x14ac:dyDescent="0.3"/>
    <row r="3290" s="16" customFormat="1" x14ac:dyDescent="0.3"/>
    <row r="3291" s="16" customFormat="1" x14ac:dyDescent="0.3"/>
    <row r="3292" s="16" customFormat="1" x14ac:dyDescent="0.3"/>
    <row r="3293" s="16" customFormat="1" x14ac:dyDescent="0.3"/>
    <row r="3294" s="16" customFormat="1" x14ac:dyDescent="0.3"/>
    <row r="3295" s="16" customFormat="1" x14ac:dyDescent="0.3"/>
    <row r="3296" s="16" customFormat="1" x14ac:dyDescent="0.3"/>
    <row r="3297" s="16" customFormat="1" x14ac:dyDescent="0.3"/>
    <row r="3298" s="16" customFormat="1" x14ac:dyDescent="0.3"/>
    <row r="3299" s="16" customFormat="1" x14ac:dyDescent="0.3"/>
    <row r="3300" s="16" customFormat="1" x14ac:dyDescent="0.3"/>
    <row r="3301" s="16" customFormat="1" x14ac:dyDescent="0.3"/>
    <row r="3302" s="16" customFormat="1" x14ac:dyDescent="0.3"/>
    <row r="3303" s="16" customFormat="1" x14ac:dyDescent="0.3"/>
    <row r="3304" s="16" customFormat="1" x14ac:dyDescent="0.3"/>
    <row r="3305" s="16" customFormat="1" x14ac:dyDescent="0.3"/>
    <row r="3306" s="16" customFormat="1" x14ac:dyDescent="0.3"/>
    <row r="3307" s="16" customFormat="1" x14ac:dyDescent="0.3"/>
    <row r="3308" s="16" customFormat="1" x14ac:dyDescent="0.3"/>
    <row r="3309" s="16" customFormat="1" x14ac:dyDescent="0.3"/>
    <row r="3310" s="16" customFormat="1" x14ac:dyDescent="0.3"/>
    <row r="3311" s="16" customFormat="1" x14ac:dyDescent="0.3"/>
    <row r="3312" s="16" customFormat="1" x14ac:dyDescent="0.3"/>
    <row r="3313" s="16" customFormat="1" x14ac:dyDescent="0.3"/>
    <row r="3314" s="16" customFormat="1" x14ac:dyDescent="0.3"/>
    <row r="3315" s="16" customFormat="1" x14ac:dyDescent="0.3"/>
    <row r="3316" s="16" customFormat="1" x14ac:dyDescent="0.3"/>
    <row r="3317" s="16" customFormat="1" x14ac:dyDescent="0.3"/>
    <row r="3318" s="16" customFormat="1" x14ac:dyDescent="0.3"/>
    <row r="3319" s="16" customFormat="1" x14ac:dyDescent="0.3"/>
    <row r="3320" s="16" customFormat="1" x14ac:dyDescent="0.3"/>
    <row r="3321" s="16" customFormat="1" x14ac:dyDescent="0.3"/>
    <row r="3322" s="16" customFormat="1" x14ac:dyDescent="0.3"/>
    <row r="3323" s="16" customFormat="1" x14ac:dyDescent="0.3"/>
    <row r="3324" s="16" customFormat="1" x14ac:dyDescent="0.3"/>
    <row r="3325" s="16" customFormat="1" x14ac:dyDescent="0.3"/>
    <row r="3326" s="16" customFormat="1" x14ac:dyDescent="0.3"/>
    <row r="3327" s="16" customFormat="1" x14ac:dyDescent="0.3"/>
    <row r="3328" s="16" customFormat="1" x14ac:dyDescent="0.3"/>
    <row r="3329" s="16" customFormat="1" x14ac:dyDescent="0.3"/>
    <row r="3330" s="16" customFormat="1" x14ac:dyDescent="0.3"/>
    <row r="3331" s="16" customFormat="1" x14ac:dyDescent="0.3"/>
    <row r="3332" s="16" customFormat="1" x14ac:dyDescent="0.3"/>
    <row r="3333" s="16" customFormat="1" x14ac:dyDescent="0.3"/>
    <row r="3334" s="16" customFormat="1" x14ac:dyDescent="0.3"/>
    <row r="3335" s="16" customFormat="1" x14ac:dyDescent="0.3"/>
    <row r="3336" s="16" customFormat="1" x14ac:dyDescent="0.3"/>
    <row r="3337" s="16" customFormat="1" x14ac:dyDescent="0.3"/>
    <row r="3338" s="16" customFormat="1" x14ac:dyDescent="0.3"/>
    <row r="3339" s="16" customFormat="1" x14ac:dyDescent="0.3"/>
    <row r="3340" s="16" customFormat="1" x14ac:dyDescent="0.3"/>
    <row r="3341" s="16" customFormat="1" x14ac:dyDescent="0.3"/>
    <row r="3342" s="16" customFormat="1" x14ac:dyDescent="0.3"/>
    <row r="3343" s="16" customFormat="1" x14ac:dyDescent="0.3"/>
    <row r="3344" s="16" customFormat="1" x14ac:dyDescent="0.3"/>
    <row r="3345" s="16" customFormat="1" x14ac:dyDescent="0.3"/>
    <row r="3346" s="16" customFormat="1" x14ac:dyDescent="0.3"/>
    <row r="3347" s="16" customFormat="1" x14ac:dyDescent="0.3"/>
    <row r="3348" s="16" customFormat="1" x14ac:dyDescent="0.3"/>
    <row r="3349" s="16" customFormat="1" x14ac:dyDescent="0.3"/>
    <row r="3350" s="16" customFormat="1" x14ac:dyDescent="0.3"/>
    <row r="3351" s="16" customFormat="1" x14ac:dyDescent="0.3"/>
    <row r="3352" s="16" customFormat="1" x14ac:dyDescent="0.3"/>
    <row r="3353" s="16" customFormat="1" x14ac:dyDescent="0.3"/>
    <row r="3354" s="16" customFormat="1" x14ac:dyDescent="0.3"/>
    <row r="3355" s="16" customFormat="1" x14ac:dyDescent="0.3"/>
    <row r="3356" s="16" customFormat="1" x14ac:dyDescent="0.3"/>
    <row r="3357" s="16" customFormat="1" x14ac:dyDescent="0.3"/>
    <row r="3358" s="16" customFormat="1" x14ac:dyDescent="0.3"/>
    <row r="3359" s="16" customFormat="1" x14ac:dyDescent="0.3"/>
    <row r="3360" s="16" customFormat="1" x14ac:dyDescent="0.3"/>
    <row r="3361" s="16" customFormat="1" x14ac:dyDescent="0.3"/>
    <row r="3362" s="16" customFormat="1" x14ac:dyDescent="0.3"/>
    <row r="3363" s="16" customFormat="1" x14ac:dyDescent="0.3"/>
    <row r="3364" s="16" customFormat="1" x14ac:dyDescent="0.3"/>
    <row r="3365" s="16" customFormat="1" x14ac:dyDescent="0.3"/>
    <row r="3366" s="16" customFormat="1" x14ac:dyDescent="0.3"/>
    <row r="3367" s="16" customFormat="1" x14ac:dyDescent="0.3"/>
    <row r="3368" s="16" customFormat="1" x14ac:dyDescent="0.3"/>
    <row r="3369" s="16" customFormat="1" x14ac:dyDescent="0.3"/>
    <row r="3370" s="16" customFormat="1" x14ac:dyDescent="0.3"/>
    <row r="3371" s="16" customFormat="1" x14ac:dyDescent="0.3"/>
    <row r="3372" s="16" customFormat="1" x14ac:dyDescent="0.3"/>
    <row r="3373" s="16" customFormat="1" x14ac:dyDescent="0.3"/>
    <row r="3374" s="16" customFormat="1" x14ac:dyDescent="0.3"/>
    <row r="3375" s="16" customFormat="1" x14ac:dyDescent="0.3"/>
    <row r="3376" s="16" customFormat="1" x14ac:dyDescent="0.3"/>
    <row r="3377" s="16" customFormat="1" x14ac:dyDescent="0.3"/>
    <row r="3378" s="16" customFormat="1" x14ac:dyDescent="0.3"/>
    <row r="3379" s="16" customFormat="1" x14ac:dyDescent="0.3"/>
    <row r="3380" s="16" customFormat="1" x14ac:dyDescent="0.3"/>
    <row r="3381" s="16" customFormat="1" x14ac:dyDescent="0.3"/>
    <row r="3382" s="16" customFormat="1" x14ac:dyDescent="0.3"/>
    <row r="3383" s="16" customFormat="1" x14ac:dyDescent="0.3"/>
    <row r="3384" s="16" customFormat="1" x14ac:dyDescent="0.3"/>
    <row r="3385" s="16" customFormat="1" x14ac:dyDescent="0.3"/>
    <row r="3386" s="16" customFormat="1" x14ac:dyDescent="0.3"/>
    <row r="3387" s="16" customFormat="1" x14ac:dyDescent="0.3"/>
    <row r="3388" s="16" customFormat="1" x14ac:dyDescent="0.3"/>
    <row r="3389" s="16" customFormat="1" x14ac:dyDescent="0.3"/>
    <row r="3390" s="16" customFormat="1" x14ac:dyDescent="0.3"/>
    <row r="3391" s="16" customFormat="1" x14ac:dyDescent="0.3"/>
    <row r="3392" s="16" customFormat="1" x14ac:dyDescent="0.3"/>
    <row r="3393" s="16" customFormat="1" x14ac:dyDescent="0.3"/>
    <row r="3394" s="16" customFormat="1" x14ac:dyDescent="0.3"/>
    <row r="3395" s="16" customFormat="1" x14ac:dyDescent="0.3"/>
    <row r="3396" s="16" customFormat="1" x14ac:dyDescent="0.3"/>
    <row r="3397" s="16" customFormat="1" x14ac:dyDescent="0.3"/>
    <row r="3398" s="16" customFormat="1" x14ac:dyDescent="0.3"/>
    <row r="3399" s="16" customFormat="1" x14ac:dyDescent="0.3"/>
    <row r="3400" s="16" customFormat="1" x14ac:dyDescent="0.3"/>
    <row r="3401" s="16" customFormat="1" x14ac:dyDescent="0.3"/>
    <row r="3402" s="16" customFormat="1" x14ac:dyDescent="0.3"/>
    <row r="3403" s="16" customFormat="1" x14ac:dyDescent="0.3"/>
    <row r="3404" s="16" customFormat="1" x14ac:dyDescent="0.3"/>
    <row r="3405" s="16" customFormat="1" x14ac:dyDescent="0.3"/>
    <row r="3406" s="16" customFormat="1" x14ac:dyDescent="0.3"/>
    <row r="3407" s="16" customFormat="1" x14ac:dyDescent="0.3"/>
    <row r="3408" s="16" customFormat="1" x14ac:dyDescent="0.3"/>
    <row r="3409" s="16" customFormat="1" x14ac:dyDescent="0.3"/>
    <row r="3410" s="16" customFormat="1" x14ac:dyDescent="0.3"/>
    <row r="3411" s="16" customFormat="1" x14ac:dyDescent="0.3"/>
    <row r="3412" s="16" customFormat="1" x14ac:dyDescent="0.3"/>
    <row r="3413" s="16" customFormat="1" x14ac:dyDescent="0.3"/>
    <row r="3414" s="16" customFormat="1" x14ac:dyDescent="0.3"/>
    <row r="3415" s="16" customFormat="1" x14ac:dyDescent="0.3"/>
    <row r="3416" s="16" customFormat="1" x14ac:dyDescent="0.3"/>
    <row r="3417" s="16" customFormat="1" x14ac:dyDescent="0.3"/>
    <row r="3418" s="16" customFormat="1" x14ac:dyDescent="0.3"/>
    <row r="3419" s="16" customFormat="1" x14ac:dyDescent="0.3"/>
    <row r="3420" s="16" customFormat="1" x14ac:dyDescent="0.3"/>
    <row r="3421" s="16" customFormat="1" x14ac:dyDescent="0.3"/>
    <row r="3422" s="16" customFormat="1" x14ac:dyDescent="0.3"/>
    <row r="3423" s="16" customFormat="1" x14ac:dyDescent="0.3"/>
    <row r="3424" s="16" customFormat="1" x14ac:dyDescent="0.3"/>
    <row r="3425" s="16" customFormat="1" x14ac:dyDescent="0.3"/>
    <row r="3426" s="16" customFormat="1" x14ac:dyDescent="0.3"/>
    <row r="3427" s="16" customFormat="1" x14ac:dyDescent="0.3"/>
    <row r="3428" s="16" customFormat="1" x14ac:dyDescent="0.3"/>
    <row r="3429" s="16" customFormat="1" x14ac:dyDescent="0.3"/>
    <row r="3430" s="16" customFormat="1" x14ac:dyDescent="0.3"/>
    <row r="3431" s="16" customFormat="1" x14ac:dyDescent="0.3"/>
    <row r="3432" s="16" customFormat="1" x14ac:dyDescent="0.3"/>
    <row r="3433" s="16" customFormat="1" x14ac:dyDescent="0.3"/>
    <row r="3434" s="16" customFormat="1" x14ac:dyDescent="0.3"/>
    <row r="3435" s="16" customFormat="1" x14ac:dyDescent="0.3"/>
    <row r="3436" s="16" customFormat="1" x14ac:dyDescent="0.3"/>
    <row r="3437" s="16" customFormat="1" x14ac:dyDescent="0.3"/>
    <row r="3438" s="16" customFormat="1" x14ac:dyDescent="0.3"/>
    <row r="3439" s="16" customFormat="1" x14ac:dyDescent="0.3"/>
    <row r="3440" s="16" customFormat="1" x14ac:dyDescent="0.3"/>
    <row r="3441" s="16" customFormat="1" x14ac:dyDescent="0.3"/>
    <row r="3442" s="16" customFormat="1" x14ac:dyDescent="0.3"/>
    <row r="3443" s="16" customFormat="1" x14ac:dyDescent="0.3"/>
    <row r="3444" s="16" customFormat="1" x14ac:dyDescent="0.3"/>
    <row r="3445" s="16" customFormat="1" x14ac:dyDescent="0.3"/>
    <row r="3446" s="16" customFormat="1" x14ac:dyDescent="0.3"/>
    <row r="3447" s="16" customFormat="1" x14ac:dyDescent="0.3"/>
    <row r="3448" s="16" customFormat="1" x14ac:dyDescent="0.3"/>
    <row r="3449" s="16" customFormat="1" x14ac:dyDescent="0.3"/>
    <row r="3450" s="16" customFormat="1" x14ac:dyDescent="0.3"/>
    <row r="3451" s="16" customFormat="1" x14ac:dyDescent="0.3"/>
    <row r="3452" s="16" customFormat="1" x14ac:dyDescent="0.3"/>
    <row r="3453" s="16" customFormat="1" x14ac:dyDescent="0.3"/>
    <row r="3454" s="16" customFormat="1" x14ac:dyDescent="0.3"/>
    <row r="3455" s="16" customFormat="1" x14ac:dyDescent="0.3"/>
    <row r="3456" s="16" customFormat="1" x14ac:dyDescent="0.3"/>
    <row r="3457" s="16" customFormat="1" x14ac:dyDescent="0.3"/>
    <row r="3458" s="16" customFormat="1" x14ac:dyDescent="0.3"/>
    <row r="3459" s="16" customFormat="1" x14ac:dyDescent="0.3"/>
    <row r="3460" s="16" customFormat="1" x14ac:dyDescent="0.3"/>
    <row r="3461" s="16" customFormat="1" x14ac:dyDescent="0.3"/>
    <row r="3462" s="16" customFormat="1" x14ac:dyDescent="0.3"/>
    <row r="3463" s="16" customFormat="1" x14ac:dyDescent="0.3"/>
    <row r="3464" s="16" customFormat="1" x14ac:dyDescent="0.3"/>
    <row r="3465" s="16" customFormat="1" x14ac:dyDescent="0.3"/>
    <row r="3466" s="16" customFormat="1" x14ac:dyDescent="0.3"/>
    <row r="3467" s="16" customFormat="1" x14ac:dyDescent="0.3"/>
    <row r="3468" s="16" customFormat="1" x14ac:dyDescent="0.3"/>
    <row r="3469" s="16" customFormat="1" x14ac:dyDescent="0.3"/>
    <row r="3470" s="16" customFormat="1" x14ac:dyDescent="0.3"/>
    <row r="3471" s="16" customFormat="1" x14ac:dyDescent="0.3"/>
    <row r="3472" s="16" customFormat="1" x14ac:dyDescent="0.3"/>
    <row r="3473" s="16" customFormat="1" x14ac:dyDescent="0.3"/>
    <row r="3474" s="16" customFormat="1" x14ac:dyDescent="0.3"/>
    <row r="3475" s="16" customFormat="1" x14ac:dyDescent="0.3"/>
    <row r="3476" s="16" customFormat="1" x14ac:dyDescent="0.3"/>
    <row r="3477" s="16" customFormat="1" x14ac:dyDescent="0.3"/>
    <row r="3478" s="16" customFormat="1" x14ac:dyDescent="0.3"/>
    <row r="3479" s="16" customFormat="1" x14ac:dyDescent="0.3"/>
    <row r="3480" s="16" customFormat="1" x14ac:dyDescent="0.3"/>
    <row r="3481" s="16" customFormat="1" x14ac:dyDescent="0.3"/>
    <row r="3482" s="16" customFormat="1" x14ac:dyDescent="0.3"/>
    <row r="3483" s="16" customFormat="1" x14ac:dyDescent="0.3"/>
    <row r="3484" s="16" customFormat="1" x14ac:dyDescent="0.3"/>
    <row r="3485" s="16" customFormat="1" x14ac:dyDescent="0.3"/>
    <row r="3486" s="16" customFormat="1" x14ac:dyDescent="0.3"/>
    <row r="3487" s="16" customFormat="1" x14ac:dyDescent="0.3"/>
    <row r="3488" s="16" customFormat="1" x14ac:dyDescent="0.3"/>
    <row r="3489" s="16" customFormat="1" x14ac:dyDescent="0.3"/>
    <row r="3490" s="16" customFormat="1" x14ac:dyDescent="0.3"/>
    <row r="3491" s="16" customFormat="1" x14ac:dyDescent="0.3"/>
    <row r="3492" s="16" customFormat="1" x14ac:dyDescent="0.3"/>
    <row r="3493" s="16" customFormat="1" x14ac:dyDescent="0.3"/>
    <row r="3494" s="16" customFormat="1" x14ac:dyDescent="0.3"/>
    <row r="3495" s="16" customFormat="1" x14ac:dyDescent="0.3"/>
    <row r="3496" s="16" customFormat="1" x14ac:dyDescent="0.3"/>
    <row r="3497" s="16" customFormat="1" x14ac:dyDescent="0.3"/>
    <row r="3498" s="16" customFormat="1" x14ac:dyDescent="0.3"/>
    <row r="3499" s="16" customFormat="1" x14ac:dyDescent="0.3"/>
    <row r="3500" s="16" customFormat="1" x14ac:dyDescent="0.3"/>
    <row r="3501" s="16" customFormat="1" x14ac:dyDescent="0.3"/>
    <row r="3502" s="16" customFormat="1" x14ac:dyDescent="0.3"/>
    <row r="3503" s="16" customFormat="1" x14ac:dyDescent="0.3"/>
    <row r="3504" s="16" customFormat="1" x14ac:dyDescent="0.3"/>
    <row r="3505" s="16" customFormat="1" x14ac:dyDescent="0.3"/>
    <row r="3506" s="16" customFormat="1" x14ac:dyDescent="0.3"/>
    <row r="3507" s="16" customFormat="1" x14ac:dyDescent="0.3"/>
    <row r="3508" s="16" customFormat="1" x14ac:dyDescent="0.3"/>
    <row r="3509" s="16" customFormat="1" x14ac:dyDescent="0.3"/>
    <row r="3510" s="16" customFormat="1" x14ac:dyDescent="0.3"/>
    <row r="3511" s="16" customFormat="1" x14ac:dyDescent="0.3"/>
    <row r="3512" s="16" customFormat="1" x14ac:dyDescent="0.3"/>
    <row r="3513" s="16" customFormat="1" x14ac:dyDescent="0.3"/>
    <row r="3514" s="16" customFormat="1" x14ac:dyDescent="0.3"/>
    <row r="3515" s="16" customFormat="1" x14ac:dyDescent="0.3"/>
    <row r="3516" s="16" customFormat="1" x14ac:dyDescent="0.3"/>
    <row r="3517" s="16" customFormat="1" x14ac:dyDescent="0.3"/>
    <row r="3518" s="16" customFormat="1" x14ac:dyDescent="0.3"/>
    <row r="3519" s="16" customFormat="1" x14ac:dyDescent="0.3"/>
    <row r="3520" s="16" customFormat="1" x14ac:dyDescent="0.3"/>
    <row r="3521" s="16" customFormat="1" x14ac:dyDescent="0.3"/>
    <row r="3522" s="16" customFormat="1" x14ac:dyDescent="0.3"/>
    <row r="3523" s="16" customFormat="1" x14ac:dyDescent="0.3"/>
    <row r="3524" s="16" customFormat="1" x14ac:dyDescent="0.3"/>
    <row r="3525" s="16" customFormat="1" x14ac:dyDescent="0.3"/>
    <row r="3526" s="16" customFormat="1" x14ac:dyDescent="0.3"/>
    <row r="3527" s="16" customFormat="1" x14ac:dyDescent="0.3"/>
    <row r="3528" s="16" customFormat="1" x14ac:dyDescent="0.3"/>
    <row r="3529" s="16" customFormat="1" x14ac:dyDescent="0.3"/>
    <row r="3530" s="16" customFormat="1" x14ac:dyDescent="0.3"/>
    <row r="3531" s="16" customFormat="1" x14ac:dyDescent="0.3"/>
    <row r="3532" s="16" customFormat="1" x14ac:dyDescent="0.3"/>
    <row r="3533" s="16" customFormat="1" x14ac:dyDescent="0.3"/>
    <row r="3534" s="16" customFormat="1" x14ac:dyDescent="0.3"/>
    <row r="3535" s="16" customFormat="1" x14ac:dyDescent="0.3"/>
    <row r="3536" s="16" customFormat="1" x14ac:dyDescent="0.3"/>
    <row r="3537" s="16" customFormat="1" x14ac:dyDescent="0.3"/>
    <row r="3538" s="16" customFormat="1" x14ac:dyDescent="0.3"/>
    <row r="3539" s="16" customFormat="1" x14ac:dyDescent="0.3"/>
    <row r="3540" s="16" customFormat="1" x14ac:dyDescent="0.3"/>
    <row r="3541" s="16" customFormat="1" x14ac:dyDescent="0.3"/>
    <row r="3542" s="16" customFormat="1" x14ac:dyDescent="0.3"/>
    <row r="3543" s="16" customFormat="1" x14ac:dyDescent="0.3"/>
    <row r="3544" s="16" customFormat="1" x14ac:dyDescent="0.3"/>
    <row r="3545" s="16" customFormat="1" x14ac:dyDescent="0.3"/>
    <row r="3546" s="16" customFormat="1" x14ac:dyDescent="0.3"/>
    <row r="3547" s="16" customFormat="1" x14ac:dyDescent="0.3"/>
    <row r="3548" s="16" customFormat="1" x14ac:dyDescent="0.3"/>
    <row r="3549" s="16" customFormat="1" x14ac:dyDescent="0.3"/>
    <row r="3550" s="16" customFormat="1" x14ac:dyDescent="0.3"/>
    <row r="3551" s="16" customFormat="1" x14ac:dyDescent="0.3"/>
    <row r="3552" s="16" customFormat="1" x14ac:dyDescent="0.3"/>
    <row r="3553" s="16" customFormat="1" x14ac:dyDescent="0.3"/>
    <row r="3554" s="16" customFormat="1" x14ac:dyDescent="0.3"/>
    <row r="3555" s="16" customFormat="1" x14ac:dyDescent="0.3"/>
    <row r="3556" s="16" customFormat="1" x14ac:dyDescent="0.3"/>
    <row r="3557" s="16" customFormat="1" x14ac:dyDescent="0.3"/>
    <row r="3558" s="16" customFormat="1" x14ac:dyDescent="0.3"/>
    <row r="3559" s="16" customFormat="1" x14ac:dyDescent="0.3"/>
    <row r="3560" s="16" customFormat="1" x14ac:dyDescent="0.3"/>
    <row r="3561" s="16" customFormat="1" x14ac:dyDescent="0.3"/>
    <row r="3562" s="16" customFormat="1" x14ac:dyDescent="0.3"/>
    <row r="3563" s="16" customFormat="1" x14ac:dyDescent="0.3"/>
    <row r="3564" s="16" customFormat="1" x14ac:dyDescent="0.3"/>
    <row r="3565" s="16" customFormat="1" x14ac:dyDescent="0.3"/>
    <row r="3566" s="16" customFormat="1" x14ac:dyDescent="0.3"/>
    <row r="3567" s="16" customFormat="1" x14ac:dyDescent="0.3"/>
    <row r="3568" s="16" customFormat="1" x14ac:dyDescent="0.3"/>
    <row r="3569" s="16" customFormat="1" x14ac:dyDescent="0.3"/>
    <row r="3570" s="16" customFormat="1" x14ac:dyDescent="0.3"/>
    <row r="3571" s="16" customFormat="1" x14ac:dyDescent="0.3"/>
    <row r="3572" s="16" customFormat="1" x14ac:dyDescent="0.3"/>
    <row r="3573" s="16" customFormat="1" x14ac:dyDescent="0.3"/>
    <row r="3574" s="16" customFormat="1" x14ac:dyDescent="0.3"/>
    <row r="3575" s="16" customFormat="1" x14ac:dyDescent="0.3"/>
    <row r="3576" s="16" customFormat="1" x14ac:dyDescent="0.3"/>
    <row r="3577" s="16" customFormat="1" x14ac:dyDescent="0.3"/>
    <row r="3578" s="16" customFormat="1" x14ac:dyDescent="0.3"/>
    <row r="3579" s="16" customFormat="1" x14ac:dyDescent="0.3"/>
    <row r="3580" s="16" customFormat="1" x14ac:dyDescent="0.3"/>
    <row r="3581" s="16" customFormat="1" x14ac:dyDescent="0.3"/>
    <row r="3582" s="16" customFormat="1" x14ac:dyDescent="0.3"/>
    <row r="3583" s="16" customFormat="1" x14ac:dyDescent="0.3"/>
    <row r="3584" s="16" customFormat="1" x14ac:dyDescent="0.3"/>
    <row r="3585" s="16" customFormat="1" x14ac:dyDescent="0.3"/>
    <row r="3586" s="16" customFormat="1" x14ac:dyDescent="0.3"/>
    <row r="3587" s="16" customFormat="1" x14ac:dyDescent="0.3"/>
    <row r="3588" s="16" customFormat="1" x14ac:dyDescent="0.3"/>
    <row r="3589" s="16" customFormat="1" x14ac:dyDescent="0.3"/>
    <row r="3590" s="16" customFormat="1" x14ac:dyDescent="0.3"/>
    <row r="3591" s="16" customFormat="1" x14ac:dyDescent="0.3"/>
    <row r="3592" s="16" customFormat="1" x14ac:dyDescent="0.3"/>
    <row r="3593" s="16" customFormat="1" x14ac:dyDescent="0.3"/>
    <row r="3594" s="16" customFormat="1" x14ac:dyDescent="0.3"/>
    <row r="3595" s="16" customFormat="1" x14ac:dyDescent="0.3"/>
    <row r="3596" s="16" customFormat="1" x14ac:dyDescent="0.3"/>
    <row r="3597" s="16" customFormat="1" x14ac:dyDescent="0.3"/>
    <row r="3598" s="16" customFormat="1" x14ac:dyDescent="0.3"/>
    <row r="3599" s="16" customFormat="1" x14ac:dyDescent="0.3"/>
    <row r="3600" s="16" customFormat="1" x14ac:dyDescent="0.3"/>
    <row r="3601" s="16" customFormat="1" x14ac:dyDescent="0.3"/>
    <row r="3602" s="16" customFormat="1" x14ac:dyDescent="0.3"/>
    <row r="3603" s="16" customFormat="1" x14ac:dyDescent="0.3"/>
    <row r="3604" s="16" customFormat="1" x14ac:dyDescent="0.3"/>
    <row r="3605" s="16" customFormat="1" x14ac:dyDescent="0.3"/>
    <row r="3606" s="16" customFormat="1" x14ac:dyDescent="0.3"/>
    <row r="3607" s="16" customFormat="1" x14ac:dyDescent="0.3"/>
    <row r="3608" s="16" customFormat="1" x14ac:dyDescent="0.3"/>
    <row r="3609" s="16" customFormat="1" x14ac:dyDescent="0.3"/>
    <row r="3610" s="16" customFormat="1" x14ac:dyDescent="0.3"/>
    <row r="3611" s="16" customFormat="1" x14ac:dyDescent="0.3"/>
    <row r="3612" s="16" customFormat="1" x14ac:dyDescent="0.3"/>
    <row r="3613" s="16" customFormat="1" x14ac:dyDescent="0.3"/>
    <row r="3614" s="16" customFormat="1" x14ac:dyDescent="0.3"/>
    <row r="3615" s="16" customFormat="1" x14ac:dyDescent="0.3"/>
    <row r="3616" s="16" customFormat="1" x14ac:dyDescent="0.3"/>
    <row r="3617" s="16" customFormat="1" x14ac:dyDescent="0.3"/>
    <row r="3618" s="16" customFormat="1" x14ac:dyDescent="0.3"/>
    <row r="3619" s="16" customFormat="1" x14ac:dyDescent="0.3"/>
    <row r="3620" s="16" customFormat="1" x14ac:dyDescent="0.3"/>
    <row r="3621" s="16" customFormat="1" x14ac:dyDescent="0.3"/>
    <row r="3622" s="16" customFormat="1" x14ac:dyDescent="0.3"/>
    <row r="3623" s="16" customFormat="1" x14ac:dyDescent="0.3"/>
    <row r="3624" s="16" customFormat="1" x14ac:dyDescent="0.3"/>
    <row r="3625" s="16" customFormat="1" x14ac:dyDescent="0.3"/>
    <row r="3626" s="16" customFormat="1" x14ac:dyDescent="0.3"/>
    <row r="3627" s="16" customFormat="1" x14ac:dyDescent="0.3"/>
    <row r="3628" s="16" customFormat="1" x14ac:dyDescent="0.3"/>
    <row r="3629" s="16" customFormat="1" x14ac:dyDescent="0.3"/>
    <row r="3630" s="16" customFormat="1" x14ac:dyDescent="0.3"/>
    <row r="3631" s="16" customFormat="1" x14ac:dyDescent="0.3"/>
    <row r="3632" s="16" customFormat="1" x14ac:dyDescent="0.3"/>
    <row r="3633" s="16" customFormat="1" x14ac:dyDescent="0.3"/>
    <row r="3634" s="16" customFormat="1" x14ac:dyDescent="0.3"/>
    <row r="3635" s="16" customFormat="1" x14ac:dyDescent="0.3"/>
    <row r="3636" s="16" customFormat="1" x14ac:dyDescent="0.3"/>
    <row r="3637" s="16" customFormat="1" x14ac:dyDescent="0.3"/>
    <row r="3638" s="16" customFormat="1" x14ac:dyDescent="0.3"/>
    <row r="3639" s="16" customFormat="1" x14ac:dyDescent="0.3"/>
    <row r="3640" s="16" customFormat="1" x14ac:dyDescent="0.3"/>
    <row r="3641" s="16" customFormat="1" x14ac:dyDescent="0.3"/>
    <row r="3642" s="16" customFormat="1" x14ac:dyDescent="0.3"/>
    <row r="3643" s="16" customFormat="1" x14ac:dyDescent="0.3"/>
    <row r="3644" s="16" customFormat="1" x14ac:dyDescent="0.3"/>
    <row r="3645" s="16" customFormat="1" x14ac:dyDescent="0.3"/>
    <row r="3646" s="16" customFormat="1" x14ac:dyDescent="0.3"/>
    <row r="3647" s="16" customFormat="1" x14ac:dyDescent="0.3"/>
    <row r="3648" s="16" customFormat="1" x14ac:dyDescent="0.3"/>
    <row r="3649" s="16" customFormat="1" x14ac:dyDescent="0.3"/>
    <row r="3650" s="16" customFormat="1" x14ac:dyDescent="0.3"/>
    <row r="3651" s="16" customFormat="1" x14ac:dyDescent="0.3"/>
    <row r="3652" s="16" customFormat="1" x14ac:dyDescent="0.3"/>
    <row r="3653" s="16" customFormat="1" x14ac:dyDescent="0.3"/>
    <row r="3654" s="16" customFormat="1" x14ac:dyDescent="0.3"/>
    <row r="3655" s="16" customFormat="1" x14ac:dyDescent="0.3"/>
    <row r="3656" s="16" customFormat="1" x14ac:dyDescent="0.3"/>
    <row r="3657" s="16" customFormat="1" x14ac:dyDescent="0.3"/>
    <row r="3658" s="16" customFormat="1" x14ac:dyDescent="0.3"/>
    <row r="3659" s="16" customFormat="1" x14ac:dyDescent="0.3"/>
    <row r="3660" s="16" customFormat="1" x14ac:dyDescent="0.3"/>
    <row r="3661" s="16" customFormat="1" x14ac:dyDescent="0.3"/>
    <row r="3662" s="16" customFormat="1" x14ac:dyDescent="0.3"/>
    <row r="3663" s="16" customFormat="1" x14ac:dyDescent="0.3"/>
    <row r="3664" s="16" customFormat="1" x14ac:dyDescent="0.3"/>
    <row r="3665" s="16" customFormat="1" x14ac:dyDescent="0.3"/>
    <row r="3666" s="16" customFormat="1" x14ac:dyDescent="0.3"/>
    <row r="3667" s="16" customFormat="1" x14ac:dyDescent="0.3"/>
    <row r="3668" s="16" customFormat="1" x14ac:dyDescent="0.3"/>
    <row r="3669" s="16" customFormat="1" x14ac:dyDescent="0.3"/>
    <row r="3670" s="16" customFormat="1" x14ac:dyDescent="0.3"/>
    <row r="3671" s="16" customFormat="1" x14ac:dyDescent="0.3"/>
    <row r="3672" s="16" customFormat="1" x14ac:dyDescent="0.3"/>
    <row r="3673" s="16" customFormat="1" x14ac:dyDescent="0.3"/>
    <row r="3674" s="16" customFormat="1" x14ac:dyDescent="0.3"/>
    <row r="3675" s="16" customFormat="1" x14ac:dyDescent="0.3"/>
    <row r="3676" s="16" customFormat="1" x14ac:dyDescent="0.3"/>
    <row r="3677" s="16" customFormat="1" x14ac:dyDescent="0.3"/>
    <row r="3678" s="16" customFormat="1" x14ac:dyDescent="0.3"/>
    <row r="3679" s="16" customFormat="1" x14ac:dyDescent="0.3"/>
    <row r="3680" s="16" customFormat="1" x14ac:dyDescent="0.3"/>
    <row r="3681" s="16" customFormat="1" x14ac:dyDescent="0.3"/>
    <row r="3682" s="16" customFormat="1" x14ac:dyDescent="0.3"/>
    <row r="3683" s="16" customFormat="1" x14ac:dyDescent="0.3"/>
    <row r="3684" s="16" customFormat="1" x14ac:dyDescent="0.3"/>
    <row r="3685" s="16" customFormat="1" x14ac:dyDescent="0.3"/>
    <row r="3686" s="16" customFormat="1" x14ac:dyDescent="0.3"/>
    <row r="3687" s="16" customFormat="1" x14ac:dyDescent="0.3"/>
    <row r="3688" s="16" customFormat="1" x14ac:dyDescent="0.3"/>
    <row r="3689" s="16" customFormat="1" x14ac:dyDescent="0.3"/>
    <row r="3690" s="16" customFormat="1" x14ac:dyDescent="0.3"/>
    <row r="3691" s="16" customFormat="1" x14ac:dyDescent="0.3"/>
    <row r="3692" s="16" customFormat="1" x14ac:dyDescent="0.3"/>
    <row r="3693" s="16" customFormat="1" x14ac:dyDescent="0.3"/>
    <row r="3694" s="16" customFormat="1" x14ac:dyDescent="0.3"/>
    <row r="3695" s="16" customFormat="1" x14ac:dyDescent="0.3"/>
    <row r="3696" s="16" customFormat="1" x14ac:dyDescent="0.3"/>
    <row r="3697" s="16" customFormat="1" x14ac:dyDescent="0.3"/>
    <row r="3698" s="16" customFormat="1" x14ac:dyDescent="0.3"/>
    <row r="3699" s="16" customFormat="1" x14ac:dyDescent="0.3"/>
    <row r="3700" s="16" customFormat="1" x14ac:dyDescent="0.3"/>
    <row r="3701" s="16" customFormat="1" x14ac:dyDescent="0.3"/>
    <row r="3702" s="16" customFormat="1" x14ac:dyDescent="0.3"/>
    <row r="3703" s="16" customFormat="1" x14ac:dyDescent="0.3"/>
    <row r="3704" s="16" customFormat="1" x14ac:dyDescent="0.3"/>
    <row r="3705" s="16" customFormat="1" x14ac:dyDescent="0.3"/>
    <row r="3706" s="16" customFormat="1" x14ac:dyDescent="0.3"/>
    <row r="3707" s="16" customFormat="1" x14ac:dyDescent="0.3"/>
    <row r="3708" s="16" customFormat="1" x14ac:dyDescent="0.3"/>
    <row r="3709" s="16" customFormat="1" x14ac:dyDescent="0.3"/>
    <row r="3710" s="16" customFormat="1" x14ac:dyDescent="0.3"/>
    <row r="3711" s="16" customFormat="1" x14ac:dyDescent="0.3"/>
    <row r="3712" s="16" customFormat="1" x14ac:dyDescent="0.3"/>
    <row r="3713" s="16" customFormat="1" x14ac:dyDescent="0.3"/>
    <row r="3714" s="16" customFormat="1" x14ac:dyDescent="0.3"/>
    <row r="3715" s="16" customFormat="1" x14ac:dyDescent="0.3"/>
    <row r="3716" s="16" customFormat="1" x14ac:dyDescent="0.3"/>
    <row r="3717" s="16" customFormat="1" x14ac:dyDescent="0.3"/>
    <row r="3718" s="16" customFormat="1" x14ac:dyDescent="0.3"/>
    <row r="3719" s="16" customFormat="1" x14ac:dyDescent="0.3"/>
    <row r="3720" s="16" customFormat="1" x14ac:dyDescent="0.3"/>
    <row r="3721" s="16" customFormat="1" x14ac:dyDescent="0.3"/>
    <row r="3722" s="16" customFormat="1" x14ac:dyDescent="0.3"/>
    <row r="3723" s="16" customFormat="1" x14ac:dyDescent="0.3"/>
    <row r="3724" s="16" customFormat="1" x14ac:dyDescent="0.3"/>
    <row r="3725" s="16" customFormat="1" x14ac:dyDescent="0.3"/>
    <row r="3726" s="16" customFormat="1" x14ac:dyDescent="0.3"/>
    <row r="3727" s="16" customFormat="1" x14ac:dyDescent="0.3"/>
    <row r="3728" s="16" customFormat="1" x14ac:dyDescent="0.3"/>
    <row r="3729" s="16" customFormat="1" x14ac:dyDescent="0.3"/>
    <row r="3730" s="16" customFormat="1" x14ac:dyDescent="0.3"/>
    <row r="3731" s="16" customFormat="1" x14ac:dyDescent="0.3"/>
    <row r="3732" s="16" customFormat="1" x14ac:dyDescent="0.3"/>
    <row r="3733" s="16" customFormat="1" x14ac:dyDescent="0.3"/>
    <row r="3734" s="16" customFormat="1" x14ac:dyDescent="0.3"/>
    <row r="3735" s="16" customFormat="1" x14ac:dyDescent="0.3"/>
    <row r="3736" s="16" customFormat="1" x14ac:dyDescent="0.3"/>
    <row r="3737" s="16" customFormat="1" x14ac:dyDescent="0.3"/>
    <row r="3738" s="16" customFormat="1" x14ac:dyDescent="0.3"/>
    <row r="3739" s="16" customFormat="1" x14ac:dyDescent="0.3"/>
    <row r="3740" s="16" customFormat="1" x14ac:dyDescent="0.3"/>
    <row r="3741" s="16" customFormat="1" x14ac:dyDescent="0.3"/>
    <row r="3742" s="16" customFormat="1" x14ac:dyDescent="0.3"/>
    <row r="3743" s="16" customFormat="1" x14ac:dyDescent="0.3"/>
    <row r="3744" s="16" customFormat="1" x14ac:dyDescent="0.3"/>
    <row r="3745" s="16" customFormat="1" x14ac:dyDescent="0.3"/>
    <row r="3746" s="16" customFormat="1" x14ac:dyDescent="0.3"/>
    <row r="3747" s="16" customFormat="1" x14ac:dyDescent="0.3"/>
    <row r="3748" s="16" customFormat="1" x14ac:dyDescent="0.3"/>
    <row r="3749" s="16" customFormat="1" x14ac:dyDescent="0.3"/>
    <row r="3750" s="16" customFormat="1" x14ac:dyDescent="0.3"/>
    <row r="3751" s="16" customFormat="1" x14ac:dyDescent="0.3"/>
    <row r="3752" s="16" customFormat="1" x14ac:dyDescent="0.3"/>
    <row r="3753" s="16" customFormat="1" x14ac:dyDescent="0.3"/>
    <row r="3754" s="16" customFormat="1" x14ac:dyDescent="0.3"/>
    <row r="3755" s="16" customFormat="1" x14ac:dyDescent="0.3"/>
    <row r="3756" s="16" customFormat="1" x14ac:dyDescent="0.3"/>
    <row r="3757" s="16" customFormat="1" x14ac:dyDescent="0.3"/>
    <row r="3758" s="16" customFormat="1" x14ac:dyDescent="0.3"/>
    <row r="3759" s="16" customFormat="1" x14ac:dyDescent="0.3"/>
    <row r="3760" s="16" customFormat="1" x14ac:dyDescent="0.3"/>
    <row r="3761" s="16" customFormat="1" x14ac:dyDescent="0.3"/>
    <row r="3762" s="16" customFormat="1" x14ac:dyDescent="0.3"/>
    <row r="3763" s="16" customFormat="1" x14ac:dyDescent="0.3"/>
    <row r="3764" s="16" customFormat="1" x14ac:dyDescent="0.3"/>
    <row r="3765" s="16" customFormat="1" x14ac:dyDescent="0.3"/>
    <row r="3766" s="16" customFormat="1" x14ac:dyDescent="0.3"/>
    <row r="3767" s="16" customFormat="1" x14ac:dyDescent="0.3"/>
    <row r="3768" s="16" customFormat="1" x14ac:dyDescent="0.3"/>
    <row r="3769" s="16" customFormat="1" x14ac:dyDescent="0.3"/>
    <row r="3770" s="16" customFormat="1" x14ac:dyDescent="0.3"/>
    <row r="3771" s="16" customFormat="1" x14ac:dyDescent="0.3"/>
    <row r="3772" s="16" customFormat="1" x14ac:dyDescent="0.3"/>
    <row r="3773" s="16" customFormat="1" x14ac:dyDescent="0.3"/>
    <row r="3774" s="16" customFormat="1" x14ac:dyDescent="0.3"/>
    <row r="3775" s="16" customFormat="1" x14ac:dyDescent="0.3"/>
    <row r="3776" s="16" customFormat="1" x14ac:dyDescent="0.3"/>
    <row r="3777" s="16" customFormat="1" x14ac:dyDescent="0.3"/>
    <row r="3778" s="16" customFormat="1" x14ac:dyDescent="0.3"/>
    <row r="3779" s="16" customFormat="1" x14ac:dyDescent="0.3"/>
    <row r="3780" s="16" customFormat="1" x14ac:dyDescent="0.3"/>
    <row r="3781" s="16" customFormat="1" x14ac:dyDescent="0.3"/>
    <row r="3782" s="16" customFormat="1" x14ac:dyDescent="0.3"/>
    <row r="3783" s="16" customFormat="1" x14ac:dyDescent="0.3"/>
    <row r="3784" s="16" customFormat="1" x14ac:dyDescent="0.3"/>
    <row r="3785" s="16" customFormat="1" x14ac:dyDescent="0.3"/>
    <row r="3786" s="16" customFormat="1" x14ac:dyDescent="0.3"/>
    <row r="3787" s="16" customFormat="1" x14ac:dyDescent="0.3"/>
    <row r="3788" s="16" customFormat="1" x14ac:dyDescent="0.3"/>
    <row r="3789" s="16" customFormat="1" x14ac:dyDescent="0.3"/>
    <row r="3790" s="16" customFormat="1" x14ac:dyDescent="0.3"/>
    <row r="3791" s="16" customFormat="1" x14ac:dyDescent="0.3"/>
    <row r="3792" s="16" customFormat="1" x14ac:dyDescent="0.3"/>
    <row r="3793" s="16" customFormat="1" x14ac:dyDescent="0.3"/>
    <row r="3794" s="16" customFormat="1" x14ac:dyDescent="0.3"/>
    <row r="3795" s="16" customFormat="1" x14ac:dyDescent="0.3"/>
    <row r="3796" s="16" customFormat="1" x14ac:dyDescent="0.3"/>
    <row r="3797" s="16" customFormat="1" x14ac:dyDescent="0.3"/>
    <row r="3798" s="16" customFormat="1" x14ac:dyDescent="0.3"/>
    <row r="3799" s="16" customFormat="1" x14ac:dyDescent="0.3"/>
    <row r="3800" s="16" customFormat="1" x14ac:dyDescent="0.3"/>
    <row r="3801" s="16" customFormat="1" x14ac:dyDescent="0.3"/>
    <row r="3802" s="16" customFormat="1" x14ac:dyDescent="0.3"/>
    <row r="3803" s="16" customFormat="1" x14ac:dyDescent="0.3"/>
    <row r="3804" s="16" customFormat="1" x14ac:dyDescent="0.3"/>
    <row r="3805" s="16" customFormat="1" x14ac:dyDescent="0.3"/>
    <row r="3806" s="16" customFormat="1" x14ac:dyDescent="0.3"/>
    <row r="3807" s="16" customFormat="1" x14ac:dyDescent="0.3"/>
    <row r="3808" s="16" customFormat="1" x14ac:dyDescent="0.3"/>
    <row r="3809" s="16" customFormat="1" x14ac:dyDescent="0.3"/>
    <row r="3810" s="16" customFormat="1" x14ac:dyDescent="0.3"/>
    <row r="3811" s="16" customFormat="1" x14ac:dyDescent="0.3"/>
    <row r="3812" s="16" customFormat="1" x14ac:dyDescent="0.3"/>
    <row r="3813" s="16" customFormat="1" x14ac:dyDescent="0.3"/>
    <row r="3814" s="16" customFormat="1" x14ac:dyDescent="0.3"/>
    <row r="3815" s="16" customFormat="1" x14ac:dyDescent="0.3"/>
    <row r="3816" s="16" customFormat="1" x14ac:dyDescent="0.3"/>
    <row r="3817" s="16" customFormat="1" x14ac:dyDescent="0.3"/>
    <row r="3818" s="16" customFormat="1" x14ac:dyDescent="0.3"/>
    <row r="3819" s="16" customFormat="1" x14ac:dyDescent="0.3"/>
    <row r="3820" s="16" customFormat="1" x14ac:dyDescent="0.3"/>
    <row r="3821" s="16" customFormat="1" x14ac:dyDescent="0.3"/>
    <row r="3822" s="16" customFormat="1" x14ac:dyDescent="0.3"/>
    <row r="3823" s="16" customFormat="1" x14ac:dyDescent="0.3"/>
    <row r="3824" s="16" customFormat="1" x14ac:dyDescent="0.3"/>
    <row r="3825" s="16" customFormat="1" x14ac:dyDescent="0.3"/>
    <row r="3826" s="16" customFormat="1" x14ac:dyDescent="0.3"/>
    <row r="3827" s="16" customFormat="1" x14ac:dyDescent="0.3"/>
    <row r="3828" s="16" customFormat="1" x14ac:dyDescent="0.3"/>
    <row r="3829" s="16" customFormat="1" x14ac:dyDescent="0.3"/>
    <row r="3830" s="16" customFormat="1" x14ac:dyDescent="0.3"/>
    <row r="3831" s="16" customFormat="1" x14ac:dyDescent="0.3"/>
    <row r="3832" s="16" customFormat="1" x14ac:dyDescent="0.3"/>
    <row r="3833" s="16" customFormat="1" x14ac:dyDescent="0.3"/>
    <row r="3834" s="16" customFormat="1" x14ac:dyDescent="0.3"/>
    <row r="3835" s="16" customFormat="1" x14ac:dyDescent="0.3"/>
    <row r="3836" s="16" customFormat="1" x14ac:dyDescent="0.3"/>
    <row r="3837" s="16" customFormat="1" x14ac:dyDescent="0.3"/>
    <row r="3838" s="16" customFormat="1" x14ac:dyDescent="0.3"/>
    <row r="3839" s="16" customFormat="1" x14ac:dyDescent="0.3"/>
    <row r="3840" s="16" customFormat="1" x14ac:dyDescent="0.3"/>
    <row r="3841" s="16" customFormat="1" x14ac:dyDescent="0.3"/>
    <row r="3842" s="16" customFormat="1" x14ac:dyDescent="0.3"/>
    <row r="3843" s="16" customFormat="1" x14ac:dyDescent="0.3"/>
    <row r="3844" s="16" customFormat="1" x14ac:dyDescent="0.3"/>
    <row r="3845" s="16" customFormat="1" x14ac:dyDescent="0.3"/>
    <row r="3846" s="16" customFormat="1" x14ac:dyDescent="0.3"/>
    <row r="3847" s="16" customFormat="1" x14ac:dyDescent="0.3"/>
    <row r="3848" s="16" customFormat="1" x14ac:dyDescent="0.3"/>
    <row r="3849" s="16" customFormat="1" x14ac:dyDescent="0.3"/>
    <row r="3850" s="16" customFormat="1" x14ac:dyDescent="0.3"/>
    <row r="3851" s="16" customFormat="1" x14ac:dyDescent="0.3"/>
    <row r="3852" s="16" customFormat="1" x14ac:dyDescent="0.3"/>
    <row r="3853" s="16" customFormat="1" x14ac:dyDescent="0.3"/>
    <row r="3854" s="16" customFormat="1" x14ac:dyDescent="0.3"/>
    <row r="3855" s="16" customFormat="1" x14ac:dyDescent="0.3"/>
    <row r="3856" s="16" customFormat="1" x14ac:dyDescent="0.3"/>
    <row r="3857" s="16" customFormat="1" x14ac:dyDescent="0.3"/>
    <row r="3858" s="16" customFormat="1" x14ac:dyDescent="0.3"/>
    <row r="3859" s="16" customFormat="1" x14ac:dyDescent="0.3"/>
    <row r="3860" s="16" customFormat="1" x14ac:dyDescent="0.3"/>
    <row r="3861" s="16" customFormat="1" x14ac:dyDescent="0.3"/>
    <row r="3862" s="16" customFormat="1" x14ac:dyDescent="0.3"/>
    <row r="3863" s="16" customFormat="1" x14ac:dyDescent="0.3"/>
    <row r="3864" s="16" customFormat="1" x14ac:dyDescent="0.3"/>
    <row r="3865" s="16" customFormat="1" x14ac:dyDescent="0.3"/>
    <row r="3866" s="16" customFormat="1" x14ac:dyDescent="0.3"/>
    <row r="3867" s="16" customFormat="1" x14ac:dyDescent="0.3"/>
    <row r="3868" s="16" customFormat="1" x14ac:dyDescent="0.3"/>
    <row r="3869" s="16" customFormat="1" x14ac:dyDescent="0.3"/>
    <row r="3870" s="16" customFormat="1" x14ac:dyDescent="0.3"/>
    <row r="3871" s="16" customFormat="1" x14ac:dyDescent="0.3"/>
    <row r="3872" s="16" customFormat="1" x14ac:dyDescent="0.3"/>
    <row r="3873" s="16" customFormat="1" x14ac:dyDescent="0.3"/>
    <row r="3874" s="16" customFormat="1" x14ac:dyDescent="0.3"/>
    <row r="3875" s="16" customFormat="1" x14ac:dyDescent="0.3"/>
    <row r="3876" s="16" customFormat="1" x14ac:dyDescent="0.3"/>
    <row r="3877" s="16" customFormat="1" x14ac:dyDescent="0.3"/>
    <row r="3878" s="16" customFormat="1" x14ac:dyDescent="0.3"/>
    <row r="3879" s="16" customFormat="1" x14ac:dyDescent="0.3"/>
    <row r="3880" s="16" customFormat="1" x14ac:dyDescent="0.3"/>
    <row r="3881" s="16" customFormat="1" x14ac:dyDescent="0.3"/>
    <row r="3882" s="16" customFormat="1" x14ac:dyDescent="0.3"/>
    <row r="3883" s="16" customFormat="1" x14ac:dyDescent="0.3"/>
    <row r="3884" s="16" customFormat="1" x14ac:dyDescent="0.3"/>
    <row r="3885" s="16" customFormat="1" x14ac:dyDescent="0.3"/>
    <row r="3886" s="16" customFormat="1" x14ac:dyDescent="0.3"/>
    <row r="3887" s="16" customFormat="1" x14ac:dyDescent="0.3"/>
    <row r="3888" s="16" customFormat="1" x14ac:dyDescent="0.3"/>
    <row r="3889" s="16" customFormat="1" x14ac:dyDescent="0.3"/>
    <row r="3890" s="16" customFormat="1" x14ac:dyDescent="0.3"/>
    <row r="3891" s="16" customFormat="1" x14ac:dyDescent="0.3"/>
    <row r="3892" s="16" customFormat="1" x14ac:dyDescent="0.3"/>
    <row r="3893" s="16" customFormat="1" x14ac:dyDescent="0.3"/>
    <row r="3894" s="16" customFormat="1" x14ac:dyDescent="0.3"/>
    <row r="3895" s="16" customFormat="1" x14ac:dyDescent="0.3"/>
    <row r="3896" s="16" customFormat="1" x14ac:dyDescent="0.3"/>
    <row r="3897" s="16" customFormat="1" x14ac:dyDescent="0.3"/>
    <row r="3898" s="16" customFormat="1" x14ac:dyDescent="0.3"/>
    <row r="3899" s="16" customFormat="1" x14ac:dyDescent="0.3"/>
    <row r="3900" s="16" customFormat="1" x14ac:dyDescent="0.3"/>
    <row r="3901" s="16" customFormat="1" x14ac:dyDescent="0.3"/>
    <row r="3902" s="16" customFormat="1" x14ac:dyDescent="0.3"/>
    <row r="3903" s="16" customFormat="1" x14ac:dyDescent="0.3"/>
    <row r="3904" s="16" customFormat="1" x14ac:dyDescent="0.3"/>
    <row r="3905" s="16" customFormat="1" x14ac:dyDescent="0.3"/>
    <row r="3906" s="16" customFormat="1" x14ac:dyDescent="0.3"/>
    <row r="3907" s="16" customFormat="1" x14ac:dyDescent="0.3"/>
    <row r="3908" s="16" customFormat="1" x14ac:dyDescent="0.3"/>
    <row r="3909" s="16" customFormat="1" x14ac:dyDescent="0.3"/>
    <row r="3910" s="16" customFormat="1" x14ac:dyDescent="0.3"/>
    <row r="3911" s="16" customFormat="1" x14ac:dyDescent="0.3"/>
    <row r="3912" s="16" customFormat="1" x14ac:dyDescent="0.3"/>
    <row r="3913" s="16" customFormat="1" x14ac:dyDescent="0.3"/>
    <row r="3914" s="16" customFormat="1" x14ac:dyDescent="0.3"/>
    <row r="3915" s="16" customFormat="1" x14ac:dyDescent="0.3"/>
    <row r="3916" s="16" customFormat="1" x14ac:dyDescent="0.3"/>
    <row r="3917" s="16" customFormat="1" x14ac:dyDescent="0.3"/>
    <row r="3918" s="16" customFormat="1" x14ac:dyDescent="0.3"/>
    <row r="3919" s="16" customFormat="1" x14ac:dyDescent="0.3"/>
    <row r="3920" s="16" customFormat="1" x14ac:dyDescent="0.3"/>
    <row r="3921" s="16" customFormat="1" x14ac:dyDescent="0.3"/>
    <row r="3922" s="16" customFormat="1" x14ac:dyDescent="0.3"/>
    <row r="3923" s="16" customFormat="1" x14ac:dyDescent="0.3"/>
    <row r="3924" s="16" customFormat="1" x14ac:dyDescent="0.3"/>
    <row r="3925" s="16" customFormat="1" x14ac:dyDescent="0.3"/>
    <row r="3926" s="16" customFormat="1" x14ac:dyDescent="0.3"/>
    <row r="3927" s="16" customFormat="1" x14ac:dyDescent="0.3"/>
    <row r="3928" s="16" customFormat="1" x14ac:dyDescent="0.3"/>
    <row r="3929" s="16" customFormat="1" x14ac:dyDescent="0.3"/>
    <row r="3930" s="16" customFormat="1" x14ac:dyDescent="0.3"/>
    <row r="3931" s="16" customFormat="1" x14ac:dyDescent="0.3"/>
    <row r="3932" s="16" customFormat="1" x14ac:dyDescent="0.3"/>
    <row r="3933" s="16" customFormat="1" x14ac:dyDescent="0.3"/>
    <row r="3934" s="16" customFormat="1" x14ac:dyDescent="0.3"/>
    <row r="3935" s="16" customFormat="1" x14ac:dyDescent="0.3"/>
    <row r="3936" s="16" customFormat="1" x14ac:dyDescent="0.3"/>
    <row r="3937" s="16" customFormat="1" x14ac:dyDescent="0.3"/>
    <row r="3938" s="16" customFormat="1" x14ac:dyDescent="0.3"/>
    <row r="3939" s="16" customFormat="1" x14ac:dyDescent="0.3"/>
    <row r="3940" s="16" customFormat="1" x14ac:dyDescent="0.3"/>
    <row r="3941" s="16" customFormat="1" x14ac:dyDescent="0.3"/>
    <row r="3942" s="16" customFormat="1" x14ac:dyDescent="0.3"/>
    <row r="3943" s="16" customFormat="1" x14ac:dyDescent="0.3"/>
    <row r="3944" s="16" customFormat="1" x14ac:dyDescent="0.3"/>
    <row r="3945" s="16" customFormat="1" x14ac:dyDescent="0.3"/>
    <row r="3946" s="16" customFormat="1" x14ac:dyDescent="0.3"/>
    <row r="3947" s="16" customFormat="1" x14ac:dyDescent="0.3"/>
    <row r="3948" s="16" customFormat="1" x14ac:dyDescent="0.3"/>
    <row r="3949" s="16" customFormat="1" x14ac:dyDescent="0.3"/>
    <row r="3950" s="16" customFormat="1" x14ac:dyDescent="0.3"/>
    <row r="3951" s="16" customFormat="1" x14ac:dyDescent="0.3"/>
    <row r="3952" s="16" customFormat="1" x14ac:dyDescent="0.3"/>
    <row r="3953" s="16" customFormat="1" x14ac:dyDescent="0.3"/>
    <row r="3954" s="16" customFormat="1" x14ac:dyDescent="0.3"/>
    <row r="3955" s="16" customFormat="1" x14ac:dyDescent="0.3"/>
    <row r="3956" s="16" customFormat="1" x14ac:dyDescent="0.3"/>
    <row r="3957" s="16" customFormat="1" x14ac:dyDescent="0.3"/>
    <row r="3958" s="16" customFormat="1" x14ac:dyDescent="0.3"/>
    <row r="3959" s="16" customFormat="1" x14ac:dyDescent="0.3"/>
    <row r="3960" s="16" customFormat="1" x14ac:dyDescent="0.3"/>
    <row r="3961" s="16" customFormat="1" x14ac:dyDescent="0.3"/>
    <row r="3962" s="16" customFormat="1" x14ac:dyDescent="0.3"/>
    <row r="3963" s="16" customFormat="1" x14ac:dyDescent="0.3"/>
    <row r="3964" s="16" customFormat="1" x14ac:dyDescent="0.3"/>
    <row r="3965" s="16" customFormat="1" x14ac:dyDescent="0.3"/>
    <row r="3966" s="16" customFormat="1" x14ac:dyDescent="0.3"/>
    <row r="3967" s="16" customFormat="1" x14ac:dyDescent="0.3"/>
    <row r="3968" s="16" customFormat="1" x14ac:dyDescent="0.3"/>
    <row r="3969" s="16" customFormat="1" x14ac:dyDescent="0.3"/>
    <row r="3970" s="16" customFormat="1" x14ac:dyDescent="0.3"/>
    <row r="3971" s="16" customFormat="1" x14ac:dyDescent="0.3"/>
    <row r="3972" s="16" customFormat="1" x14ac:dyDescent="0.3"/>
    <row r="3973" s="16" customFormat="1" x14ac:dyDescent="0.3"/>
    <row r="3974" s="16" customFormat="1" x14ac:dyDescent="0.3"/>
    <row r="3975" s="16" customFormat="1" x14ac:dyDescent="0.3"/>
    <row r="3976" s="16" customFormat="1" x14ac:dyDescent="0.3"/>
    <row r="3977" s="16" customFormat="1" x14ac:dyDescent="0.3"/>
    <row r="3978" s="16" customFormat="1" x14ac:dyDescent="0.3"/>
    <row r="3979" s="16" customFormat="1" x14ac:dyDescent="0.3"/>
    <row r="3980" s="16" customFormat="1" x14ac:dyDescent="0.3"/>
    <row r="3981" s="16" customFormat="1" x14ac:dyDescent="0.3"/>
    <row r="3982" s="16" customFormat="1" x14ac:dyDescent="0.3"/>
    <row r="3983" s="16" customFormat="1" x14ac:dyDescent="0.3"/>
    <row r="3984" s="16" customFormat="1" x14ac:dyDescent="0.3"/>
    <row r="3985" s="16" customFormat="1" x14ac:dyDescent="0.3"/>
    <row r="3986" s="16" customFormat="1" x14ac:dyDescent="0.3"/>
    <row r="3987" s="16" customFormat="1" x14ac:dyDescent="0.3"/>
    <row r="3988" s="16" customFormat="1" x14ac:dyDescent="0.3"/>
    <row r="3989" s="16" customFormat="1" x14ac:dyDescent="0.3"/>
    <row r="3990" s="16" customFormat="1" x14ac:dyDescent="0.3"/>
    <row r="3991" s="16" customFormat="1" x14ac:dyDescent="0.3"/>
    <row r="3992" s="16" customFormat="1" x14ac:dyDescent="0.3"/>
    <row r="3993" s="16" customFormat="1" x14ac:dyDescent="0.3"/>
    <row r="3994" s="16" customFormat="1" x14ac:dyDescent="0.3"/>
    <row r="3995" s="16" customFormat="1" x14ac:dyDescent="0.3"/>
    <row r="3996" s="16" customFormat="1" x14ac:dyDescent="0.3"/>
    <row r="3997" s="16" customFormat="1" x14ac:dyDescent="0.3"/>
    <row r="3998" s="16" customFormat="1" x14ac:dyDescent="0.3"/>
    <row r="3999" s="16" customFormat="1" x14ac:dyDescent="0.3"/>
    <row r="4000" s="16" customFormat="1" x14ac:dyDescent="0.3"/>
    <row r="4001" s="16" customFormat="1" x14ac:dyDescent="0.3"/>
    <row r="4002" s="16" customFormat="1" x14ac:dyDescent="0.3"/>
    <row r="4003" s="16" customFormat="1" x14ac:dyDescent="0.3"/>
    <row r="4004" s="16" customFormat="1" x14ac:dyDescent="0.3"/>
    <row r="4005" s="16" customFormat="1" x14ac:dyDescent="0.3"/>
    <row r="4006" s="16" customFormat="1" x14ac:dyDescent="0.3"/>
    <row r="4007" s="16" customFormat="1" x14ac:dyDescent="0.3"/>
    <row r="4008" s="16" customFormat="1" x14ac:dyDescent="0.3"/>
    <row r="4009" s="16" customFormat="1" x14ac:dyDescent="0.3"/>
    <row r="4010" s="16" customFormat="1" x14ac:dyDescent="0.3"/>
    <row r="4011" s="16" customFormat="1" x14ac:dyDescent="0.3"/>
    <row r="4012" s="16" customFormat="1" x14ac:dyDescent="0.3"/>
    <row r="4013" s="16" customFormat="1" x14ac:dyDescent="0.3"/>
    <row r="4014" s="16" customFormat="1" x14ac:dyDescent="0.3"/>
    <row r="4015" s="16" customFormat="1" x14ac:dyDescent="0.3"/>
    <row r="4016" s="16" customFormat="1" x14ac:dyDescent="0.3"/>
    <row r="4017" s="16" customFormat="1" x14ac:dyDescent="0.3"/>
    <row r="4018" s="16" customFormat="1" x14ac:dyDescent="0.3"/>
    <row r="4019" s="16" customFormat="1" x14ac:dyDescent="0.3"/>
    <row r="4020" s="16" customFormat="1" x14ac:dyDescent="0.3"/>
    <row r="4021" s="16" customFormat="1" x14ac:dyDescent="0.3"/>
    <row r="4022" s="16" customFormat="1" x14ac:dyDescent="0.3"/>
    <row r="4023" s="16" customFormat="1" x14ac:dyDescent="0.3"/>
    <row r="4024" s="16" customFormat="1" x14ac:dyDescent="0.3"/>
    <row r="4025" s="16" customFormat="1" x14ac:dyDescent="0.3"/>
    <row r="4026" s="16" customFormat="1" x14ac:dyDescent="0.3"/>
    <row r="4027" s="16" customFormat="1" x14ac:dyDescent="0.3"/>
    <row r="4028" s="16" customFormat="1" x14ac:dyDescent="0.3"/>
    <row r="4029" s="16" customFormat="1" x14ac:dyDescent="0.3"/>
    <row r="4030" s="16" customFormat="1" x14ac:dyDescent="0.3"/>
    <row r="4031" s="16" customFormat="1" x14ac:dyDescent="0.3"/>
    <row r="4032" s="16" customFormat="1" x14ac:dyDescent="0.3"/>
    <row r="4033" s="16" customFormat="1" x14ac:dyDescent="0.3"/>
    <row r="4034" s="16" customFormat="1" x14ac:dyDescent="0.3"/>
    <row r="4035" s="16" customFormat="1" x14ac:dyDescent="0.3"/>
    <row r="4036" s="16" customFormat="1" x14ac:dyDescent="0.3"/>
    <row r="4037" s="16" customFormat="1" x14ac:dyDescent="0.3"/>
    <row r="4038" s="16" customFormat="1" x14ac:dyDescent="0.3"/>
    <row r="4039" s="16" customFormat="1" x14ac:dyDescent="0.3"/>
    <row r="4040" s="16" customFormat="1" x14ac:dyDescent="0.3"/>
    <row r="4041" s="16" customFormat="1" x14ac:dyDescent="0.3"/>
    <row r="4042" s="16" customFormat="1" x14ac:dyDescent="0.3"/>
    <row r="4043" s="16" customFormat="1" x14ac:dyDescent="0.3"/>
    <row r="4044" s="16" customFormat="1" x14ac:dyDescent="0.3"/>
    <row r="4045" s="16" customFormat="1" x14ac:dyDescent="0.3"/>
    <row r="4046" s="16" customFormat="1" x14ac:dyDescent="0.3"/>
    <row r="4047" s="16" customFormat="1" x14ac:dyDescent="0.3"/>
    <row r="4048" s="16" customFormat="1" x14ac:dyDescent="0.3"/>
    <row r="4049" s="16" customFormat="1" x14ac:dyDescent="0.3"/>
    <row r="4050" s="16" customFormat="1" x14ac:dyDescent="0.3"/>
    <row r="4051" s="16" customFormat="1" x14ac:dyDescent="0.3"/>
    <row r="4052" s="16" customFormat="1" x14ac:dyDescent="0.3"/>
    <row r="4053" s="16" customFormat="1" x14ac:dyDescent="0.3"/>
    <row r="4054" s="16" customFormat="1" x14ac:dyDescent="0.3"/>
    <row r="4055" s="16" customFormat="1" x14ac:dyDescent="0.3"/>
    <row r="4056" s="16" customFormat="1" x14ac:dyDescent="0.3"/>
    <row r="4057" s="16" customFormat="1" x14ac:dyDescent="0.3"/>
    <row r="4058" s="16" customFormat="1" x14ac:dyDescent="0.3"/>
    <row r="4059" s="16" customFormat="1" x14ac:dyDescent="0.3"/>
    <row r="4060" s="16" customFormat="1" x14ac:dyDescent="0.3"/>
    <row r="4061" s="16" customFormat="1" x14ac:dyDescent="0.3"/>
    <row r="4062" s="16" customFormat="1" x14ac:dyDescent="0.3"/>
    <row r="4063" s="16" customFormat="1" x14ac:dyDescent="0.3"/>
    <row r="4064" s="16" customFormat="1" x14ac:dyDescent="0.3"/>
    <row r="4065" s="16" customFormat="1" x14ac:dyDescent="0.3"/>
    <row r="4066" s="16" customFormat="1" x14ac:dyDescent="0.3"/>
    <row r="4067" s="16" customFormat="1" x14ac:dyDescent="0.3"/>
    <row r="4068" s="16" customFormat="1" x14ac:dyDescent="0.3"/>
    <row r="4069" s="16" customFormat="1" x14ac:dyDescent="0.3"/>
    <row r="4070" s="16" customFormat="1" x14ac:dyDescent="0.3"/>
    <row r="4071" s="16" customFormat="1" x14ac:dyDescent="0.3"/>
    <row r="4072" s="16" customFormat="1" x14ac:dyDescent="0.3"/>
    <row r="4073" s="16" customFormat="1" x14ac:dyDescent="0.3"/>
    <row r="4074" s="16" customFormat="1" x14ac:dyDescent="0.3"/>
    <row r="4075" s="16" customFormat="1" x14ac:dyDescent="0.3"/>
    <row r="4076" s="16" customFormat="1" x14ac:dyDescent="0.3"/>
    <row r="4077" s="16" customFormat="1" x14ac:dyDescent="0.3"/>
    <row r="4078" s="16" customFormat="1" x14ac:dyDescent="0.3"/>
    <row r="4079" s="16" customFormat="1" x14ac:dyDescent="0.3"/>
    <row r="4080" s="16" customFormat="1" x14ac:dyDescent="0.3"/>
    <row r="4081" s="16" customFormat="1" x14ac:dyDescent="0.3"/>
    <row r="4082" s="16" customFormat="1" x14ac:dyDescent="0.3"/>
    <row r="4083" s="16" customFormat="1" x14ac:dyDescent="0.3"/>
    <row r="4084" s="16" customFormat="1" x14ac:dyDescent="0.3"/>
    <row r="4085" s="16" customFormat="1" x14ac:dyDescent="0.3"/>
    <row r="4086" s="16" customFormat="1" x14ac:dyDescent="0.3"/>
    <row r="4087" s="16" customFormat="1" x14ac:dyDescent="0.3"/>
    <row r="4088" s="16" customFormat="1" x14ac:dyDescent="0.3"/>
    <row r="4089" s="16" customFormat="1" x14ac:dyDescent="0.3"/>
    <row r="4090" s="16" customFormat="1" x14ac:dyDescent="0.3"/>
    <row r="4091" s="16" customFormat="1" x14ac:dyDescent="0.3"/>
    <row r="4092" s="16" customFormat="1" x14ac:dyDescent="0.3"/>
    <row r="4093" s="16" customFormat="1" x14ac:dyDescent="0.3"/>
    <row r="4094" s="16" customFormat="1" x14ac:dyDescent="0.3"/>
    <row r="4095" s="16" customFormat="1" x14ac:dyDescent="0.3"/>
    <row r="4096" s="16" customFormat="1" x14ac:dyDescent="0.3"/>
    <row r="4097" s="16" customFormat="1" x14ac:dyDescent="0.3"/>
    <row r="4098" s="16" customFormat="1" x14ac:dyDescent="0.3"/>
    <row r="4099" s="16" customFormat="1" x14ac:dyDescent="0.3"/>
    <row r="4100" s="16" customFormat="1" x14ac:dyDescent="0.3"/>
    <row r="4101" s="16" customFormat="1" x14ac:dyDescent="0.3"/>
    <row r="4102" s="16" customFormat="1" x14ac:dyDescent="0.3"/>
    <row r="4103" s="16" customFormat="1" x14ac:dyDescent="0.3"/>
    <row r="4104" s="16" customFormat="1" x14ac:dyDescent="0.3"/>
    <row r="4105" s="16" customFormat="1" x14ac:dyDescent="0.3"/>
    <row r="4106" s="16" customFormat="1" x14ac:dyDescent="0.3"/>
    <row r="4107" s="16" customFormat="1" x14ac:dyDescent="0.3"/>
    <row r="4108" s="16" customFormat="1" x14ac:dyDescent="0.3"/>
    <row r="4109" s="16" customFormat="1" x14ac:dyDescent="0.3"/>
    <row r="4110" s="16" customFormat="1" x14ac:dyDescent="0.3"/>
    <row r="4111" s="16" customFormat="1" x14ac:dyDescent="0.3"/>
    <row r="4112" s="16" customFormat="1" x14ac:dyDescent="0.3"/>
    <row r="4113" s="16" customFormat="1" x14ac:dyDescent="0.3"/>
    <row r="4114" s="16" customFormat="1" x14ac:dyDescent="0.3"/>
    <row r="4115" s="16" customFormat="1" x14ac:dyDescent="0.3"/>
    <row r="4116" s="16" customFormat="1" x14ac:dyDescent="0.3"/>
    <row r="4117" s="16" customFormat="1" x14ac:dyDescent="0.3"/>
    <row r="4118" s="16" customFormat="1" x14ac:dyDescent="0.3"/>
    <row r="4119" s="16" customFormat="1" x14ac:dyDescent="0.3"/>
    <row r="4120" s="16" customFormat="1" x14ac:dyDescent="0.3"/>
    <row r="4121" s="16" customFormat="1" x14ac:dyDescent="0.3"/>
    <row r="4122" s="16" customFormat="1" x14ac:dyDescent="0.3"/>
    <row r="4123" s="16" customFormat="1" x14ac:dyDescent="0.3"/>
    <row r="4124" s="16" customFormat="1" x14ac:dyDescent="0.3"/>
    <row r="4125" s="16" customFormat="1" x14ac:dyDescent="0.3"/>
    <row r="4126" s="16" customFormat="1" x14ac:dyDescent="0.3"/>
    <row r="4127" s="16" customFormat="1" x14ac:dyDescent="0.3"/>
    <row r="4128" s="16" customFormat="1" x14ac:dyDescent="0.3"/>
    <row r="4129" s="16" customFormat="1" x14ac:dyDescent="0.3"/>
    <row r="4130" s="16" customFormat="1" x14ac:dyDescent="0.3"/>
    <row r="4131" s="16" customFormat="1" x14ac:dyDescent="0.3"/>
    <row r="4132" s="16" customFormat="1" x14ac:dyDescent="0.3"/>
    <row r="4133" s="16" customFormat="1" x14ac:dyDescent="0.3"/>
    <row r="4134" s="16" customFormat="1" x14ac:dyDescent="0.3"/>
    <row r="4135" s="16" customFormat="1" x14ac:dyDescent="0.3"/>
    <row r="4136" s="16" customFormat="1" x14ac:dyDescent="0.3"/>
    <row r="4137" s="16" customFormat="1" x14ac:dyDescent="0.3"/>
    <row r="4138" s="16" customFormat="1" x14ac:dyDescent="0.3"/>
    <row r="4139" s="16" customFormat="1" x14ac:dyDescent="0.3"/>
    <row r="4140" s="16" customFormat="1" x14ac:dyDescent="0.3"/>
    <row r="4141" s="16" customFormat="1" x14ac:dyDescent="0.3"/>
    <row r="4142" s="16" customFormat="1" x14ac:dyDescent="0.3"/>
    <row r="4143" s="16" customFormat="1" x14ac:dyDescent="0.3"/>
    <row r="4144" s="16" customFormat="1" x14ac:dyDescent="0.3"/>
    <row r="4145" s="16" customFormat="1" x14ac:dyDescent="0.3"/>
    <row r="4146" s="16" customFormat="1" x14ac:dyDescent="0.3"/>
    <row r="4147" s="16" customFormat="1" x14ac:dyDescent="0.3"/>
    <row r="4148" s="16" customFormat="1" x14ac:dyDescent="0.3"/>
    <row r="4149" s="16" customFormat="1" x14ac:dyDescent="0.3"/>
    <row r="4150" s="16" customFormat="1" x14ac:dyDescent="0.3"/>
    <row r="4151" s="16" customFormat="1" x14ac:dyDescent="0.3"/>
    <row r="4152" s="16" customFormat="1" x14ac:dyDescent="0.3"/>
    <row r="4153" s="16" customFormat="1" x14ac:dyDescent="0.3"/>
    <row r="4154" s="16" customFormat="1" x14ac:dyDescent="0.3"/>
    <row r="4155" s="16" customFormat="1" x14ac:dyDescent="0.3"/>
    <row r="4156" s="16" customFormat="1" x14ac:dyDescent="0.3"/>
    <row r="4157" s="16" customFormat="1" x14ac:dyDescent="0.3"/>
    <row r="4158" s="16" customFormat="1" x14ac:dyDescent="0.3"/>
    <row r="4159" s="16" customFormat="1" x14ac:dyDescent="0.3"/>
    <row r="4160" s="16" customFormat="1" x14ac:dyDescent="0.3"/>
    <row r="4161" s="16" customFormat="1" x14ac:dyDescent="0.3"/>
    <row r="4162" s="16" customFormat="1" x14ac:dyDescent="0.3"/>
    <row r="4163" s="16" customFormat="1" x14ac:dyDescent="0.3"/>
    <row r="4164" s="16" customFormat="1" x14ac:dyDescent="0.3"/>
    <row r="4165" s="16" customFormat="1" x14ac:dyDescent="0.3"/>
    <row r="4166" s="16" customFormat="1" x14ac:dyDescent="0.3"/>
    <row r="4167" s="16" customFormat="1" x14ac:dyDescent="0.3"/>
    <row r="4168" s="16" customFormat="1" x14ac:dyDescent="0.3"/>
    <row r="4169" s="16" customFormat="1" x14ac:dyDescent="0.3"/>
    <row r="4170" s="16" customFormat="1" x14ac:dyDescent="0.3"/>
    <row r="4171" s="16" customFormat="1" x14ac:dyDescent="0.3"/>
    <row r="4172" s="16" customFormat="1" x14ac:dyDescent="0.3"/>
    <row r="4173" s="16" customFormat="1" x14ac:dyDescent="0.3"/>
    <row r="4174" s="16" customFormat="1" x14ac:dyDescent="0.3"/>
    <row r="4175" s="16" customFormat="1" x14ac:dyDescent="0.3"/>
    <row r="4176" s="16" customFormat="1" x14ac:dyDescent="0.3"/>
    <row r="4177" s="16" customFormat="1" x14ac:dyDescent="0.3"/>
    <row r="4178" s="16" customFormat="1" x14ac:dyDescent="0.3"/>
    <row r="4179" s="16" customFormat="1" x14ac:dyDescent="0.3"/>
    <row r="4180" s="16" customFormat="1" x14ac:dyDescent="0.3"/>
    <row r="4181" s="16" customFormat="1" x14ac:dyDescent="0.3"/>
    <row r="4182" s="16" customFormat="1" x14ac:dyDescent="0.3"/>
    <row r="4183" s="16" customFormat="1" x14ac:dyDescent="0.3"/>
    <row r="4184" s="16" customFormat="1" x14ac:dyDescent="0.3"/>
    <row r="4185" s="16" customFormat="1" x14ac:dyDescent="0.3"/>
    <row r="4186" s="16" customFormat="1" x14ac:dyDescent="0.3"/>
    <row r="4187" s="16" customFormat="1" x14ac:dyDescent="0.3"/>
    <row r="4188" s="16" customFormat="1" x14ac:dyDescent="0.3"/>
    <row r="4189" s="16" customFormat="1" x14ac:dyDescent="0.3"/>
    <row r="4190" s="16" customFormat="1" x14ac:dyDescent="0.3"/>
    <row r="4191" s="16" customFormat="1" x14ac:dyDescent="0.3"/>
    <row r="4192" s="16" customFormat="1" x14ac:dyDescent="0.3"/>
    <row r="4193" s="16" customFormat="1" x14ac:dyDescent="0.3"/>
    <row r="4194" s="16" customFormat="1" x14ac:dyDescent="0.3"/>
    <row r="4195" s="16" customFormat="1" x14ac:dyDescent="0.3"/>
    <row r="4196" s="16" customFormat="1" x14ac:dyDescent="0.3"/>
    <row r="4197" s="16" customFormat="1" x14ac:dyDescent="0.3"/>
    <row r="4198" s="16" customFormat="1" x14ac:dyDescent="0.3"/>
    <row r="4199" s="16" customFormat="1" x14ac:dyDescent="0.3"/>
    <row r="4200" s="16" customFormat="1" x14ac:dyDescent="0.3"/>
    <row r="4201" s="16" customFormat="1" x14ac:dyDescent="0.3"/>
    <row r="4202" s="16" customFormat="1" x14ac:dyDescent="0.3"/>
    <row r="4203" s="16" customFormat="1" x14ac:dyDescent="0.3"/>
    <row r="4204" s="16" customFormat="1" x14ac:dyDescent="0.3"/>
    <row r="4205" s="16" customFormat="1" x14ac:dyDescent="0.3"/>
    <row r="4206" s="16" customFormat="1" x14ac:dyDescent="0.3"/>
    <row r="4207" s="16" customFormat="1" x14ac:dyDescent="0.3"/>
    <row r="4208" s="16" customFormat="1" x14ac:dyDescent="0.3"/>
    <row r="4209" s="16" customFormat="1" x14ac:dyDescent="0.3"/>
    <row r="4210" s="16" customFormat="1" x14ac:dyDescent="0.3"/>
    <row r="4211" s="16" customFormat="1" x14ac:dyDescent="0.3"/>
    <row r="4212" s="16" customFormat="1" x14ac:dyDescent="0.3"/>
    <row r="4213" s="16" customFormat="1" x14ac:dyDescent="0.3"/>
    <row r="4214" s="16" customFormat="1" x14ac:dyDescent="0.3"/>
    <row r="4215" s="16" customFormat="1" x14ac:dyDescent="0.3"/>
    <row r="4216" s="16" customFormat="1" x14ac:dyDescent="0.3"/>
    <row r="4217" s="16" customFormat="1" x14ac:dyDescent="0.3"/>
    <row r="4218" s="16" customFormat="1" x14ac:dyDescent="0.3"/>
    <row r="4219" s="16" customFormat="1" x14ac:dyDescent="0.3"/>
    <row r="4220" s="16" customFormat="1" x14ac:dyDescent="0.3"/>
    <row r="4221" s="16" customFormat="1" x14ac:dyDescent="0.3"/>
    <row r="4222" s="16" customFormat="1" x14ac:dyDescent="0.3"/>
    <row r="4223" s="16" customFormat="1" x14ac:dyDescent="0.3"/>
    <row r="4224" s="16" customFormat="1" x14ac:dyDescent="0.3"/>
    <row r="4225" s="16" customFormat="1" x14ac:dyDescent="0.3"/>
    <row r="4226" s="16" customFormat="1" x14ac:dyDescent="0.3"/>
    <row r="4227" s="16" customFormat="1" x14ac:dyDescent="0.3"/>
    <row r="4228" s="16" customFormat="1" x14ac:dyDescent="0.3"/>
    <row r="4229" s="16" customFormat="1" x14ac:dyDescent="0.3"/>
    <row r="4230" s="16" customFormat="1" x14ac:dyDescent="0.3"/>
    <row r="4231" s="16" customFormat="1" x14ac:dyDescent="0.3"/>
    <row r="4232" s="16" customFormat="1" x14ac:dyDescent="0.3"/>
    <row r="4233" s="16" customFormat="1" x14ac:dyDescent="0.3"/>
    <row r="4234" s="16" customFormat="1" x14ac:dyDescent="0.3"/>
    <row r="4235" s="16" customFormat="1" x14ac:dyDescent="0.3"/>
    <row r="4236" s="16" customFormat="1" x14ac:dyDescent="0.3"/>
    <row r="4237" s="16" customFormat="1" x14ac:dyDescent="0.3"/>
    <row r="4238" s="16" customFormat="1" x14ac:dyDescent="0.3"/>
    <row r="4239" s="16" customFormat="1" x14ac:dyDescent="0.3"/>
    <row r="4240" s="16" customFormat="1" x14ac:dyDescent="0.3"/>
    <row r="4241" s="16" customFormat="1" x14ac:dyDescent="0.3"/>
    <row r="4242" s="16" customFormat="1" x14ac:dyDescent="0.3"/>
    <row r="4243" s="16" customFormat="1" x14ac:dyDescent="0.3"/>
    <row r="4244" s="16" customFormat="1" x14ac:dyDescent="0.3"/>
    <row r="4245" s="16" customFormat="1" x14ac:dyDescent="0.3"/>
    <row r="4246" s="16" customFormat="1" x14ac:dyDescent="0.3"/>
    <row r="4247" s="16" customFormat="1" x14ac:dyDescent="0.3"/>
    <row r="4248" s="16" customFormat="1" x14ac:dyDescent="0.3"/>
    <row r="4249" s="16" customFormat="1" x14ac:dyDescent="0.3"/>
    <row r="4250" s="16" customFormat="1" x14ac:dyDescent="0.3"/>
    <row r="4251" s="16" customFormat="1" x14ac:dyDescent="0.3"/>
    <row r="4252" s="16" customFormat="1" x14ac:dyDescent="0.3"/>
    <row r="4253" s="16" customFormat="1" x14ac:dyDescent="0.3"/>
    <row r="4254" s="16" customFormat="1" x14ac:dyDescent="0.3"/>
    <row r="4255" s="16" customFormat="1" x14ac:dyDescent="0.3"/>
    <row r="4256" s="16" customFormat="1" x14ac:dyDescent="0.3"/>
    <row r="4257" s="16" customFormat="1" x14ac:dyDescent="0.3"/>
    <row r="4258" s="16" customFormat="1" x14ac:dyDescent="0.3"/>
    <row r="4259" s="16" customFormat="1" x14ac:dyDescent="0.3"/>
    <row r="4260" s="16" customFormat="1" x14ac:dyDescent="0.3"/>
    <row r="4261" s="16" customFormat="1" x14ac:dyDescent="0.3"/>
    <row r="4262" s="16" customFormat="1" x14ac:dyDescent="0.3"/>
    <row r="4263" s="16" customFormat="1" x14ac:dyDescent="0.3"/>
    <row r="4264" s="16" customFormat="1" x14ac:dyDescent="0.3"/>
    <row r="4265" s="16" customFormat="1" x14ac:dyDescent="0.3"/>
    <row r="4266" s="16" customFormat="1" x14ac:dyDescent="0.3"/>
    <row r="4267" s="16" customFormat="1" x14ac:dyDescent="0.3"/>
    <row r="4268" s="16" customFormat="1" x14ac:dyDescent="0.3"/>
    <row r="4269" s="16" customFormat="1" x14ac:dyDescent="0.3"/>
    <row r="4270" s="16" customFormat="1" x14ac:dyDescent="0.3"/>
    <row r="4271" s="16" customFormat="1" x14ac:dyDescent="0.3"/>
    <row r="4272" s="16" customFormat="1" x14ac:dyDescent="0.3"/>
    <row r="4273" s="16" customFormat="1" x14ac:dyDescent="0.3"/>
    <row r="4274" s="16" customFormat="1" x14ac:dyDescent="0.3"/>
    <row r="4275" s="16" customFormat="1" x14ac:dyDescent="0.3"/>
    <row r="4276" s="16" customFormat="1" x14ac:dyDescent="0.3"/>
    <row r="4277" s="16" customFormat="1" x14ac:dyDescent="0.3"/>
    <row r="4278" s="16" customFormat="1" x14ac:dyDescent="0.3"/>
    <row r="4279" s="16" customFormat="1" x14ac:dyDescent="0.3"/>
    <row r="4280" s="16" customFormat="1" x14ac:dyDescent="0.3"/>
    <row r="4281" s="16" customFormat="1" x14ac:dyDescent="0.3"/>
    <row r="4282" s="16" customFormat="1" x14ac:dyDescent="0.3"/>
    <row r="4283" s="16" customFormat="1" x14ac:dyDescent="0.3"/>
    <row r="4284" s="16" customFormat="1" x14ac:dyDescent="0.3"/>
    <row r="4285" s="16" customFormat="1" x14ac:dyDescent="0.3"/>
    <row r="4286" s="16" customFormat="1" x14ac:dyDescent="0.3"/>
    <row r="4287" s="16" customFormat="1" x14ac:dyDescent="0.3"/>
    <row r="4288" s="16" customFormat="1" x14ac:dyDescent="0.3"/>
    <row r="4289" s="16" customFormat="1" x14ac:dyDescent="0.3"/>
    <row r="4290" s="16" customFormat="1" x14ac:dyDescent="0.3"/>
    <row r="4291" s="16" customFormat="1" x14ac:dyDescent="0.3"/>
    <row r="4292" s="16" customFormat="1" x14ac:dyDescent="0.3"/>
    <row r="4293" s="16" customFormat="1" x14ac:dyDescent="0.3"/>
    <row r="4294" s="16" customFormat="1" x14ac:dyDescent="0.3"/>
    <row r="4295" s="16" customFormat="1" x14ac:dyDescent="0.3"/>
    <row r="4296" s="16" customFormat="1" x14ac:dyDescent="0.3"/>
    <row r="4297" s="16" customFormat="1" x14ac:dyDescent="0.3"/>
    <row r="4298" s="16" customFormat="1" x14ac:dyDescent="0.3"/>
    <row r="4299" s="16" customFormat="1" x14ac:dyDescent="0.3"/>
    <row r="4300" s="16" customFormat="1" x14ac:dyDescent="0.3"/>
    <row r="4301" s="16" customFormat="1" x14ac:dyDescent="0.3"/>
    <row r="4302" s="16" customFormat="1" x14ac:dyDescent="0.3"/>
    <row r="4303" s="16" customFormat="1" x14ac:dyDescent="0.3"/>
    <row r="4304" s="16" customFormat="1" x14ac:dyDescent="0.3"/>
    <row r="4305" s="16" customFormat="1" x14ac:dyDescent="0.3"/>
    <row r="4306" s="16" customFormat="1" x14ac:dyDescent="0.3"/>
    <row r="4307" s="16" customFormat="1" x14ac:dyDescent="0.3"/>
    <row r="4308" s="16" customFormat="1" x14ac:dyDescent="0.3"/>
    <row r="4309" s="16" customFormat="1" x14ac:dyDescent="0.3"/>
    <row r="4310" s="16" customFormat="1" x14ac:dyDescent="0.3"/>
    <row r="4311" s="16" customFormat="1" x14ac:dyDescent="0.3"/>
    <row r="4312" s="16" customFormat="1" x14ac:dyDescent="0.3"/>
    <row r="4313" s="16" customFormat="1" x14ac:dyDescent="0.3"/>
    <row r="4314" s="16" customFormat="1" x14ac:dyDescent="0.3"/>
    <row r="4315" s="16" customFormat="1" x14ac:dyDescent="0.3"/>
    <row r="4316" s="16" customFormat="1" x14ac:dyDescent="0.3"/>
    <row r="4317" s="16" customFormat="1" x14ac:dyDescent="0.3"/>
    <row r="4318" s="16" customFormat="1" x14ac:dyDescent="0.3"/>
    <row r="4319" s="16" customFormat="1" x14ac:dyDescent="0.3"/>
    <row r="4320" s="16" customFormat="1" x14ac:dyDescent="0.3"/>
    <row r="4321" s="16" customFormat="1" x14ac:dyDescent="0.3"/>
    <row r="4322" s="16" customFormat="1" x14ac:dyDescent="0.3"/>
    <row r="4323" s="16" customFormat="1" x14ac:dyDescent="0.3"/>
    <row r="4324" s="16" customFormat="1" x14ac:dyDescent="0.3"/>
    <row r="4325" s="16" customFormat="1" x14ac:dyDescent="0.3"/>
    <row r="4326" s="16" customFormat="1" x14ac:dyDescent="0.3"/>
    <row r="4327" s="16" customFormat="1" x14ac:dyDescent="0.3"/>
    <row r="4328" s="16" customFormat="1" x14ac:dyDescent="0.3"/>
    <row r="4329" s="16" customFormat="1" x14ac:dyDescent="0.3"/>
    <row r="4330" s="16" customFormat="1" x14ac:dyDescent="0.3"/>
    <row r="4331" s="16" customFormat="1" x14ac:dyDescent="0.3"/>
    <row r="4332" s="16" customFormat="1" x14ac:dyDescent="0.3"/>
    <row r="4333" s="16" customFormat="1" x14ac:dyDescent="0.3"/>
    <row r="4334" s="16" customFormat="1" x14ac:dyDescent="0.3"/>
    <row r="4335" s="16" customFormat="1" x14ac:dyDescent="0.3"/>
    <row r="4336" s="16" customFormat="1" x14ac:dyDescent="0.3"/>
    <row r="4337" s="16" customFormat="1" x14ac:dyDescent="0.3"/>
    <row r="4338" s="16" customFormat="1" x14ac:dyDescent="0.3"/>
    <row r="4339" s="16" customFormat="1" x14ac:dyDescent="0.3"/>
    <row r="4340" s="16" customFormat="1" x14ac:dyDescent="0.3"/>
    <row r="4341" s="16" customFormat="1" x14ac:dyDescent="0.3"/>
    <row r="4342" s="16" customFormat="1" x14ac:dyDescent="0.3"/>
    <row r="4343" s="16" customFormat="1" x14ac:dyDescent="0.3"/>
    <row r="4344" s="16" customFormat="1" x14ac:dyDescent="0.3"/>
    <row r="4345" s="16" customFormat="1" x14ac:dyDescent="0.3"/>
    <row r="4346" s="16" customFormat="1" x14ac:dyDescent="0.3"/>
    <row r="4347" s="16" customFormat="1" x14ac:dyDescent="0.3"/>
    <row r="4348" s="16" customFormat="1" x14ac:dyDescent="0.3"/>
    <row r="4349" s="16" customFormat="1" x14ac:dyDescent="0.3"/>
    <row r="4350" s="16" customFormat="1" x14ac:dyDescent="0.3"/>
    <row r="4351" s="16" customFormat="1" x14ac:dyDescent="0.3"/>
    <row r="4352" s="16" customFormat="1" x14ac:dyDescent="0.3"/>
    <row r="4353" s="16" customFormat="1" x14ac:dyDescent="0.3"/>
    <row r="4354" s="16" customFormat="1" x14ac:dyDescent="0.3"/>
    <row r="4355" s="16" customFormat="1" x14ac:dyDescent="0.3"/>
    <row r="4356" s="16" customFormat="1" x14ac:dyDescent="0.3"/>
    <row r="4357" s="16" customFormat="1" x14ac:dyDescent="0.3"/>
    <row r="4358" s="16" customFormat="1" x14ac:dyDescent="0.3"/>
    <row r="4359" s="16" customFormat="1" x14ac:dyDescent="0.3"/>
    <row r="4360" s="16" customFormat="1" x14ac:dyDescent="0.3"/>
    <row r="4361" s="16" customFormat="1" x14ac:dyDescent="0.3"/>
    <row r="4362" s="16" customFormat="1" x14ac:dyDescent="0.3"/>
    <row r="4363" s="16" customFormat="1" x14ac:dyDescent="0.3"/>
    <row r="4364" s="16" customFormat="1" x14ac:dyDescent="0.3"/>
    <row r="4365" s="16" customFormat="1" x14ac:dyDescent="0.3"/>
    <row r="4366" s="16" customFormat="1" x14ac:dyDescent="0.3"/>
    <row r="4367" s="16" customFormat="1" x14ac:dyDescent="0.3"/>
    <row r="4368" s="16" customFormat="1" x14ac:dyDescent="0.3"/>
    <row r="4369" s="16" customFormat="1" x14ac:dyDescent="0.3"/>
    <row r="4370" s="16" customFormat="1" x14ac:dyDescent="0.3"/>
    <row r="4371" s="16" customFormat="1" x14ac:dyDescent="0.3"/>
    <row r="4372" s="16" customFormat="1" x14ac:dyDescent="0.3"/>
    <row r="4373" s="16" customFormat="1" x14ac:dyDescent="0.3"/>
    <row r="4374" s="16" customFormat="1" x14ac:dyDescent="0.3"/>
    <row r="4375" s="16" customFormat="1" x14ac:dyDescent="0.3"/>
    <row r="4376" s="16" customFormat="1" x14ac:dyDescent="0.3"/>
    <row r="4377" s="16" customFormat="1" x14ac:dyDescent="0.3"/>
    <row r="4378" s="16" customFormat="1" x14ac:dyDescent="0.3"/>
    <row r="4379" s="16" customFormat="1" x14ac:dyDescent="0.3"/>
    <row r="4380" s="16" customFormat="1" x14ac:dyDescent="0.3"/>
    <row r="4381" s="16" customFormat="1" x14ac:dyDescent="0.3"/>
    <row r="4382" s="16" customFormat="1" x14ac:dyDescent="0.3"/>
    <row r="4383" s="16" customFormat="1" x14ac:dyDescent="0.3"/>
    <row r="4384" s="16" customFormat="1" x14ac:dyDescent="0.3"/>
    <row r="4385" s="16" customFormat="1" x14ac:dyDescent="0.3"/>
    <row r="4386" s="16" customFormat="1" x14ac:dyDescent="0.3"/>
    <row r="4387" s="16" customFormat="1" x14ac:dyDescent="0.3"/>
    <row r="4388" s="16" customFormat="1" x14ac:dyDescent="0.3"/>
    <row r="4389" s="16" customFormat="1" x14ac:dyDescent="0.3"/>
    <row r="4390" s="16" customFormat="1" x14ac:dyDescent="0.3"/>
    <row r="4391" s="16" customFormat="1" x14ac:dyDescent="0.3"/>
    <row r="4392" s="16" customFormat="1" x14ac:dyDescent="0.3"/>
    <row r="4393" s="16" customFormat="1" x14ac:dyDescent="0.3"/>
    <row r="4394" s="16" customFormat="1" x14ac:dyDescent="0.3"/>
    <row r="4395" s="16" customFormat="1" x14ac:dyDescent="0.3"/>
    <row r="4396" s="16" customFormat="1" x14ac:dyDescent="0.3"/>
    <row r="4397" s="16" customFormat="1" x14ac:dyDescent="0.3"/>
    <row r="4398" s="16" customFormat="1" x14ac:dyDescent="0.3"/>
    <row r="4399" s="16" customFormat="1" x14ac:dyDescent="0.3"/>
    <row r="4400" s="16" customFormat="1" x14ac:dyDescent="0.3"/>
    <row r="4401" s="16" customFormat="1" x14ac:dyDescent="0.3"/>
    <row r="4402" s="16" customFormat="1" x14ac:dyDescent="0.3"/>
    <row r="4403" s="16" customFormat="1" x14ac:dyDescent="0.3"/>
    <row r="4404" s="16" customFormat="1" x14ac:dyDescent="0.3"/>
    <row r="4405" s="16" customFormat="1" x14ac:dyDescent="0.3"/>
    <row r="4406" s="16" customFormat="1" x14ac:dyDescent="0.3"/>
    <row r="4407" s="16" customFormat="1" x14ac:dyDescent="0.3"/>
    <row r="4408" s="16" customFormat="1" x14ac:dyDescent="0.3"/>
    <row r="4409" s="16" customFormat="1" x14ac:dyDescent="0.3"/>
    <row r="4410" s="16" customFormat="1" x14ac:dyDescent="0.3"/>
    <row r="4411" s="16" customFormat="1" x14ac:dyDescent="0.3"/>
    <row r="4412" s="16" customFormat="1" x14ac:dyDescent="0.3"/>
    <row r="4413" s="16" customFormat="1" x14ac:dyDescent="0.3"/>
    <row r="4414" s="16" customFormat="1" x14ac:dyDescent="0.3"/>
    <row r="4415" s="16" customFormat="1" x14ac:dyDescent="0.3"/>
    <row r="4416" s="16" customFormat="1" x14ac:dyDescent="0.3"/>
    <row r="4417" s="16" customFormat="1" x14ac:dyDescent="0.3"/>
    <row r="4418" s="16" customFormat="1" x14ac:dyDescent="0.3"/>
    <row r="4419" s="16" customFormat="1" x14ac:dyDescent="0.3"/>
    <row r="4420" s="16" customFormat="1" x14ac:dyDescent="0.3"/>
    <row r="4421" s="16" customFormat="1" x14ac:dyDescent="0.3"/>
    <row r="4422" s="16" customFormat="1" x14ac:dyDescent="0.3"/>
    <row r="4423" s="16" customFormat="1" x14ac:dyDescent="0.3"/>
    <row r="4424" s="16" customFormat="1" x14ac:dyDescent="0.3"/>
    <row r="4425" s="16" customFormat="1" x14ac:dyDescent="0.3"/>
    <row r="4426" s="16" customFormat="1" x14ac:dyDescent="0.3"/>
    <row r="4427" s="16" customFormat="1" x14ac:dyDescent="0.3"/>
    <row r="4428" s="16" customFormat="1" x14ac:dyDescent="0.3"/>
    <row r="4429" s="16" customFormat="1" x14ac:dyDescent="0.3"/>
    <row r="4430" s="16" customFormat="1" x14ac:dyDescent="0.3"/>
    <row r="4431" s="16" customFormat="1" x14ac:dyDescent="0.3"/>
    <row r="4432" s="16" customFormat="1" x14ac:dyDescent="0.3"/>
    <row r="4433" s="16" customFormat="1" x14ac:dyDescent="0.3"/>
    <row r="4434" s="16" customFormat="1" x14ac:dyDescent="0.3"/>
    <row r="4435" s="16" customFormat="1" x14ac:dyDescent="0.3"/>
    <row r="4436" s="16" customFormat="1" x14ac:dyDescent="0.3"/>
    <row r="4437" s="16" customFormat="1" x14ac:dyDescent="0.3"/>
    <row r="4438" s="16" customFormat="1" x14ac:dyDescent="0.3"/>
    <row r="4439" s="16" customFormat="1" x14ac:dyDescent="0.3"/>
    <row r="4440" s="16" customFormat="1" x14ac:dyDescent="0.3"/>
    <row r="4441" s="16" customFormat="1" x14ac:dyDescent="0.3"/>
    <row r="4442" s="16" customFormat="1" x14ac:dyDescent="0.3"/>
    <row r="4443" s="16" customFormat="1" x14ac:dyDescent="0.3"/>
    <row r="4444" s="16" customFormat="1" x14ac:dyDescent="0.3"/>
    <row r="4445" s="16" customFormat="1" x14ac:dyDescent="0.3"/>
    <row r="4446" s="16" customFormat="1" x14ac:dyDescent="0.3"/>
    <row r="4447" s="16" customFormat="1" x14ac:dyDescent="0.3"/>
    <row r="4448" s="16" customFormat="1" x14ac:dyDescent="0.3"/>
    <row r="4449" s="16" customFormat="1" x14ac:dyDescent="0.3"/>
    <row r="4450" s="16" customFormat="1" x14ac:dyDescent="0.3"/>
    <row r="4451" s="16" customFormat="1" x14ac:dyDescent="0.3"/>
    <row r="4452" s="16" customFormat="1" x14ac:dyDescent="0.3"/>
    <row r="4453" s="16" customFormat="1" x14ac:dyDescent="0.3"/>
    <row r="4454" s="16" customFormat="1" x14ac:dyDescent="0.3"/>
    <row r="4455" s="16" customFormat="1" x14ac:dyDescent="0.3"/>
    <row r="4456" s="16" customFormat="1" x14ac:dyDescent="0.3"/>
    <row r="4457" s="16" customFormat="1" x14ac:dyDescent="0.3"/>
    <row r="4458" s="16" customFormat="1" x14ac:dyDescent="0.3"/>
    <row r="4459" s="16" customFormat="1" x14ac:dyDescent="0.3"/>
    <row r="4460" s="16" customFormat="1" x14ac:dyDescent="0.3"/>
    <row r="4461" s="16" customFormat="1" x14ac:dyDescent="0.3"/>
    <row r="4462" s="16" customFormat="1" x14ac:dyDescent="0.3"/>
    <row r="4463" s="16" customFormat="1" x14ac:dyDescent="0.3"/>
    <row r="4464" s="16" customFormat="1" x14ac:dyDescent="0.3"/>
    <row r="4465" s="16" customFormat="1" x14ac:dyDescent="0.3"/>
    <row r="4466" s="16" customFormat="1" x14ac:dyDescent="0.3"/>
    <row r="4467" s="16" customFormat="1" x14ac:dyDescent="0.3"/>
    <row r="4468" s="16" customFormat="1" x14ac:dyDescent="0.3"/>
    <row r="4469" s="16" customFormat="1" x14ac:dyDescent="0.3"/>
    <row r="4470" s="16" customFormat="1" x14ac:dyDescent="0.3"/>
    <row r="4471" s="16" customFormat="1" x14ac:dyDescent="0.3"/>
    <row r="4472" s="16" customFormat="1" x14ac:dyDescent="0.3"/>
    <row r="4473" s="16" customFormat="1" x14ac:dyDescent="0.3"/>
    <row r="4474" s="16" customFormat="1" x14ac:dyDescent="0.3"/>
    <row r="4475" s="16" customFormat="1" x14ac:dyDescent="0.3"/>
    <row r="4476" s="16" customFormat="1" x14ac:dyDescent="0.3"/>
    <row r="4477" s="16" customFormat="1" x14ac:dyDescent="0.3"/>
    <row r="4478" s="16" customFormat="1" x14ac:dyDescent="0.3"/>
    <row r="4479" s="16" customFormat="1" x14ac:dyDescent="0.3"/>
    <row r="4480" s="16" customFormat="1" x14ac:dyDescent="0.3"/>
    <row r="4481" s="16" customFormat="1" x14ac:dyDescent="0.3"/>
    <row r="4482" s="16" customFormat="1" x14ac:dyDescent="0.3"/>
    <row r="4483" s="16" customFormat="1" x14ac:dyDescent="0.3"/>
    <row r="4484" s="16" customFormat="1" x14ac:dyDescent="0.3"/>
    <row r="4485" s="16" customFormat="1" x14ac:dyDescent="0.3"/>
    <row r="4486" s="16" customFormat="1" x14ac:dyDescent="0.3"/>
    <row r="4487" s="16" customFormat="1" x14ac:dyDescent="0.3"/>
    <row r="4488" s="16" customFormat="1" x14ac:dyDescent="0.3"/>
    <row r="4489" s="16" customFormat="1" x14ac:dyDescent="0.3"/>
    <row r="4490" s="16" customFormat="1" x14ac:dyDescent="0.3"/>
    <row r="4491" s="16" customFormat="1" x14ac:dyDescent="0.3"/>
    <row r="4492" s="16" customFormat="1" x14ac:dyDescent="0.3"/>
    <row r="4493" s="16" customFormat="1" x14ac:dyDescent="0.3"/>
    <row r="4494" s="16" customFormat="1" x14ac:dyDescent="0.3"/>
    <row r="4495" s="16" customFormat="1" x14ac:dyDescent="0.3"/>
    <row r="4496" s="16" customFormat="1" x14ac:dyDescent="0.3"/>
    <row r="4497" s="16" customFormat="1" x14ac:dyDescent="0.3"/>
    <row r="4498" s="16" customFormat="1" x14ac:dyDescent="0.3"/>
    <row r="4499" s="16" customFormat="1" x14ac:dyDescent="0.3"/>
    <row r="4500" s="16" customFormat="1" x14ac:dyDescent="0.3"/>
    <row r="4501" s="16" customFormat="1" x14ac:dyDescent="0.3"/>
    <row r="4502" s="16" customFormat="1" x14ac:dyDescent="0.3"/>
    <row r="4503" s="16" customFormat="1" x14ac:dyDescent="0.3"/>
    <row r="4504" s="16" customFormat="1" x14ac:dyDescent="0.3"/>
    <row r="4505" s="16" customFormat="1" x14ac:dyDescent="0.3"/>
    <row r="4506" s="16" customFormat="1" x14ac:dyDescent="0.3"/>
    <row r="4507" s="16" customFormat="1" x14ac:dyDescent="0.3"/>
    <row r="4508" s="16" customFormat="1" x14ac:dyDescent="0.3"/>
    <row r="4509" s="16" customFormat="1" x14ac:dyDescent="0.3"/>
    <row r="4510" s="16" customFormat="1" x14ac:dyDescent="0.3"/>
    <row r="4511" s="16" customFormat="1" x14ac:dyDescent="0.3"/>
    <row r="4512" s="16" customFormat="1" x14ac:dyDescent="0.3"/>
    <row r="4513" s="16" customFormat="1" x14ac:dyDescent="0.3"/>
    <row r="4514" s="16" customFormat="1" x14ac:dyDescent="0.3"/>
    <row r="4515" s="16" customFormat="1" x14ac:dyDescent="0.3"/>
    <row r="4516" s="16" customFormat="1" x14ac:dyDescent="0.3"/>
    <row r="4517" s="16" customFormat="1" x14ac:dyDescent="0.3"/>
    <row r="4518" s="16" customFormat="1" x14ac:dyDescent="0.3"/>
    <row r="4519" s="16" customFormat="1" x14ac:dyDescent="0.3"/>
    <row r="4520" s="16" customFormat="1" x14ac:dyDescent="0.3"/>
    <row r="4521" s="16" customFormat="1" x14ac:dyDescent="0.3"/>
    <row r="4522" s="16" customFormat="1" x14ac:dyDescent="0.3"/>
    <row r="4523" s="16" customFormat="1" x14ac:dyDescent="0.3"/>
    <row r="4524" s="16" customFormat="1" x14ac:dyDescent="0.3"/>
    <row r="4525" s="16" customFormat="1" x14ac:dyDescent="0.3"/>
    <row r="4526" s="16" customFormat="1" x14ac:dyDescent="0.3"/>
    <row r="4527" s="16" customFormat="1" x14ac:dyDescent="0.3"/>
    <row r="4528" s="16" customFormat="1" x14ac:dyDescent="0.3"/>
    <row r="4529" s="16" customFormat="1" x14ac:dyDescent="0.3"/>
    <row r="4530" s="16" customFormat="1" x14ac:dyDescent="0.3"/>
    <row r="4531" s="16" customFormat="1" x14ac:dyDescent="0.3"/>
    <row r="4532" s="16" customFormat="1" x14ac:dyDescent="0.3"/>
    <row r="4533" s="16" customFormat="1" x14ac:dyDescent="0.3"/>
    <row r="4534" s="16" customFormat="1" x14ac:dyDescent="0.3"/>
    <row r="4535" s="16" customFormat="1" x14ac:dyDescent="0.3"/>
    <row r="4536" s="16" customFormat="1" x14ac:dyDescent="0.3"/>
    <row r="4537" s="16" customFormat="1" x14ac:dyDescent="0.3"/>
    <row r="4538" s="16" customFormat="1" x14ac:dyDescent="0.3"/>
    <row r="4539" s="16" customFormat="1" x14ac:dyDescent="0.3"/>
    <row r="4540" s="16" customFormat="1" x14ac:dyDescent="0.3"/>
    <row r="4541" s="16" customFormat="1" x14ac:dyDescent="0.3"/>
    <row r="4542" s="16" customFormat="1" x14ac:dyDescent="0.3"/>
    <row r="4543" s="16" customFormat="1" x14ac:dyDescent="0.3"/>
    <row r="4544" s="16" customFormat="1" x14ac:dyDescent="0.3"/>
    <row r="4545" s="16" customFormat="1" x14ac:dyDescent="0.3"/>
    <row r="4546" s="16" customFormat="1" x14ac:dyDescent="0.3"/>
    <row r="4547" s="16" customFormat="1" x14ac:dyDescent="0.3"/>
    <row r="4548" s="16" customFormat="1" x14ac:dyDescent="0.3"/>
    <row r="4549" s="16" customFormat="1" x14ac:dyDescent="0.3"/>
    <row r="4550" s="16" customFormat="1" x14ac:dyDescent="0.3"/>
    <row r="4551" s="16" customFormat="1" x14ac:dyDescent="0.3"/>
    <row r="4552" s="16" customFormat="1" x14ac:dyDescent="0.3"/>
    <row r="4553" s="16" customFormat="1" x14ac:dyDescent="0.3"/>
    <row r="4554" s="16" customFormat="1" x14ac:dyDescent="0.3"/>
    <row r="4555" s="16" customFormat="1" x14ac:dyDescent="0.3"/>
    <row r="4556" s="16" customFormat="1" x14ac:dyDescent="0.3"/>
    <row r="4557" s="16" customFormat="1" x14ac:dyDescent="0.3"/>
    <row r="4558" s="16" customFormat="1" x14ac:dyDescent="0.3"/>
    <row r="4559" s="16" customFormat="1" x14ac:dyDescent="0.3"/>
    <row r="4560" s="16" customFormat="1" x14ac:dyDescent="0.3"/>
    <row r="4561" s="16" customFormat="1" x14ac:dyDescent="0.3"/>
    <row r="4562" s="16" customFormat="1" x14ac:dyDescent="0.3"/>
    <row r="4563" s="16" customFormat="1" x14ac:dyDescent="0.3"/>
    <row r="4564" s="16" customFormat="1" x14ac:dyDescent="0.3"/>
    <row r="4565" s="16" customFormat="1" x14ac:dyDescent="0.3"/>
    <row r="4566" s="16" customFormat="1" x14ac:dyDescent="0.3"/>
    <row r="4567" s="16" customFormat="1" x14ac:dyDescent="0.3"/>
    <row r="4568" s="16" customFormat="1" x14ac:dyDescent="0.3"/>
    <row r="4569" s="16" customFormat="1" x14ac:dyDescent="0.3"/>
    <row r="4570" s="16" customFormat="1" x14ac:dyDescent="0.3"/>
    <row r="4571" s="16" customFormat="1" x14ac:dyDescent="0.3"/>
    <row r="4572" s="16" customFormat="1" x14ac:dyDescent="0.3"/>
    <row r="4573" s="16" customFormat="1" x14ac:dyDescent="0.3"/>
    <row r="4574" s="16" customFormat="1" x14ac:dyDescent="0.3"/>
    <row r="4575" s="16" customFormat="1" x14ac:dyDescent="0.3"/>
    <row r="4576" s="16" customFormat="1" x14ac:dyDescent="0.3"/>
    <row r="4577" s="16" customFormat="1" x14ac:dyDescent="0.3"/>
    <row r="4578" s="16" customFormat="1" x14ac:dyDescent="0.3"/>
    <row r="4579" s="16" customFormat="1" x14ac:dyDescent="0.3"/>
    <row r="4580" s="16" customFormat="1" x14ac:dyDescent="0.3"/>
    <row r="4581" s="16" customFormat="1" x14ac:dyDescent="0.3"/>
    <row r="4582" s="16" customFormat="1" x14ac:dyDescent="0.3"/>
    <row r="4583" s="16" customFormat="1" x14ac:dyDescent="0.3"/>
    <row r="4584" s="16" customFormat="1" x14ac:dyDescent="0.3"/>
    <row r="4585" s="16" customFormat="1" x14ac:dyDescent="0.3"/>
    <row r="4586" s="16" customFormat="1" x14ac:dyDescent="0.3"/>
    <row r="4587" s="16" customFormat="1" x14ac:dyDescent="0.3"/>
    <row r="4588" s="16" customFormat="1" x14ac:dyDescent="0.3"/>
    <row r="4589" s="16" customFormat="1" x14ac:dyDescent="0.3"/>
    <row r="4590" s="16" customFormat="1" x14ac:dyDescent="0.3"/>
    <row r="4591" s="16" customFormat="1" x14ac:dyDescent="0.3"/>
    <row r="4592" s="16" customFormat="1" x14ac:dyDescent="0.3"/>
    <row r="4593" s="16" customFormat="1" x14ac:dyDescent="0.3"/>
    <row r="4594" s="16" customFormat="1" x14ac:dyDescent="0.3"/>
    <row r="4595" s="16" customFormat="1" x14ac:dyDescent="0.3"/>
    <row r="4596" s="16" customFormat="1" x14ac:dyDescent="0.3"/>
    <row r="4597" s="16" customFormat="1" x14ac:dyDescent="0.3"/>
    <row r="4598" s="16" customFormat="1" x14ac:dyDescent="0.3"/>
    <row r="4599" s="16" customFormat="1" x14ac:dyDescent="0.3"/>
    <row r="4600" s="16" customFormat="1" x14ac:dyDescent="0.3"/>
    <row r="4601" s="16" customFormat="1" x14ac:dyDescent="0.3"/>
    <row r="4602" s="16" customFormat="1" x14ac:dyDescent="0.3"/>
    <row r="4603" s="16" customFormat="1" x14ac:dyDescent="0.3"/>
    <row r="4604" s="16" customFormat="1" x14ac:dyDescent="0.3"/>
    <row r="4605" s="16" customFormat="1" x14ac:dyDescent="0.3"/>
    <row r="4606" s="16" customFormat="1" x14ac:dyDescent="0.3"/>
    <row r="4607" s="16" customFormat="1" x14ac:dyDescent="0.3"/>
    <row r="4608" s="16" customFormat="1" x14ac:dyDescent="0.3"/>
    <row r="4609" s="16" customFormat="1" x14ac:dyDescent="0.3"/>
    <row r="4610" s="16" customFormat="1" x14ac:dyDescent="0.3"/>
    <row r="4611" s="16" customFormat="1" x14ac:dyDescent="0.3"/>
    <row r="4612" s="16" customFormat="1" x14ac:dyDescent="0.3"/>
    <row r="4613" s="16" customFormat="1" x14ac:dyDescent="0.3"/>
    <row r="4614" s="16" customFormat="1" x14ac:dyDescent="0.3"/>
    <row r="4615" s="16" customFormat="1" x14ac:dyDescent="0.3"/>
    <row r="4616" s="16" customFormat="1" x14ac:dyDescent="0.3"/>
    <row r="4617" s="16" customFormat="1" x14ac:dyDescent="0.3"/>
    <row r="4618" s="16" customFormat="1" x14ac:dyDescent="0.3"/>
    <row r="4619" s="16" customFormat="1" x14ac:dyDescent="0.3"/>
    <row r="4620" s="16" customFormat="1" x14ac:dyDescent="0.3"/>
    <row r="4621" s="16" customFormat="1" x14ac:dyDescent="0.3"/>
    <row r="4622" s="16" customFormat="1" x14ac:dyDescent="0.3"/>
    <row r="4623" s="16" customFormat="1" x14ac:dyDescent="0.3"/>
    <row r="4624" s="16" customFormat="1" x14ac:dyDescent="0.3"/>
    <row r="4625" s="16" customFormat="1" x14ac:dyDescent="0.3"/>
    <row r="4626" s="16" customFormat="1" x14ac:dyDescent="0.3"/>
    <row r="4627" s="16" customFormat="1" x14ac:dyDescent="0.3"/>
    <row r="4628" s="16" customFormat="1" x14ac:dyDescent="0.3"/>
    <row r="4629" s="16" customFormat="1" x14ac:dyDescent="0.3"/>
    <row r="4630" s="16" customFormat="1" x14ac:dyDescent="0.3"/>
    <row r="4631" s="16" customFormat="1" x14ac:dyDescent="0.3"/>
    <row r="4632" s="16" customFormat="1" x14ac:dyDescent="0.3"/>
    <row r="4633" s="16" customFormat="1" x14ac:dyDescent="0.3"/>
    <row r="4634" s="16" customFormat="1" x14ac:dyDescent="0.3"/>
    <row r="4635" s="16" customFormat="1" x14ac:dyDescent="0.3"/>
    <row r="4636" s="16" customFormat="1" x14ac:dyDescent="0.3"/>
    <row r="4637" s="16" customFormat="1" x14ac:dyDescent="0.3"/>
    <row r="4638" s="16" customFormat="1" x14ac:dyDescent="0.3"/>
    <row r="4639" s="16" customFormat="1" x14ac:dyDescent="0.3"/>
    <row r="4640" s="16" customFormat="1" x14ac:dyDescent="0.3"/>
    <row r="4641" s="16" customFormat="1" x14ac:dyDescent="0.3"/>
    <row r="4642" s="16" customFormat="1" x14ac:dyDescent="0.3"/>
    <row r="4643" s="16" customFormat="1" x14ac:dyDescent="0.3"/>
    <row r="4644" s="16" customFormat="1" x14ac:dyDescent="0.3"/>
    <row r="4645" s="16" customFormat="1" x14ac:dyDescent="0.3"/>
    <row r="4646" s="16" customFormat="1" x14ac:dyDescent="0.3"/>
    <row r="4647" s="16" customFormat="1" x14ac:dyDescent="0.3"/>
    <row r="4648" s="16" customFormat="1" x14ac:dyDescent="0.3"/>
    <row r="4649" s="16" customFormat="1" x14ac:dyDescent="0.3"/>
    <row r="4650" s="16" customFormat="1" x14ac:dyDescent="0.3"/>
    <row r="4651" s="16" customFormat="1" x14ac:dyDescent="0.3"/>
    <row r="4652" s="16" customFormat="1" x14ac:dyDescent="0.3"/>
    <row r="4653" s="16" customFormat="1" x14ac:dyDescent="0.3"/>
    <row r="4654" s="16" customFormat="1" x14ac:dyDescent="0.3"/>
    <row r="4655" s="16" customFormat="1" x14ac:dyDescent="0.3"/>
    <row r="4656" s="16" customFormat="1" x14ac:dyDescent="0.3"/>
    <row r="4657" s="16" customFormat="1" x14ac:dyDescent="0.3"/>
    <row r="4658" s="16" customFormat="1" x14ac:dyDescent="0.3"/>
    <row r="4659" s="16" customFormat="1" x14ac:dyDescent="0.3"/>
    <row r="4660" s="16" customFormat="1" x14ac:dyDescent="0.3"/>
    <row r="4661" s="16" customFormat="1" x14ac:dyDescent="0.3"/>
    <row r="4662" s="16" customFormat="1" x14ac:dyDescent="0.3"/>
    <row r="4663" s="16" customFormat="1" x14ac:dyDescent="0.3"/>
    <row r="4664" s="16" customFormat="1" x14ac:dyDescent="0.3"/>
    <row r="4665" s="16" customFormat="1" x14ac:dyDescent="0.3"/>
    <row r="4666" s="16" customFormat="1" x14ac:dyDescent="0.3"/>
    <row r="4667" s="16" customFormat="1" x14ac:dyDescent="0.3"/>
    <row r="4668" s="16" customFormat="1" x14ac:dyDescent="0.3"/>
    <row r="4669" s="16" customFormat="1" x14ac:dyDescent="0.3"/>
    <row r="4670" s="16" customFormat="1" x14ac:dyDescent="0.3"/>
    <row r="4671" s="16" customFormat="1" x14ac:dyDescent="0.3"/>
    <row r="4672" s="16" customFormat="1" x14ac:dyDescent="0.3"/>
    <row r="4673" s="16" customFormat="1" x14ac:dyDescent="0.3"/>
    <row r="4674" s="16" customFormat="1" x14ac:dyDescent="0.3"/>
    <row r="4675" s="16" customFormat="1" x14ac:dyDescent="0.3"/>
    <row r="4676" s="16" customFormat="1" x14ac:dyDescent="0.3"/>
    <row r="4677" s="16" customFormat="1" x14ac:dyDescent="0.3"/>
    <row r="4678" s="16" customFormat="1" x14ac:dyDescent="0.3"/>
    <row r="4679" s="16" customFormat="1" x14ac:dyDescent="0.3"/>
    <row r="4680" s="16" customFormat="1" x14ac:dyDescent="0.3"/>
    <row r="4681" s="16" customFormat="1" x14ac:dyDescent="0.3"/>
    <row r="4682" s="16" customFormat="1" x14ac:dyDescent="0.3"/>
    <row r="4683" s="16" customFormat="1" x14ac:dyDescent="0.3"/>
    <row r="4684" s="16" customFormat="1" x14ac:dyDescent="0.3"/>
    <row r="4685" s="16" customFormat="1" x14ac:dyDescent="0.3"/>
    <row r="4686" s="16" customFormat="1" x14ac:dyDescent="0.3"/>
    <row r="4687" s="16" customFormat="1" x14ac:dyDescent="0.3"/>
    <row r="4688" s="16" customFormat="1" x14ac:dyDescent="0.3"/>
    <row r="4689" s="16" customFormat="1" x14ac:dyDescent="0.3"/>
    <row r="4690" s="16" customFormat="1" x14ac:dyDescent="0.3"/>
    <row r="4691" s="16" customFormat="1" x14ac:dyDescent="0.3"/>
    <row r="4692" s="16" customFormat="1" x14ac:dyDescent="0.3"/>
    <row r="4693" s="16" customFormat="1" x14ac:dyDescent="0.3"/>
    <row r="4694" s="16" customFormat="1" x14ac:dyDescent="0.3"/>
    <row r="4695" s="16" customFormat="1" x14ac:dyDescent="0.3"/>
    <row r="4696" s="16" customFormat="1" x14ac:dyDescent="0.3"/>
    <row r="4697" s="16" customFormat="1" x14ac:dyDescent="0.3"/>
    <row r="4698" s="16" customFormat="1" x14ac:dyDescent="0.3"/>
    <row r="4699" s="16" customFormat="1" x14ac:dyDescent="0.3"/>
    <row r="4700" s="16" customFormat="1" x14ac:dyDescent="0.3"/>
    <row r="4701" s="16" customFormat="1" x14ac:dyDescent="0.3"/>
    <row r="4702" s="16" customFormat="1" x14ac:dyDescent="0.3"/>
    <row r="4703" s="16" customFormat="1" x14ac:dyDescent="0.3"/>
    <row r="4704" s="16" customFormat="1" x14ac:dyDescent="0.3"/>
    <row r="4705" s="16" customFormat="1" x14ac:dyDescent="0.3"/>
    <row r="4706" s="16" customFormat="1" x14ac:dyDescent="0.3"/>
    <row r="4707" s="16" customFormat="1" x14ac:dyDescent="0.3"/>
    <row r="4708" s="16" customFormat="1" x14ac:dyDescent="0.3"/>
    <row r="4709" s="16" customFormat="1" x14ac:dyDescent="0.3"/>
    <row r="4710" s="16" customFormat="1" x14ac:dyDescent="0.3"/>
    <row r="4711" s="16" customFormat="1" x14ac:dyDescent="0.3"/>
    <row r="4712" s="16" customFormat="1" x14ac:dyDescent="0.3"/>
    <row r="4713" s="16" customFormat="1" x14ac:dyDescent="0.3"/>
    <row r="4714" s="16" customFormat="1" x14ac:dyDescent="0.3"/>
    <row r="4715" s="16" customFormat="1" x14ac:dyDescent="0.3"/>
    <row r="4716" s="16" customFormat="1" x14ac:dyDescent="0.3"/>
    <row r="4717" s="16" customFormat="1" x14ac:dyDescent="0.3"/>
    <row r="4718" s="16" customFormat="1" x14ac:dyDescent="0.3"/>
    <row r="4719" s="16" customFormat="1" x14ac:dyDescent="0.3"/>
    <row r="4720" s="16" customFormat="1" x14ac:dyDescent="0.3"/>
    <row r="4721" s="16" customFormat="1" x14ac:dyDescent="0.3"/>
    <row r="4722" s="16" customFormat="1" x14ac:dyDescent="0.3"/>
    <row r="4723" s="16" customFormat="1" x14ac:dyDescent="0.3"/>
    <row r="4724" s="16" customFormat="1" x14ac:dyDescent="0.3"/>
    <row r="4725" s="16" customFormat="1" x14ac:dyDescent="0.3"/>
    <row r="4726" s="16" customFormat="1" x14ac:dyDescent="0.3"/>
    <row r="4727" s="16" customFormat="1" x14ac:dyDescent="0.3"/>
    <row r="4728" s="16" customFormat="1" x14ac:dyDescent="0.3"/>
    <row r="4729" s="16" customFormat="1" x14ac:dyDescent="0.3"/>
    <row r="4730" s="16" customFormat="1" x14ac:dyDescent="0.3"/>
    <row r="4731" s="16" customFormat="1" x14ac:dyDescent="0.3"/>
    <row r="4732" s="16" customFormat="1" x14ac:dyDescent="0.3"/>
    <row r="4733" s="16" customFormat="1" x14ac:dyDescent="0.3"/>
    <row r="4734" s="16" customFormat="1" x14ac:dyDescent="0.3"/>
    <row r="4735" s="16" customFormat="1" x14ac:dyDescent="0.3"/>
    <row r="4736" s="16" customFormat="1" x14ac:dyDescent="0.3"/>
    <row r="4737" s="16" customFormat="1" x14ac:dyDescent="0.3"/>
    <row r="4738" s="16" customFormat="1" x14ac:dyDescent="0.3"/>
    <row r="4739" s="16" customFormat="1" x14ac:dyDescent="0.3"/>
    <row r="4740" s="16" customFormat="1" x14ac:dyDescent="0.3"/>
    <row r="4741" s="16" customFormat="1" x14ac:dyDescent="0.3"/>
    <row r="4742" s="16" customFormat="1" x14ac:dyDescent="0.3"/>
    <row r="4743" s="16" customFormat="1" x14ac:dyDescent="0.3"/>
    <row r="4744" s="16" customFormat="1" x14ac:dyDescent="0.3"/>
    <row r="4745" s="16" customFormat="1" x14ac:dyDescent="0.3"/>
    <row r="4746" s="16" customFormat="1" x14ac:dyDescent="0.3"/>
    <row r="4747" s="16" customFormat="1" x14ac:dyDescent="0.3"/>
    <row r="4748" s="16" customFormat="1" x14ac:dyDescent="0.3"/>
    <row r="4749" s="16" customFormat="1" x14ac:dyDescent="0.3"/>
    <row r="4750" s="16" customFormat="1" x14ac:dyDescent="0.3"/>
    <row r="4751" s="16" customFormat="1" x14ac:dyDescent="0.3"/>
    <row r="4752" s="16" customFormat="1" x14ac:dyDescent="0.3"/>
    <row r="4753" s="16" customFormat="1" x14ac:dyDescent="0.3"/>
    <row r="4754" s="16" customFormat="1" x14ac:dyDescent="0.3"/>
    <row r="4755" s="16" customFormat="1" x14ac:dyDescent="0.3"/>
    <row r="4756" s="16" customFormat="1" x14ac:dyDescent="0.3"/>
    <row r="4757" s="16" customFormat="1" x14ac:dyDescent="0.3"/>
    <row r="4758" s="16" customFormat="1" x14ac:dyDescent="0.3"/>
    <row r="4759" s="16" customFormat="1" x14ac:dyDescent="0.3"/>
    <row r="4760" s="16" customFormat="1" x14ac:dyDescent="0.3"/>
    <row r="4761" s="16" customFormat="1" x14ac:dyDescent="0.3"/>
    <row r="4762" s="16" customFormat="1" x14ac:dyDescent="0.3"/>
    <row r="4763" s="16" customFormat="1" x14ac:dyDescent="0.3"/>
    <row r="4764" s="16" customFormat="1" x14ac:dyDescent="0.3"/>
    <row r="4765" s="16" customFormat="1" x14ac:dyDescent="0.3"/>
    <row r="4766" s="16" customFormat="1" x14ac:dyDescent="0.3"/>
    <row r="4767" s="16" customFormat="1" x14ac:dyDescent="0.3"/>
    <row r="4768" s="16" customFormat="1" x14ac:dyDescent="0.3"/>
    <row r="4769" s="16" customFormat="1" x14ac:dyDescent="0.3"/>
    <row r="4770" s="16" customFormat="1" x14ac:dyDescent="0.3"/>
    <row r="4771" s="16" customFormat="1" x14ac:dyDescent="0.3"/>
    <row r="4772" s="16" customFormat="1" x14ac:dyDescent="0.3"/>
    <row r="4773" s="16" customFormat="1" x14ac:dyDescent="0.3"/>
    <row r="4774" s="16" customFormat="1" x14ac:dyDescent="0.3"/>
    <row r="4775" s="16" customFormat="1" x14ac:dyDescent="0.3"/>
    <row r="4776" s="16" customFormat="1" x14ac:dyDescent="0.3"/>
    <row r="4777" s="16" customFormat="1" x14ac:dyDescent="0.3"/>
    <row r="4778" s="16" customFormat="1" x14ac:dyDescent="0.3"/>
    <row r="4779" s="16" customFormat="1" x14ac:dyDescent="0.3"/>
    <row r="4780" s="16" customFormat="1" x14ac:dyDescent="0.3"/>
    <row r="4781" s="16" customFormat="1" x14ac:dyDescent="0.3"/>
    <row r="4782" s="16" customFormat="1" x14ac:dyDescent="0.3"/>
    <row r="4783" s="16" customFormat="1" x14ac:dyDescent="0.3"/>
    <row r="4784" s="16" customFormat="1" x14ac:dyDescent="0.3"/>
    <row r="4785" s="16" customFormat="1" x14ac:dyDescent="0.3"/>
    <row r="4786" s="16" customFormat="1" x14ac:dyDescent="0.3"/>
    <row r="4787" s="16" customFormat="1" x14ac:dyDescent="0.3"/>
    <row r="4788" s="16" customFormat="1" x14ac:dyDescent="0.3"/>
    <row r="4789" s="16" customFormat="1" x14ac:dyDescent="0.3"/>
    <row r="4790" s="16" customFormat="1" x14ac:dyDescent="0.3"/>
    <row r="4791" s="16" customFormat="1" x14ac:dyDescent="0.3"/>
    <row r="4792" s="16" customFormat="1" x14ac:dyDescent="0.3"/>
    <row r="4793" s="16" customFormat="1" x14ac:dyDescent="0.3"/>
    <row r="4794" s="16" customFormat="1" x14ac:dyDescent="0.3"/>
    <row r="4795" s="16" customFormat="1" x14ac:dyDescent="0.3"/>
    <row r="4796" s="16" customFormat="1" x14ac:dyDescent="0.3"/>
    <row r="4797" s="16" customFormat="1" x14ac:dyDescent="0.3"/>
    <row r="4798" s="16" customFormat="1" x14ac:dyDescent="0.3"/>
    <row r="4799" s="16" customFormat="1" x14ac:dyDescent="0.3"/>
    <row r="4800" s="16" customFormat="1" x14ac:dyDescent="0.3"/>
    <row r="4801" s="16" customFormat="1" x14ac:dyDescent="0.3"/>
    <row r="4802" s="16" customFormat="1" x14ac:dyDescent="0.3"/>
    <row r="4803" s="16" customFormat="1" x14ac:dyDescent="0.3"/>
    <row r="4804" s="16" customFormat="1" x14ac:dyDescent="0.3"/>
    <row r="4805" s="16" customFormat="1" x14ac:dyDescent="0.3"/>
    <row r="4806" s="16" customFormat="1" x14ac:dyDescent="0.3"/>
    <row r="4807" s="16" customFormat="1" x14ac:dyDescent="0.3"/>
    <row r="4808" s="16" customFormat="1" x14ac:dyDescent="0.3"/>
    <row r="4809" s="16" customFormat="1" x14ac:dyDescent="0.3"/>
    <row r="4810" s="16" customFormat="1" x14ac:dyDescent="0.3"/>
    <row r="4811" s="16" customFormat="1" x14ac:dyDescent="0.3"/>
    <row r="4812" s="16" customFormat="1" x14ac:dyDescent="0.3"/>
    <row r="4813" s="16" customFormat="1" x14ac:dyDescent="0.3"/>
    <row r="4814" s="16" customFormat="1" x14ac:dyDescent="0.3"/>
    <row r="4815" s="16" customFormat="1" x14ac:dyDescent="0.3"/>
    <row r="4816" s="16" customFormat="1" x14ac:dyDescent="0.3"/>
    <row r="4817" s="16" customFormat="1" x14ac:dyDescent="0.3"/>
    <row r="4818" s="16" customFormat="1" x14ac:dyDescent="0.3"/>
    <row r="4819" s="16" customFormat="1" x14ac:dyDescent="0.3"/>
    <row r="4820" s="16" customFormat="1" x14ac:dyDescent="0.3"/>
    <row r="4821" s="16" customFormat="1" x14ac:dyDescent="0.3"/>
    <row r="4822" s="16" customFormat="1" x14ac:dyDescent="0.3"/>
    <row r="4823" s="16" customFormat="1" x14ac:dyDescent="0.3"/>
    <row r="4824" s="16" customFormat="1" x14ac:dyDescent="0.3"/>
    <row r="4825" s="16" customFormat="1" x14ac:dyDescent="0.3"/>
    <row r="4826" s="16" customFormat="1" x14ac:dyDescent="0.3"/>
    <row r="4827" s="16" customFormat="1" x14ac:dyDescent="0.3"/>
    <row r="4828" s="16" customFormat="1" x14ac:dyDescent="0.3"/>
    <row r="4829" s="16" customFormat="1" x14ac:dyDescent="0.3"/>
    <row r="4830" s="16" customFormat="1" x14ac:dyDescent="0.3"/>
    <row r="4831" s="16" customFormat="1" x14ac:dyDescent="0.3"/>
    <row r="4832" s="16" customFormat="1" x14ac:dyDescent="0.3"/>
    <row r="4833" s="16" customFormat="1" x14ac:dyDescent="0.3"/>
    <row r="4834" s="16" customFormat="1" x14ac:dyDescent="0.3"/>
    <row r="4835" s="16" customFormat="1" x14ac:dyDescent="0.3"/>
    <row r="4836" s="16" customFormat="1" x14ac:dyDescent="0.3"/>
    <row r="4837" s="16" customFormat="1" x14ac:dyDescent="0.3"/>
    <row r="4838" s="16" customFormat="1" x14ac:dyDescent="0.3"/>
    <row r="4839" s="16" customFormat="1" x14ac:dyDescent="0.3"/>
    <row r="4840" s="16" customFormat="1" x14ac:dyDescent="0.3"/>
    <row r="4841" s="16" customFormat="1" x14ac:dyDescent="0.3"/>
    <row r="4842" s="16" customFormat="1" x14ac:dyDescent="0.3"/>
    <row r="4843" s="16" customFormat="1" x14ac:dyDescent="0.3"/>
    <row r="4844" s="16" customFormat="1" x14ac:dyDescent="0.3"/>
    <row r="4845" s="16" customFormat="1" x14ac:dyDescent="0.3"/>
    <row r="4846" s="16" customFormat="1" x14ac:dyDescent="0.3"/>
    <row r="4847" s="16" customFormat="1" x14ac:dyDescent="0.3"/>
    <row r="4848" s="16" customFormat="1" x14ac:dyDescent="0.3"/>
    <row r="4849" s="16" customFormat="1" x14ac:dyDescent="0.3"/>
    <row r="4850" s="16" customFormat="1" x14ac:dyDescent="0.3"/>
    <row r="4851" s="16" customFormat="1" x14ac:dyDescent="0.3"/>
    <row r="4852" s="16" customFormat="1" x14ac:dyDescent="0.3"/>
    <row r="4853" s="16" customFormat="1" x14ac:dyDescent="0.3"/>
    <row r="4854" s="16" customFormat="1" x14ac:dyDescent="0.3"/>
    <row r="4855" s="16" customFormat="1" x14ac:dyDescent="0.3"/>
    <row r="4856" s="16" customFormat="1" x14ac:dyDescent="0.3"/>
    <row r="4857" s="16" customFormat="1" x14ac:dyDescent="0.3"/>
    <row r="4858" s="16" customFormat="1" x14ac:dyDescent="0.3"/>
    <row r="4859" s="16" customFormat="1" x14ac:dyDescent="0.3"/>
    <row r="4860" s="16" customFormat="1" x14ac:dyDescent="0.3"/>
    <row r="4861" s="16" customFormat="1" x14ac:dyDescent="0.3"/>
    <row r="4862" s="16" customFormat="1" x14ac:dyDescent="0.3"/>
    <row r="4863" s="16" customFormat="1" x14ac:dyDescent="0.3"/>
    <row r="4864" s="16" customFormat="1" x14ac:dyDescent="0.3"/>
    <row r="4865" s="16" customFormat="1" x14ac:dyDescent="0.3"/>
    <row r="4866" s="16" customFormat="1" x14ac:dyDescent="0.3"/>
    <row r="4867" s="16" customFormat="1" x14ac:dyDescent="0.3"/>
    <row r="4868" s="16" customFormat="1" x14ac:dyDescent="0.3"/>
    <row r="4869" s="16" customFormat="1" x14ac:dyDescent="0.3"/>
    <row r="4870" s="16" customFormat="1" x14ac:dyDescent="0.3"/>
    <row r="4871" s="16" customFormat="1" x14ac:dyDescent="0.3"/>
    <row r="4872" s="16" customFormat="1" x14ac:dyDescent="0.3"/>
    <row r="4873" s="16" customFormat="1" x14ac:dyDescent="0.3"/>
    <row r="4874" s="16" customFormat="1" x14ac:dyDescent="0.3"/>
    <row r="4875" s="16" customFormat="1" x14ac:dyDescent="0.3"/>
    <row r="4876" s="16" customFormat="1" x14ac:dyDescent="0.3"/>
    <row r="4877" s="16" customFormat="1" x14ac:dyDescent="0.3"/>
    <row r="4878" s="16" customFormat="1" x14ac:dyDescent="0.3"/>
    <row r="4879" s="16" customFormat="1" x14ac:dyDescent="0.3"/>
    <row r="4880" s="16" customFormat="1" x14ac:dyDescent="0.3"/>
    <row r="4881" s="16" customFormat="1" x14ac:dyDescent="0.3"/>
    <row r="4882" s="16" customFormat="1" x14ac:dyDescent="0.3"/>
    <row r="4883" s="16" customFormat="1" x14ac:dyDescent="0.3"/>
    <row r="4884" s="16" customFormat="1" x14ac:dyDescent="0.3"/>
    <row r="4885" s="16" customFormat="1" x14ac:dyDescent="0.3"/>
    <row r="4886" s="16" customFormat="1" x14ac:dyDescent="0.3"/>
    <row r="4887" s="16" customFormat="1" x14ac:dyDescent="0.3"/>
    <row r="4888" s="16" customFormat="1" x14ac:dyDescent="0.3"/>
    <row r="4889" s="16" customFormat="1" x14ac:dyDescent="0.3"/>
    <row r="4890" s="16" customFormat="1" x14ac:dyDescent="0.3"/>
    <row r="4891" s="16" customFormat="1" x14ac:dyDescent="0.3"/>
    <row r="4892" s="16" customFormat="1" x14ac:dyDescent="0.3"/>
    <row r="4893" s="16" customFormat="1" x14ac:dyDescent="0.3"/>
    <row r="4894" s="16" customFormat="1" x14ac:dyDescent="0.3"/>
    <row r="4895" s="16" customFormat="1" x14ac:dyDescent="0.3"/>
    <row r="4896" s="16" customFormat="1" x14ac:dyDescent="0.3"/>
    <row r="4897" s="16" customFormat="1" x14ac:dyDescent="0.3"/>
    <row r="4898" s="16" customFormat="1" x14ac:dyDescent="0.3"/>
    <row r="4899" s="16" customFormat="1" x14ac:dyDescent="0.3"/>
    <row r="4900" s="16" customFormat="1" x14ac:dyDescent="0.3"/>
    <row r="4901" s="16" customFormat="1" x14ac:dyDescent="0.3"/>
    <row r="4902" s="16" customFormat="1" x14ac:dyDescent="0.3"/>
    <row r="4903" s="16" customFormat="1" x14ac:dyDescent="0.3"/>
    <row r="4904" s="16" customFormat="1" x14ac:dyDescent="0.3"/>
    <row r="4905" s="16" customFormat="1" x14ac:dyDescent="0.3"/>
    <row r="4906" s="16" customFormat="1" x14ac:dyDescent="0.3"/>
    <row r="4907" s="16" customFormat="1" x14ac:dyDescent="0.3"/>
    <row r="4908" s="16" customFormat="1" x14ac:dyDescent="0.3"/>
    <row r="4909" s="16" customFormat="1" x14ac:dyDescent="0.3"/>
    <row r="4910" s="16" customFormat="1" x14ac:dyDescent="0.3"/>
    <row r="4911" s="16" customFormat="1" x14ac:dyDescent="0.3"/>
    <row r="4912" s="16" customFormat="1" x14ac:dyDescent="0.3"/>
    <row r="4913" s="16" customFormat="1" x14ac:dyDescent="0.3"/>
    <row r="4914" s="16" customFormat="1" x14ac:dyDescent="0.3"/>
    <row r="4915" s="16" customFormat="1" x14ac:dyDescent="0.3"/>
    <row r="4916" s="16" customFormat="1" x14ac:dyDescent="0.3"/>
    <row r="4917" s="16" customFormat="1" x14ac:dyDescent="0.3"/>
    <row r="4918" s="16" customFormat="1" x14ac:dyDescent="0.3"/>
    <row r="4919" s="16" customFormat="1" x14ac:dyDescent="0.3"/>
    <row r="4920" s="16" customFormat="1" x14ac:dyDescent="0.3"/>
    <row r="4921" s="16" customFormat="1" x14ac:dyDescent="0.3"/>
    <row r="4922" s="16" customFormat="1" x14ac:dyDescent="0.3"/>
    <row r="4923" s="16" customFormat="1" x14ac:dyDescent="0.3"/>
    <row r="4924" s="16" customFormat="1" x14ac:dyDescent="0.3"/>
    <row r="4925" s="16" customFormat="1" x14ac:dyDescent="0.3"/>
    <row r="4926" s="16" customFormat="1" x14ac:dyDescent="0.3"/>
    <row r="4927" s="16" customFormat="1" x14ac:dyDescent="0.3"/>
    <row r="4928" s="16" customFormat="1" x14ac:dyDescent="0.3"/>
    <row r="4929" s="16" customFormat="1" x14ac:dyDescent="0.3"/>
    <row r="4930" s="16" customFormat="1" x14ac:dyDescent="0.3"/>
    <row r="4931" s="16" customFormat="1" x14ac:dyDescent="0.3"/>
    <row r="4932" s="16" customFormat="1" x14ac:dyDescent="0.3"/>
    <row r="4933" s="16" customFormat="1" x14ac:dyDescent="0.3"/>
    <row r="4934" s="16" customFormat="1" x14ac:dyDescent="0.3"/>
    <row r="4935" s="16" customFormat="1" x14ac:dyDescent="0.3"/>
    <row r="4936" s="16" customFormat="1" x14ac:dyDescent="0.3"/>
    <row r="4937" s="16" customFormat="1" x14ac:dyDescent="0.3"/>
    <row r="4938" s="16" customFormat="1" x14ac:dyDescent="0.3"/>
    <row r="4939" s="16" customFormat="1" x14ac:dyDescent="0.3"/>
    <row r="4940" s="16" customFormat="1" x14ac:dyDescent="0.3"/>
    <row r="4941" s="16" customFormat="1" x14ac:dyDescent="0.3"/>
    <row r="4942" s="16" customFormat="1" x14ac:dyDescent="0.3"/>
    <row r="4943" s="16" customFormat="1" x14ac:dyDescent="0.3"/>
    <row r="4944" s="16" customFormat="1" x14ac:dyDescent="0.3"/>
    <row r="4945" s="16" customFormat="1" x14ac:dyDescent="0.3"/>
    <row r="4946" s="16" customFormat="1" x14ac:dyDescent="0.3"/>
    <row r="4947" s="16" customFormat="1" x14ac:dyDescent="0.3"/>
    <row r="4948" s="16" customFormat="1" x14ac:dyDescent="0.3"/>
    <row r="4949" s="16" customFormat="1" x14ac:dyDescent="0.3"/>
    <row r="4950" s="16" customFormat="1" x14ac:dyDescent="0.3"/>
    <row r="4951" s="16" customFormat="1" x14ac:dyDescent="0.3"/>
    <row r="4952" s="16" customFormat="1" x14ac:dyDescent="0.3"/>
    <row r="4953" s="16" customFormat="1" x14ac:dyDescent="0.3"/>
    <row r="4954" s="16" customFormat="1" x14ac:dyDescent="0.3"/>
    <row r="4955" s="16" customFormat="1" x14ac:dyDescent="0.3"/>
    <row r="4956" s="16" customFormat="1" x14ac:dyDescent="0.3"/>
    <row r="4957" s="16" customFormat="1" x14ac:dyDescent="0.3"/>
    <row r="4958" s="16" customFormat="1" x14ac:dyDescent="0.3"/>
    <row r="4959" s="16" customFormat="1" x14ac:dyDescent="0.3"/>
    <row r="4960" s="16" customFormat="1" x14ac:dyDescent="0.3"/>
    <row r="4961" s="16" customFormat="1" x14ac:dyDescent="0.3"/>
    <row r="4962" s="16" customFormat="1" x14ac:dyDescent="0.3"/>
    <row r="4963" s="16" customFormat="1" x14ac:dyDescent="0.3"/>
    <row r="4964" s="16" customFormat="1" x14ac:dyDescent="0.3"/>
    <row r="4965" s="16" customFormat="1" x14ac:dyDescent="0.3"/>
    <row r="4966" s="16" customFormat="1" x14ac:dyDescent="0.3"/>
    <row r="4967" s="16" customFormat="1" x14ac:dyDescent="0.3"/>
    <row r="4968" s="16" customFormat="1" x14ac:dyDescent="0.3"/>
    <row r="4969" s="16" customFormat="1" x14ac:dyDescent="0.3"/>
    <row r="4970" s="16" customFormat="1" x14ac:dyDescent="0.3"/>
    <row r="4971" s="16" customFormat="1" x14ac:dyDescent="0.3"/>
    <row r="4972" s="16" customFormat="1" x14ac:dyDescent="0.3"/>
    <row r="4973" s="16" customFormat="1" x14ac:dyDescent="0.3"/>
    <row r="4974" s="16" customFormat="1" x14ac:dyDescent="0.3"/>
    <row r="4975" s="16" customFormat="1" x14ac:dyDescent="0.3"/>
    <row r="4976" s="16" customFormat="1" x14ac:dyDescent="0.3"/>
    <row r="4977" s="16" customFormat="1" x14ac:dyDescent="0.3"/>
    <row r="4978" s="16" customFormat="1" x14ac:dyDescent="0.3"/>
    <row r="4979" s="16" customFormat="1" x14ac:dyDescent="0.3"/>
    <row r="4980" s="16" customFormat="1" x14ac:dyDescent="0.3"/>
    <row r="4981" s="16" customFormat="1" x14ac:dyDescent="0.3"/>
    <row r="4982" s="16" customFormat="1" x14ac:dyDescent="0.3"/>
    <row r="4983" s="16" customFormat="1" x14ac:dyDescent="0.3"/>
    <row r="4984" s="16" customFormat="1" x14ac:dyDescent="0.3"/>
    <row r="4985" s="16" customFormat="1" x14ac:dyDescent="0.3"/>
    <row r="4986" s="16" customFormat="1" x14ac:dyDescent="0.3"/>
    <row r="4987" s="16" customFormat="1" x14ac:dyDescent="0.3"/>
    <row r="4988" s="16" customFormat="1" x14ac:dyDescent="0.3"/>
    <row r="4989" s="16" customFormat="1" x14ac:dyDescent="0.3"/>
    <row r="4990" s="16" customFormat="1" x14ac:dyDescent="0.3"/>
    <row r="4991" s="16" customFormat="1" x14ac:dyDescent="0.3"/>
    <row r="4992" s="16" customFormat="1" x14ac:dyDescent="0.3"/>
  </sheetData>
  <mergeCells count="4992">
    <mergeCell ref="A1:XFD1"/>
    <mergeCell ref="A15:XFD15"/>
    <mergeCell ref="A16:XFD16"/>
    <mergeCell ref="A17:XFD17"/>
    <mergeCell ref="A18:XFD18"/>
    <mergeCell ref="A19:XFD19"/>
    <mergeCell ref="A20:XFD20"/>
    <mergeCell ref="A9:XFD9"/>
    <mergeCell ref="A10:XFD10"/>
    <mergeCell ref="A11:XFD11"/>
    <mergeCell ref="A12:XFD12"/>
    <mergeCell ref="A13:XFD13"/>
    <mergeCell ref="A14:XFD14"/>
    <mergeCell ref="A7:XFD7"/>
    <mergeCell ref="A8:XFD8"/>
    <mergeCell ref="A2:XFD2"/>
    <mergeCell ref="A3:XFD3"/>
    <mergeCell ref="A4:XFD4"/>
    <mergeCell ref="A5:XFD5"/>
    <mergeCell ref="A6:XFD6"/>
    <mergeCell ref="A33:XFD33"/>
    <mergeCell ref="A34:XFD34"/>
    <mergeCell ref="A35:XFD35"/>
    <mergeCell ref="A36:XFD36"/>
    <mergeCell ref="A37:XFD37"/>
    <mergeCell ref="A38:XFD38"/>
    <mergeCell ref="A27:XFD27"/>
    <mergeCell ref="A28:XFD28"/>
    <mergeCell ref="A29:XFD29"/>
    <mergeCell ref="A30:XFD30"/>
    <mergeCell ref="A31:XFD31"/>
    <mergeCell ref="A32:XFD32"/>
    <mergeCell ref="A21:XFD21"/>
    <mergeCell ref="A22:XFD22"/>
    <mergeCell ref="A23:XFD23"/>
    <mergeCell ref="A24:XFD24"/>
    <mergeCell ref="A25:XFD25"/>
    <mergeCell ref="A26:XFD26"/>
    <mergeCell ref="A51:XFD51"/>
    <mergeCell ref="A52:XFD52"/>
    <mergeCell ref="A53:XFD53"/>
    <mergeCell ref="A54:XFD54"/>
    <mergeCell ref="A55:XFD55"/>
    <mergeCell ref="A56:XFD56"/>
    <mergeCell ref="A45:XFD45"/>
    <mergeCell ref="A46:XFD46"/>
    <mergeCell ref="A47:XFD47"/>
    <mergeCell ref="A48:XFD48"/>
    <mergeCell ref="A49:XFD49"/>
    <mergeCell ref="A50:XFD50"/>
    <mergeCell ref="A39:XFD39"/>
    <mergeCell ref="A40:XFD40"/>
    <mergeCell ref="A41:XFD41"/>
    <mergeCell ref="A42:XFD42"/>
    <mergeCell ref="A43:XFD43"/>
    <mergeCell ref="A44:XFD44"/>
    <mergeCell ref="A69:XFD69"/>
    <mergeCell ref="A70:XFD70"/>
    <mergeCell ref="A71:XFD71"/>
    <mergeCell ref="A72:XFD72"/>
    <mergeCell ref="A73:XFD73"/>
    <mergeCell ref="A74:XFD74"/>
    <mergeCell ref="A63:XFD63"/>
    <mergeCell ref="A64:XFD64"/>
    <mergeCell ref="A65:XFD65"/>
    <mergeCell ref="A66:XFD66"/>
    <mergeCell ref="A67:XFD67"/>
    <mergeCell ref="A68:XFD68"/>
    <mergeCell ref="A57:XFD57"/>
    <mergeCell ref="A58:XFD58"/>
    <mergeCell ref="A59:XFD59"/>
    <mergeCell ref="A60:XFD60"/>
    <mergeCell ref="A61:XFD61"/>
    <mergeCell ref="A62:XFD62"/>
    <mergeCell ref="A87:XFD87"/>
    <mergeCell ref="A88:XFD88"/>
    <mergeCell ref="A89:XFD89"/>
    <mergeCell ref="A90:XFD90"/>
    <mergeCell ref="A91:XFD91"/>
    <mergeCell ref="A92:XFD92"/>
    <mergeCell ref="A81:XFD81"/>
    <mergeCell ref="A82:XFD82"/>
    <mergeCell ref="A83:XFD83"/>
    <mergeCell ref="A84:XFD84"/>
    <mergeCell ref="A85:XFD85"/>
    <mergeCell ref="A86:XFD86"/>
    <mergeCell ref="A75:XFD75"/>
    <mergeCell ref="A76:XFD76"/>
    <mergeCell ref="A77:XFD77"/>
    <mergeCell ref="A78:XFD78"/>
    <mergeCell ref="A79:XFD79"/>
    <mergeCell ref="A80:XFD80"/>
    <mergeCell ref="A105:XFD105"/>
    <mergeCell ref="A106:XFD106"/>
    <mergeCell ref="A107:XFD107"/>
    <mergeCell ref="A108:XFD108"/>
    <mergeCell ref="A109:XFD109"/>
    <mergeCell ref="A110:XFD110"/>
    <mergeCell ref="A99:XFD99"/>
    <mergeCell ref="A100:XFD100"/>
    <mergeCell ref="A101:XFD101"/>
    <mergeCell ref="A102:XFD102"/>
    <mergeCell ref="A103:XFD103"/>
    <mergeCell ref="A104:XFD104"/>
    <mergeCell ref="A93:XFD93"/>
    <mergeCell ref="A94:XFD94"/>
    <mergeCell ref="A95:XFD95"/>
    <mergeCell ref="A96:XFD96"/>
    <mergeCell ref="A97:XFD97"/>
    <mergeCell ref="A98:XFD98"/>
    <mergeCell ref="A123:XFD123"/>
    <mergeCell ref="A124:XFD124"/>
    <mergeCell ref="A125:XFD125"/>
    <mergeCell ref="A126:XFD126"/>
    <mergeCell ref="A127:XFD127"/>
    <mergeCell ref="A128:XFD128"/>
    <mergeCell ref="A117:XFD117"/>
    <mergeCell ref="A118:XFD118"/>
    <mergeCell ref="A119:XFD119"/>
    <mergeCell ref="A120:XFD120"/>
    <mergeCell ref="A121:XFD121"/>
    <mergeCell ref="A122:XFD122"/>
    <mergeCell ref="A111:XFD111"/>
    <mergeCell ref="A112:XFD112"/>
    <mergeCell ref="A113:XFD113"/>
    <mergeCell ref="A114:XFD114"/>
    <mergeCell ref="A115:XFD115"/>
    <mergeCell ref="A116:XFD116"/>
    <mergeCell ref="A141:XFD141"/>
    <mergeCell ref="A142:XFD142"/>
    <mergeCell ref="A143:XFD143"/>
    <mergeCell ref="A144:XFD144"/>
    <mergeCell ref="A145:XFD145"/>
    <mergeCell ref="A146:XFD146"/>
    <mergeCell ref="A135:XFD135"/>
    <mergeCell ref="A136:XFD136"/>
    <mergeCell ref="A137:XFD137"/>
    <mergeCell ref="A138:XFD138"/>
    <mergeCell ref="A139:XFD139"/>
    <mergeCell ref="A140:XFD140"/>
    <mergeCell ref="A129:XFD129"/>
    <mergeCell ref="A130:XFD130"/>
    <mergeCell ref="A131:XFD131"/>
    <mergeCell ref="A132:XFD132"/>
    <mergeCell ref="A133:XFD133"/>
    <mergeCell ref="A134:XFD134"/>
    <mergeCell ref="A159:XFD159"/>
    <mergeCell ref="A160:XFD160"/>
    <mergeCell ref="A161:XFD161"/>
    <mergeCell ref="A162:XFD162"/>
    <mergeCell ref="A163:XFD163"/>
    <mergeCell ref="A164:XFD164"/>
    <mergeCell ref="A153:XFD153"/>
    <mergeCell ref="A154:XFD154"/>
    <mergeCell ref="A155:XFD155"/>
    <mergeCell ref="A156:XFD156"/>
    <mergeCell ref="A157:XFD157"/>
    <mergeCell ref="A158:XFD158"/>
    <mergeCell ref="A147:XFD147"/>
    <mergeCell ref="A148:XFD148"/>
    <mergeCell ref="A149:XFD149"/>
    <mergeCell ref="A150:XFD150"/>
    <mergeCell ref="A151:XFD151"/>
    <mergeCell ref="A152:XFD152"/>
    <mergeCell ref="A177:XFD177"/>
    <mergeCell ref="A178:XFD178"/>
    <mergeCell ref="A179:XFD179"/>
    <mergeCell ref="A180:XFD180"/>
    <mergeCell ref="A181:XFD181"/>
    <mergeCell ref="A182:XFD182"/>
    <mergeCell ref="A171:XFD171"/>
    <mergeCell ref="A172:XFD172"/>
    <mergeCell ref="A173:XFD173"/>
    <mergeCell ref="A174:XFD174"/>
    <mergeCell ref="A175:XFD175"/>
    <mergeCell ref="A176:XFD176"/>
    <mergeCell ref="A165:XFD165"/>
    <mergeCell ref="A166:XFD166"/>
    <mergeCell ref="A167:XFD167"/>
    <mergeCell ref="A168:XFD168"/>
    <mergeCell ref="A169:XFD169"/>
    <mergeCell ref="A170:XFD170"/>
    <mergeCell ref="A195:XFD195"/>
    <mergeCell ref="A196:XFD196"/>
    <mergeCell ref="A197:XFD197"/>
    <mergeCell ref="A198:XFD198"/>
    <mergeCell ref="A199:XFD199"/>
    <mergeCell ref="A200:XFD200"/>
    <mergeCell ref="A189:XFD189"/>
    <mergeCell ref="A190:XFD190"/>
    <mergeCell ref="A191:XFD191"/>
    <mergeCell ref="A192:XFD192"/>
    <mergeCell ref="A193:XFD193"/>
    <mergeCell ref="A194:XFD194"/>
    <mergeCell ref="A183:XFD183"/>
    <mergeCell ref="A184:XFD184"/>
    <mergeCell ref="A185:XFD185"/>
    <mergeCell ref="A186:XFD186"/>
    <mergeCell ref="A187:XFD187"/>
    <mergeCell ref="A188:XFD188"/>
    <mergeCell ref="A213:XFD213"/>
    <mergeCell ref="A214:XFD214"/>
    <mergeCell ref="A215:XFD215"/>
    <mergeCell ref="A216:XFD216"/>
    <mergeCell ref="A217:XFD217"/>
    <mergeCell ref="A218:XFD218"/>
    <mergeCell ref="A207:XFD207"/>
    <mergeCell ref="A208:XFD208"/>
    <mergeCell ref="A209:XFD209"/>
    <mergeCell ref="A210:XFD210"/>
    <mergeCell ref="A211:XFD211"/>
    <mergeCell ref="A212:XFD212"/>
    <mergeCell ref="A201:XFD201"/>
    <mergeCell ref="A202:XFD202"/>
    <mergeCell ref="A203:XFD203"/>
    <mergeCell ref="A204:XFD204"/>
    <mergeCell ref="A205:XFD205"/>
    <mergeCell ref="A206:XFD206"/>
    <mergeCell ref="A231:XFD231"/>
    <mergeCell ref="A232:XFD232"/>
    <mergeCell ref="A233:XFD233"/>
    <mergeCell ref="A234:XFD234"/>
    <mergeCell ref="A235:XFD235"/>
    <mergeCell ref="A236:XFD236"/>
    <mergeCell ref="A225:XFD225"/>
    <mergeCell ref="A226:XFD226"/>
    <mergeCell ref="A227:XFD227"/>
    <mergeCell ref="A228:XFD228"/>
    <mergeCell ref="A229:XFD229"/>
    <mergeCell ref="A230:XFD230"/>
    <mergeCell ref="A219:XFD219"/>
    <mergeCell ref="A220:XFD220"/>
    <mergeCell ref="A221:XFD221"/>
    <mergeCell ref="A222:XFD222"/>
    <mergeCell ref="A223:XFD223"/>
    <mergeCell ref="A224:XFD224"/>
    <mergeCell ref="A249:XFD249"/>
    <mergeCell ref="A250:XFD250"/>
    <mergeCell ref="A251:XFD251"/>
    <mergeCell ref="A252:XFD252"/>
    <mergeCell ref="A253:XFD253"/>
    <mergeCell ref="A254:XFD254"/>
    <mergeCell ref="A243:XFD243"/>
    <mergeCell ref="A244:XFD244"/>
    <mergeCell ref="A245:XFD245"/>
    <mergeCell ref="A246:XFD246"/>
    <mergeCell ref="A247:XFD247"/>
    <mergeCell ref="A248:XFD248"/>
    <mergeCell ref="A237:XFD237"/>
    <mergeCell ref="A238:XFD238"/>
    <mergeCell ref="A239:XFD239"/>
    <mergeCell ref="A240:XFD240"/>
    <mergeCell ref="A241:XFD241"/>
    <mergeCell ref="A242:XFD242"/>
    <mergeCell ref="A267:XFD267"/>
    <mergeCell ref="A268:XFD268"/>
    <mergeCell ref="A269:XFD269"/>
    <mergeCell ref="A270:XFD270"/>
    <mergeCell ref="A271:XFD271"/>
    <mergeCell ref="A272:XFD272"/>
    <mergeCell ref="A261:XFD261"/>
    <mergeCell ref="A262:XFD262"/>
    <mergeCell ref="A263:XFD263"/>
    <mergeCell ref="A264:XFD264"/>
    <mergeCell ref="A265:XFD265"/>
    <mergeCell ref="A266:XFD266"/>
    <mergeCell ref="A255:XFD255"/>
    <mergeCell ref="A256:XFD256"/>
    <mergeCell ref="A257:XFD257"/>
    <mergeCell ref="A258:XFD258"/>
    <mergeCell ref="A259:XFD259"/>
    <mergeCell ref="A260:XFD260"/>
    <mergeCell ref="A285:XFD285"/>
    <mergeCell ref="A286:XFD286"/>
    <mergeCell ref="A287:XFD287"/>
    <mergeCell ref="A288:XFD288"/>
    <mergeCell ref="A289:XFD289"/>
    <mergeCell ref="A290:XFD290"/>
    <mergeCell ref="A279:XFD279"/>
    <mergeCell ref="A280:XFD280"/>
    <mergeCell ref="A281:XFD281"/>
    <mergeCell ref="A282:XFD282"/>
    <mergeCell ref="A283:XFD283"/>
    <mergeCell ref="A284:XFD284"/>
    <mergeCell ref="A273:XFD273"/>
    <mergeCell ref="A274:XFD274"/>
    <mergeCell ref="A275:XFD275"/>
    <mergeCell ref="A276:XFD276"/>
    <mergeCell ref="A277:XFD277"/>
    <mergeCell ref="A278:XFD278"/>
    <mergeCell ref="A303:XFD303"/>
    <mergeCell ref="A304:XFD304"/>
    <mergeCell ref="A305:XFD305"/>
    <mergeCell ref="A306:XFD306"/>
    <mergeCell ref="A307:XFD307"/>
    <mergeCell ref="A308:XFD308"/>
    <mergeCell ref="A297:XFD297"/>
    <mergeCell ref="A298:XFD298"/>
    <mergeCell ref="A299:XFD299"/>
    <mergeCell ref="A300:XFD300"/>
    <mergeCell ref="A301:XFD301"/>
    <mergeCell ref="A302:XFD302"/>
    <mergeCell ref="A291:XFD291"/>
    <mergeCell ref="A292:XFD292"/>
    <mergeCell ref="A293:XFD293"/>
    <mergeCell ref="A294:XFD294"/>
    <mergeCell ref="A295:XFD295"/>
    <mergeCell ref="A296:XFD296"/>
    <mergeCell ref="A321:XFD321"/>
    <mergeCell ref="A322:XFD322"/>
    <mergeCell ref="A323:XFD323"/>
    <mergeCell ref="A324:XFD324"/>
    <mergeCell ref="A325:XFD325"/>
    <mergeCell ref="A326:XFD326"/>
    <mergeCell ref="A315:XFD315"/>
    <mergeCell ref="A316:XFD316"/>
    <mergeCell ref="A317:XFD317"/>
    <mergeCell ref="A318:XFD318"/>
    <mergeCell ref="A319:XFD319"/>
    <mergeCell ref="A320:XFD320"/>
    <mergeCell ref="A309:XFD309"/>
    <mergeCell ref="A310:XFD310"/>
    <mergeCell ref="A311:XFD311"/>
    <mergeCell ref="A312:XFD312"/>
    <mergeCell ref="A313:XFD313"/>
    <mergeCell ref="A314:XFD314"/>
    <mergeCell ref="A339:XFD339"/>
    <mergeCell ref="A340:XFD340"/>
    <mergeCell ref="A341:XFD341"/>
    <mergeCell ref="A342:XFD342"/>
    <mergeCell ref="A343:XFD343"/>
    <mergeCell ref="A344:XFD344"/>
    <mergeCell ref="A333:XFD333"/>
    <mergeCell ref="A334:XFD334"/>
    <mergeCell ref="A335:XFD335"/>
    <mergeCell ref="A336:XFD336"/>
    <mergeCell ref="A337:XFD337"/>
    <mergeCell ref="A338:XFD338"/>
    <mergeCell ref="A327:XFD327"/>
    <mergeCell ref="A328:XFD328"/>
    <mergeCell ref="A329:XFD329"/>
    <mergeCell ref="A330:XFD330"/>
    <mergeCell ref="A331:XFD331"/>
    <mergeCell ref="A332:XFD332"/>
    <mergeCell ref="A357:XFD357"/>
    <mergeCell ref="A358:XFD358"/>
    <mergeCell ref="A359:XFD359"/>
    <mergeCell ref="A360:XFD360"/>
    <mergeCell ref="A361:XFD361"/>
    <mergeCell ref="A362:XFD362"/>
    <mergeCell ref="A351:XFD351"/>
    <mergeCell ref="A352:XFD352"/>
    <mergeCell ref="A353:XFD353"/>
    <mergeCell ref="A354:XFD354"/>
    <mergeCell ref="A355:XFD355"/>
    <mergeCell ref="A356:XFD356"/>
    <mergeCell ref="A345:XFD345"/>
    <mergeCell ref="A346:XFD346"/>
    <mergeCell ref="A347:XFD347"/>
    <mergeCell ref="A348:XFD348"/>
    <mergeCell ref="A349:XFD349"/>
    <mergeCell ref="A350:XFD350"/>
    <mergeCell ref="A375:XFD375"/>
    <mergeCell ref="A376:XFD376"/>
    <mergeCell ref="A377:XFD377"/>
    <mergeCell ref="A378:XFD378"/>
    <mergeCell ref="A379:XFD379"/>
    <mergeCell ref="A380:XFD380"/>
    <mergeCell ref="A369:XFD369"/>
    <mergeCell ref="A370:XFD370"/>
    <mergeCell ref="A371:XFD371"/>
    <mergeCell ref="A372:XFD372"/>
    <mergeCell ref="A373:XFD373"/>
    <mergeCell ref="A374:XFD374"/>
    <mergeCell ref="A363:XFD363"/>
    <mergeCell ref="A364:XFD364"/>
    <mergeCell ref="A365:XFD365"/>
    <mergeCell ref="A366:XFD366"/>
    <mergeCell ref="A367:XFD367"/>
    <mergeCell ref="A368:XFD368"/>
    <mergeCell ref="A393:XFD393"/>
    <mergeCell ref="A394:XFD394"/>
    <mergeCell ref="A395:XFD395"/>
    <mergeCell ref="A396:XFD396"/>
    <mergeCell ref="A397:XFD397"/>
    <mergeCell ref="A398:XFD398"/>
    <mergeCell ref="A387:XFD387"/>
    <mergeCell ref="A388:XFD388"/>
    <mergeCell ref="A389:XFD389"/>
    <mergeCell ref="A390:XFD390"/>
    <mergeCell ref="A391:XFD391"/>
    <mergeCell ref="A392:XFD392"/>
    <mergeCell ref="A381:XFD381"/>
    <mergeCell ref="A382:XFD382"/>
    <mergeCell ref="A383:XFD383"/>
    <mergeCell ref="A384:XFD384"/>
    <mergeCell ref="A385:XFD385"/>
    <mergeCell ref="A386:XFD386"/>
    <mergeCell ref="A411:XFD411"/>
    <mergeCell ref="A412:XFD412"/>
    <mergeCell ref="A413:XFD413"/>
    <mergeCell ref="A414:XFD414"/>
    <mergeCell ref="A415:XFD415"/>
    <mergeCell ref="A416:XFD416"/>
    <mergeCell ref="A405:XFD405"/>
    <mergeCell ref="A406:XFD406"/>
    <mergeCell ref="A407:XFD407"/>
    <mergeCell ref="A408:XFD408"/>
    <mergeCell ref="A409:XFD409"/>
    <mergeCell ref="A410:XFD410"/>
    <mergeCell ref="A399:XFD399"/>
    <mergeCell ref="A400:XFD400"/>
    <mergeCell ref="A401:XFD401"/>
    <mergeCell ref="A402:XFD402"/>
    <mergeCell ref="A403:XFD403"/>
    <mergeCell ref="A404:XFD404"/>
    <mergeCell ref="A429:XFD429"/>
    <mergeCell ref="A430:XFD430"/>
    <mergeCell ref="A431:XFD431"/>
    <mergeCell ref="A432:XFD432"/>
    <mergeCell ref="A433:XFD433"/>
    <mergeCell ref="A434:XFD434"/>
    <mergeCell ref="A423:XFD423"/>
    <mergeCell ref="A424:XFD424"/>
    <mergeCell ref="A425:XFD425"/>
    <mergeCell ref="A426:XFD426"/>
    <mergeCell ref="A427:XFD427"/>
    <mergeCell ref="A428:XFD428"/>
    <mergeCell ref="A417:XFD417"/>
    <mergeCell ref="A418:XFD418"/>
    <mergeCell ref="A419:XFD419"/>
    <mergeCell ref="A420:XFD420"/>
    <mergeCell ref="A421:XFD421"/>
    <mergeCell ref="A422:XFD422"/>
    <mergeCell ref="A447:XFD447"/>
    <mergeCell ref="A448:XFD448"/>
    <mergeCell ref="A449:XFD449"/>
    <mergeCell ref="A450:XFD450"/>
    <mergeCell ref="A451:XFD451"/>
    <mergeCell ref="A452:XFD452"/>
    <mergeCell ref="A441:XFD441"/>
    <mergeCell ref="A442:XFD442"/>
    <mergeCell ref="A443:XFD443"/>
    <mergeCell ref="A444:XFD444"/>
    <mergeCell ref="A445:XFD445"/>
    <mergeCell ref="A446:XFD446"/>
    <mergeCell ref="A435:XFD435"/>
    <mergeCell ref="A436:XFD436"/>
    <mergeCell ref="A437:XFD437"/>
    <mergeCell ref="A438:XFD438"/>
    <mergeCell ref="A439:XFD439"/>
    <mergeCell ref="A440:XFD440"/>
    <mergeCell ref="A465:XFD465"/>
    <mergeCell ref="A466:XFD466"/>
    <mergeCell ref="A467:XFD467"/>
    <mergeCell ref="A468:XFD468"/>
    <mergeCell ref="A469:XFD469"/>
    <mergeCell ref="A470:XFD470"/>
    <mergeCell ref="A459:XFD459"/>
    <mergeCell ref="A460:XFD460"/>
    <mergeCell ref="A461:XFD461"/>
    <mergeCell ref="A462:XFD462"/>
    <mergeCell ref="A463:XFD463"/>
    <mergeCell ref="A464:XFD464"/>
    <mergeCell ref="A453:XFD453"/>
    <mergeCell ref="A454:XFD454"/>
    <mergeCell ref="A455:XFD455"/>
    <mergeCell ref="A456:XFD456"/>
    <mergeCell ref="A457:XFD457"/>
    <mergeCell ref="A458:XFD458"/>
    <mergeCell ref="A483:XFD483"/>
    <mergeCell ref="A484:XFD484"/>
    <mergeCell ref="A485:XFD485"/>
    <mergeCell ref="A486:XFD486"/>
    <mergeCell ref="A487:XFD487"/>
    <mergeCell ref="A488:XFD488"/>
    <mergeCell ref="A477:XFD477"/>
    <mergeCell ref="A478:XFD478"/>
    <mergeCell ref="A479:XFD479"/>
    <mergeCell ref="A480:XFD480"/>
    <mergeCell ref="A481:XFD481"/>
    <mergeCell ref="A482:XFD482"/>
    <mergeCell ref="A471:XFD471"/>
    <mergeCell ref="A472:XFD472"/>
    <mergeCell ref="A473:XFD473"/>
    <mergeCell ref="A474:XFD474"/>
    <mergeCell ref="A475:XFD475"/>
    <mergeCell ref="A476:XFD476"/>
    <mergeCell ref="A501:XFD501"/>
    <mergeCell ref="A502:XFD502"/>
    <mergeCell ref="A503:XFD503"/>
    <mergeCell ref="A504:XFD504"/>
    <mergeCell ref="A505:XFD505"/>
    <mergeCell ref="A506:XFD506"/>
    <mergeCell ref="A495:XFD495"/>
    <mergeCell ref="A496:XFD496"/>
    <mergeCell ref="A497:XFD497"/>
    <mergeCell ref="A498:XFD498"/>
    <mergeCell ref="A499:XFD499"/>
    <mergeCell ref="A500:XFD500"/>
    <mergeCell ref="A489:XFD489"/>
    <mergeCell ref="A490:XFD490"/>
    <mergeCell ref="A491:XFD491"/>
    <mergeCell ref="A492:XFD492"/>
    <mergeCell ref="A493:XFD493"/>
    <mergeCell ref="A494:XFD494"/>
    <mergeCell ref="A519:XFD519"/>
    <mergeCell ref="A520:XFD520"/>
    <mergeCell ref="A521:XFD521"/>
    <mergeCell ref="A522:XFD522"/>
    <mergeCell ref="A523:XFD523"/>
    <mergeCell ref="A524:XFD524"/>
    <mergeCell ref="A513:XFD513"/>
    <mergeCell ref="A514:XFD514"/>
    <mergeCell ref="A515:XFD515"/>
    <mergeCell ref="A516:XFD516"/>
    <mergeCell ref="A517:XFD517"/>
    <mergeCell ref="A518:XFD518"/>
    <mergeCell ref="A507:XFD507"/>
    <mergeCell ref="A508:XFD508"/>
    <mergeCell ref="A509:XFD509"/>
    <mergeCell ref="A510:XFD510"/>
    <mergeCell ref="A511:XFD511"/>
    <mergeCell ref="A512:XFD512"/>
    <mergeCell ref="A537:XFD537"/>
    <mergeCell ref="A538:XFD538"/>
    <mergeCell ref="A539:XFD539"/>
    <mergeCell ref="A540:XFD540"/>
    <mergeCell ref="A541:XFD541"/>
    <mergeCell ref="A542:XFD542"/>
    <mergeCell ref="A531:XFD531"/>
    <mergeCell ref="A532:XFD532"/>
    <mergeCell ref="A533:XFD533"/>
    <mergeCell ref="A534:XFD534"/>
    <mergeCell ref="A535:XFD535"/>
    <mergeCell ref="A536:XFD536"/>
    <mergeCell ref="A525:XFD525"/>
    <mergeCell ref="A526:XFD526"/>
    <mergeCell ref="A527:XFD527"/>
    <mergeCell ref="A528:XFD528"/>
    <mergeCell ref="A529:XFD529"/>
    <mergeCell ref="A530:XFD530"/>
    <mergeCell ref="A555:XFD555"/>
    <mergeCell ref="A556:XFD556"/>
    <mergeCell ref="A557:XFD557"/>
    <mergeCell ref="A558:XFD558"/>
    <mergeCell ref="A559:XFD559"/>
    <mergeCell ref="A560:XFD560"/>
    <mergeCell ref="A549:XFD549"/>
    <mergeCell ref="A550:XFD550"/>
    <mergeCell ref="A551:XFD551"/>
    <mergeCell ref="A552:XFD552"/>
    <mergeCell ref="A553:XFD553"/>
    <mergeCell ref="A554:XFD554"/>
    <mergeCell ref="A543:XFD543"/>
    <mergeCell ref="A544:XFD544"/>
    <mergeCell ref="A545:XFD545"/>
    <mergeCell ref="A546:XFD546"/>
    <mergeCell ref="A547:XFD547"/>
    <mergeCell ref="A548:XFD548"/>
    <mergeCell ref="A573:XFD573"/>
    <mergeCell ref="A574:XFD574"/>
    <mergeCell ref="A575:XFD575"/>
    <mergeCell ref="A576:XFD576"/>
    <mergeCell ref="A577:XFD577"/>
    <mergeCell ref="A578:XFD578"/>
    <mergeCell ref="A567:XFD567"/>
    <mergeCell ref="A568:XFD568"/>
    <mergeCell ref="A569:XFD569"/>
    <mergeCell ref="A570:XFD570"/>
    <mergeCell ref="A571:XFD571"/>
    <mergeCell ref="A572:XFD572"/>
    <mergeCell ref="A561:XFD561"/>
    <mergeCell ref="A562:XFD562"/>
    <mergeCell ref="A563:XFD563"/>
    <mergeCell ref="A564:XFD564"/>
    <mergeCell ref="A565:XFD565"/>
    <mergeCell ref="A566:XFD566"/>
    <mergeCell ref="A591:XFD591"/>
    <mergeCell ref="A592:XFD592"/>
    <mergeCell ref="A593:XFD593"/>
    <mergeCell ref="A594:XFD594"/>
    <mergeCell ref="A595:XFD595"/>
    <mergeCell ref="A596:XFD596"/>
    <mergeCell ref="A585:XFD585"/>
    <mergeCell ref="A586:XFD586"/>
    <mergeCell ref="A587:XFD587"/>
    <mergeCell ref="A588:XFD588"/>
    <mergeCell ref="A589:XFD589"/>
    <mergeCell ref="A590:XFD590"/>
    <mergeCell ref="A579:XFD579"/>
    <mergeCell ref="A580:XFD580"/>
    <mergeCell ref="A581:XFD581"/>
    <mergeCell ref="A582:XFD582"/>
    <mergeCell ref="A583:XFD583"/>
    <mergeCell ref="A584:XFD584"/>
    <mergeCell ref="A609:XFD609"/>
    <mergeCell ref="A610:XFD610"/>
    <mergeCell ref="A611:XFD611"/>
    <mergeCell ref="A612:XFD612"/>
    <mergeCell ref="A613:XFD613"/>
    <mergeCell ref="A614:XFD614"/>
    <mergeCell ref="A603:XFD603"/>
    <mergeCell ref="A604:XFD604"/>
    <mergeCell ref="A605:XFD605"/>
    <mergeCell ref="A606:XFD606"/>
    <mergeCell ref="A607:XFD607"/>
    <mergeCell ref="A608:XFD608"/>
    <mergeCell ref="A597:XFD597"/>
    <mergeCell ref="A598:XFD598"/>
    <mergeCell ref="A599:XFD599"/>
    <mergeCell ref="A600:XFD600"/>
    <mergeCell ref="A601:XFD601"/>
    <mergeCell ref="A602:XFD602"/>
    <mergeCell ref="A627:XFD627"/>
    <mergeCell ref="A628:XFD628"/>
    <mergeCell ref="A629:XFD629"/>
    <mergeCell ref="A630:XFD630"/>
    <mergeCell ref="A631:XFD631"/>
    <mergeCell ref="A632:XFD632"/>
    <mergeCell ref="A621:XFD621"/>
    <mergeCell ref="A622:XFD622"/>
    <mergeCell ref="A623:XFD623"/>
    <mergeCell ref="A624:XFD624"/>
    <mergeCell ref="A625:XFD625"/>
    <mergeCell ref="A626:XFD626"/>
    <mergeCell ref="A615:XFD615"/>
    <mergeCell ref="A616:XFD616"/>
    <mergeCell ref="A617:XFD617"/>
    <mergeCell ref="A618:XFD618"/>
    <mergeCell ref="A619:XFD619"/>
    <mergeCell ref="A620:XFD620"/>
    <mergeCell ref="A645:XFD645"/>
    <mergeCell ref="A646:XFD646"/>
    <mergeCell ref="A647:XFD647"/>
    <mergeCell ref="A648:XFD648"/>
    <mergeCell ref="A649:XFD649"/>
    <mergeCell ref="A650:XFD650"/>
    <mergeCell ref="A639:XFD639"/>
    <mergeCell ref="A640:XFD640"/>
    <mergeCell ref="A641:XFD641"/>
    <mergeCell ref="A642:XFD642"/>
    <mergeCell ref="A643:XFD643"/>
    <mergeCell ref="A644:XFD644"/>
    <mergeCell ref="A633:XFD633"/>
    <mergeCell ref="A634:XFD634"/>
    <mergeCell ref="A635:XFD635"/>
    <mergeCell ref="A636:XFD636"/>
    <mergeCell ref="A637:XFD637"/>
    <mergeCell ref="A638:XFD638"/>
    <mergeCell ref="A663:XFD663"/>
    <mergeCell ref="A664:XFD664"/>
    <mergeCell ref="A665:XFD665"/>
    <mergeCell ref="A666:XFD666"/>
    <mergeCell ref="A667:XFD667"/>
    <mergeCell ref="A668:XFD668"/>
    <mergeCell ref="A657:XFD657"/>
    <mergeCell ref="A658:XFD658"/>
    <mergeCell ref="A659:XFD659"/>
    <mergeCell ref="A660:XFD660"/>
    <mergeCell ref="A661:XFD661"/>
    <mergeCell ref="A662:XFD662"/>
    <mergeCell ref="A651:XFD651"/>
    <mergeCell ref="A652:XFD652"/>
    <mergeCell ref="A653:XFD653"/>
    <mergeCell ref="A654:XFD654"/>
    <mergeCell ref="A655:XFD655"/>
    <mergeCell ref="A656:XFD656"/>
    <mergeCell ref="A681:XFD681"/>
    <mergeCell ref="A682:XFD682"/>
    <mergeCell ref="A683:XFD683"/>
    <mergeCell ref="A684:XFD684"/>
    <mergeCell ref="A685:XFD685"/>
    <mergeCell ref="A686:XFD686"/>
    <mergeCell ref="A675:XFD675"/>
    <mergeCell ref="A676:XFD676"/>
    <mergeCell ref="A677:XFD677"/>
    <mergeCell ref="A678:XFD678"/>
    <mergeCell ref="A679:XFD679"/>
    <mergeCell ref="A680:XFD680"/>
    <mergeCell ref="A669:XFD669"/>
    <mergeCell ref="A670:XFD670"/>
    <mergeCell ref="A671:XFD671"/>
    <mergeCell ref="A672:XFD672"/>
    <mergeCell ref="A673:XFD673"/>
    <mergeCell ref="A674:XFD674"/>
    <mergeCell ref="A699:XFD699"/>
    <mergeCell ref="A700:XFD700"/>
    <mergeCell ref="A701:XFD701"/>
    <mergeCell ref="A702:XFD702"/>
    <mergeCell ref="A703:XFD703"/>
    <mergeCell ref="A704:XFD704"/>
    <mergeCell ref="A693:XFD693"/>
    <mergeCell ref="A694:XFD694"/>
    <mergeCell ref="A695:XFD695"/>
    <mergeCell ref="A696:XFD696"/>
    <mergeCell ref="A697:XFD697"/>
    <mergeCell ref="A698:XFD698"/>
    <mergeCell ref="A687:XFD687"/>
    <mergeCell ref="A688:XFD688"/>
    <mergeCell ref="A689:XFD689"/>
    <mergeCell ref="A690:XFD690"/>
    <mergeCell ref="A691:XFD691"/>
    <mergeCell ref="A692:XFD692"/>
    <mergeCell ref="A717:XFD717"/>
    <mergeCell ref="A718:XFD718"/>
    <mergeCell ref="A719:XFD719"/>
    <mergeCell ref="A720:XFD720"/>
    <mergeCell ref="A721:XFD721"/>
    <mergeCell ref="A722:XFD722"/>
    <mergeCell ref="A711:XFD711"/>
    <mergeCell ref="A712:XFD712"/>
    <mergeCell ref="A713:XFD713"/>
    <mergeCell ref="A714:XFD714"/>
    <mergeCell ref="A715:XFD715"/>
    <mergeCell ref="A716:XFD716"/>
    <mergeCell ref="A705:XFD705"/>
    <mergeCell ref="A706:XFD706"/>
    <mergeCell ref="A707:XFD707"/>
    <mergeCell ref="A708:XFD708"/>
    <mergeCell ref="A709:XFD709"/>
    <mergeCell ref="A710:XFD710"/>
    <mergeCell ref="A735:XFD735"/>
    <mergeCell ref="A736:XFD736"/>
    <mergeCell ref="A737:XFD737"/>
    <mergeCell ref="A738:XFD738"/>
    <mergeCell ref="A739:XFD739"/>
    <mergeCell ref="A740:XFD740"/>
    <mergeCell ref="A729:XFD729"/>
    <mergeCell ref="A730:XFD730"/>
    <mergeCell ref="A731:XFD731"/>
    <mergeCell ref="A732:XFD732"/>
    <mergeCell ref="A733:XFD733"/>
    <mergeCell ref="A734:XFD734"/>
    <mergeCell ref="A723:XFD723"/>
    <mergeCell ref="A724:XFD724"/>
    <mergeCell ref="A725:XFD725"/>
    <mergeCell ref="A726:XFD726"/>
    <mergeCell ref="A727:XFD727"/>
    <mergeCell ref="A728:XFD728"/>
    <mergeCell ref="A753:XFD753"/>
    <mergeCell ref="A754:XFD754"/>
    <mergeCell ref="A755:XFD755"/>
    <mergeCell ref="A756:XFD756"/>
    <mergeCell ref="A757:XFD757"/>
    <mergeCell ref="A758:XFD758"/>
    <mergeCell ref="A747:XFD747"/>
    <mergeCell ref="A748:XFD748"/>
    <mergeCell ref="A749:XFD749"/>
    <mergeCell ref="A750:XFD750"/>
    <mergeCell ref="A751:XFD751"/>
    <mergeCell ref="A752:XFD752"/>
    <mergeCell ref="A741:XFD741"/>
    <mergeCell ref="A742:XFD742"/>
    <mergeCell ref="A743:XFD743"/>
    <mergeCell ref="A744:XFD744"/>
    <mergeCell ref="A745:XFD745"/>
    <mergeCell ref="A746:XFD746"/>
    <mergeCell ref="A771:XFD771"/>
    <mergeCell ref="A772:XFD772"/>
    <mergeCell ref="A773:XFD773"/>
    <mergeCell ref="A774:XFD774"/>
    <mergeCell ref="A775:XFD775"/>
    <mergeCell ref="A776:XFD776"/>
    <mergeCell ref="A765:XFD765"/>
    <mergeCell ref="A766:XFD766"/>
    <mergeCell ref="A767:XFD767"/>
    <mergeCell ref="A768:XFD768"/>
    <mergeCell ref="A769:XFD769"/>
    <mergeCell ref="A770:XFD770"/>
    <mergeCell ref="A759:XFD759"/>
    <mergeCell ref="A760:XFD760"/>
    <mergeCell ref="A761:XFD761"/>
    <mergeCell ref="A762:XFD762"/>
    <mergeCell ref="A763:XFD763"/>
    <mergeCell ref="A764:XFD764"/>
    <mergeCell ref="A789:XFD789"/>
    <mergeCell ref="A790:XFD790"/>
    <mergeCell ref="A791:XFD791"/>
    <mergeCell ref="A792:XFD792"/>
    <mergeCell ref="A793:XFD793"/>
    <mergeCell ref="A794:XFD794"/>
    <mergeCell ref="A783:XFD783"/>
    <mergeCell ref="A784:XFD784"/>
    <mergeCell ref="A785:XFD785"/>
    <mergeCell ref="A786:XFD786"/>
    <mergeCell ref="A787:XFD787"/>
    <mergeCell ref="A788:XFD788"/>
    <mergeCell ref="A777:XFD777"/>
    <mergeCell ref="A778:XFD778"/>
    <mergeCell ref="A779:XFD779"/>
    <mergeCell ref="A780:XFD780"/>
    <mergeCell ref="A781:XFD781"/>
    <mergeCell ref="A782:XFD782"/>
    <mergeCell ref="A807:XFD807"/>
    <mergeCell ref="A808:XFD808"/>
    <mergeCell ref="A809:XFD809"/>
    <mergeCell ref="A810:XFD810"/>
    <mergeCell ref="A811:XFD811"/>
    <mergeCell ref="A812:XFD812"/>
    <mergeCell ref="A801:XFD801"/>
    <mergeCell ref="A802:XFD802"/>
    <mergeCell ref="A803:XFD803"/>
    <mergeCell ref="A804:XFD804"/>
    <mergeCell ref="A805:XFD805"/>
    <mergeCell ref="A806:XFD806"/>
    <mergeCell ref="A795:XFD795"/>
    <mergeCell ref="A796:XFD796"/>
    <mergeCell ref="A797:XFD797"/>
    <mergeCell ref="A798:XFD798"/>
    <mergeCell ref="A799:XFD799"/>
    <mergeCell ref="A800:XFD800"/>
    <mergeCell ref="A825:XFD825"/>
    <mergeCell ref="A826:XFD826"/>
    <mergeCell ref="A827:XFD827"/>
    <mergeCell ref="A828:XFD828"/>
    <mergeCell ref="A829:XFD829"/>
    <mergeCell ref="A830:XFD830"/>
    <mergeCell ref="A819:XFD819"/>
    <mergeCell ref="A820:XFD820"/>
    <mergeCell ref="A821:XFD821"/>
    <mergeCell ref="A822:XFD822"/>
    <mergeCell ref="A823:XFD823"/>
    <mergeCell ref="A824:XFD824"/>
    <mergeCell ref="A813:XFD813"/>
    <mergeCell ref="A814:XFD814"/>
    <mergeCell ref="A815:XFD815"/>
    <mergeCell ref="A816:XFD816"/>
    <mergeCell ref="A817:XFD817"/>
    <mergeCell ref="A818:XFD818"/>
    <mergeCell ref="A843:XFD843"/>
    <mergeCell ref="A844:XFD844"/>
    <mergeCell ref="A845:XFD845"/>
    <mergeCell ref="A846:XFD846"/>
    <mergeCell ref="A847:XFD847"/>
    <mergeCell ref="A848:XFD848"/>
    <mergeCell ref="A837:XFD837"/>
    <mergeCell ref="A838:XFD838"/>
    <mergeCell ref="A839:XFD839"/>
    <mergeCell ref="A840:XFD840"/>
    <mergeCell ref="A841:XFD841"/>
    <mergeCell ref="A842:XFD842"/>
    <mergeCell ref="A831:XFD831"/>
    <mergeCell ref="A832:XFD832"/>
    <mergeCell ref="A833:XFD833"/>
    <mergeCell ref="A834:XFD834"/>
    <mergeCell ref="A835:XFD835"/>
    <mergeCell ref="A836:XFD836"/>
    <mergeCell ref="A861:XFD861"/>
    <mergeCell ref="A862:XFD862"/>
    <mergeCell ref="A863:XFD863"/>
    <mergeCell ref="A864:XFD864"/>
    <mergeCell ref="A865:XFD865"/>
    <mergeCell ref="A866:XFD866"/>
    <mergeCell ref="A855:XFD855"/>
    <mergeCell ref="A856:XFD856"/>
    <mergeCell ref="A857:XFD857"/>
    <mergeCell ref="A858:XFD858"/>
    <mergeCell ref="A859:XFD859"/>
    <mergeCell ref="A860:XFD860"/>
    <mergeCell ref="A849:XFD849"/>
    <mergeCell ref="A850:XFD850"/>
    <mergeCell ref="A851:XFD851"/>
    <mergeCell ref="A852:XFD852"/>
    <mergeCell ref="A853:XFD853"/>
    <mergeCell ref="A854:XFD854"/>
    <mergeCell ref="A879:XFD879"/>
    <mergeCell ref="A880:XFD880"/>
    <mergeCell ref="A881:XFD881"/>
    <mergeCell ref="A882:XFD882"/>
    <mergeCell ref="A883:XFD883"/>
    <mergeCell ref="A884:XFD884"/>
    <mergeCell ref="A873:XFD873"/>
    <mergeCell ref="A874:XFD874"/>
    <mergeCell ref="A875:XFD875"/>
    <mergeCell ref="A876:XFD876"/>
    <mergeCell ref="A877:XFD877"/>
    <mergeCell ref="A878:XFD878"/>
    <mergeCell ref="A867:XFD867"/>
    <mergeCell ref="A868:XFD868"/>
    <mergeCell ref="A869:XFD869"/>
    <mergeCell ref="A870:XFD870"/>
    <mergeCell ref="A871:XFD871"/>
    <mergeCell ref="A872:XFD872"/>
    <mergeCell ref="A897:XFD897"/>
    <mergeCell ref="A898:XFD898"/>
    <mergeCell ref="A899:XFD899"/>
    <mergeCell ref="A900:XFD900"/>
    <mergeCell ref="A901:XFD901"/>
    <mergeCell ref="A902:XFD902"/>
    <mergeCell ref="A891:XFD891"/>
    <mergeCell ref="A892:XFD892"/>
    <mergeCell ref="A893:XFD893"/>
    <mergeCell ref="A894:XFD894"/>
    <mergeCell ref="A895:XFD895"/>
    <mergeCell ref="A896:XFD896"/>
    <mergeCell ref="A885:XFD885"/>
    <mergeCell ref="A886:XFD886"/>
    <mergeCell ref="A887:XFD887"/>
    <mergeCell ref="A888:XFD888"/>
    <mergeCell ref="A889:XFD889"/>
    <mergeCell ref="A890:XFD890"/>
    <mergeCell ref="A915:XFD915"/>
    <mergeCell ref="A916:XFD916"/>
    <mergeCell ref="A917:XFD917"/>
    <mergeCell ref="A918:XFD918"/>
    <mergeCell ref="A919:XFD919"/>
    <mergeCell ref="A920:XFD920"/>
    <mergeCell ref="A909:XFD909"/>
    <mergeCell ref="A910:XFD910"/>
    <mergeCell ref="A911:XFD911"/>
    <mergeCell ref="A912:XFD912"/>
    <mergeCell ref="A913:XFD913"/>
    <mergeCell ref="A914:XFD914"/>
    <mergeCell ref="A903:XFD903"/>
    <mergeCell ref="A904:XFD904"/>
    <mergeCell ref="A905:XFD905"/>
    <mergeCell ref="A906:XFD906"/>
    <mergeCell ref="A907:XFD907"/>
    <mergeCell ref="A908:XFD908"/>
    <mergeCell ref="A933:XFD933"/>
    <mergeCell ref="A934:XFD934"/>
    <mergeCell ref="A935:XFD935"/>
    <mergeCell ref="A936:XFD936"/>
    <mergeCell ref="A937:XFD937"/>
    <mergeCell ref="A938:XFD938"/>
    <mergeCell ref="A927:XFD927"/>
    <mergeCell ref="A928:XFD928"/>
    <mergeCell ref="A929:XFD929"/>
    <mergeCell ref="A930:XFD930"/>
    <mergeCell ref="A931:XFD931"/>
    <mergeCell ref="A932:XFD932"/>
    <mergeCell ref="A921:XFD921"/>
    <mergeCell ref="A922:XFD922"/>
    <mergeCell ref="A923:XFD923"/>
    <mergeCell ref="A924:XFD924"/>
    <mergeCell ref="A925:XFD925"/>
    <mergeCell ref="A926:XFD926"/>
    <mergeCell ref="A951:XFD951"/>
    <mergeCell ref="A952:XFD952"/>
    <mergeCell ref="A953:XFD953"/>
    <mergeCell ref="A954:XFD954"/>
    <mergeCell ref="A955:XFD955"/>
    <mergeCell ref="A956:XFD956"/>
    <mergeCell ref="A945:XFD945"/>
    <mergeCell ref="A946:XFD946"/>
    <mergeCell ref="A947:XFD947"/>
    <mergeCell ref="A948:XFD948"/>
    <mergeCell ref="A949:XFD949"/>
    <mergeCell ref="A950:XFD950"/>
    <mergeCell ref="A939:XFD939"/>
    <mergeCell ref="A940:XFD940"/>
    <mergeCell ref="A941:XFD941"/>
    <mergeCell ref="A942:XFD942"/>
    <mergeCell ref="A943:XFD943"/>
    <mergeCell ref="A944:XFD944"/>
    <mergeCell ref="A969:XFD969"/>
    <mergeCell ref="A970:XFD970"/>
    <mergeCell ref="A971:XFD971"/>
    <mergeCell ref="A972:XFD972"/>
    <mergeCell ref="A973:XFD973"/>
    <mergeCell ref="A974:XFD974"/>
    <mergeCell ref="A963:XFD963"/>
    <mergeCell ref="A964:XFD964"/>
    <mergeCell ref="A965:XFD965"/>
    <mergeCell ref="A966:XFD966"/>
    <mergeCell ref="A967:XFD967"/>
    <mergeCell ref="A968:XFD968"/>
    <mergeCell ref="A957:XFD957"/>
    <mergeCell ref="A958:XFD958"/>
    <mergeCell ref="A959:XFD959"/>
    <mergeCell ref="A960:XFD960"/>
    <mergeCell ref="A961:XFD961"/>
    <mergeCell ref="A962:XFD962"/>
    <mergeCell ref="A987:XFD987"/>
    <mergeCell ref="A988:XFD988"/>
    <mergeCell ref="A989:XFD989"/>
    <mergeCell ref="A990:XFD990"/>
    <mergeCell ref="A991:XFD991"/>
    <mergeCell ref="A992:XFD992"/>
    <mergeCell ref="A981:XFD981"/>
    <mergeCell ref="A982:XFD982"/>
    <mergeCell ref="A983:XFD983"/>
    <mergeCell ref="A984:XFD984"/>
    <mergeCell ref="A985:XFD985"/>
    <mergeCell ref="A986:XFD986"/>
    <mergeCell ref="A975:XFD975"/>
    <mergeCell ref="A976:XFD976"/>
    <mergeCell ref="A977:XFD977"/>
    <mergeCell ref="A978:XFD978"/>
    <mergeCell ref="A979:XFD979"/>
    <mergeCell ref="A980:XFD980"/>
    <mergeCell ref="A1005:XFD1005"/>
    <mergeCell ref="A1006:XFD1006"/>
    <mergeCell ref="A1007:XFD1007"/>
    <mergeCell ref="A1008:XFD1008"/>
    <mergeCell ref="A1009:XFD1009"/>
    <mergeCell ref="A1010:XFD1010"/>
    <mergeCell ref="A999:XFD999"/>
    <mergeCell ref="A1000:XFD1000"/>
    <mergeCell ref="A1001:XFD1001"/>
    <mergeCell ref="A1002:XFD1002"/>
    <mergeCell ref="A1003:XFD1003"/>
    <mergeCell ref="A1004:XFD1004"/>
    <mergeCell ref="A993:XFD993"/>
    <mergeCell ref="A994:XFD994"/>
    <mergeCell ref="A995:XFD995"/>
    <mergeCell ref="A996:XFD996"/>
    <mergeCell ref="A997:XFD997"/>
    <mergeCell ref="A998:XFD998"/>
    <mergeCell ref="A1023:XFD1023"/>
    <mergeCell ref="A1024:XFD1024"/>
    <mergeCell ref="A1025:XFD1025"/>
    <mergeCell ref="A1026:XFD1026"/>
    <mergeCell ref="A1027:XFD1027"/>
    <mergeCell ref="A1028:XFD1028"/>
    <mergeCell ref="A1017:XFD1017"/>
    <mergeCell ref="A1018:XFD1018"/>
    <mergeCell ref="A1019:XFD1019"/>
    <mergeCell ref="A1020:XFD1020"/>
    <mergeCell ref="A1021:XFD1021"/>
    <mergeCell ref="A1022:XFD1022"/>
    <mergeCell ref="A1011:XFD1011"/>
    <mergeCell ref="A1012:XFD1012"/>
    <mergeCell ref="A1013:XFD1013"/>
    <mergeCell ref="A1014:XFD1014"/>
    <mergeCell ref="A1015:XFD1015"/>
    <mergeCell ref="A1016:XFD1016"/>
    <mergeCell ref="A1041:XFD1041"/>
    <mergeCell ref="A1042:XFD1042"/>
    <mergeCell ref="A1043:XFD1043"/>
    <mergeCell ref="A1044:XFD1044"/>
    <mergeCell ref="A1045:XFD1045"/>
    <mergeCell ref="A1046:XFD1046"/>
    <mergeCell ref="A1035:XFD1035"/>
    <mergeCell ref="A1036:XFD1036"/>
    <mergeCell ref="A1037:XFD1037"/>
    <mergeCell ref="A1038:XFD1038"/>
    <mergeCell ref="A1039:XFD1039"/>
    <mergeCell ref="A1040:XFD1040"/>
    <mergeCell ref="A1029:XFD1029"/>
    <mergeCell ref="A1030:XFD1030"/>
    <mergeCell ref="A1031:XFD1031"/>
    <mergeCell ref="A1032:XFD1032"/>
    <mergeCell ref="A1033:XFD1033"/>
    <mergeCell ref="A1034:XFD1034"/>
    <mergeCell ref="A1059:XFD1059"/>
    <mergeCell ref="A1060:XFD1060"/>
    <mergeCell ref="A1061:XFD1061"/>
    <mergeCell ref="A1062:XFD1062"/>
    <mergeCell ref="A1063:XFD1063"/>
    <mergeCell ref="A1064:XFD1064"/>
    <mergeCell ref="A1053:XFD1053"/>
    <mergeCell ref="A1054:XFD1054"/>
    <mergeCell ref="A1055:XFD1055"/>
    <mergeCell ref="A1056:XFD1056"/>
    <mergeCell ref="A1057:XFD1057"/>
    <mergeCell ref="A1058:XFD1058"/>
    <mergeCell ref="A1047:XFD1047"/>
    <mergeCell ref="A1048:XFD1048"/>
    <mergeCell ref="A1049:XFD1049"/>
    <mergeCell ref="A1050:XFD1050"/>
    <mergeCell ref="A1051:XFD1051"/>
    <mergeCell ref="A1052:XFD1052"/>
    <mergeCell ref="A1077:XFD1077"/>
    <mergeCell ref="A1078:XFD1078"/>
    <mergeCell ref="A1079:XFD1079"/>
    <mergeCell ref="A1080:XFD1080"/>
    <mergeCell ref="A1081:XFD1081"/>
    <mergeCell ref="A1082:XFD1082"/>
    <mergeCell ref="A1071:XFD1071"/>
    <mergeCell ref="A1072:XFD1072"/>
    <mergeCell ref="A1073:XFD1073"/>
    <mergeCell ref="A1074:XFD1074"/>
    <mergeCell ref="A1075:XFD1075"/>
    <mergeCell ref="A1076:XFD1076"/>
    <mergeCell ref="A1065:XFD1065"/>
    <mergeCell ref="A1066:XFD1066"/>
    <mergeCell ref="A1067:XFD1067"/>
    <mergeCell ref="A1068:XFD1068"/>
    <mergeCell ref="A1069:XFD1069"/>
    <mergeCell ref="A1070:XFD1070"/>
    <mergeCell ref="A1095:XFD1095"/>
    <mergeCell ref="A1096:XFD1096"/>
    <mergeCell ref="A1097:XFD1097"/>
    <mergeCell ref="A1098:XFD1098"/>
    <mergeCell ref="A1099:XFD1099"/>
    <mergeCell ref="A1100:XFD1100"/>
    <mergeCell ref="A1089:XFD1089"/>
    <mergeCell ref="A1090:XFD1090"/>
    <mergeCell ref="A1091:XFD1091"/>
    <mergeCell ref="A1092:XFD1092"/>
    <mergeCell ref="A1093:XFD1093"/>
    <mergeCell ref="A1094:XFD1094"/>
    <mergeCell ref="A1083:XFD1083"/>
    <mergeCell ref="A1084:XFD1084"/>
    <mergeCell ref="A1085:XFD1085"/>
    <mergeCell ref="A1086:XFD1086"/>
    <mergeCell ref="A1087:XFD1087"/>
    <mergeCell ref="A1088:XFD1088"/>
    <mergeCell ref="A1113:XFD1113"/>
    <mergeCell ref="A1114:XFD1114"/>
    <mergeCell ref="A1115:XFD1115"/>
    <mergeCell ref="A1116:XFD1116"/>
    <mergeCell ref="A1117:XFD1117"/>
    <mergeCell ref="A1118:XFD1118"/>
    <mergeCell ref="A1107:XFD1107"/>
    <mergeCell ref="A1108:XFD1108"/>
    <mergeCell ref="A1109:XFD1109"/>
    <mergeCell ref="A1110:XFD1110"/>
    <mergeCell ref="A1111:XFD1111"/>
    <mergeCell ref="A1112:XFD1112"/>
    <mergeCell ref="A1101:XFD1101"/>
    <mergeCell ref="A1102:XFD1102"/>
    <mergeCell ref="A1103:XFD1103"/>
    <mergeCell ref="A1104:XFD1104"/>
    <mergeCell ref="A1105:XFD1105"/>
    <mergeCell ref="A1106:XFD1106"/>
    <mergeCell ref="A1131:XFD1131"/>
    <mergeCell ref="A1132:XFD1132"/>
    <mergeCell ref="A1133:XFD1133"/>
    <mergeCell ref="A1134:XFD1134"/>
    <mergeCell ref="A1135:XFD1135"/>
    <mergeCell ref="A1136:XFD1136"/>
    <mergeCell ref="A1125:XFD1125"/>
    <mergeCell ref="A1126:XFD1126"/>
    <mergeCell ref="A1127:XFD1127"/>
    <mergeCell ref="A1128:XFD1128"/>
    <mergeCell ref="A1129:XFD1129"/>
    <mergeCell ref="A1130:XFD1130"/>
    <mergeCell ref="A1119:XFD1119"/>
    <mergeCell ref="A1120:XFD1120"/>
    <mergeCell ref="A1121:XFD1121"/>
    <mergeCell ref="A1122:XFD1122"/>
    <mergeCell ref="A1123:XFD1123"/>
    <mergeCell ref="A1124:XFD1124"/>
    <mergeCell ref="A1149:XFD1149"/>
    <mergeCell ref="A1150:XFD1150"/>
    <mergeCell ref="A1151:XFD1151"/>
    <mergeCell ref="A1152:XFD1152"/>
    <mergeCell ref="A1153:XFD1153"/>
    <mergeCell ref="A1154:XFD1154"/>
    <mergeCell ref="A1143:XFD1143"/>
    <mergeCell ref="A1144:XFD1144"/>
    <mergeCell ref="A1145:XFD1145"/>
    <mergeCell ref="A1146:XFD1146"/>
    <mergeCell ref="A1147:XFD1147"/>
    <mergeCell ref="A1148:XFD1148"/>
    <mergeCell ref="A1137:XFD1137"/>
    <mergeCell ref="A1138:XFD1138"/>
    <mergeCell ref="A1139:XFD1139"/>
    <mergeCell ref="A1140:XFD1140"/>
    <mergeCell ref="A1141:XFD1141"/>
    <mergeCell ref="A1142:XFD1142"/>
    <mergeCell ref="A1167:XFD1167"/>
    <mergeCell ref="A1168:XFD1168"/>
    <mergeCell ref="A1169:XFD1169"/>
    <mergeCell ref="A1170:XFD1170"/>
    <mergeCell ref="A1171:XFD1171"/>
    <mergeCell ref="A1172:XFD1172"/>
    <mergeCell ref="A1161:XFD1161"/>
    <mergeCell ref="A1162:XFD1162"/>
    <mergeCell ref="A1163:XFD1163"/>
    <mergeCell ref="A1164:XFD1164"/>
    <mergeCell ref="A1165:XFD1165"/>
    <mergeCell ref="A1166:XFD1166"/>
    <mergeCell ref="A1155:XFD1155"/>
    <mergeCell ref="A1156:XFD1156"/>
    <mergeCell ref="A1157:XFD1157"/>
    <mergeCell ref="A1158:XFD1158"/>
    <mergeCell ref="A1159:XFD1159"/>
    <mergeCell ref="A1160:XFD1160"/>
    <mergeCell ref="A1185:XFD1185"/>
    <mergeCell ref="A1186:XFD1186"/>
    <mergeCell ref="A1187:XFD1187"/>
    <mergeCell ref="A1188:XFD1188"/>
    <mergeCell ref="A1189:XFD1189"/>
    <mergeCell ref="A1190:XFD1190"/>
    <mergeCell ref="A1179:XFD1179"/>
    <mergeCell ref="A1180:XFD1180"/>
    <mergeCell ref="A1181:XFD1181"/>
    <mergeCell ref="A1182:XFD1182"/>
    <mergeCell ref="A1183:XFD1183"/>
    <mergeCell ref="A1184:XFD1184"/>
    <mergeCell ref="A1173:XFD1173"/>
    <mergeCell ref="A1174:XFD1174"/>
    <mergeCell ref="A1175:XFD1175"/>
    <mergeCell ref="A1176:XFD1176"/>
    <mergeCell ref="A1177:XFD1177"/>
    <mergeCell ref="A1178:XFD1178"/>
    <mergeCell ref="A1203:XFD1203"/>
    <mergeCell ref="A1204:XFD1204"/>
    <mergeCell ref="A1205:XFD1205"/>
    <mergeCell ref="A1206:XFD1206"/>
    <mergeCell ref="A1207:XFD1207"/>
    <mergeCell ref="A1208:XFD1208"/>
    <mergeCell ref="A1197:XFD1197"/>
    <mergeCell ref="A1198:XFD1198"/>
    <mergeCell ref="A1199:XFD1199"/>
    <mergeCell ref="A1200:XFD1200"/>
    <mergeCell ref="A1201:XFD1201"/>
    <mergeCell ref="A1202:XFD1202"/>
    <mergeCell ref="A1191:XFD1191"/>
    <mergeCell ref="A1192:XFD1192"/>
    <mergeCell ref="A1193:XFD1193"/>
    <mergeCell ref="A1194:XFD1194"/>
    <mergeCell ref="A1195:XFD1195"/>
    <mergeCell ref="A1196:XFD1196"/>
    <mergeCell ref="A1221:XFD1221"/>
    <mergeCell ref="A1222:XFD1222"/>
    <mergeCell ref="A1223:XFD1223"/>
    <mergeCell ref="A1224:XFD1224"/>
    <mergeCell ref="A1225:XFD1225"/>
    <mergeCell ref="A1226:XFD1226"/>
    <mergeCell ref="A1215:XFD1215"/>
    <mergeCell ref="A1216:XFD1216"/>
    <mergeCell ref="A1217:XFD1217"/>
    <mergeCell ref="A1218:XFD1218"/>
    <mergeCell ref="A1219:XFD1219"/>
    <mergeCell ref="A1220:XFD1220"/>
    <mergeCell ref="A1209:XFD1209"/>
    <mergeCell ref="A1210:XFD1210"/>
    <mergeCell ref="A1211:XFD1211"/>
    <mergeCell ref="A1212:XFD1212"/>
    <mergeCell ref="A1213:XFD1213"/>
    <mergeCell ref="A1214:XFD1214"/>
    <mergeCell ref="A1239:XFD1239"/>
    <mergeCell ref="A1240:XFD1240"/>
    <mergeCell ref="A1241:XFD1241"/>
    <mergeCell ref="A1242:XFD1242"/>
    <mergeCell ref="A1243:XFD1243"/>
    <mergeCell ref="A1244:XFD1244"/>
    <mergeCell ref="A1233:XFD1233"/>
    <mergeCell ref="A1234:XFD1234"/>
    <mergeCell ref="A1235:XFD1235"/>
    <mergeCell ref="A1236:XFD1236"/>
    <mergeCell ref="A1237:XFD1237"/>
    <mergeCell ref="A1238:XFD1238"/>
    <mergeCell ref="A1227:XFD1227"/>
    <mergeCell ref="A1228:XFD1228"/>
    <mergeCell ref="A1229:XFD1229"/>
    <mergeCell ref="A1230:XFD1230"/>
    <mergeCell ref="A1231:XFD1231"/>
    <mergeCell ref="A1232:XFD1232"/>
    <mergeCell ref="A1257:XFD1257"/>
    <mergeCell ref="A1258:XFD1258"/>
    <mergeCell ref="A1259:XFD1259"/>
    <mergeCell ref="A1260:XFD1260"/>
    <mergeCell ref="A1261:XFD1261"/>
    <mergeCell ref="A1262:XFD1262"/>
    <mergeCell ref="A1251:XFD1251"/>
    <mergeCell ref="A1252:XFD1252"/>
    <mergeCell ref="A1253:XFD1253"/>
    <mergeCell ref="A1254:XFD1254"/>
    <mergeCell ref="A1255:XFD1255"/>
    <mergeCell ref="A1256:XFD1256"/>
    <mergeCell ref="A1245:XFD1245"/>
    <mergeCell ref="A1246:XFD1246"/>
    <mergeCell ref="A1247:XFD1247"/>
    <mergeCell ref="A1248:XFD1248"/>
    <mergeCell ref="A1249:XFD1249"/>
    <mergeCell ref="A1250:XFD1250"/>
    <mergeCell ref="A1275:XFD1275"/>
    <mergeCell ref="A1276:XFD1276"/>
    <mergeCell ref="A1277:XFD1277"/>
    <mergeCell ref="A1278:XFD1278"/>
    <mergeCell ref="A1279:XFD1279"/>
    <mergeCell ref="A1280:XFD1280"/>
    <mergeCell ref="A1269:XFD1269"/>
    <mergeCell ref="A1270:XFD1270"/>
    <mergeCell ref="A1271:XFD1271"/>
    <mergeCell ref="A1272:XFD1272"/>
    <mergeCell ref="A1273:XFD1273"/>
    <mergeCell ref="A1274:XFD1274"/>
    <mergeCell ref="A1263:XFD1263"/>
    <mergeCell ref="A1264:XFD1264"/>
    <mergeCell ref="A1265:XFD1265"/>
    <mergeCell ref="A1266:XFD1266"/>
    <mergeCell ref="A1267:XFD1267"/>
    <mergeCell ref="A1268:XFD1268"/>
    <mergeCell ref="A1293:XFD1293"/>
    <mergeCell ref="A1294:XFD1294"/>
    <mergeCell ref="A1295:XFD1295"/>
    <mergeCell ref="A1296:XFD1296"/>
    <mergeCell ref="A1297:XFD1297"/>
    <mergeCell ref="A1298:XFD1298"/>
    <mergeCell ref="A1287:XFD1287"/>
    <mergeCell ref="A1288:XFD1288"/>
    <mergeCell ref="A1289:XFD1289"/>
    <mergeCell ref="A1290:XFD1290"/>
    <mergeCell ref="A1291:XFD1291"/>
    <mergeCell ref="A1292:XFD1292"/>
    <mergeCell ref="A1281:XFD1281"/>
    <mergeCell ref="A1282:XFD1282"/>
    <mergeCell ref="A1283:XFD1283"/>
    <mergeCell ref="A1284:XFD1284"/>
    <mergeCell ref="A1285:XFD1285"/>
    <mergeCell ref="A1286:XFD1286"/>
    <mergeCell ref="A1311:XFD1311"/>
    <mergeCell ref="A1312:XFD1312"/>
    <mergeCell ref="A1313:XFD1313"/>
    <mergeCell ref="A1314:XFD1314"/>
    <mergeCell ref="A1315:XFD1315"/>
    <mergeCell ref="A1316:XFD1316"/>
    <mergeCell ref="A1305:XFD1305"/>
    <mergeCell ref="A1306:XFD1306"/>
    <mergeCell ref="A1307:XFD1307"/>
    <mergeCell ref="A1308:XFD1308"/>
    <mergeCell ref="A1309:XFD1309"/>
    <mergeCell ref="A1310:XFD1310"/>
    <mergeCell ref="A1299:XFD1299"/>
    <mergeCell ref="A1300:XFD1300"/>
    <mergeCell ref="A1301:XFD1301"/>
    <mergeCell ref="A1302:XFD1302"/>
    <mergeCell ref="A1303:XFD1303"/>
    <mergeCell ref="A1304:XFD1304"/>
    <mergeCell ref="A1329:XFD1329"/>
    <mergeCell ref="A1330:XFD1330"/>
    <mergeCell ref="A1331:XFD1331"/>
    <mergeCell ref="A1332:XFD1332"/>
    <mergeCell ref="A1333:XFD1333"/>
    <mergeCell ref="A1334:XFD1334"/>
    <mergeCell ref="A1323:XFD1323"/>
    <mergeCell ref="A1324:XFD1324"/>
    <mergeCell ref="A1325:XFD1325"/>
    <mergeCell ref="A1326:XFD1326"/>
    <mergeCell ref="A1327:XFD1327"/>
    <mergeCell ref="A1328:XFD1328"/>
    <mergeCell ref="A1317:XFD1317"/>
    <mergeCell ref="A1318:XFD1318"/>
    <mergeCell ref="A1319:XFD1319"/>
    <mergeCell ref="A1320:XFD1320"/>
    <mergeCell ref="A1321:XFD1321"/>
    <mergeCell ref="A1322:XFD1322"/>
    <mergeCell ref="A1347:XFD1347"/>
    <mergeCell ref="A1348:XFD1348"/>
    <mergeCell ref="A1349:XFD1349"/>
    <mergeCell ref="A1350:XFD1350"/>
    <mergeCell ref="A1351:XFD1351"/>
    <mergeCell ref="A1352:XFD1352"/>
    <mergeCell ref="A1341:XFD1341"/>
    <mergeCell ref="A1342:XFD1342"/>
    <mergeCell ref="A1343:XFD1343"/>
    <mergeCell ref="A1344:XFD1344"/>
    <mergeCell ref="A1345:XFD1345"/>
    <mergeCell ref="A1346:XFD1346"/>
    <mergeCell ref="A1335:XFD1335"/>
    <mergeCell ref="A1336:XFD1336"/>
    <mergeCell ref="A1337:XFD1337"/>
    <mergeCell ref="A1338:XFD1338"/>
    <mergeCell ref="A1339:XFD1339"/>
    <mergeCell ref="A1340:XFD1340"/>
    <mergeCell ref="A1365:XFD1365"/>
    <mergeCell ref="A1366:XFD1366"/>
    <mergeCell ref="A1367:XFD1367"/>
    <mergeCell ref="A1368:XFD1368"/>
    <mergeCell ref="A1369:XFD1369"/>
    <mergeCell ref="A1370:XFD1370"/>
    <mergeCell ref="A1359:XFD1359"/>
    <mergeCell ref="A1360:XFD1360"/>
    <mergeCell ref="A1361:XFD1361"/>
    <mergeCell ref="A1362:XFD1362"/>
    <mergeCell ref="A1363:XFD1363"/>
    <mergeCell ref="A1364:XFD1364"/>
    <mergeCell ref="A1353:XFD1353"/>
    <mergeCell ref="A1354:XFD1354"/>
    <mergeCell ref="A1355:XFD1355"/>
    <mergeCell ref="A1356:XFD1356"/>
    <mergeCell ref="A1357:XFD1357"/>
    <mergeCell ref="A1358:XFD1358"/>
    <mergeCell ref="A1383:XFD1383"/>
    <mergeCell ref="A1384:XFD1384"/>
    <mergeCell ref="A1385:XFD1385"/>
    <mergeCell ref="A1386:XFD1386"/>
    <mergeCell ref="A1387:XFD1387"/>
    <mergeCell ref="A1388:XFD1388"/>
    <mergeCell ref="A1377:XFD1377"/>
    <mergeCell ref="A1378:XFD1378"/>
    <mergeCell ref="A1379:XFD1379"/>
    <mergeCell ref="A1380:XFD1380"/>
    <mergeCell ref="A1381:XFD1381"/>
    <mergeCell ref="A1382:XFD1382"/>
    <mergeCell ref="A1371:XFD1371"/>
    <mergeCell ref="A1372:XFD1372"/>
    <mergeCell ref="A1373:XFD1373"/>
    <mergeCell ref="A1374:XFD1374"/>
    <mergeCell ref="A1375:XFD1375"/>
    <mergeCell ref="A1376:XFD1376"/>
    <mergeCell ref="A1401:XFD1401"/>
    <mergeCell ref="A1402:XFD1402"/>
    <mergeCell ref="A1403:XFD1403"/>
    <mergeCell ref="A1404:XFD1404"/>
    <mergeCell ref="A1405:XFD1405"/>
    <mergeCell ref="A1406:XFD1406"/>
    <mergeCell ref="A1395:XFD1395"/>
    <mergeCell ref="A1396:XFD1396"/>
    <mergeCell ref="A1397:XFD1397"/>
    <mergeCell ref="A1398:XFD1398"/>
    <mergeCell ref="A1399:XFD1399"/>
    <mergeCell ref="A1400:XFD1400"/>
    <mergeCell ref="A1389:XFD1389"/>
    <mergeCell ref="A1390:XFD1390"/>
    <mergeCell ref="A1391:XFD1391"/>
    <mergeCell ref="A1392:XFD1392"/>
    <mergeCell ref="A1393:XFD1393"/>
    <mergeCell ref="A1394:XFD1394"/>
    <mergeCell ref="A1419:XFD1419"/>
    <mergeCell ref="A1420:XFD1420"/>
    <mergeCell ref="A1421:XFD1421"/>
    <mergeCell ref="A1422:XFD1422"/>
    <mergeCell ref="A1423:XFD1423"/>
    <mergeCell ref="A1424:XFD1424"/>
    <mergeCell ref="A1413:XFD1413"/>
    <mergeCell ref="A1414:XFD1414"/>
    <mergeCell ref="A1415:XFD1415"/>
    <mergeCell ref="A1416:XFD1416"/>
    <mergeCell ref="A1417:XFD1417"/>
    <mergeCell ref="A1418:XFD1418"/>
    <mergeCell ref="A1407:XFD1407"/>
    <mergeCell ref="A1408:XFD1408"/>
    <mergeCell ref="A1409:XFD1409"/>
    <mergeCell ref="A1410:XFD1410"/>
    <mergeCell ref="A1411:XFD1411"/>
    <mergeCell ref="A1412:XFD1412"/>
    <mergeCell ref="A1437:XFD1437"/>
    <mergeCell ref="A1438:XFD1438"/>
    <mergeCell ref="A1439:XFD1439"/>
    <mergeCell ref="A1440:XFD1440"/>
    <mergeCell ref="A1441:XFD1441"/>
    <mergeCell ref="A1442:XFD1442"/>
    <mergeCell ref="A1431:XFD1431"/>
    <mergeCell ref="A1432:XFD1432"/>
    <mergeCell ref="A1433:XFD1433"/>
    <mergeCell ref="A1434:XFD1434"/>
    <mergeCell ref="A1435:XFD1435"/>
    <mergeCell ref="A1436:XFD1436"/>
    <mergeCell ref="A1425:XFD1425"/>
    <mergeCell ref="A1426:XFD1426"/>
    <mergeCell ref="A1427:XFD1427"/>
    <mergeCell ref="A1428:XFD1428"/>
    <mergeCell ref="A1429:XFD1429"/>
    <mergeCell ref="A1430:XFD1430"/>
    <mergeCell ref="A1455:XFD1455"/>
    <mergeCell ref="A1456:XFD1456"/>
    <mergeCell ref="A1457:XFD1457"/>
    <mergeCell ref="A1458:XFD1458"/>
    <mergeCell ref="A1459:XFD1459"/>
    <mergeCell ref="A1460:XFD1460"/>
    <mergeCell ref="A1449:XFD1449"/>
    <mergeCell ref="A1450:XFD1450"/>
    <mergeCell ref="A1451:XFD1451"/>
    <mergeCell ref="A1452:XFD1452"/>
    <mergeCell ref="A1453:XFD1453"/>
    <mergeCell ref="A1454:XFD1454"/>
    <mergeCell ref="A1443:XFD1443"/>
    <mergeCell ref="A1444:XFD1444"/>
    <mergeCell ref="A1445:XFD1445"/>
    <mergeCell ref="A1446:XFD1446"/>
    <mergeCell ref="A1447:XFD1447"/>
    <mergeCell ref="A1448:XFD1448"/>
    <mergeCell ref="A1473:XFD1473"/>
    <mergeCell ref="A1474:XFD1474"/>
    <mergeCell ref="A1475:XFD1475"/>
    <mergeCell ref="A1476:XFD1476"/>
    <mergeCell ref="A1477:XFD1477"/>
    <mergeCell ref="A1478:XFD1478"/>
    <mergeCell ref="A1467:XFD1467"/>
    <mergeCell ref="A1468:XFD1468"/>
    <mergeCell ref="A1469:XFD1469"/>
    <mergeCell ref="A1470:XFD1470"/>
    <mergeCell ref="A1471:XFD1471"/>
    <mergeCell ref="A1472:XFD1472"/>
    <mergeCell ref="A1461:XFD1461"/>
    <mergeCell ref="A1462:XFD1462"/>
    <mergeCell ref="A1463:XFD1463"/>
    <mergeCell ref="A1464:XFD1464"/>
    <mergeCell ref="A1465:XFD1465"/>
    <mergeCell ref="A1466:XFD1466"/>
    <mergeCell ref="A1491:XFD1491"/>
    <mergeCell ref="A1492:XFD1492"/>
    <mergeCell ref="A1493:XFD1493"/>
    <mergeCell ref="A1494:XFD1494"/>
    <mergeCell ref="A1495:XFD1495"/>
    <mergeCell ref="A1496:XFD1496"/>
    <mergeCell ref="A1485:XFD1485"/>
    <mergeCell ref="A1486:XFD1486"/>
    <mergeCell ref="A1487:XFD1487"/>
    <mergeCell ref="A1488:XFD1488"/>
    <mergeCell ref="A1489:XFD1489"/>
    <mergeCell ref="A1490:XFD1490"/>
    <mergeCell ref="A1479:XFD1479"/>
    <mergeCell ref="A1480:XFD1480"/>
    <mergeCell ref="A1481:XFD1481"/>
    <mergeCell ref="A1482:XFD1482"/>
    <mergeCell ref="A1483:XFD1483"/>
    <mergeCell ref="A1484:XFD1484"/>
    <mergeCell ref="A1509:XFD1509"/>
    <mergeCell ref="A1510:XFD1510"/>
    <mergeCell ref="A1511:XFD1511"/>
    <mergeCell ref="A1512:XFD1512"/>
    <mergeCell ref="A1513:XFD1513"/>
    <mergeCell ref="A1514:XFD1514"/>
    <mergeCell ref="A1503:XFD1503"/>
    <mergeCell ref="A1504:XFD1504"/>
    <mergeCell ref="A1505:XFD1505"/>
    <mergeCell ref="A1506:XFD1506"/>
    <mergeCell ref="A1507:XFD1507"/>
    <mergeCell ref="A1508:XFD1508"/>
    <mergeCell ref="A1497:XFD1497"/>
    <mergeCell ref="A1498:XFD1498"/>
    <mergeCell ref="A1499:XFD1499"/>
    <mergeCell ref="A1500:XFD1500"/>
    <mergeCell ref="A1501:XFD1501"/>
    <mergeCell ref="A1502:XFD1502"/>
    <mergeCell ref="A1527:XFD1527"/>
    <mergeCell ref="A1528:XFD1528"/>
    <mergeCell ref="A1529:XFD1529"/>
    <mergeCell ref="A1530:XFD1530"/>
    <mergeCell ref="A1531:XFD1531"/>
    <mergeCell ref="A1532:XFD1532"/>
    <mergeCell ref="A1521:XFD1521"/>
    <mergeCell ref="A1522:XFD1522"/>
    <mergeCell ref="A1523:XFD1523"/>
    <mergeCell ref="A1524:XFD1524"/>
    <mergeCell ref="A1525:XFD1525"/>
    <mergeCell ref="A1526:XFD1526"/>
    <mergeCell ref="A1515:XFD1515"/>
    <mergeCell ref="A1516:XFD1516"/>
    <mergeCell ref="A1517:XFD1517"/>
    <mergeCell ref="A1518:XFD1518"/>
    <mergeCell ref="A1519:XFD1519"/>
    <mergeCell ref="A1520:XFD1520"/>
    <mergeCell ref="A1545:XFD1545"/>
    <mergeCell ref="A1546:XFD1546"/>
    <mergeCell ref="A1547:XFD1547"/>
    <mergeCell ref="A1548:XFD1548"/>
    <mergeCell ref="A1549:XFD1549"/>
    <mergeCell ref="A1550:XFD1550"/>
    <mergeCell ref="A1539:XFD1539"/>
    <mergeCell ref="A1540:XFD1540"/>
    <mergeCell ref="A1541:XFD1541"/>
    <mergeCell ref="A1542:XFD1542"/>
    <mergeCell ref="A1543:XFD1543"/>
    <mergeCell ref="A1544:XFD1544"/>
    <mergeCell ref="A1533:XFD1533"/>
    <mergeCell ref="A1534:XFD1534"/>
    <mergeCell ref="A1535:XFD1535"/>
    <mergeCell ref="A1536:XFD1536"/>
    <mergeCell ref="A1537:XFD1537"/>
    <mergeCell ref="A1538:XFD1538"/>
    <mergeCell ref="A1563:XFD1563"/>
    <mergeCell ref="A1564:XFD1564"/>
    <mergeCell ref="A1565:XFD1565"/>
    <mergeCell ref="A1566:XFD1566"/>
    <mergeCell ref="A1567:XFD1567"/>
    <mergeCell ref="A1568:XFD1568"/>
    <mergeCell ref="A1557:XFD1557"/>
    <mergeCell ref="A1558:XFD1558"/>
    <mergeCell ref="A1559:XFD1559"/>
    <mergeCell ref="A1560:XFD1560"/>
    <mergeCell ref="A1561:XFD1561"/>
    <mergeCell ref="A1562:XFD1562"/>
    <mergeCell ref="A1551:XFD1551"/>
    <mergeCell ref="A1552:XFD1552"/>
    <mergeCell ref="A1553:XFD1553"/>
    <mergeCell ref="A1554:XFD1554"/>
    <mergeCell ref="A1555:XFD1555"/>
    <mergeCell ref="A1556:XFD1556"/>
    <mergeCell ref="A1581:XFD1581"/>
    <mergeCell ref="A1582:XFD1582"/>
    <mergeCell ref="A1583:XFD1583"/>
    <mergeCell ref="A1584:XFD1584"/>
    <mergeCell ref="A1585:XFD1585"/>
    <mergeCell ref="A1586:XFD1586"/>
    <mergeCell ref="A1575:XFD1575"/>
    <mergeCell ref="A1576:XFD1576"/>
    <mergeCell ref="A1577:XFD1577"/>
    <mergeCell ref="A1578:XFD1578"/>
    <mergeCell ref="A1579:XFD1579"/>
    <mergeCell ref="A1580:XFD1580"/>
    <mergeCell ref="A1569:XFD1569"/>
    <mergeCell ref="A1570:XFD1570"/>
    <mergeCell ref="A1571:XFD1571"/>
    <mergeCell ref="A1572:XFD1572"/>
    <mergeCell ref="A1573:XFD1573"/>
    <mergeCell ref="A1574:XFD1574"/>
    <mergeCell ref="A1599:XFD1599"/>
    <mergeCell ref="A1600:XFD1600"/>
    <mergeCell ref="A1601:XFD1601"/>
    <mergeCell ref="A1602:XFD1602"/>
    <mergeCell ref="A1603:XFD1603"/>
    <mergeCell ref="A1604:XFD1604"/>
    <mergeCell ref="A1593:XFD1593"/>
    <mergeCell ref="A1594:XFD1594"/>
    <mergeCell ref="A1595:XFD1595"/>
    <mergeCell ref="A1596:XFD1596"/>
    <mergeCell ref="A1597:XFD1597"/>
    <mergeCell ref="A1598:XFD1598"/>
    <mergeCell ref="A1587:XFD1587"/>
    <mergeCell ref="A1588:XFD1588"/>
    <mergeCell ref="A1589:XFD1589"/>
    <mergeCell ref="A1590:XFD1590"/>
    <mergeCell ref="A1591:XFD1591"/>
    <mergeCell ref="A1592:XFD1592"/>
    <mergeCell ref="A1617:XFD1617"/>
    <mergeCell ref="A1618:XFD1618"/>
    <mergeCell ref="A1619:XFD1619"/>
    <mergeCell ref="A1620:XFD1620"/>
    <mergeCell ref="A1621:XFD1621"/>
    <mergeCell ref="A1622:XFD1622"/>
    <mergeCell ref="A1611:XFD1611"/>
    <mergeCell ref="A1612:XFD1612"/>
    <mergeCell ref="A1613:XFD1613"/>
    <mergeCell ref="A1614:XFD1614"/>
    <mergeCell ref="A1615:XFD1615"/>
    <mergeCell ref="A1616:XFD1616"/>
    <mergeCell ref="A1605:XFD1605"/>
    <mergeCell ref="A1606:XFD1606"/>
    <mergeCell ref="A1607:XFD1607"/>
    <mergeCell ref="A1608:XFD1608"/>
    <mergeCell ref="A1609:XFD1609"/>
    <mergeCell ref="A1610:XFD1610"/>
    <mergeCell ref="A1635:XFD1635"/>
    <mergeCell ref="A1636:XFD1636"/>
    <mergeCell ref="A1637:XFD1637"/>
    <mergeCell ref="A1638:XFD1638"/>
    <mergeCell ref="A1639:XFD1639"/>
    <mergeCell ref="A1640:XFD1640"/>
    <mergeCell ref="A1629:XFD1629"/>
    <mergeCell ref="A1630:XFD1630"/>
    <mergeCell ref="A1631:XFD1631"/>
    <mergeCell ref="A1632:XFD1632"/>
    <mergeCell ref="A1633:XFD1633"/>
    <mergeCell ref="A1634:XFD1634"/>
    <mergeCell ref="A1623:XFD1623"/>
    <mergeCell ref="A1624:XFD1624"/>
    <mergeCell ref="A1625:XFD1625"/>
    <mergeCell ref="A1626:XFD1626"/>
    <mergeCell ref="A1627:XFD1627"/>
    <mergeCell ref="A1628:XFD1628"/>
    <mergeCell ref="A1653:XFD1653"/>
    <mergeCell ref="A1654:XFD1654"/>
    <mergeCell ref="A1655:XFD1655"/>
    <mergeCell ref="A1656:XFD1656"/>
    <mergeCell ref="A1657:XFD1657"/>
    <mergeCell ref="A1658:XFD1658"/>
    <mergeCell ref="A1647:XFD1647"/>
    <mergeCell ref="A1648:XFD1648"/>
    <mergeCell ref="A1649:XFD1649"/>
    <mergeCell ref="A1650:XFD1650"/>
    <mergeCell ref="A1651:XFD1651"/>
    <mergeCell ref="A1652:XFD1652"/>
    <mergeCell ref="A1641:XFD1641"/>
    <mergeCell ref="A1642:XFD1642"/>
    <mergeCell ref="A1643:XFD1643"/>
    <mergeCell ref="A1644:XFD1644"/>
    <mergeCell ref="A1645:XFD1645"/>
    <mergeCell ref="A1646:XFD1646"/>
    <mergeCell ref="A1671:XFD1671"/>
    <mergeCell ref="A1672:XFD1672"/>
    <mergeCell ref="A1673:XFD1673"/>
    <mergeCell ref="A1674:XFD1674"/>
    <mergeCell ref="A1675:XFD1675"/>
    <mergeCell ref="A1676:XFD1676"/>
    <mergeCell ref="A1665:XFD1665"/>
    <mergeCell ref="A1666:XFD1666"/>
    <mergeCell ref="A1667:XFD1667"/>
    <mergeCell ref="A1668:XFD1668"/>
    <mergeCell ref="A1669:XFD1669"/>
    <mergeCell ref="A1670:XFD1670"/>
    <mergeCell ref="A1659:XFD1659"/>
    <mergeCell ref="A1660:XFD1660"/>
    <mergeCell ref="A1661:XFD1661"/>
    <mergeCell ref="A1662:XFD1662"/>
    <mergeCell ref="A1663:XFD1663"/>
    <mergeCell ref="A1664:XFD1664"/>
    <mergeCell ref="A1689:XFD1689"/>
    <mergeCell ref="A1690:XFD1690"/>
    <mergeCell ref="A1691:XFD1691"/>
    <mergeCell ref="A1692:XFD1692"/>
    <mergeCell ref="A1693:XFD1693"/>
    <mergeCell ref="A1694:XFD1694"/>
    <mergeCell ref="A1683:XFD1683"/>
    <mergeCell ref="A1684:XFD1684"/>
    <mergeCell ref="A1685:XFD1685"/>
    <mergeCell ref="A1686:XFD1686"/>
    <mergeCell ref="A1687:XFD1687"/>
    <mergeCell ref="A1688:XFD1688"/>
    <mergeCell ref="A1677:XFD1677"/>
    <mergeCell ref="A1678:XFD1678"/>
    <mergeCell ref="A1679:XFD1679"/>
    <mergeCell ref="A1680:XFD1680"/>
    <mergeCell ref="A1681:XFD1681"/>
    <mergeCell ref="A1682:XFD1682"/>
    <mergeCell ref="A1707:XFD1707"/>
    <mergeCell ref="A1708:XFD1708"/>
    <mergeCell ref="A1709:XFD1709"/>
    <mergeCell ref="A1710:XFD1710"/>
    <mergeCell ref="A1711:XFD1711"/>
    <mergeCell ref="A1712:XFD1712"/>
    <mergeCell ref="A1701:XFD1701"/>
    <mergeCell ref="A1702:XFD1702"/>
    <mergeCell ref="A1703:XFD1703"/>
    <mergeCell ref="A1704:XFD1704"/>
    <mergeCell ref="A1705:XFD1705"/>
    <mergeCell ref="A1706:XFD1706"/>
    <mergeCell ref="A1695:XFD1695"/>
    <mergeCell ref="A1696:XFD1696"/>
    <mergeCell ref="A1697:XFD1697"/>
    <mergeCell ref="A1698:XFD1698"/>
    <mergeCell ref="A1699:XFD1699"/>
    <mergeCell ref="A1700:XFD1700"/>
    <mergeCell ref="A1725:XFD1725"/>
    <mergeCell ref="A1726:XFD1726"/>
    <mergeCell ref="A1727:XFD1727"/>
    <mergeCell ref="A1728:XFD1728"/>
    <mergeCell ref="A1729:XFD1729"/>
    <mergeCell ref="A1730:XFD1730"/>
    <mergeCell ref="A1719:XFD1719"/>
    <mergeCell ref="A1720:XFD1720"/>
    <mergeCell ref="A1721:XFD1721"/>
    <mergeCell ref="A1722:XFD1722"/>
    <mergeCell ref="A1723:XFD1723"/>
    <mergeCell ref="A1724:XFD1724"/>
    <mergeCell ref="A1713:XFD1713"/>
    <mergeCell ref="A1714:XFD1714"/>
    <mergeCell ref="A1715:XFD1715"/>
    <mergeCell ref="A1716:XFD1716"/>
    <mergeCell ref="A1717:XFD1717"/>
    <mergeCell ref="A1718:XFD1718"/>
    <mergeCell ref="A1743:XFD1743"/>
    <mergeCell ref="A1744:XFD1744"/>
    <mergeCell ref="A1745:XFD1745"/>
    <mergeCell ref="A1746:XFD1746"/>
    <mergeCell ref="A1747:XFD1747"/>
    <mergeCell ref="A1748:XFD1748"/>
    <mergeCell ref="A1737:XFD1737"/>
    <mergeCell ref="A1738:XFD1738"/>
    <mergeCell ref="A1739:XFD1739"/>
    <mergeCell ref="A1740:XFD1740"/>
    <mergeCell ref="A1741:XFD1741"/>
    <mergeCell ref="A1742:XFD1742"/>
    <mergeCell ref="A1731:XFD1731"/>
    <mergeCell ref="A1732:XFD1732"/>
    <mergeCell ref="A1733:XFD1733"/>
    <mergeCell ref="A1734:XFD1734"/>
    <mergeCell ref="A1735:XFD1735"/>
    <mergeCell ref="A1736:XFD1736"/>
    <mergeCell ref="A1761:XFD1761"/>
    <mergeCell ref="A1762:XFD1762"/>
    <mergeCell ref="A1763:XFD1763"/>
    <mergeCell ref="A1764:XFD1764"/>
    <mergeCell ref="A1765:XFD1765"/>
    <mergeCell ref="A1766:XFD1766"/>
    <mergeCell ref="A1755:XFD1755"/>
    <mergeCell ref="A1756:XFD1756"/>
    <mergeCell ref="A1757:XFD1757"/>
    <mergeCell ref="A1758:XFD1758"/>
    <mergeCell ref="A1759:XFD1759"/>
    <mergeCell ref="A1760:XFD1760"/>
    <mergeCell ref="A1749:XFD1749"/>
    <mergeCell ref="A1750:XFD1750"/>
    <mergeCell ref="A1751:XFD1751"/>
    <mergeCell ref="A1752:XFD1752"/>
    <mergeCell ref="A1753:XFD1753"/>
    <mergeCell ref="A1754:XFD1754"/>
    <mergeCell ref="A1779:XFD1779"/>
    <mergeCell ref="A1780:XFD1780"/>
    <mergeCell ref="A1781:XFD1781"/>
    <mergeCell ref="A1782:XFD1782"/>
    <mergeCell ref="A1783:XFD1783"/>
    <mergeCell ref="A1784:XFD1784"/>
    <mergeCell ref="A1773:XFD1773"/>
    <mergeCell ref="A1774:XFD1774"/>
    <mergeCell ref="A1775:XFD1775"/>
    <mergeCell ref="A1776:XFD1776"/>
    <mergeCell ref="A1777:XFD1777"/>
    <mergeCell ref="A1778:XFD1778"/>
    <mergeCell ref="A1767:XFD1767"/>
    <mergeCell ref="A1768:XFD1768"/>
    <mergeCell ref="A1769:XFD1769"/>
    <mergeCell ref="A1770:XFD1770"/>
    <mergeCell ref="A1771:XFD1771"/>
    <mergeCell ref="A1772:XFD1772"/>
    <mergeCell ref="A1797:XFD1797"/>
    <mergeCell ref="A1798:XFD1798"/>
    <mergeCell ref="A1799:XFD1799"/>
    <mergeCell ref="A1800:XFD1800"/>
    <mergeCell ref="A1801:XFD1801"/>
    <mergeCell ref="A1802:XFD1802"/>
    <mergeCell ref="A1791:XFD1791"/>
    <mergeCell ref="A1792:XFD1792"/>
    <mergeCell ref="A1793:XFD1793"/>
    <mergeCell ref="A1794:XFD1794"/>
    <mergeCell ref="A1795:XFD1795"/>
    <mergeCell ref="A1796:XFD1796"/>
    <mergeCell ref="A1785:XFD1785"/>
    <mergeCell ref="A1786:XFD1786"/>
    <mergeCell ref="A1787:XFD1787"/>
    <mergeCell ref="A1788:XFD1788"/>
    <mergeCell ref="A1789:XFD1789"/>
    <mergeCell ref="A1790:XFD1790"/>
    <mergeCell ref="A1815:XFD1815"/>
    <mergeCell ref="A1816:XFD1816"/>
    <mergeCell ref="A1817:XFD1817"/>
    <mergeCell ref="A1818:XFD1818"/>
    <mergeCell ref="A1819:XFD1819"/>
    <mergeCell ref="A1820:XFD1820"/>
    <mergeCell ref="A1809:XFD1809"/>
    <mergeCell ref="A1810:XFD1810"/>
    <mergeCell ref="A1811:XFD1811"/>
    <mergeCell ref="A1812:XFD1812"/>
    <mergeCell ref="A1813:XFD1813"/>
    <mergeCell ref="A1814:XFD1814"/>
    <mergeCell ref="A1803:XFD1803"/>
    <mergeCell ref="A1804:XFD1804"/>
    <mergeCell ref="A1805:XFD1805"/>
    <mergeCell ref="A1806:XFD1806"/>
    <mergeCell ref="A1807:XFD1807"/>
    <mergeCell ref="A1808:XFD1808"/>
    <mergeCell ref="A1833:XFD1833"/>
    <mergeCell ref="A1834:XFD1834"/>
    <mergeCell ref="A1835:XFD1835"/>
    <mergeCell ref="A1836:XFD1836"/>
    <mergeCell ref="A1837:XFD1837"/>
    <mergeCell ref="A1838:XFD1838"/>
    <mergeCell ref="A1827:XFD1827"/>
    <mergeCell ref="A1828:XFD1828"/>
    <mergeCell ref="A1829:XFD1829"/>
    <mergeCell ref="A1830:XFD1830"/>
    <mergeCell ref="A1831:XFD1831"/>
    <mergeCell ref="A1832:XFD1832"/>
    <mergeCell ref="A1821:XFD1821"/>
    <mergeCell ref="A1822:XFD1822"/>
    <mergeCell ref="A1823:XFD1823"/>
    <mergeCell ref="A1824:XFD1824"/>
    <mergeCell ref="A1825:XFD1825"/>
    <mergeCell ref="A1826:XFD1826"/>
    <mergeCell ref="A1851:XFD1851"/>
    <mergeCell ref="A1852:XFD1852"/>
    <mergeCell ref="A1853:XFD1853"/>
    <mergeCell ref="A1854:XFD1854"/>
    <mergeCell ref="A1855:XFD1855"/>
    <mergeCell ref="A1856:XFD1856"/>
    <mergeCell ref="A1845:XFD1845"/>
    <mergeCell ref="A1846:XFD1846"/>
    <mergeCell ref="A1847:XFD1847"/>
    <mergeCell ref="A1848:XFD1848"/>
    <mergeCell ref="A1849:XFD1849"/>
    <mergeCell ref="A1850:XFD1850"/>
    <mergeCell ref="A1839:XFD1839"/>
    <mergeCell ref="A1840:XFD1840"/>
    <mergeCell ref="A1841:XFD1841"/>
    <mergeCell ref="A1842:XFD1842"/>
    <mergeCell ref="A1843:XFD1843"/>
    <mergeCell ref="A1844:XFD1844"/>
    <mergeCell ref="A1869:XFD1869"/>
    <mergeCell ref="A1870:XFD1870"/>
    <mergeCell ref="A1871:XFD1871"/>
    <mergeCell ref="A1872:XFD1872"/>
    <mergeCell ref="A1873:XFD1873"/>
    <mergeCell ref="A1874:XFD1874"/>
    <mergeCell ref="A1863:XFD1863"/>
    <mergeCell ref="A1864:XFD1864"/>
    <mergeCell ref="A1865:XFD1865"/>
    <mergeCell ref="A1866:XFD1866"/>
    <mergeCell ref="A1867:XFD1867"/>
    <mergeCell ref="A1868:XFD1868"/>
    <mergeCell ref="A1857:XFD1857"/>
    <mergeCell ref="A1858:XFD1858"/>
    <mergeCell ref="A1859:XFD1859"/>
    <mergeCell ref="A1860:XFD1860"/>
    <mergeCell ref="A1861:XFD1861"/>
    <mergeCell ref="A1862:XFD1862"/>
    <mergeCell ref="A1887:XFD1887"/>
    <mergeCell ref="A1888:XFD1888"/>
    <mergeCell ref="A1889:XFD1889"/>
    <mergeCell ref="A1890:XFD1890"/>
    <mergeCell ref="A1891:XFD1891"/>
    <mergeCell ref="A1892:XFD1892"/>
    <mergeCell ref="A1881:XFD1881"/>
    <mergeCell ref="A1882:XFD1882"/>
    <mergeCell ref="A1883:XFD1883"/>
    <mergeCell ref="A1884:XFD1884"/>
    <mergeCell ref="A1885:XFD1885"/>
    <mergeCell ref="A1886:XFD1886"/>
    <mergeCell ref="A1875:XFD1875"/>
    <mergeCell ref="A1876:XFD1876"/>
    <mergeCell ref="A1877:XFD1877"/>
    <mergeCell ref="A1878:XFD1878"/>
    <mergeCell ref="A1879:XFD1879"/>
    <mergeCell ref="A1880:XFD1880"/>
    <mergeCell ref="A1905:XFD1905"/>
    <mergeCell ref="A1906:XFD1906"/>
    <mergeCell ref="A1907:XFD1907"/>
    <mergeCell ref="A1908:XFD1908"/>
    <mergeCell ref="A1909:XFD1909"/>
    <mergeCell ref="A1910:XFD1910"/>
    <mergeCell ref="A1899:XFD1899"/>
    <mergeCell ref="A1900:XFD1900"/>
    <mergeCell ref="A1901:XFD1901"/>
    <mergeCell ref="A1902:XFD1902"/>
    <mergeCell ref="A1903:XFD1903"/>
    <mergeCell ref="A1904:XFD1904"/>
    <mergeCell ref="A1893:XFD1893"/>
    <mergeCell ref="A1894:XFD1894"/>
    <mergeCell ref="A1895:XFD1895"/>
    <mergeCell ref="A1896:XFD1896"/>
    <mergeCell ref="A1897:XFD1897"/>
    <mergeCell ref="A1898:XFD1898"/>
    <mergeCell ref="A1923:XFD1923"/>
    <mergeCell ref="A1924:XFD1924"/>
    <mergeCell ref="A1925:XFD1925"/>
    <mergeCell ref="A1926:XFD1926"/>
    <mergeCell ref="A1927:XFD1927"/>
    <mergeCell ref="A1928:XFD1928"/>
    <mergeCell ref="A1917:XFD1917"/>
    <mergeCell ref="A1918:XFD1918"/>
    <mergeCell ref="A1919:XFD1919"/>
    <mergeCell ref="A1920:XFD1920"/>
    <mergeCell ref="A1921:XFD1921"/>
    <mergeCell ref="A1922:XFD1922"/>
    <mergeCell ref="A1911:XFD1911"/>
    <mergeCell ref="A1912:XFD1912"/>
    <mergeCell ref="A1913:XFD1913"/>
    <mergeCell ref="A1914:XFD1914"/>
    <mergeCell ref="A1915:XFD1915"/>
    <mergeCell ref="A1916:XFD1916"/>
    <mergeCell ref="A1941:XFD1941"/>
    <mergeCell ref="A1942:XFD1942"/>
    <mergeCell ref="A1943:XFD1943"/>
    <mergeCell ref="A1944:XFD1944"/>
    <mergeCell ref="A1945:XFD1945"/>
    <mergeCell ref="A1946:XFD1946"/>
    <mergeCell ref="A1935:XFD1935"/>
    <mergeCell ref="A1936:XFD1936"/>
    <mergeCell ref="A1937:XFD1937"/>
    <mergeCell ref="A1938:XFD1938"/>
    <mergeCell ref="A1939:XFD1939"/>
    <mergeCell ref="A1940:XFD1940"/>
    <mergeCell ref="A1929:XFD1929"/>
    <mergeCell ref="A1930:XFD1930"/>
    <mergeCell ref="A1931:XFD1931"/>
    <mergeCell ref="A1932:XFD1932"/>
    <mergeCell ref="A1933:XFD1933"/>
    <mergeCell ref="A1934:XFD1934"/>
    <mergeCell ref="A1959:XFD1959"/>
    <mergeCell ref="A1960:XFD1960"/>
    <mergeCell ref="A1961:XFD1961"/>
    <mergeCell ref="A1962:XFD1962"/>
    <mergeCell ref="A1963:XFD1963"/>
    <mergeCell ref="A1964:XFD1964"/>
    <mergeCell ref="A1953:XFD1953"/>
    <mergeCell ref="A1954:XFD1954"/>
    <mergeCell ref="A1955:XFD1955"/>
    <mergeCell ref="A1956:XFD1956"/>
    <mergeCell ref="A1957:XFD1957"/>
    <mergeCell ref="A1958:XFD1958"/>
    <mergeCell ref="A1947:XFD1947"/>
    <mergeCell ref="A1948:XFD1948"/>
    <mergeCell ref="A1949:XFD1949"/>
    <mergeCell ref="A1950:XFD1950"/>
    <mergeCell ref="A1951:XFD1951"/>
    <mergeCell ref="A1952:XFD1952"/>
    <mergeCell ref="A1977:XFD1977"/>
    <mergeCell ref="A1978:XFD1978"/>
    <mergeCell ref="A1979:XFD1979"/>
    <mergeCell ref="A1980:XFD1980"/>
    <mergeCell ref="A1981:XFD1981"/>
    <mergeCell ref="A1982:XFD1982"/>
    <mergeCell ref="A1971:XFD1971"/>
    <mergeCell ref="A1972:XFD1972"/>
    <mergeCell ref="A1973:XFD1973"/>
    <mergeCell ref="A1974:XFD1974"/>
    <mergeCell ref="A1975:XFD1975"/>
    <mergeCell ref="A1976:XFD1976"/>
    <mergeCell ref="A1965:XFD1965"/>
    <mergeCell ref="A1966:XFD1966"/>
    <mergeCell ref="A1967:XFD1967"/>
    <mergeCell ref="A1968:XFD1968"/>
    <mergeCell ref="A1969:XFD1969"/>
    <mergeCell ref="A1970:XFD1970"/>
    <mergeCell ref="A1995:XFD1995"/>
    <mergeCell ref="A1996:XFD1996"/>
    <mergeCell ref="A1997:XFD1997"/>
    <mergeCell ref="A1998:XFD1998"/>
    <mergeCell ref="A1999:XFD1999"/>
    <mergeCell ref="A2000:XFD2000"/>
    <mergeCell ref="A1989:XFD1989"/>
    <mergeCell ref="A1990:XFD1990"/>
    <mergeCell ref="A1991:XFD1991"/>
    <mergeCell ref="A1992:XFD1992"/>
    <mergeCell ref="A1993:XFD1993"/>
    <mergeCell ref="A1994:XFD1994"/>
    <mergeCell ref="A1983:XFD1983"/>
    <mergeCell ref="A1984:XFD1984"/>
    <mergeCell ref="A1985:XFD1985"/>
    <mergeCell ref="A1986:XFD1986"/>
    <mergeCell ref="A1987:XFD1987"/>
    <mergeCell ref="A1988:XFD1988"/>
    <mergeCell ref="A2013:XFD2013"/>
    <mergeCell ref="A2014:XFD2014"/>
    <mergeCell ref="A2015:XFD2015"/>
    <mergeCell ref="A2016:XFD2016"/>
    <mergeCell ref="A2017:XFD2017"/>
    <mergeCell ref="A2018:XFD2018"/>
    <mergeCell ref="A2007:XFD2007"/>
    <mergeCell ref="A2008:XFD2008"/>
    <mergeCell ref="A2009:XFD2009"/>
    <mergeCell ref="A2010:XFD2010"/>
    <mergeCell ref="A2011:XFD2011"/>
    <mergeCell ref="A2012:XFD2012"/>
    <mergeCell ref="A2001:XFD2001"/>
    <mergeCell ref="A2002:XFD2002"/>
    <mergeCell ref="A2003:XFD2003"/>
    <mergeCell ref="A2004:XFD2004"/>
    <mergeCell ref="A2005:XFD2005"/>
    <mergeCell ref="A2006:XFD2006"/>
    <mergeCell ref="A2031:XFD2031"/>
    <mergeCell ref="A2032:XFD2032"/>
    <mergeCell ref="A2033:XFD2033"/>
    <mergeCell ref="A2034:XFD2034"/>
    <mergeCell ref="A2035:XFD2035"/>
    <mergeCell ref="A2036:XFD2036"/>
    <mergeCell ref="A2025:XFD2025"/>
    <mergeCell ref="A2026:XFD2026"/>
    <mergeCell ref="A2027:XFD2027"/>
    <mergeCell ref="A2028:XFD2028"/>
    <mergeCell ref="A2029:XFD2029"/>
    <mergeCell ref="A2030:XFD2030"/>
    <mergeCell ref="A2019:XFD2019"/>
    <mergeCell ref="A2020:XFD2020"/>
    <mergeCell ref="A2021:XFD2021"/>
    <mergeCell ref="A2022:XFD2022"/>
    <mergeCell ref="A2023:XFD2023"/>
    <mergeCell ref="A2024:XFD2024"/>
    <mergeCell ref="A2049:XFD2049"/>
    <mergeCell ref="A2050:XFD2050"/>
    <mergeCell ref="A2051:XFD2051"/>
    <mergeCell ref="A2052:XFD2052"/>
    <mergeCell ref="A2053:XFD2053"/>
    <mergeCell ref="A2054:XFD2054"/>
    <mergeCell ref="A2043:XFD2043"/>
    <mergeCell ref="A2044:XFD2044"/>
    <mergeCell ref="A2045:XFD2045"/>
    <mergeCell ref="A2046:XFD2046"/>
    <mergeCell ref="A2047:XFD2047"/>
    <mergeCell ref="A2048:XFD2048"/>
    <mergeCell ref="A2037:XFD2037"/>
    <mergeCell ref="A2038:XFD2038"/>
    <mergeCell ref="A2039:XFD2039"/>
    <mergeCell ref="A2040:XFD2040"/>
    <mergeCell ref="A2041:XFD2041"/>
    <mergeCell ref="A2042:XFD2042"/>
    <mergeCell ref="A2067:XFD2067"/>
    <mergeCell ref="A2068:XFD2068"/>
    <mergeCell ref="A2069:XFD2069"/>
    <mergeCell ref="A2070:XFD2070"/>
    <mergeCell ref="A2071:XFD2071"/>
    <mergeCell ref="A2072:XFD2072"/>
    <mergeCell ref="A2061:XFD2061"/>
    <mergeCell ref="A2062:XFD2062"/>
    <mergeCell ref="A2063:XFD2063"/>
    <mergeCell ref="A2064:XFD2064"/>
    <mergeCell ref="A2065:XFD2065"/>
    <mergeCell ref="A2066:XFD2066"/>
    <mergeCell ref="A2055:XFD2055"/>
    <mergeCell ref="A2056:XFD2056"/>
    <mergeCell ref="A2057:XFD2057"/>
    <mergeCell ref="A2058:XFD2058"/>
    <mergeCell ref="A2059:XFD2059"/>
    <mergeCell ref="A2060:XFD2060"/>
    <mergeCell ref="A2085:XFD2085"/>
    <mergeCell ref="A2086:XFD2086"/>
    <mergeCell ref="A2087:XFD2087"/>
    <mergeCell ref="A2088:XFD2088"/>
    <mergeCell ref="A2089:XFD2089"/>
    <mergeCell ref="A2090:XFD2090"/>
    <mergeCell ref="A2079:XFD2079"/>
    <mergeCell ref="A2080:XFD2080"/>
    <mergeCell ref="A2081:XFD2081"/>
    <mergeCell ref="A2082:XFD2082"/>
    <mergeCell ref="A2083:XFD2083"/>
    <mergeCell ref="A2084:XFD2084"/>
    <mergeCell ref="A2073:XFD2073"/>
    <mergeCell ref="A2074:XFD2074"/>
    <mergeCell ref="A2075:XFD2075"/>
    <mergeCell ref="A2076:XFD2076"/>
    <mergeCell ref="A2077:XFD2077"/>
    <mergeCell ref="A2078:XFD2078"/>
    <mergeCell ref="A2103:XFD2103"/>
    <mergeCell ref="A2104:XFD2104"/>
    <mergeCell ref="A2105:XFD2105"/>
    <mergeCell ref="A2106:XFD2106"/>
    <mergeCell ref="A2107:XFD2107"/>
    <mergeCell ref="A2108:XFD2108"/>
    <mergeCell ref="A2097:XFD2097"/>
    <mergeCell ref="A2098:XFD2098"/>
    <mergeCell ref="A2099:XFD2099"/>
    <mergeCell ref="A2100:XFD2100"/>
    <mergeCell ref="A2101:XFD2101"/>
    <mergeCell ref="A2102:XFD2102"/>
    <mergeCell ref="A2091:XFD2091"/>
    <mergeCell ref="A2092:XFD2092"/>
    <mergeCell ref="A2093:XFD2093"/>
    <mergeCell ref="A2094:XFD2094"/>
    <mergeCell ref="A2095:XFD2095"/>
    <mergeCell ref="A2096:XFD2096"/>
    <mergeCell ref="A2121:XFD2121"/>
    <mergeCell ref="A2122:XFD2122"/>
    <mergeCell ref="A2123:XFD2123"/>
    <mergeCell ref="A2124:XFD2124"/>
    <mergeCell ref="A2125:XFD2125"/>
    <mergeCell ref="A2126:XFD2126"/>
    <mergeCell ref="A2115:XFD2115"/>
    <mergeCell ref="A2116:XFD2116"/>
    <mergeCell ref="A2117:XFD2117"/>
    <mergeCell ref="A2118:XFD2118"/>
    <mergeCell ref="A2119:XFD2119"/>
    <mergeCell ref="A2120:XFD2120"/>
    <mergeCell ref="A2109:XFD2109"/>
    <mergeCell ref="A2110:XFD2110"/>
    <mergeCell ref="A2111:XFD2111"/>
    <mergeCell ref="A2112:XFD2112"/>
    <mergeCell ref="A2113:XFD2113"/>
    <mergeCell ref="A2114:XFD2114"/>
    <mergeCell ref="A2139:XFD2139"/>
    <mergeCell ref="A2140:XFD2140"/>
    <mergeCell ref="A2141:XFD2141"/>
    <mergeCell ref="A2142:XFD2142"/>
    <mergeCell ref="A2143:XFD2143"/>
    <mergeCell ref="A2144:XFD2144"/>
    <mergeCell ref="A2133:XFD2133"/>
    <mergeCell ref="A2134:XFD2134"/>
    <mergeCell ref="A2135:XFD2135"/>
    <mergeCell ref="A2136:XFD2136"/>
    <mergeCell ref="A2137:XFD2137"/>
    <mergeCell ref="A2138:XFD2138"/>
    <mergeCell ref="A2127:XFD2127"/>
    <mergeCell ref="A2128:XFD2128"/>
    <mergeCell ref="A2129:XFD2129"/>
    <mergeCell ref="A2130:XFD2130"/>
    <mergeCell ref="A2131:XFD2131"/>
    <mergeCell ref="A2132:XFD2132"/>
    <mergeCell ref="A2157:XFD2157"/>
    <mergeCell ref="A2158:XFD2158"/>
    <mergeCell ref="A2159:XFD2159"/>
    <mergeCell ref="A2160:XFD2160"/>
    <mergeCell ref="A2161:XFD2161"/>
    <mergeCell ref="A2162:XFD2162"/>
    <mergeCell ref="A2151:XFD2151"/>
    <mergeCell ref="A2152:XFD2152"/>
    <mergeCell ref="A2153:XFD2153"/>
    <mergeCell ref="A2154:XFD2154"/>
    <mergeCell ref="A2155:XFD2155"/>
    <mergeCell ref="A2156:XFD2156"/>
    <mergeCell ref="A2145:XFD2145"/>
    <mergeCell ref="A2146:XFD2146"/>
    <mergeCell ref="A2147:XFD2147"/>
    <mergeCell ref="A2148:XFD2148"/>
    <mergeCell ref="A2149:XFD2149"/>
    <mergeCell ref="A2150:XFD2150"/>
    <mergeCell ref="A2175:XFD2175"/>
    <mergeCell ref="A2176:XFD2176"/>
    <mergeCell ref="A2177:XFD2177"/>
    <mergeCell ref="A2178:XFD2178"/>
    <mergeCell ref="A2179:XFD2179"/>
    <mergeCell ref="A2180:XFD2180"/>
    <mergeCell ref="A2169:XFD2169"/>
    <mergeCell ref="A2170:XFD2170"/>
    <mergeCell ref="A2171:XFD2171"/>
    <mergeCell ref="A2172:XFD2172"/>
    <mergeCell ref="A2173:XFD2173"/>
    <mergeCell ref="A2174:XFD2174"/>
    <mergeCell ref="A2163:XFD2163"/>
    <mergeCell ref="A2164:XFD2164"/>
    <mergeCell ref="A2165:XFD2165"/>
    <mergeCell ref="A2166:XFD2166"/>
    <mergeCell ref="A2167:XFD2167"/>
    <mergeCell ref="A2168:XFD2168"/>
    <mergeCell ref="A2193:XFD2193"/>
    <mergeCell ref="A2194:XFD2194"/>
    <mergeCell ref="A2195:XFD2195"/>
    <mergeCell ref="A2196:XFD2196"/>
    <mergeCell ref="A2197:XFD2197"/>
    <mergeCell ref="A2198:XFD2198"/>
    <mergeCell ref="A2187:XFD2187"/>
    <mergeCell ref="A2188:XFD2188"/>
    <mergeCell ref="A2189:XFD2189"/>
    <mergeCell ref="A2190:XFD2190"/>
    <mergeCell ref="A2191:XFD2191"/>
    <mergeCell ref="A2192:XFD2192"/>
    <mergeCell ref="A2181:XFD2181"/>
    <mergeCell ref="A2182:XFD2182"/>
    <mergeCell ref="A2183:XFD2183"/>
    <mergeCell ref="A2184:XFD2184"/>
    <mergeCell ref="A2185:XFD2185"/>
    <mergeCell ref="A2186:XFD2186"/>
    <mergeCell ref="A2211:XFD2211"/>
    <mergeCell ref="A2212:XFD2212"/>
    <mergeCell ref="A2213:XFD2213"/>
    <mergeCell ref="A2214:XFD2214"/>
    <mergeCell ref="A2215:XFD2215"/>
    <mergeCell ref="A2216:XFD2216"/>
    <mergeCell ref="A2205:XFD2205"/>
    <mergeCell ref="A2206:XFD2206"/>
    <mergeCell ref="A2207:XFD2207"/>
    <mergeCell ref="A2208:XFD2208"/>
    <mergeCell ref="A2209:XFD2209"/>
    <mergeCell ref="A2210:XFD2210"/>
    <mergeCell ref="A2199:XFD2199"/>
    <mergeCell ref="A2200:XFD2200"/>
    <mergeCell ref="A2201:XFD2201"/>
    <mergeCell ref="A2202:XFD2202"/>
    <mergeCell ref="A2203:XFD2203"/>
    <mergeCell ref="A2204:XFD2204"/>
    <mergeCell ref="A2229:XFD2229"/>
    <mergeCell ref="A2230:XFD2230"/>
    <mergeCell ref="A2231:XFD2231"/>
    <mergeCell ref="A2232:XFD2232"/>
    <mergeCell ref="A2233:XFD2233"/>
    <mergeCell ref="A2234:XFD2234"/>
    <mergeCell ref="A2223:XFD2223"/>
    <mergeCell ref="A2224:XFD2224"/>
    <mergeCell ref="A2225:XFD2225"/>
    <mergeCell ref="A2226:XFD2226"/>
    <mergeCell ref="A2227:XFD2227"/>
    <mergeCell ref="A2228:XFD2228"/>
    <mergeCell ref="A2217:XFD2217"/>
    <mergeCell ref="A2218:XFD2218"/>
    <mergeCell ref="A2219:XFD2219"/>
    <mergeCell ref="A2220:XFD2220"/>
    <mergeCell ref="A2221:XFD2221"/>
    <mergeCell ref="A2222:XFD2222"/>
    <mergeCell ref="A2247:XFD2247"/>
    <mergeCell ref="A2248:XFD2248"/>
    <mergeCell ref="A2249:XFD2249"/>
    <mergeCell ref="A2250:XFD2250"/>
    <mergeCell ref="A2251:XFD2251"/>
    <mergeCell ref="A2252:XFD2252"/>
    <mergeCell ref="A2241:XFD2241"/>
    <mergeCell ref="A2242:XFD2242"/>
    <mergeCell ref="A2243:XFD2243"/>
    <mergeCell ref="A2244:XFD2244"/>
    <mergeCell ref="A2245:XFD2245"/>
    <mergeCell ref="A2246:XFD2246"/>
    <mergeCell ref="A2235:XFD2235"/>
    <mergeCell ref="A2236:XFD2236"/>
    <mergeCell ref="A2237:XFD2237"/>
    <mergeCell ref="A2238:XFD2238"/>
    <mergeCell ref="A2239:XFD2239"/>
    <mergeCell ref="A2240:XFD2240"/>
    <mergeCell ref="A2265:XFD2265"/>
    <mergeCell ref="A2266:XFD2266"/>
    <mergeCell ref="A2267:XFD2267"/>
    <mergeCell ref="A2268:XFD2268"/>
    <mergeCell ref="A2269:XFD2269"/>
    <mergeCell ref="A2270:XFD2270"/>
    <mergeCell ref="A2259:XFD2259"/>
    <mergeCell ref="A2260:XFD2260"/>
    <mergeCell ref="A2261:XFD2261"/>
    <mergeCell ref="A2262:XFD2262"/>
    <mergeCell ref="A2263:XFD2263"/>
    <mergeCell ref="A2264:XFD2264"/>
    <mergeCell ref="A2253:XFD2253"/>
    <mergeCell ref="A2254:XFD2254"/>
    <mergeCell ref="A2255:XFD2255"/>
    <mergeCell ref="A2256:XFD2256"/>
    <mergeCell ref="A2257:XFD2257"/>
    <mergeCell ref="A2258:XFD2258"/>
    <mergeCell ref="A2283:XFD2283"/>
    <mergeCell ref="A2284:XFD2284"/>
    <mergeCell ref="A2285:XFD2285"/>
    <mergeCell ref="A2286:XFD2286"/>
    <mergeCell ref="A2287:XFD2287"/>
    <mergeCell ref="A2288:XFD2288"/>
    <mergeCell ref="A2277:XFD2277"/>
    <mergeCell ref="A2278:XFD2278"/>
    <mergeCell ref="A2279:XFD2279"/>
    <mergeCell ref="A2280:XFD2280"/>
    <mergeCell ref="A2281:XFD2281"/>
    <mergeCell ref="A2282:XFD2282"/>
    <mergeCell ref="A2271:XFD2271"/>
    <mergeCell ref="A2272:XFD2272"/>
    <mergeCell ref="A2273:XFD2273"/>
    <mergeCell ref="A2274:XFD2274"/>
    <mergeCell ref="A2275:XFD2275"/>
    <mergeCell ref="A2276:XFD2276"/>
    <mergeCell ref="A2301:XFD2301"/>
    <mergeCell ref="A2302:XFD2302"/>
    <mergeCell ref="A2303:XFD2303"/>
    <mergeCell ref="A2304:XFD2304"/>
    <mergeCell ref="A2305:XFD2305"/>
    <mergeCell ref="A2306:XFD2306"/>
    <mergeCell ref="A2295:XFD2295"/>
    <mergeCell ref="A2296:XFD2296"/>
    <mergeCell ref="A2297:XFD2297"/>
    <mergeCell ref="A2298:XFD2298"/>
    <mergeCell ref="A2299:XFD2299"/>
    <mergeCell ref="A2300:XFD2300"/>
    <mergeCell ref="A2289:XFD2289"/>
    <mergeCell ref="A2290:XFD2290"/>
    <mergeCell ref="A2291:XFD2291"/>
    <mergeCell ref="A2292:XFD2292"/>
    <mergeCell ref="A2293:XFD2293"/>
    <mergeCell ref="A2294:XFD2294"/>
    <mergeCell ref="A2319:XFD2319"/>
    <mergeCell ref="A2320:XFD2320"/>
    <mergeCell ref="A2321:XFD2321"/>
    <mergeCell ref="A2322:XFD2322"/>
    <mergeCell ref="A2323:XFD2323"/>
    <mergeCell ref="A2324:XFD2324"/>
    <mergeCell ref="A2313:XFD2313"/>
    <mergeCell ref="A2314:XFD2314"/>
    <mergeCell ref="A2315:XFD2315"/>
    <mergeCell ref="A2316:XFD2316"/>
    <mergeCell ref="A2317:XFD2317"/>
    <mergeCell ref="A2318:XFD2318"/>
    <mergeCell ref="A2307:XFD2307"/>
    <mergeCell ref="A2308:XFD2308"/>
    <mergeCell ref="A2309:XFD2309"/>
    <mergeCell ref="A2310:XFD2310"/>
    <mergeCell ref="A2311:XFD2311"/>
    <mergeCell ref="A2312:XFD2312"/>
    <mergeCell ref="A2337:XFD2337"/>
    <mergeCell ref="A2338:XFD2338"/>
    <mergeCell ref="A2339:XFD2339"/>
    <mergeCell ref="A2340:XFD2340"/>
    <mergeCell ref="A2341:XFD2341"/>
    <mergeCell ref="A2342:XFD2342"/>
    <mergeCell ref="A2331:XFD2331"/>
    <mergeCell ref="A2332:XFD2332"/>
    <mergeCell ref="A2333:XFD2333"/>
    <mergeCell ref="A2334:XFD2334"/>
    <mergeCell ref="A2335:XFD2335"/>
    <mergeCell ref="A2336:XFD2336"/>
    <mergeCell ref="A2325:XFD2325"/>
    <mergeCell ref="A2326:XFD2326"/>
    <mergeCell ref="A2327:XFD2327"/>
    <mergeCell ref="A2328:XFD2328"/>
    <mergeCell ref="A2329:XFD2329"/>
    <mergeCell ref="A2330:XFD2330"/>
    <mergeCell ref="A2355:XFD2355"/>
    <mergeCell ref="A2356:XFD2356"/>
    <mergeCell ref="A2357:XFD2357"/>
    <mergeCell ref="A2358:XFD2358"/>
    <mergeCell ref="A2359:XFD2359"/>
    <mergeCell ref="A2360:XFD2360"/>
    <mergeCell ref="A2349:XFD2349"/>
    <mergeCell ref="A2350:XFD2350"/>
    <mergeCell ref="A2351:XFD2351"/>
    <mergeCell ref="A2352:XFD2352"/>
    <mergeCell ref="A2353:XFD2353"/>
    <mergeCell ref="A2354:XFD2354"/>
    <mergeCell ref="A2343:XFD2343"/>
    <mergeCell ref="A2344:XFD2344"/>
    <mergeCell ref="A2345:XFD2345"/>
    <mergeCell ref="A2346:XFD2346"/>
    <mergeCell ref="A2347:XFD2347"/>
    <mergeCell ref="A2348:XFD2348"/>
    <mergeCell ref="A2373:XFD2373"/>
    <mergeCell ref="A2374:XFD2374"/>
    <mergeCell ref="A2375:XFD2375"/>
    <mergeCell ref="A2376:XFD2376"/>
    <mergeCell ref="A2377:XFD2377"/>
    <mergeCell ref="A2378:XFD2378"/>
    <mergeCell ref="A2367:XFD2367"/>
    <mergeCell ref="A2368:XFD2368"/>
    <mergeCell ref="A2369:XFD2369"/>
    <mergeCell ref="A2370:XFD2370"/>
    <mergeCell ref="A2371:XFD2371"/>
    <mergeCell ref="A2372:XFD2372"/>
    <mergeCell ref="A2361:XFD2361"/>
    <mergeCell ref="A2362:XFD2362"/>
    <mergeCell ref="A2363:XFD2363"/>
    <mergeCell ref="A2364:XFD2364"/>
    <mergeCell ref="A2365:XFD2365"/>
    <mergeCell ref="A2366:XFD2366"/>
    <mergeCell ref="A2391:XFD2391"/>
    <mergeCell ref="A2392:XFD2392"/>
    <mergeCell ref="A2393:XFD2393"/>
    <mergeCell ref="A2394:XFD2394"/>
    <mergeCell ref="A2395:XFD2395"/>
    <mergeCell ref="A2396:XFD2396"/>
    <mergeCell ref="A2385:XFD2385"/>
    <mergeCell ref="A2386:XFD2386"/>
    <mergeCell ref="A2387:XFD2387"/>
    <mergeCell ref="A2388:XFD2388"/>
    <mergeCell ref="A2389:XFD2389"/>
    <mergeCell ref="A2390:XFD2390"/>
    <mergeCell ref="A2379:XFD2379"/>
    <mergeCell ref="A2380:XFD2380"/>
    <mergeCell ref="A2381:XFD2381"/>
    <mergeCell ref="A2382:XFD2382"/>
    <mergeCell ref="A2383:XFD2383"/>
    <mergeCell ref="A2384:XFD2384"/>
    <mergeCell ref="A2409:XFD2409"/>
    <mergeCell ref="A2410:XFD2410"/>
    <mergeCell ref="A2411:XFD2411"/>
    <mergeCell ref="A2412:XFD2412"/>
    <mergeCell ref="A2413:XFD2413"/>
    <mergeCell ref="A2414:XFD2414"/>
    <mergeCell ref="A2403:XFD2403"/>
    <mergeCell ref="A2404:XFD2404"/>
    <mergeCell ref="A2405:XFD2405"/>
    <mergeCell ref="A2406:XFD2406"/>
    <mergeCell ref="A2407:XFD2407"/>
    <mergeCell ref="A2408:XFD2408"/>
    <mergeCell ref="A2397:XFD2397"/>
    <mergeCell ref="A2398:XFD2398"/>
    <mergeCell ref="A2399:XFD2399"/>
    <mergeCell ref="A2400:XFD2400"/>
    <mergeCell ref="A2401:XFD2401"/>
    <mergeCell ref="A2402:XFD2402"/>
    <mergeCell ref="A2427:XFD2427"/>
    <mergeCell ref="A2428:XFD2428"/>
    <mergeCell ref="A2429:XFD2429"/>
    <mergeCell ref="A2430:XFD2430"/>
    <mergeCell ref="A2431:XFD2431"/>
    <mergeCell ref="A2432:XFD2432"/>
    <mergeCell ref="A2421:XFD2421"/>
    <mergeCell ref="A2422:XFD2422"/>
    <mergeCell ref="A2423:XFD2423"/>
    <mergeCell ref="A2424:XFD2424"/>
    <mergeCell ref="A2425:XFD2425"/>
    <mergeCell ref="A2426:XFD2426"/>
    <mergeCell ref="A2415:XFD2415"/>
    <mergeCell ref="A2416:XFD2416"/>
    <mergeCell ref="A2417:XFD2417"/>
    <mergeCell ref="A2418:XFD2418"/>
    <mergeCell ref="A2419:XFD2419"/>
    <mergeCell ref="A2420:XFD2420"/>
    <mergeCell ref="A2445:XFD2445"/>
    <mergeCell ref="A2446:XFD2446"/>
    <mergeCell ref="A2447:XFD2447"/>
    <mergeCell ref="A2448:XFD2448"/>
    <mergeCell ref="A2449:XFD2449"/>
    <mergeCell ref="A2450:XFD2450"/>
    <mergeCell ref="A2439:XFD2439"/>
    <mergeCell ref="A2440:XFD2440"/>
    <mergeCell ref="A2441:XFD2441"/>
    <mergeCell ref="A2442:XFD2442"/>
    <mergeCell ref="A2443:XFD2443"/>
    <mergeCell ref="A2444:XFD2444"/>
    <mergeCell ref="A2433:XFD2433"/>
    <mergeCell ref="A2434:XFD2434"/>
    <mergeCell ref="A2435:XFD2435"/>
    <mergeCell ref="A2436:XFD2436"/>
    <mergeCell ref="A2437:XFD2437"/>
    <mergeCell ref="A2438:XFD2438"/>
    <mergeCell ref="A2463:XFD2463"/>
    <mergeCell ref="A2464:XFD2464"/>
    <mergeCell ref="A2465:XFD2465"/>
    <mergeCell ref="A2466:XFD2466"/>
    <mergeCell ref="A2467:XFD2467"/>
    <mergeCell ref="A2468:XFD2468"/>
    <mergeCell ref="A2457:XFD2457"/>
    <mergeCell ref="A2458:XFD2458"/>
    <mergeCell ref="A2459:XFD2459"/>
    <mergeCell ref="A2460:XFD2460"/>
    <mergeCell ref="A2461:XFD2461"/>
    <mergeCell ref="A2462:XFD2462"/>
    <mergeCell ref="A2451:XFD2451"/>
    <mergeCell ref="A2452:XFD2452"/>
    <mergeCell ref="A2453:XFD2453"/>
    <mergeCell ref="A2454:XFD2454"/>
    <mergeCell ref="A2455:XFD2455"/>
    <mergeCell ref="A2456:XFD2456"/>
    <mergeCell ref="A2481:XFD2481"/>
    <mergeCell ref="A2482:XFD2482"/>
    <mergeCell ref="A2483:XFD2483"/>
    <mergeCell ref="A2484:XFD2484"/>
    <mergeCell ref="A2485:XFD2485"/>
    <mergeCell ref="A2486:XFD2486"/>
    <mergeCell ref="A2475:XFD2475"/>
    <mergeCell ref="A2476:XFD2476"/>
    <mergeCell ref="A2477:XFD2477"/>
    <mergeCell ref="A2478:XFD2478"/>
    <mergeCell ref="A2479:XFD2479"/>
    <mergeCell ref="A2480:XFD2480"/>
    <mergeCell ref="A2469:XFD2469"/>
    <mergeCell ref="A2470:XFD2470"/>
    <mergeCell ref="A2471:XFD2471"/>
    <mergeCell ref="A2472:XFD2472"/>
    <mergeCell ref="A2473:XFD2473"/>
    <mergeCell ref="A2474:XFD2474"/>
    <mergeCell ref="A2499:XFD2499"/>
    <mergeCell ref="A2500:XFD2500"/>
    <mergeCell ref="A2501:XFD2501"/>
    <mergeCell ref="A2502:XFD2502"/>
    <mergeCell ref="A2503:XFD2503"/>
    <mergeCell ref="A2504:XFD2504"/>
    <mergeCell ref="A2493:XFD2493"/>
    <mergeCell ref="A2494:XFD2494"/>
    <mergeCell ref="A2495:XFD2495"/>
    <mergeCell ref="A2496:XFD2496"/>
    <mergeCell ref="A2497:XFD2497"/>
    <mergeCell ref="A2498:XFD2498"/>
    <mergeCell ref="A2487:XFD2487"/>
    <mergeCell ref="A2488:XFD2488"/>
    <mergeCell ref="A2489:XFD2489"/>
    <mergeCell ref="A2490:XFD2490"/>
    <mergeCell ref="A2491:XFD2491"/>
    <mergeCell ref="A2492:XFD2492"/>
    <mergeCell ref="A2517:XFD2517"/>
    <mergeCell ref="A2518:XFD2518"/>
    <mergeCell ref="A2519:XFD2519"/>
    <mergeCell ref="A2520:XFD2520"/>
    <mergeCell ref="A2521:XFD2521"/>
    <mergeCell ref="A2522:XFD2522"/>
    <mergeCell ref="A2511:XFD2511"/>
    <mergeCell ref="A2512:XFD2512"/>
    <mergeCell ref="A2513:XFD2513"/>
    <mergeCell ref="A2514:XFD2514"/>
    <mergeCell ref="A2515:XFD2515"/>
    <mergeCell ref="A2516:XFD2516"/>
    <mergeCell ref="A2505:XFD2505"/>
    <mergeCell ref="A2506:XFD2506"/>
    <mergeCell ref="A2507:XFD2507"/>
    <mergeCell ref="A2508:XFD2508"/>
    <mergeCell ref="A2509:XFD2509"/>
    <mergeCell ref="A2510:XFD2510"/>
    <mergeCell ref="A2535:XFD2535"/>
    <mergeCell ref="A2536:XFD2536"/>
    <mergeCell ref="A2537:XFD2537"/>
    <mergeCell ref="A2538:XFD2538"/>
    <mergeCell ref="A2539:XFD2539"/>
    <mergeCell ref="A2540:XFD2540"/>
    <mergeCell ref="A2529:XFD2529"/>
    <mergeCell ref="A2530:XFD2530"/>
    <mergeCell ref="A2531:XFD2531"/>
    <mergeCell ref="A2532:XFD2532"/>
    <mergeCell ref="A2533:XFD2533"/>
    <mergeCell ref="A2534:XFD2534"/>
    <mergeCell ref="A2523:XFD2523"/>
    <mergeCell ref="A2524:XFD2524"/>
    <mergeCell ref="A2525:XFD2525"/>
    <mergeCell ref="A2526:XFD2526"/>
    <mergeCell ref="A2527:XFD2527"/>
    <mergeCell ref="A2528:XFD2528"/>
    <mergeCell ref="A2553:XFD2553"/>
    <mergeCell ref="A2554:XFD2554"/>
    <mergeCell ref="A2555:XFD2555"/>
    <mergeCell ref="A2556:XFD2556"/>
    <mergeCell ref="A2557:XFD2557"/>
    <mergeCell ref="A2558:XFD2558"/>
    <mergeCell ref="A2547:XFD2547"/>
    <mergeCell ref="A2548:XFD2548"/>
    <mergeCell ref="A2549:XFD2549"/>
    <mergeCell ref="A2550:XFD2550"/>
    <mergeCell ref="A2551:XFD2551"/>
    <mergeCell ref="A2552:XFD2552"/>
    <mergeCell ref="A2541:XFD2541"/>
    <mergeCell ref="A2542:XFD2542"/>
    <mergeCell ref="A2543:XFD2543"/>
    <mergeCell ref="A2544:XFD2544"/>
    <mergeCell ref="A2545:XFD2545"/>
    <mergeCell ref="A2546:XFD2546"/>
    <mergeCell ref="A2571:XFD2571"/>
    <mergeCell ref="A2572:XFD2572"/>
    <mergeCell ref="A2573:XFD2573"/>
    <mergeCell ref="A2574:XFD2574"/>
    <mergeCell ref="A2575:XFD2575"/>
    <mergeCell ref="A2576:XFD2576"/>
    <mergeCell ref="A2565:XFD2565"/>
    <mergeCell ref="A2566:XFD2566"/>
    <mergeCell ref="A2567:XFD2567"/>
    <mergeCell ref="A2568:XFD2568"/>
    <mergeCell ref="A2569:XFD2569"/>
    <mergeCell ref="A2570:XFD2570"/>
    <mergeCell ref="A2559:XFD2559"/>
    <mergeCell ref="A2560:XFD2560"/>
    <mergeCell ref="A2561:XFD2561"/>
    <mergeCell ref="A2562:XFD2562"/>
    <mergeCell ref="A2563:XFD2563"/>
    <mergeCell ref="A2564:XFD2564"/>
    <mergeCell ref="A2589:XFD2589"/>
    <mergeCell ref="A2590:XFD2590"/>
    <mergeCell ref="A2591:XFD2591"/>
    <mergeCell ref="A2592:XFD2592"/>
    <mergeCell ref="A2593:XFD2593"/>
    <mergeCell ref="A2594:XFD2594"/>
    <mergeCell ref="A2583:XFD2583"/>
    <mergeCell ref="A2584:XFD2584"/>
    <mergeCell ref="A2585:XFD2585"/>
    <mergeCell ref="A2586:XFD2586"/>
    <mergeCell ref="A2587:XFD2587"/>
    <mergeCell ref="A2588:XFD2588"/>
    <mergeCell ref="A2577:XFD2577"/>
    <mergeCell ref="A2578:XFD2578"/>
    <mergeCell ref="A2579:XFD2579"/>
    <mergeCell ref="A2580:XFD2580"/>
    <mergeCell ref="A2581:XFD2581"/>
    <mergeCell ref="A2582:XFD2582"/>
    <mergeCell ref="A2607:XFD2607"/>
    <mergeCell ref="A2608:XFD2608"/>
    <mergeCell ref="A2609:XFD2609"/>
    <mergeCell ref="A2610:XFD2610"/>
    <mergeCell ref="A2611:XFD2611"/>
    <mergeCell ref="A2612:XFD2612"/>
    <mergeCell ref="A2601:XFD2601"/>
    <mergeCell ref="A2602:XFD2602"/>
    <mergeCell ref="A2603:XFD2603"/>
    <mergeCell ref="A2604:XFD2604"/>
    <mergeCell ref="A2605:XFD2605"/>
    <mergeCell ref="A2606:XFD2606"/>
    <mergeCell ref="A2595:XFD2595"/>
    <mergeCell ref="A2596:XFD2596"/>
    <mergeCell ref="A2597:XFD2597"/>
    <mergeCell ref="A2598:XFD2598"/>
    <mergeCell ref="A2599:XFD2599"/>
    <mergeCell ref="A2600:XFD2600"/>
    <mergeCell ref="A2625:XFD2625"/>
    <mergeCell ref="A2626:XFD2626"/>
    <mergeCell ref="A2627:XFD2627"/>
    <mergeCell ref="A2628:XFD2628"/>
    <mergeCell ref="A2629:XFD2629"/>
    <mergeCell ref="A2630:XFD2630"/>
    <mergeCell ref="A2619:XFD2619"/>
    <mergeCell ref="A2620:XFD2620"/>
    <mergeCell ref="A2621:XFD2621"/>
    <mergeCell ref="A2622:XFD2622"/>
    <mergeCell ref="A2623:XFD2623"/>
    <mergeCell ref="A2624:XFD2624"/>
    <mergeCell ref="A2613:XFD2613"/>
    <mergeCell ref="A2614:XFD2614"/>
    <mergeCell ref="A2615:XFD2615"/>
    <mergeCell ref="A2616:XFD2616"/>
    <mergeCell ref="A2617:XFD2617"/>
    <mergeCell ref="A2618:XFD2618"/>
    <mergeCell ref="A2643:XFD2643"/>
    <mergeCell ref="A2644:XFD2644"/>
    <mergeCell ref="A2645:XFD2645"/>
    <mergeCell ref="A2646:XFD2646"/>
    <mergeCell ref="A2647:XFD2647"/>
    <mergeCell ref="A2648:XFD2648"/>
    <mergeCell ref="A2637:XFD2637"/>
    <mergeCell ref="A2638:XFD2638"/>
    <mergeCell ref="A2639:XFD2639"/>
    <mergeCell ref="A2640:XFD2640"/>
    <mergeCell ref="A2641:XFD2641"/>
    <mergeCell ref="A2642:XFD2642"/>
    <mergeCell ref="A2631:XFD2631"/>
    <mergeCell ref="A2632:XFD2632"/>
    <mergeCell ref="A2633:XFD2633"/>
    <mergeCell ref="A2634:XFD2634"/>
    <mergeCell ref="A2635:XFD2635"/>
    <mergeCell ref="A2636:XFD2636"/>
    <mergeCell ref="A2661:XFD2661"/>
    <mergeCell ref="A2662:XFD2662"/>
    <mergeCell ref="A2663:XFD2663"/>
    <mergeCell ref="A2664:XFD2664"/>
    <mergeCell ref="A2665:XFD2665"/>
    <mergeCell ref="A2666:XFD2666"/>
    <mergeCell ref="A2655:XFD2655"/>
    <mergeCell ref="A2656:XFD2656"/>
    <mergeCell ref="A2657:XFD2657"/>
    <mergeCell ref="A2658:XFD2658"/>
    <mergeCell ref="A2659:XFD2659"/>
    <mergeCell ref="A2660:XFD2660"/>
    <mergeCell ref="A2649:XFD2649"/>
    <mergeCell ref="A2650:XFD2650"/>
    <mergeCell ref="A2651:XFD2651"/>
    <mergeCell ref="A2652:XFD2652"/>
    <mergeCell ref="A2653:XFD2653"/>
    <mergeCell ref="A2654:XFD2654"/>
    <mergeCell ref="A2679:XFD2679"/>
    <mergeCell ref="A2680:XFD2680"/>
    <mergeCell ref="A2681:XFD2681"/>
    <mergeCell ref="A2682:XFD2682"/>
    <mergeCell ref="A2683:XFD2683"/>
    <mergeCell ref="A2684:XFD2684"/>
    <mergeCell ref="A2673:XFD2673"/>
    <mergeCell ref="A2674:XFD2674"/>
    <mergeCell ref="A2675:XFD2675"/>
    <mergeCell ref="A2676:XFD2676"/>
    <mergeCell ref="A2677:XFD2677"/>
    <mergeCell ref="A2678:XFD2678"/>
    <mergeCell ref="A2667:XFD2667"/>
    <mergeCell ref="A2668:XFD2668"/>
    <mergeCell ref="A2669:XFD2669"/>
    <mergeCell ref="A2670:XFD2670"/>
    <mergeCell ref="A2671:XFD2671"/>
    <mergeCell ref="A2672:XFD2672"/>
    <mergeCell ref="A2697:XFD2697"/>
    <mergeCell ref="A2698:XFD2698"/>
    <mergeCell ref="A2699:XFD2699"/>
    <mergeCell ref="A2700:XFD2700"/>
    <mergeCell ref="A2701:XFD2701"/>
    <mergeCell ref="A2702:XFD2702"/>
    <mergeCell ref="A2691:XFD2691"/>
    <mergeCell ref="A2692:XFD2692"/>
    <mergeCell ref="A2693:XFD2693"/>
    <mergeCell ref="A2694:XFD2694"/>
    <mergeCell ref="A2695:XFD2695"/>
    <mergeCell ref="A2696:XFD2696"/>
    <mergeCell ref="A2685:XFD2685"/>
    <mergeCell ref="A2686:XFD2686"/>
    <mergeCell ref="A2687:XFD2687"/>
    <mergeCell ref="A2688:XFD2688"/>
    <mergeCell ref="A2689:XFD2689"/>
    <mergeCell ref="A2690:XFD2690"/>
    <mergeCell ref="A2715:XFD2715"/>
    <mergeCell ref="A2716:XFD2716"/>
    <mergeCell ref="A2717:XFD2717"/>
    <mergeCell ref="A2718:XFD2718"/>
    <mergeCell ref="A2719:XFD2719"/>
    <mergeCell ref="A2720:XFD2720"/>
    <mergeCell ref="A2709:XFD2709"/>
    <mergeCell ref="A2710:XFD2710"/>
    <mergeCell ref="A2711:XFD2711"/>
    <mergeCell ref="A2712:XFD2712"/>
    <mergeCell ref="A2713:XFD2713"/>
    <mergeCell ref="A2714:XFD2714"/>
    <mergeCell ref="A2703:XFD2703"/>
    <mergeCell ref="A2704:XFD2704"/>
    <mergeCell ref="A2705:XFD2705"/>
    <mergeCell ref="A2706:XFD2706"/>
    <mergeCell ref="A2707:XFD2707"/>
    <mergeCell ref="A2708:XFD2708"/>
    <mergeCell ref="A2733:XFD2733"/>
    <mergeCell ref="A2734:XFD2734"/>
    <mergeCell ref="A2735:XFD2735"/>
    <mergeCell ref="A2736:XFD2736"/>
    <mergeCell ref="A2737:XFD2737"/>
    <mergeCell ref="A2738:XFD2738"/>
    <mergeCell ref="A2727:XFD2727"/>
    <mergeCell ref="A2728:XFD2728"/>
    <mergeCell ref="A2729:XFD2729"/>
    <mergeCell ref="A2730:XFD2730"/>
    <mergeCell ref="A2731:XFD2731"/>
    <mergeCell ref="A2732:XFD2732"/>
    <mergeCell ref="A2721:XFD2721"/>
    <mergeCell ref="A2722:XFD2722"/>
    <mergeCell ref="A2723:XFD2723"/>
    <mergeCell ref="A2724:XFD2724"/>
    <mergeCell ref="A2725:XFD2725"/>
    <mergeCell ref="A2726:XFD2726"/>
    <mergeCell ref="A2751:XFD2751"/>
    <mergeCell ref="A2752:XFD2752"/>
    <mergeCell ref="A2753:XFD2753"/>
    <mergeCell ref="A2754:XFD2754"/>
    <mergeCell ref="A2755:XFD2755"/>
    <mergeCell ref="A2756:XFD2756"/>
    <mergeCell ref="A2745:XFD2745"/>
    <mergeCell ref="A2746:XFD2746"/>
    <mergeCell ref="A2747:XFD2747"/>
    <mergeCell ref="A2748:XFD2748"/>
    <mergeCell ref="A2749:XFD2749"/>
    <mergeCell ref="A2750:XFD2750"/>
    <mergeCell ref="A2739:XFD2739"/>
    <mergeCell ref="A2740:XFD2740"/>
    <mergeCell ref="A2741:XFD2741"/>
    <mergeCell ref="A2742:XFD2742"/>
    <mergeCell ref="A2743:XFD2743"/>
    <mergeCell ref="A2744:XFD2744"/>
    <mergeCell ref="A2769:XFD2769"/>
    <mergeCell ref="A2770:XFD2770"/>
    <mergeCell ref="A2771:XFD2771"/>
    <mergeCell ref="A2772:XFD2772"/>
    <mergeCell ref="A2773:XFD2773"/>
    <mergeCell ref="A2774:XFD2774"/>
    <mergeCell ref="A2763:XFD2763"/>
    <mergeCell ref="A2764:XFD2764"/>
    <mergeCell ref="A2765:XFD2765"/>
    <mergeCell ref="A2766:XFD2766"/>
    <mergeCell ref="A2767:XFD2767"/>
    <mergeCell ref="A2768:XFD2768"/>
    <mergeCell ref="A2757:XFD2757"/>
    <mergeCell ref="A2758:XFD2758"/>
    <mergeCell ref="A2759:XFD2759"/>
    <mergeCell ref="A2760:XFD2760"/>
    <mergeCell ref="A2761:XFD2761"/>
    <mergeCell ref="A2762:XFD2762"/>
    <mergeCell ref="A2787:XFD2787"/>
    <mergeCell ref="A2788:XFD2788"/>
    <mergeCell ref="A2789:XFD2789"/>
    <mergeCell ref="A2790:XFD2790"/>
    <mergeCell ref="A2791:XFD2791"/>
    <mergeCell ref="A2792:XFD2792"/>
    <mergeCell ref="A2781:XFD2781"/>
    <mergeCell ref="A2782:XFD2782"/>
    <mergeCell ref="A2783:XFD2783"/>
    <mergeCell ref="A2784:XFD2784"/>
    <mergeCell ref="A2785:XFD2785"/>
    <mergeCell ref="A2786:XFD2786"/>
    <mergeCell ref="A2775:XFD2775"/>
    <mergeCell ref="A2776:XFD2776"/>
    <mergeCell ref="A2777:XFD2777"/>
    <mergeCell ref="A2778:XFD2778"/>
    <mergeCell ref="A2779:XFD2779"/>
    <mergeCell ref="A2780:XFD2780"/>
    <mergeCell ref="A2805:XFD2805"/>
    <mergeCell ref="A2806:XFD2806"/>
    <mergeCell ref="A2807:XFD2807"/>
    <mergeCell ref="A2808:XFD2808"/>
    <mergeCell ref="A2809:XFD2809"/>
    <mergeCell ref="A2810:XFD2810"/>
    <mergeCell ref="A2799:XFD2799"/>
    <mergeCell ref="A2800:XFD2800"/>
    <mergeCell ref="A2801:XFD2801"/>
    <mergeCell ref="A2802:XFD2802"/>
    <mergeCell ref="A2803:XFD2803"/>
    <mergeCell ref="A2804:XFD2804"/>
    <mergeCell ref="A2793:XFD2793"/>
    <mergeCell ref="A2794:XFD2794"/>
    <mergeCell ref="A2795:XFD2795"/>
    <mergeCell ref="A2796:XFD2796"/>
    <mergeCell ref="A2797:XFD2797"/>
    <mergeCell ref="A2798:XFD2798"/>
    <mergeCell ref="A2823:XFD2823"/>
    <mergeCell ref="A2824:XFD2824"/>
    <mergeCell ref="A2825:XFD2825"/>
    <mergeCell ref="A2826:XFD2826"/>
    <mergeCell ref="A2827:XFD2827"/>
    <mergeCell ref="A2828:XFD2828"/>
    <mergeCell ref="A2817:XFD2817"/>
    <mergeCell ref="A2818:XFD2818"/>
    <mergeCell ref="A2819:XFD2819"/>
    <mergeCell ref="A2820:XFD2820"/>
    <mergeCell ref="A2821:XFD2821"/>
    <mergeCell ref="A2822:XFD2822"/>
    <mergeCell ref="A2811:XFD2811"/>
    <mergeCell ref="A2812:XFD2812"/>
    <mergeCell ref="A2813:XFD2813"/>
    <mergeCell ref="A2814:XFD2814"/>
    <mergeCell ref="A2815:XFD2815"/>
    <mergeCell ref="A2816:XFD2816"/>
    <mergeCell ref="A2841:XFD2841"/>
    <mergeCell ref="A2842:XFD2842"/>
    <mergeCell ref="A2843:XFD2843"/>
    <mergeCell ref="A2844:XFD2844"/>
    <mergeCell ref="A2845:XFD2845"/>
    <mergeCell ref="A2846:XFD2846"/>
    <mergeCell ref="A2835:XFD2835"/>
    <mergeCell ref="A2836:XFD2836"/>
    <mergeCell ref="A2837:XFD2837"/>
    <mergeCell ref="A2838:XFD2838"/>
    <mergeCell ref="A2839:XFD2839"/>
    <mergeCell ref="A2840:XFD2840"/>
    <mergeCell ref="A2829:XFD2829"/>
    <mergeCell ref="A2830:XFD2830"/>
    <mergeCell ref="A2831:XFD2831"/>
    <mergeCell ref="A2832:XFD2832"/>
    <mergeCell ref="A2833:XFD2833"/>
    <mergeCell ref="A2834:XFD2834"/>
    <mergeCell ref="A2859:XFD2859"/>
    <mergeCell ref="A2860:XFD2860"/>
    <mergeCell ref="A2861:XFD2861"/>
    <mergeCell ref="A2862:XFD2862"/>
    <mergeCell ref="A2863:XFD2863"/>
    <mergeCell ref="A2864:XFD2864"/>
    <mergeCell ref="A2853:XFD2853"/>
    <mergeCell ref="A2854:XFD2854"/>
    <mergeCell ref="A2855:XFD2855"/>
    <mergeCell ref="A2856:XFD2856"/>
    <mergeCell ref="A2857:XFD2857"/>
    <mergeCell ref="A2858:XFD2858"/>
    <mergeCell ref="A2847:XFD2847"/>
    <mergeCell ref="A2848:XFD2848"/>
    <mergeCell ref="A2849:XFD2849"/>
    <mergeCell ref="A2850:XFD2850"/>
    <mergeCell ref="A2851:XFD2851"/>
    <mergeCell ref="A2852:XFD2852"/>
    <mergeCell ref="A2877:XFD2877"/>
    <mergeCell ref="A2878:XFD2878"/>
    <mergeCell ref="A2879:XFD2879"/>
    <mergeCell ref="A2880:XFD2880"/>
    <mergeCell ref="A2881:XFD2881"/>
    <mergeCell ref="A2882:XFD2882"/>
    <mergeCell ref="A2871:XFD2871"/>
    <mergeCell ref="A2872:XFD2872"/>
    <mergeCell ref="A2873:XFD2873"/>
    <mergeCell ref="A2874:XFD2874"/>
    <mergeCell ref="A2875:XFD2875"/>
    <mergeCell ref="A2876:XFD2876"/>
    <mergeCell ref="A2865:XFD2865"/>
    <mergeCell ref="A2866:XFD2866"/>
    <mergeCell ref="A2867:XFD2867"/>
    <mergeCell ref="A2868:XFD2868"/>
    <mergeCell ref="A2869:XFD2869"/>
    <mergeCell ref="A2870:XFD2870"/>
    <mergeCell ref="A2895:XFD2895"/>
    <mergeCell ref="A2896:XFD2896"/>
    <mergeCell ref="A2897:XFD2897"/>
    <mergeCell ref="A2898:XFD2898"/>
    <mergeCell ref="A2899:XFD2899"/>
    <mergeCell ref="A2900:XFD2900"/>
    <mergeCell ref="A2889:XFD2889"/>
    <mergeCell ref="A2890:XFD2890"/>
    <mergeCell ref="A2891:XFD2891"/>
    <mergeCell ref="A2892:XFD2892"/>
    <mergeCell ref="A2893:XFD2893"/>
    <mergeCell ref="A2894:XFD2894"/>
    <mergeCell ref="A2883:XFD2883"/>
    <mergeCell ref="A2884:XFD2884"/>
    <mergeCell ref="A2885:XFD2885"/>
    <mergeCell ref="A2886:XFD2886"/>
    <mergeCell ref="A2887:XFD2887"/>
    <mergeCell ref="A2888:XFD2888"/>
    <mergeCell ref="A2913:XFD2913"/>
    <mergeCell ref="A2914:XFD2914"/>
    <mergeCell ref="A2915:XFD2915"/>
    <mergeCell ref="A2916:XFD2916"/>
    <mergeCell ref="A2917:XFD2917"/>
    <mergeCell ref="A2918:XFD2918"/>
    <mergeCell ref="A2907:XFD2907"/>
    <mergeCell ref="A2908:XFD2908"/>
    <mergeCell ref="A2909:XFD2909"/>
    <mergeCell ref="A2910:XFD2910"/>
    <mergeCell ref="A2911:XFD2911"/>
    <mergeCell ref="A2912:XFD2912"/>
    <mergeCell ref="A2901:XFD2901"/>
    <mergeCell ref="A2902:XFD2902"/>
    <mergeCell ref="A2903:XFD2903"/>
    <mergeCell ref="A2904:XFD2904"/>
    <mergeCell ref="A2905:XFD2905"/>
    <mergeCell ref="A2906:XFD2906"/>
    <mergeCell ref="A2931:XFD2931"/>
    <mergeCell ref="A2932:XFD2932"/>
    <mergeCell ref="A2933:XFD2933"/>
    <mergeCell ref="A2934:XFD2934"/>
    <mergeCell ref="A2935:XFD2935"/>
    <mergeCell ref="A2936:XFD2936"/>
    <mergeCell ref="A2925:XFD2925"/>
    <mergeCell ref="A2926:XFD2926"/>
    <mergeCell ref="A2927:XFD2927"/>
    <mergeCell ref="A2928:XFD2928"/>
    <mergeCell ref="A2929:XFD2929"/>
    <mergeCell ref="A2930:XFD2930"/>
    <mergeCell ref="A2919:XFD2919"/>
    <mergeCell ref="A2920:XFD2920"/>
    <mergeCell ref="A2921:XFD2921"/>
    <mergeCell ref="A2922:XFD2922"/>
    <mergeCell ref="A2923:XFD2923"/>
    <mergeCell ref="A2924:XFD2924"/>
    <mergeCell ref="A2949:XFD2949"/>
    <mergeCell ref="A2950:XFD2950"/>
    <mergeCell ref="A2951:XFD2951"/>
    <mergeCell ref="A2952:XFD2952"/>
    <mergeCell ref="A2953:XFD2953"/>
    <mergeCell ref="A2954:XFD2954"/>
    <mergeCell ref="A2943:XFD2943"/>
    <mergeCell ref="A2944:XFD2944"/>
    <mergeCell ref="A2945:XFD2945"/>
    <mergeCell ref="A2946:XFD2946"/>
    <mergeCell ref="A2947:XFD2947"/>
    <mergeCell ref="A2948:XFD2948"/>
    <mergeCell ref="A2937:XFD2937"/>
    <mergeCell ref="A2938:XFD2938"/>
    <mergeCell ref="A2939:XFD2939"/>
    <mergeCell ref="A2940:XFD2940"/>
    <mergeCell ref="A2941:XFD2941"/>
    <mergeCell ref="A2942:XFD2942"/>
    <mergeCell ref="A2967:XFD2967"/>
    <mergeCell ref="A2968:XFD2968"/>
    <mergeCell ref="A2969:XFD2969"/>
    <mergeCell ref="A2970:XFD2970"/>
    <mergeCell ref="A2971:XFD2971"/>
    <mergeCell ref="A2972:XFD2972"/>
    <mergeCell ref="A2961:XFD2961"/>
    <mergeCell ref="A2962:XFD2962"/>
    <mergeCell ref="A2963:XFD2963"/>
    <mergeCell ref="A2964:XFD2964"/>
    <mergeCell ref="A2965:XFD2965"/>
    <mergeCell ref="A2966:XFD2966"/>
    <mergeCell ref="A2955:XFD2955"/>
    <mergeCell ref="A2956:XFD2956"/>
    <mergeCell ref="A2957:XFD2957"/>
    <mergeCell ref="A2958:XFD2958"/>
    <mergeCell ref="A2959:XFD2959"/>
    <mergeCell ref="A2960:XFD2960"/>
    <mergeCell ref="A2985:XFD2985"/>
    <mergeCell ref="A2986:XFD2986"/>
    <mergeCell ref="A2987:XFD2987"/>
    <mergeCell ref="A2988:XFD2988"/>
    <mergeCell ref="A2989:XFD2989"/>
    <mergeCell ref="A2990:XFD2990"/>
    <mergeCell ref="A2979:XFD2979"/>
    <mergeCell ref="A2980:XFD2980"/>
    <mergeCell ref="A2981:XFD2981"/>
    <mergeCell ref="A2982:XFD2982"/>
    <mergeCell ref="A2983:XFD2983"/>
    <mergeCell ref="A2984:XFD2984"/>
    <mergeCell ref="A2973:XFD2973"/>
    <mergeCell ref="A2974:XFD2974"/>
    <mergeCell ref="A2975:XFD2975"/>
    <mergeCell ref="A2976:XFD2976"/>
    <mergeCell ref="A2977:XFD2977"/>
    <mergeCell ref="A2978:XFD2978"/>
    <mergeCell ref="A3003:XFD3003"/>
    <mergeCell ref="A3004:XFD3004"/>
    <mergeCell ref="A3005:XFD3005"/>
    <mergeCell ref="A3006:XFD3006"/>
    <mergeCell ref="A3007:XFD3007"/>
    <mergeCell ref="A3008:XFD3008"/>
    <mergeCell ref="A2997:XFD2997"/>
    <mergeCell ref="A2998:XFD2998"/>
    <mergeCell ref="A2999:XFD2999"/>
    <mergeCell ref="A3000:XFD3000"/>
    <mergeCell ref="A3001:XFD3001"/>
    <mergeCell ref="A3002:XFD3002"/>
    <mergeCell ref="A2991:XFD2991"/>
    <mergeCell ref="A2992:XFD2992"/>
    <mergeCell ref="A2993:XFD2993"/>
    <mergeCell ref="A2994:XFD2994"/>
    <mergeCell ref="A2995:XFD2995"/>
    <mergeCell ref="A2996:XFD2996"/>
    <mergeCell ref="A3021:XFD3021"/>
    <mergeCell ref="A3022:XFD3022"/>
    <mergeCell ref="A3023:XFD3023"/>
    <mergeCell ref="A3024:XFD3024"/>
    <mergeCell ref="A3025:XFD3025"/>
    <mergeCell ref="A3026:XFD3026"/>
    <mergeCell ref="A3015:XFD3015"/>
    <mergeCell ref="A3016:XFD3016"/>
    <mergeCell ref="A3017:XFD3017"/>
    <mergeCell ref="A3018:XFD3018"/>
    <mergeCell ref="A3019:XFD3019"/>
    <mergeCell ref="A3020:XFD3020"/>
    <mergeCell ref="A3009:XFD3009"/>
    <mergeCell ref="A3010:XFD3010"/>
    <mergeCell ref="A3011:XFD3011"/>
    <mergeCell ref="A3012:XFD3012"/>
    <mergeCell ref="A3013:XFD3013"/>
    <mergeCell ref="A3014:XFD3014"/>
    <mergeCell ref="A3039:XFD3039"/>
    <mergeCell ref="A3040:XFD3040"/>
    <mergeCell ref="A3041:XFD3041"/>
    <mergeCell ref="A3042:XFD3042"/>
    <mergeCell ref="A3043:XFD3043"/>
    <mergeCell ref="A3044:XFD3044"/>
    <mergeCell ref="A3033:XFD3033"/>
    <mergeCell ref="A3034:XFD3034"/>
    <mergeCell ref="A3035:XFD3035"/>
    <mergeCell ref="A3036:XFD3036"/>
    <mergeCell ref="A3037:XFD3037"/>
    <mergeCell ref="A3038:XFD3038"/>
    <mergeCell ref="A3027:XFD3027"/>
    <mergeCell ref="A3028:XFD3028"/>
    <mergeCell ref="A3029:XFD3029"/>
    <mergeCell ref="A3030:XFD3030"/>
    <mergeCell ref="A3031:XFD3031"/>
    <mergeCell ref="A3032:XFD3032"/>
    <mergeCell ref="A3057:XFD3057"/>
    <mergeCell ref="A3058:XFD3058"/>
    <mergeCell ref="A3059:XFD3059"/>
    <mergeCell ref="A3060:XFD3060"/>
    <mergeCell ref="A3061:XFD3061"/>
    <mergeCell ref="A3062:XFD3062"/>
    <mergeCell ref="A3051:XFD3051"/>
    <mergeCell ref="A3052:XFD3052"/>
    <mergeCell ref="A3053:XFD3053"/>
    <mergeCell ref="A3054:XFD3054"/>
    <mergeCell ref="A3055:XFD3055"/>
    <mergeCell ref="A3056:XFD3056"/>
    <mergeCell ref="A3045:XFD3045"/>
    <mergeCell ref="A3046:XFD3046"/>
    <mergeCell ref="A3047:XFD3047"/>
    <mergeCell ref="A3048:XFD3048"/>
    <mergeCell ref="A3049:XFD3049"/>
    <mergeCell ref="A3050:XFD3050"/>
    <mergeCell ref="A3075:XFD3075"/>
    <mergeCell ref="A3076:XFD3076"/>
    <mergeCell ref="A3077:XFD3077"/>
    <mergeCell ref="A3078:XFD3078"/>
    <mergeCell ref="A3079:XFD3079"/>
    <mergeCell ref="A3080:XFD3080"/>
    <mergeCell ref="A3069:XFD3069"/>
    <mergeCell ref="A3070:XFD3070"/>
    <mergeCell ref="A3071:XFD3071"/>
    <mergeCell ref="A3072:XFD3072"/>
    <mergeCell ref="A3073:XFD3073"/>
    <mergeCell ref="A3074:XFD3074"/>
    <mergeCell ref="A3063:XFD3063"/>
    <mergeCell ref="A3064:XFD3064"/>
    <mergeCell ref="A3065:XFD3065"/>
    <mergeCell ref="A3066:XFD3066"/>
    <mergeCell ref="A3067:XFD3067"/>
    <mergeCell ref="A3068:XFD3068"/>
    <mergeCell ref="A3093:XFD3093"/>
    <mergeCell ref="A3094:XFD3094"/>
    <mergeCell ref="A3095:XFD3095"/>
    <mergeCell ref="A3096:XFD3096"/>
    <mergeCell ref="A3097:XFD3097"/>
    <mergeCell ref="A3098:XFD3098"/>
    <mergeCell ref="A3087:XFD3087"/>
    <mergeCell ref="A3088:XFD3088"/>
    <mergeCell ref="A3089:XFD3089"/>
    <mergeCell ref="A3090:XFD3090"/>
    <mergeCell ref="A3091:XFD3091"/>
    <mergeCell ref="A3092:XFD3092"/>
    <mergeCell ref="A3081:XFD3081"/>
    <mergeCell ref="A3082:XFD3082"/>
    <mergeCell ref="A3083:XFD3083"/>
    <mergeCell ref="A3084:XFD3084"/>
    <mergeCell ref="A3085:XFD3085"/>
    <mergeCell ref="A3086:XFD3086"/>
    <mergeCell ref="A3111:XFD3111"/>
    <mergeCell ref="A3112:XFD3112"/>
    <mergeCell ref="A3113:XFD3113"/>
    <mergeCell ref="A3114:XFD3114"/>
    <mergeCell ref="A3115:XFD3115"/>
    <mergeCell ref="A3116:XFD3116"/>
    <mergeCell ref="A3105:XFD3105"/>
    <mergeCell ref="A3106:XFD3106"/>
    <mergeCell ref="A3107:XFD3107"/>
    <mergeCell ref="A3108:XFD3108"/>
    <mergeCell ref="A3109:XFD3109"/>
    <mergeCell ref="A3110:XFD3110"/>
    <mergeCell ref="A3099:XFD3099"/>
    <mergeCell ref="A3100:XFD3100"/>
    <mergeCell ref="A3101:XFD3101"/>
    <mergeCell ref="A3102:XFD3102"/>
    <mergeCell ref="A3103:XFD3103"/>
    <mergeCell ref="A3104:XFD3104"/>
    <mergeCell ref="A3129:XFD3129"/>
    <mergeCell ref="A3130:XFD3130"/>
    <mergeCell ref="A3131:XFD3131"/>
    <mergeCell ref="A3132:XFD3132"/>
    <mergeCell ref="A3133:XFD3133"/>
    <mergeCell ref="A3134:XFD3134"/>
    <mergeCell ref="A3123:XFD3123"/>
    <mergeCell ref="A3124:XFD3124"/>
    <mergeCell ref="A3125:XFD3125"/>
    <mergeCell ref="A3126:XFD3126"/>
    <mergeCell ref="A3127:XFD3127"/>
    <mergeCell ref="A3128:XFD3128"/>
    <mergeCell ref="A3117:XFD3117"/>
    <mergeCell ref="A3118:XFD3118"/>
    <mergeCell ref="A3119:XFD3119"/>
    <mergeCell ref="A3120:XFD3120"/>
    <mergeCell ref="A3121:XFD3121"/>
    <mergeCell ref="A3122:XFD3122"/>
    <mergeCell ref="A3147:XFD3147"/>
    <mergeCell ref="A3148:XFD3148"/>
    <mergeCell ref="A3149:XFD3149"/>
    <mergeCell ref="A3150:XFD3150"/>
    <mergeCell ref="A3151:XFD3151"/>
    <mergeCell ref="A3152:XFD3152"/>
    <mergeCell ref="A3141:XFD3141"/>
    <mergeCell ref="A3142:XFD3142"/>
    <mergeCell ref="A3143:XFD3143"/>
    <mergeCell ref="A3144:XFD3144"/>
    <mergeCell ref="A3145:XFD3145"/>
    <mergeCell ref="A3146:XFD3146"/>
    <mergeCell ref="A3135:XFD3135"/>
    <mergeCell ref="A3136:XFD3136"/>
    <mergeCell ref="A3137:XFD3137"/>
    <mergeCell ref="A3138:XFD3138"/>
    <mergeCell ref="A3139:XFD3139"/>
    <mergeCell ref="A3140:XFD3140"/>
    <mergeCell ref="A3165:XFD3165"/>
    <mergeCell ref="A3166:XFD3166"/>
    <mergeCell ref="A3167:XFD3167"/>
    <mergeCell ref="A3168:XFD3168"/>
    <mergeCell ref="A3169:XFD3169"/>
    <mergeCell ref="A3170:XFD3170"/>
    <mergeCell ref="A3159:XFD3159"/>
    <mergeCell ref="A3160:XFD3160"/>
    <mergeCell ref="A3161:XFD3161"/>
    <mergeCell ref="A3162:XFD3162"/>
    <mergeCell ref="A3163:XFD3163"/>
    <mergeCell ref="A3164:XFD3164"/>
    <mergeCell ref="A3153:XFD3153"/>
    <mergeCell ref="A3154:XFD3154"/>
    <mergeCell ref="A3155:XFD3155"/>
    <mergeCell ref="A3156:XFD3156"/>
    <mergeCell ref="A3157:XFD3157"/>
    <mergeCell ref="A3158:XFD3158"/>
    <mergeCell ref="A3183:XFD3183"/>
    <mergeCell ref="A3184:XFD3184"/>
    <mergeCell ref="A3185:XFD3185"/>
    <mergeCell ref="A3186:XFD3186"/>
    <mergeCell ref="A3187:XFD3187"/>
    <mergeCell ref="A3188:XFD3188"/>
    <mergeCell ref="A3177:XFD3177"/>
    <mergeCell ref="A3178:XFD3178"/>
    <mergeCell ref="A3179:XFD3179"/>
    <mergeCell ref="A3180:XFD3180"/>
    <mergeCell ref="A3181:XFD3181"/>
    <mergeCell ref="A3182:XFD3182"/>
    <mergeCell ref="A3171:XFD3171"/>
    <mergeCell ref="A3172:XFD3172"/>
    <mergeCell ref="A3173:XFD3173"/>
    <mergeCell ref="A3174:XFD3174"/>
    <mergeCell ref="A3175:XFD3175"/>
    <mergeCell ref="A3176:XFD3176"/>
    <mergeCell ref="A3201:XFD3201"/>
    <mergeCell ref="A3202:XFD3202"/>
    <mergeCell ref="A3203:XFD3203"/>
    <mergeCell ref="A3204:XFD3204"/>
    <mergeCell ref="A3205:XFD3205"/>
    <mergeCell ref="A3206:XFD3206"/>
    <mergeCell ref="A3195:XFD3195"/>
    <mergeCell ref="A3196:XFD3196"/>
    <mergeCell ref="A3197:XFD3197"/>
    <mergeCell ref="A3198:XFD3198"/>
    <mergeCell ref="A3199:XFD3199"/>
    <mergeCell ref="A3200:XFD3200"/>
    <mergeCell ref="A3189:XFD3189"/>
    <mergeCell ref="A3190:XFD3190"/>
    <mergeCell ref="A3191:XFD3191"/>
    <mergeCell ref="A3192:XFD3192"/>
    <mergeCell ref="A3193:XFD3193"/>
    <mergeCell ref="A3194:XFD3194"/>
    <mergeCell ref="A3219:XFD3219"/>
    <mergeCell ref="A3220:XFD3220"/>
    <mergeCell ref="A3221:XFD3221"/>
    <mergeCell ref="A3222:XFD3222"/>
    <mergeCell ref="A3223:XFD3223"/>
    <mergeCell ref="A3224:XFD3224"/>
    <mergeCell ref="A3213:XFD3213"/>
    <mergeCell ref="A3214:XFD3214"/>
    <mergeCell ref="A3215:XFD3215"/>
    <mergeCell ref="A3216:XFD3216"/>
    <mergeCell ref="A3217:XFD3217"/>
    <mergeCell ref="A3218:XFD3218"/>
    <mergeCell ref="A3207:XFD3207"/>
    <mergeCell ref="A3208:XFD3208"/>
    <mergeCell ref="A3209:XFD3209"/>
    <mergeCell ref="A3210:XFD3210"/>
    <mergeCell ref="A3211:XFD3211"/>
    <mergeCell ref="A3212:XFD3212"/>
    <mergeCell ref="A3237:XFD3237"/>
    <mergeCell ref="A3238:XFD3238"/>
    <mergeCell ref="A3239:XFD3239"/>
    <mergeCell ref="A3240:XFD3240"/>
    <mergeCell ref="A3241:XFD3241"/>
    <mergeCell ref="A3242:XFD3242"/>
    <mergeCell ref="A3231:XFD3231"/>
    <mergeCell ref="A3232:XFD3232"/>
    <mergeCell ref="A3233:XFD3233"/>
    <mergeCell ref="A3234:XFD3234"/>
    <mergeCell ref="A3235:XFD3235"/>
    <mergeCell ref="A3236:XFD3236"/>
    <mergeCell ref="A3225:XFD3225"/>
    <mergeCell ref="A3226:XFD3226"/>
    <mergeCell ref="A3227:XFD3227"/>
    <mergeCell ref="A3228:XFD3228"/>
    <mergeCell ref="A3229:XFD3229"/>
    <mergeCell ref="A3230:XFD3230"/>
    <mergeCell ref="A3255:XFD3255"/>
    <mergeCell ref="A3256:XFD3256"/>
    <mergeCell ref="A3257:XFD3257"/>
    <mergeCell ref="A3258:XFD3258"/>
    <mergeCell ref="A3259:XFD3259"/>
    <mergeCell ref="A3260:XFD3260"/>
    <mergeCell ref="A3249:XFD3249"/>
    <mergeCell ref="A3250:XFD3250"/>
    <mergeCell ref="A3251:XFD3251"/>
    <mergeCell ref="A3252:XFD3252"/>
    <mergeCell ref="A3253:XFD3253"/>
    <mergeCell ref="A3254:XFD3254"/>
    <mergeCell ref="A3243:XFD3243"/>
    <mergeCell ref="A3244:XFD3244"/>
    <mergeCell ref="A3245:XFD3245"/>
    <mergeCell ref="A3246:XFD3246"/>
    <mergeCell ref="A3247:XFD3247"/>
    <mergeCell ref="A3248:XFD3248"/>
    <mergeCell ref="A3273:XFD3273"/>
    <mergeCell ref="A3274:XFD3274"/>
    <mergeCell ref="A3275:XFD3275"/>
    <mergeCell ref="A3276:XFD3276"/>
    <mergeCell ref="A3277:XFD3277"/>
    <mergeCell ref="A3278:XFD3278"/>
    <mergeCell ref="A3267:XFD3267"/>
    <mergeCell ref="A3268:XFD3268"/>
    <mergeCell ref="A3269:XFD3269"/>
    <mergeCell ref="A3270:XFD3270"/>
    <mergeCell ref="A3271:XFD3271"/>
    <mergeCell ref="A3272:XFD3272"/>
    <mergeCell ref="A3261:XFD3261"/>
    <mergeCell ref="A3262:XFD3262"/>
    <mergeCell ref="A3263:XFD3263"/>
    <mergeCell ref="A3264:XFD3264"/>
    <mergeCell ref="A3265:XFD3265"/>
    <mergeCell ref="A3266:XFD3266"/>
    <mergeCell ref="A3291:XFD3291"/>
    <mergeCell ref="A3292:XFD3292"/>
    <mergeCell ref="A3293:XFD3293"/>
    <mergeCell ref="A3294:XFD3294"/>
    <mergeCell ref="A3295:XFD3295"/>
    <mergeCell ref="A3296:XFD3296"/>
    <mergeCell ref="A3285:XFD3285"/>
    <mergeCell ref="A3286:XFD3286"/>
    <mergeCell ref="A3287:XFD3287"/>
    <mergeCell ref="A3288:XFD3288"/>
    <mergeCell ref="A3289:XFD3289"/>
    <mergeCell ref="A3290:XFD3290"/>
    <mergeCell ref="A3279:XFD3279"/>
    <mergeCell ref="A3280:XFD3280"/>
    <mergeCell ref="A3281:XFD3281"/>
    <mergeCell ref="A3282:XFD3282"/>
    <mergeCell ref="A3283:XFD3283"/>
    <mergeCell ref="A3284:XFD3284"/>
    <mergeCell ref="A3309:XFD3309"/>
    <mergeCell ref="A3310:XFD3310"/>
    <mergeCell ref="A3311:XFD3311"/>
    <mergeCell ref="A3312:XFD3312"/>
    <mergeCell ref="A3313:XFD3313"/>
    <mergeCell ref="A3314:XFD3314"/>
    <mergeCell ref="A3303:XFD3303"/>
    <mergeCell ref="A3304:XFD3304"/>
    <mergeCell ref="A3305:XFD3305"/>
    <mergeCell ref="A3306:XFD3306"/>
    <mergeCell ref="A3307:XFD3307"/>
    <mergeCell ref="A3308:XFD3308"/>
    <mergeCell ref="A3297:XFD3297"/>
    <mergeCell ref="A3298:XFD3298"/>
    <mergeCell ref="A3299:XFD3299"/>
    <mergeCell ref="A3300:XFD3300"/>
    <mergeCell ref="A3301:XFD3301"/>
    <mergeCell ref="A3302:XFD3302"/>
    <mergeCell ref="A3327:XFD3327"/>
    <mergeCell ref="A3328:XFD3328"/>
    <mergeCell ref="A3329:XFD3329"/>
    <mergeCell ref="A3330:XFD3330"/>
    <mergeCell ref="A3331:XFD3331"/>
    <mergeCell ref="A3332:XFD3332"/>
    <mergeCell ref="A3321:XFD3321"/>
    <mergeCell ref="A3322:XFD3322"/>
    <mergeCell ref="A3323:XFD3323"/>
    <mergeCell ref="A3324:XFD3324"/>
    <mergeCell ref="A3325:XFD3325"/>
    <mergeCell ref="A3326:XFD3326"/>
    <mergeCell ref="A3315:XFD3315"/>
    <mergeCell ref="A3316:XFD3316"/>
    <mergeCell ref="A3317:XFD3317"/>
    <mergeCell ref="A3318:XFD3318"/>
    <mergeCell ref="A3319:XFD3319"/>
    <mergeCell ref="A3320:XFD3320"/>
    <mergeCell ref="A3345:XFD3345"/>
    <mergeCell ref="A3346:XFD3346"/>
    <mergeCell ref="A3347:XFD3347"/>
    <mergeCell ref="A3348:XFD3348"/>
    <mergeCell ref="A3349:XFD3349"/>
    <mergeCell ref="A3350:XFD3350"/>
    <mergeCell ref="A3339:XFD3339"/>
    <mergeCell ref="A3340:XFD3340"/>
    <mergeCell ref="A3341:XFD3341"/>
    <mergeCell ref="A3342:XFD3342"/>
    <mergeCell ref="A3343:XFD3343"/>
    <mergeCell ref="A3344:XFD3344"/>
    <mergeCell ref="A3333:XFD3333"/>
    <mergeCell ref="A3334:XFD3334"/>
    <mergeCell ref="A3335:XFD3335"/>
    <mergeCell ref="A3336:XFD3336"/>
    <mergeCell ref="A3337:XFD3337"/>
    <mergeCell ref="A3338:XFD3338"/>
    <mergeCell ref="A3363:XFD3363"/>
    <mergeCell ref="A3364:XFD3364"/>
    <mergeCell ref="A3365:XFD3365"/>
    <mergeCell ref="A3366:XFD3366"/>
    <mergeCell ref="A3367:XFD3367"/>
    <mergeCell ref="A3368:XFD3368"/>
    <mergeCell ref="A3357:XFD3357"/>
    <mergeCell ref="A3358:XFD3358"/>
    <mergeCell ref="A3359:XFD3359"/>
    <mergeCell ref="A3360:XFD3360"/>
    <mergeCell ref="A3361:XFD3361"/>
    <mergeCell ref="A3362:XFD3362"/>
    <mergeCell ref="A3351:XFD3351"/>
    <mergeCell ref="A3352:XFD3352"/>
    <mergeCell ref="A3353:XFD3353"/>
    <mergeCell ref="A3354:XFD3354"/>
    <mergeCell ref="A3355:XFD3355"/>
    <mergeCell ref="A3356:XFD3356"/>
    <mergeCell ref="A3381:XFD3381"/>
    <mergeCell ref="A3382:XFD3382"/>
    <mergeCell ref="A3383:XFD3383"/>
    <mergeCell ref="A3384:XFD3384"/>
    <mergeCell ref="A3385:XFD3385"/>
    <mergeCell ref="A3386:XFD3386"/>
    <mergeCell ref="A3375:XFD3375"/>
    <mergeCell ref="A3376:XFD3376"/>
    <mergeCell ref="A3377:XFD3377"/>
    <mergeCell ref="A3378:XFD3378"/>
    <mergeCell ref="A3379:XFD3379"/>
    <mergeCell ref="A3380:XFD3380"/>
    <mergeCell ref="A3369:XFD3369"/>
    <mergeCell ref="A3370:XFD3370"/>
    <mergeCell ref="A3371:XFD3371"/>
    <mergeCell ref="A3372:XFD3372"/>
    <mergeCell ref="A3373:XFD3373"/>
    <mergeCell ref="A3374:XFD3374"/>
    <mergeCell ref="A3399:XFD3399"/>
    <mergeCell ref="A3400:XFD3400"/>
    <mergeCell ref="A3401:XFD3401"/>
    <mergeCell ref="A3402:XFD3402"/>
    <mergeCell ref="A3403:XFD3403"/>
    <mergeCell ref="A3404:XFD3404"/>
    <mergeCell ref="A3393:XFD3393"/>
    <mergeCell ref="A3394:XFD3394"/>
    <mergeCell ref="A3395:XFD3395"/>
    <mergeCell ref="A3396:XFD3396"/>
    <mergeCell ref="A3397:XFD3397"/>
    <mergeCell ref="A3398:XFD3398"/>
    <mergeCell ref="A3387:XFD3387"/>
    <mergeCell ref="A3388:XFD3388"/>
    <mergeCell ref="A3389:XFD3389"/>
    <mergeCell ref="A3390:XFD3390"/>
    <mergeCell ref="A3391:XFD3391"/>
    <mergeCell ref="A3392:XFD3392"/>
    <mergeCell ref="A3417:XFD3417"/>
    <mergeCell ref="A3418:XFD3418"/>
    <mergeCell ref="A3419:XFD3419"/>
    <mergeCell ref="A3420:XFD3420"/>
    <mergeCell ref="A3421:XFD3421"/>
    <mergeCell ref="A3422:XFD3422"/>
    <mergeCell ref="A3411:XFD3411"/>
    <mergeCell ref="A3412:XFD3412"/>
    <mergeCell ref="A3413:XFD3413"/>
    <mergeCell ref="A3414:XFD3414"/>
    <mergeCell ref="A3415:XFD3415"/>
    <mergeCell ref="A3416:XFD3416"/>
    <mergeCell ref="A3405:XFD3405"/>
    <mergeCell ref="A3406:XFD3406"/>
    <mergeCell ref="A3407:XFD3407"/>
    <mergeCell ref="A3408:XFD3408"/>
    <mergeCell ref="A3409:XFD3409"/>
    <mergeCell ref="A3410:XFD3410"/>
    <mergeCell ref="A3435:XFD3435"/>
    <mergeCell ref="A3436:XFD3436"/>
    <mergeCell ref="A3437:XFD3437"/>
    <mergeCell ref="A3438:XFD3438"/>
    <mergeCell ref="A3439:XFD3439"/>
    <mergeCell ref="A3440:XFD3440"/>
    <mergeCell ref="A3429:XFD3429"/>
    <mergeCell ref="A3430:XFD3430"/>
    <mergeCell ref="A3431:XFD3431"/>
    <mergeCell ref="A3432:XFD3432"/>
    <mergeCell ref="A3433:XFD3433"/>
    <mergeCell ref="A3434:XFD3434"/>
    <mergeCell ref="A3423:XFD3423"/>
    <mergeCell ref="A3424:XFD3424"/>
    <mergeCell ref="A3425:XFD3425"/>
    <mergeCell ref="A3426:XFD3426"/>
    <mergeCell ref="A3427:XFD3427"/>
    <mergeCell ref="A3428:XFD3428"/>
    <mergeCell ref="A3453:XFD3453"/>
    <mergeCell ref="A3454:XFD3454"/>
    <mergeCell ref="A3455:XFD3455"/>
    <mergeCell ref="A3456:XFD3456"/>
    <mergeCell ref="A3457:XFD3457"/>
    <mergeCell ref="A3458:XFD3458"/>
    <mergeCell ref="A3447:XFD3447"/>
    <mergeCell ref="A3448:XFD3448"/>
    <mergeCell ref="A3449:XFD3449"/>
    <mergeCell ref="A3450:XFD3450"/>
    <mergeCell ref="A3451:XFD3451"/>
    <mergeCell ref="A3452:XFD3452"/>
    <mergeCell ref="A3441:XFD3441"/>
    <mergeCell ref="A3442:XFD3442"/>
    <mergeCell ref="A3443:XFD3443"/>
    <mergeCell ref="A3444:XFD3444"/>
    <mergeCell ref="A3445:XFD3445"/>
    <mergeCell ref="A3446:XFD3446"/>
    <mergeCell ref="A3471:XFD3471"/>
    <mergeCell ref="A3472:XFD3472"/>
    <mergeCell ref="A3473:XFD3473"/>
    <mergeCell ref="A3474:XFD3474"/>
    <mergeCell ref="A3475:XFD3475"/>
    <mergeCell ref="A3476:XFD3476"/>
    <mergeCell ref="A3465:XFD3465"/>
    <mergeCell ref="A3466:XFD3466"/>
    <mergeCell ref="A3467:XFD3467"/>
    <mergeCell ref="A3468:XFD3468"/>
    <mergeCell ref="A3469:XFD3469"/>
    <mergeCell ref="A3470:XFD3470"/>
    <mergeCell ref="A3459:XFD3459"/>
    <mergeCell ref="A3460:XFD3460"/>
    <mergeCell ref="A3461:XFD3461"/>
    <mergeCell ref="A3462:XFD3462"/>
    <mergeCell ref="A3463:XFD3463"/>
    <mergeCell ref="A3464:XFD3464"/>
    <mergeCell ref="A3489:XFD3489"/>
    <mergeCell ref="A3490:XFD3490"/>
    <mergeCell ref="A3491:XFD3491"/>
    <mergeCell ref="A3492:XFD3492"/>
    <mergeCell ref="A3493:XFD3493"/>
    <mergeCell ref="A3494:XFD3494"/>
    <mergeCell ref="A3483:XFD3483"/>
    <mergeCell ref="A3484:XFD3484"/>
    <mergeCell ref="A3485:XFD3485"/>
    <mergeCell ref="A3486:XFD3486"/>
    <mergeCell ref="A3487:XFD3487"/>
    <mergeCell ref="A3488:XFD3488"/>
    <mergeCell ref="A3477:XFD3477"/>
    <mergeCell ref="A3478:XFD3478"/>
    <mergeCell ref="A3479:XFD3479"/>
    <mergeCell ref="A3480:XFD3480"/>
    <mergeCell ref="A3481:XFD3481"/>
    <mergeCell ref="A3482:XFD3482"/>
    <mergeCell ref="A3507:XFD3507"/>
    <mergeCell ref="A3508:XFD3508"/>
    <mergeCell ref="A3509:XFD3509"/>
    <mergeCell ref="A3510:XFD3510"/>
    <mergeCell ref="A3511:XFD3511"/>
    <mergeCell ref="A3512:XFD3512"/>
    <mergeCell ref="A3501:XFD3501"/>
    <mergeCell ref="A3502:XFD3502"/>
    <mergeCell ref="A3503:XFD3503"/>
    <mergeCell ref="A3504:XFD3504"/>
    <mergeCell ref="A3505:XFD3505"/>
    <mergeCell ref="A3506:XFD3506"/>
    <mergeCell ref="A3495:XFD3495"/>
    <mergeCell ref="A3496:XFD3496"/>
    <mergeCell ref="A3497:XFD3497"/>
    <mergeCell ref="A3498:XFD3498"/>
    <mergeCell ref="A3499:XFD3499"/>
    <mergeCell ref="A3500:XFD3500"/>
    <mergeCell ref="A3525:XFD3525"/>
    <mergeCell ref="A3526:XFD3526"/>
    <mergeCell ref="A3527:XFD3527"/>
    <mergeCell ref="A3528:XFD3528"/>
    <mergeCell ref="A3529:XFD3529"/>
    <mergeCell ref="A3530:XFD3530"/>
    <mergeCell ref="A3519:XFD3519"/>
    <mergeCell ref="A3520:XFD3520"/>
    <mergeCell ref="A3521:XFD3521"/>
    <mergeCell ref="A3522:XFD3522"/>
    <mergeCell ref="A3523:XFD3523"/>
    <mergeCell ref="A3524:XFD3524"/>
    <mergeCell ref="A3513:XFD3513"/>
    <mergeCell ref="A3514:XFD3514"/>
    <mergeCell ref="A3515:XFD3515"/>
    <mergeCell ref="A3516:XFD3516"/>
    <mergeCell ref="A3517:XFD3517"/>
    <mergeCell ref="A3518:XFD3518"/>
    <mergeCell ref="A3543:XFD3543"/>
    <mergeCell ref="A3544:XFD3544"/>
    <mergeCell ref="A3545:XFD3545"/>
    <mergeCell ref="A3546:XFD3546"/>
    <mergeCell ref="A3547:XFD3547"/>
    <mergeCell ref="A3548:XFD3548"/>
    <mergeCell ref="A3537:XFD3537"/>
    <mergeCell ref="A3538:XFD3538"/>
    <mergeCell ref="A3539:XFD3539"/>
    <mergeCell ref="A3540:XFD3540"/>
    <mergeCell ref="A3541:XFD3541"/>
    <mergeCell ref="A3542:XFD3542"/>
    <mergeCell ref="A3531:XFD3531"/>
    <mergeCell ref="A3532:XFD3532"/>
    <mergeCell ref="A3533:XFD3533"/>
    <mergeCell ref="A3534:XFD3534"/>
    <mergeCell ref="A3535:XFD3535"/>
    <mergeCell ref="A3536:XFD3536"/>
    <mergeCell ref="A3561:XFD3561"/>
    <mergeCell ref="A3562:XFD3562"/>
    <mergeCell ref="A3563:XFD3563"/>
    <mergeCell ref="A3564:XFD3564"/>
    <mergeCell ref="A3565:XFD3565"/>
    <mergeCell ref="A3566:XFD3566"/>
    <mergeCell ref="A3555:XFD3555"/>
    <mergeCell ref="A3556:XFD3556"/>
    <mergeCell ref="A3557:XFD3557"/>
    <mergeCell ref="A3558:XFD3558"/>
    <mergeCell ref="A3559:XFD3559"/>
    <mergeCell ref="A3560:XFD3560"/>
    <mergeCell ref="A3549:XFD3549"/>
    <mergeCell ref="A3550:XFD3550"/>
    <mergeCell ref="A3551:XFD3551"/>
    <mergeCell ref="A3552:XFD3552"/>
    <mergeCell ref="A3553:XFD3553"/>
    <mergeCell ref="A3554:XFD3554"/>
    <mergeCell ref="A3579:XFD3579"/>
    <mergeCell ref="A3580:XFD3580"/>
    <mergeCell ref="A3581:XFD3581"/>
    <mergeCell ref="A3582:XFD3582"/>
    <mergeCell ref="A3583:XFD3583"/>
    <mergeCell ref="A3584:XFD3584"/>
    <mergeCell ref="A3573:XFD3573"/>
    <mergeCell ref="A3574:XFD3574"/>
    <mergeCell ref="A3575:XFD3575"/>
    <mergeCell ref="A3576:XFD3576"/>
    <mergeCell ref="A3577:XFD3577"/>
    <mergeCell ref="A3578:XFD3578"/>
    <mergeCell ref="A3567:XFD3567"/>
    <mergeCell ref="A3568:XFD3568"/>
    <mergeCell ref="A3569:XFD3569"/>
    <mergeCell ref="A3570:XFD3570"/>
    <mergeCell ref="A3571:XFD3571"/>
    <mergeCell ref="A3572:XFD3572"/>
    <mergeCell ref="A3597:XFD3597"/>
    <mergeCell ref="A3598:XFD3598"/>
    <mergeCell ref="A3599:XFD3599"/>
    <mergeCell ref="A3600:XFD3600"/>
    <mergeCell ref="A3601:XFD3601"/>
    <mergeCell ref="A3602:XFD3602"/>
    <mergeCell ref="A3591:XFD3591"/>
    <mergeCell ref="A3592:XFD3592"/>
    <mergeCell ref="A3593:XFD3593"/>
    <mergeCell ref="A3594:XFD3594"/>
    <mergeCell ref="A3595:XFD3595"/>
    <mergeCell ref="A3596:XFD3596"/>
    <mergeCell ref="A3585:XFD3585"/>
    <mergeCell ref="A3586:XFD3586"/>
    <mergeCell ref="A3587:XFD3587"/>
    <mergeCell ref="A3588:XFD3588"/>
    <mergeCell ref="A3589:XFD3589"/>
    <mergeCell ref="A3590:XFD3590"/>
    <mergeCell ref="A3615:XFD3615"/>
    <mergeCell ref="A3616:XFD3616"/>
    <mergeCell ref="A3617:XFD3617"/>
    <mergeCell ref="A3618:XFD3618"/>
    <mergeCell ref="A3619:XFD3619"/>
    <mergeCell ref="A3620:XFD3620"/>
    <mergeCell ref="A3609:XFD3609"/>
    <mergeCell ref="A3610:XFD3610"/>
    <mergeCell ref="A3611:XFD3611"/>
    <mergeCell ref="A3612:XFD3612"/>
    <mergeCell ref="A3613:XFD3613"/>
    <mergeCell ref="A3614:XFD3614"/>
    <mergeCell ref="A3603:XFD3603"/>
    <mergeCell ref="A3604:XFD3604"/>
    <mergeCell ref="A3605:XFD3605"/>
    <mergeCell ref="A3606:XFD3606"/>
    <mergeCell ref="A3607:XFD3607"/>
    <mergeCell ref="A3608:XFD3608"/>
    <mergeCell ref="A3633:XFD3633"/>
    <mergeCell ref="A3634:XFD3634"/>
    <mergeCell ref="A3635:XFD3635"/>
    <mergeCell ref="A3636:XFD3636"/>
    <mergeCell ref="A3637:XFD3637"/>
    <mergeCell ref="A3638:XFD3638"/>
    <mergeCell ref="A3627:XFD3627"/>
    <mergeCell ref="A3628:XFD3628"/>
    <mergeCell ref="A3629:XFD3629"/>
    <mergeCell ref="A3630:XFD3630"/>
    <mergeCell ref="A3631:XFD3631"/>
    <mergeCell ref="A3632:XFD3632"/>
    <mergeCell ref="A3621:XFD3621"/>
    <mergeCell ref="A3622:XFD3622"/>
    <mergeCell ref="A3623:XFD3623"/>
    <mergeCell ref="A3624:XFD3624"/>
    <mergeCell ref="A3625:XFD3625"/>
    <mergeCell ref="A3626:XFD3626"/>
    <mergeCell ref="A3651:XFD3651"/>
    <mergeCell ref="A3652:XFD3652"/>
    <mergeCell ref="A3653:XFD3653"/>
    <mergeCell ref="A3654:XFD3654"/>
    <mergeCell ref="A3655:XFD3655"/>
    <mergeCell ref="A3656:XFD3656"/>
    <mergeCell ref="A3645:XFD3645"/>
    <mergeCell ref="A3646:XFD3646"/>
    <mergeCell ref="A3647:XFD3647"/>
    <mergeCell ref="A3648:XFD3648"/>
    <mergeCell ref="A3649:XFD3649"/>
    <mergeCell ref="A3650:XFD3650"/>
    <mergeCell ref="A3639:XFD3639"/>
    <mergeCell ref="A3640:XFD3640"/>
    <mergeCell ref="A3641:XFD3641"/>
    <mergeCell ref="A3642:XFD3642"/>
    <mergeCell ref="A3643:XFD3643"/>
    <mergeCell ref="A3644:XFD3644"/>
    <mergeCell ref="A3669:XFD3669"/>
    <mergeCell ref="A3670:XFD3670"/>
    <mergeCell ref="A3671:XFD3671"/>
    <mergeCell ref="A3672:XFD3672"/>
    <mergeCell ref="A3673:XFD3673"/>
    <mergeCell ref="A3674:XFD3674"/>
    <mergeCell ref="A3663:XFD3663"/>
    <mergeCell ref="A3664:XFD3664"/>
    <mergeCell ref="A3665:XFD3665"/>
    <mergeCell ref="A3666:XFD3666"/>
    <mergeCell ref="A3667:XFD3667"/>
    <mergeCell ref="A3668:XFD3668"/>
    <mergeCell ref="A3657:XFD3657"/>
    <mergeCell ref="A3658:XFD3658"/>
    <mergeCell ref="A3659:XFD3659"/>
    <mergeCell ref="A3660:XFD3660"/>
    <mergeCell ref="A3661:XFD3661"/>
    <mergeCell ref="A3662:XFD3662"/>
    <mergeCell ref="A3687:XFD3687"/>
    <mergeCell ref="A3688:XFD3688"/>
    <mergeCell ref="A3689:XFD3689"/>
    <mergeCell ref="A3690:XFD3690"/>
    <mergeCell ref="A3691:XFD3691"/>
    <mergeCell ref="A3692:XFD3692"/>
    <mergeCell ref="A3681:XFD3681"/>
    <mergeCell ref="A3682:XFD3682"/>
    <mergeCell ref="A3683:XFD3683"/>
    <mergeCell ref="A3684:XFD3684"/>
    <mergeCell ref="A3685:XFD3685"/>
    <mergeCell ref="A3686:XFD3686"/>
    <mergeCell ref="A3675:XFD3675"/>
    <mergeCell ref="A3676:XFD3676"/>
    <mergeCell ref="A3677:XFD3677"/>
    <mergeCell ref="A3678:XFD3678"/>
    <mergeCell ref="A3679:XFD3679"/>
    <mergeCell ref="A3680:XFD3680"/>
    <mergeCell ref="A3705:XFD3705"/>
    <mergeCell ref="A3706:XFD3706"/>
    <mergeCell ref="A3707:XFD3707"/>
    <mergeCell ref="A3708:XFD3708"/>
    <mergeCell ref="A3709:XFD3709"/>
    <mergeCell ref="A3710:XFD3710"/>
    <mergeCell ref="A3699:XFD3699"/>
    <mergeCell ref="A3700:XFD3700"/>
    <mergeCell ref="A3701:XFD3701"/>
    <mergeCell ref="A3702:XFD3702"/>
    <mergeCell ref="A3703:XFD3703"/>
    <mergeCell ref="A3704:XFD3704"/>
    <mergeCell ref="A3693:XFD3693"/>
    <mergeCell ref="A3694:XFD3694"/>
    <mergeCell ref="A3695:XFD3695"/>
    <mergeCell ref="A3696:XFD3696"/>
    <mergeCell ref="A3697:XFD3697"/>
    <mergeCell ref="A3698:XFD3698"/>
    <mergeCell ref="A3723:XFD3723"/>
    <mergeCell ref="A3724:XFD3724"/>
    <mergeCell ref="A3725:XFD3725"/>
    <mergeCell ref="A3726:XFD3726"/>
    <mergeCell ref="A3727:XFD3727"/>
    <mergeCell ref="A3728:XFD3728"/>
    <mergeCell ref="A3717:XFD3717"/>
    <mergeCell ref="A3718:XFD3718"/>
    <mergeCell ref="A3719:XFD3719"/>
    <mergeCell ref="A3720:XFD3720"/>
    <mergeCell ref="A3721:XFD3721"/>
    <mergeCell ref="A3722:XFD3722"/>
    <mergeCell ref="A3711:XFD3711"/>
    <mergeCell ref="A3712:XFD3712"/>
    <mergeCell ref="A3713:XFD3713"/>
    <mergeCell ref="A3714:XFD3714"/>
    <mergeCell ref="A3715:XFD3715"/>
    <mergeCell ref="A3716:XFD3716"/>
    <mergeCell ref="A3741:XFD3741"/>
    <mergeCell ref="A3742:XFD3742"/>
    <mergeCell ref="A3743:XFD3743"/>
    <mergeCell ref="A3744:XFD3744"/>
    <mergeCell ref="A3745:XFD3745"/>
    <mergeCell ref="A3746:XFD3746"/>
    <mergeCell ref="A3735:XFD3735"/>
    <mergeCell ref="A3736:XFD3736"/>
    <mergeCell ref="A3737:XFD3737"/>
    <mergeCell ref="A3738:XFD3738"/>
    <mergeCell ref="A3739:XFD3739"/>
    <mergeCell ref="A3740:XFD3740"/>
    <mergeCell ref="A3729:XFD3729"/>
    <mergeCell ref="A3730:XFD3730"/>
    <mergeCell ref="A3731:XFD3731"/>
    <mergeCell ref="A3732:XFD3732"/>
    <mergeCell ref="A3733:XFD3733"/>
    <mergeCell ref="A3734:XFD3734"/>
    <mergeCell ref="A3759:XFD3759"/>
    <mergeCell ref="A3760:XFD3760"/>
    <mergeCell ref="A3761:XFD3761"/>
    <mergeCell ref="A3762:XFD3762"/>
    <mergeCell ref="A3763:XFD3763"/>
    <mergeCell ref="A3764:XFD3764"/>
    <mergeCell ref="A3753:XFD3753"/>
    <mergeCell ref="A3754:XFD3754"/>
    <mergeCell ref="A3755:XFD3755"/>
    <mergeCell ref="A3756:XFD3756"/>
    <mergeCell ref="A3757:XFD3757"/>
    <mergeCell ref="A3758:XFD3758"/>
    <mergeCell ref="A3747:XFD3747"/>
    <mergeCell ref="A3748:XFD3748"/>
    <mergeCell ref="A3749:XFD3749"/>
    <mergeCell ref="A3750:XFD3750"/>
    <mergeCell ref="A3751:XFD3751"/>
    <mergeCell ref="A3752:XFD3752"/>
    <mergeCell ref="A3777:XFD3777"/>
    <mergeCell ref="A3778:XFD3778"/>
    <mergeCell ref="A3779:XFD3779"/>
    <mergeCell ref="A3780:XFD3780"/>
    <mergeCell ref="A3781:XFD3781"/>
    <mergeCell ref="A3782:XFD3782"/>
    <mergeCell ref="A3771:XFD3771"/>
    <mergeCell ref="A3772:XFD3772"/>
    <mergeCell ref="A3773:XFD3773"/>
    <mergeCell ref="A3774:XFD3774"/>
    <mergeCell ref="A3775:XFD3775"/>
    <mergeCell ref="A3776:XFD3776"/>
    <mergeCell ref="A3765:XFD3765"/>
    <mergeCell ref="A3766:XFD3766"/>
    <mergeCell ref="A3767:XFD3767"/>
    <mergeCell ref="A3768:XFD3768"/>
    <mergeCell ref="A3769:XFD3769"/>
    <mergeCell ref="A3770:XFD3770"/>
    <mergeCell ref="A3795:XFD3795"/>
    <mergeCell ref="A3796:XFD3796"/>
    <mergeCell ref="A3797:XFD3797"/>
    <mergeCell ref="A3798:XFD3798"/>
    <mergeCell ref="A3799:XFD3799"/>
    <mergeCell ref="A3800:XFD3800"/>
    <mergeCell ref="A3789:XFD3789"/>
    <mergeCell ref="A3790:XFD3790"/>
    <mergeCell ref="A3791:XFD3791"/>
    <mergeCell ref="A3792:XFD3792"/>
    <mergeCell ref="A3793:XFD3793"/>
    <mergeCell ref="A3794:XFD3794"/>
    <mergeCell ref="A3783:XFD3783"/>
    <mergeCell ref="A3784:XFD3784"/>
    <mergeCell ref="A3785:XFD3785"/>
    <mergeCell ref="A3786:XFD3786"/>
    <mergeCell ref="A3787:XFD3787"/>
    <mergeCell ref="A3788:XFD3788"/>
    <mergeCell ref="A3813:XFD3813"/>
    <mergeCell ref="A3814:XFD3814"/>
    <mergeCell ref="A3815:XFD3815"/>
    <mergeCell ref="A3816:XFD3816"/>
    <mergeCell ref="A3817:XFD3817"/>
    <mergeCell ref="A3818:XFD3818"/>
    <mergeCell ref="A3807:XFD3807"/>
    <mergeCell ref="A3808:XFD3808"/>
    <mergeCell ref="A3809:XFD3809"/>
    <mergeCell ref="A3810:XFD3810"/>
    <mergeCell ref="A3811:XFD3811"/>
    <mergeCell ref="A3812:XFD3812"/>
    <mergeCell ref="A3801:XFD3801"/>
    <mergeCell ref="A3802:XFD3802"/>
    <mergeCell ref="A3803:XFD3803"/>
    <mergeCell ref="A3804:XFD3804"/>
    <mergeCell ref="A3805:XFD3805"/>
    <mergeCell ref="A3806:XFD3806"/>
    <mergeCell ref="A3831:XFD3831"/>
    <mergeCell ref="A3832:XFD3832"/>
    <mergeCell ref="A3833:XFD3833"/>
    <mergeCell ref="A3834:XFD3834"/>
    <mergeCell ref="A3835:XFD3835"/>
    <mergeCell ref="A3836:XFD3836"/>
    <mergeCell ref="A3825:XFD3825"/>
    <mergeCell ref="A3826:XFD3826"/>
    <mergeCell ref="A3827:XFD3827"/>
    <mergeCell ref="A3828:XFD3828"/>
    <mergeCell ref="A3829:XFD3829"/>
    <mergeCell ref="A3830:XFD3830"/>
    <mergeCell ref="A3819:XFD3819"/>
    <mergeCell ref="A3820:XFD3820"/>
    <mergeCell ref="A3821:XFD3821"/>
    <mergeCell ref="A3822:XFD3822"/>
    <mergeCell ref="A3823:XFD3823"/>
    <mergeCell ref="A3824:XFD3824"/>
    <mergeCell ref="A3849:XFD3849"/>
    <mergeCell ref="A3850:XFD3850"/>
    <mergeCell ref="A3851:XFD3851"/>
    <mergeCell ref="A3852:XFD3852"/>
    <mergeCell ref="A3853:XFD3853"/>
    <mergeCell ref="A3854:XFD3854"/>
    <mergeCell ref="A3843:XFD3843"/>
    <mergeCell ref="A3844:XFD3844"/>
    <mergeCell ref="A3845:XFD3845"/>
    <mergeCell ref="A3846:XFD3846"/>
    <mergeCell ref="A3847:XFD3847"/>
    <mergeCell ref="A3848:XFD3848"/>
    <mergeCell ref="A3837:XFD3837"/>
    <mergeCell ref="A3838:XFD3838"/>
    <mergeCell ref="A3839:XFD3839"/>
    <mergeCell ref="A3840:XFD3840"/>
    <mergeCell ref="A3841:XFD3841"/>
    <mergeCell ref="A3842:XFD3842"/>
    <mergeCell ref="A3867:XFD3867"/>
    <mergeCell ref="A3868:XFD3868"/>
    <mergeCell ref="A3869:XFD3869"/>
    <mergeCell ref="A3870:XFD3870"/>
    <mergeCell ref="A3871:XFD3871"/>
    <mergeCell ref="A3872:XFD3872"/>
    <mergeCell ref="A3861:XFD3861"/>
    <mergeCell ref="A3862:XFD3862"/>
    <mergeCell ref="A3863:XFD3863"/>
    <mergeCell ref="A3864:XFD3864"/>
    <mergeCell ref="A3865:XFD3865"/>
    <mergeCell ref="A3866:XFD3866"/>
    <mergeCell ref="A3855:XFD3855"/>
    <mergeCell ref="A3856:XFD3856"/>
    <mergeCell ref="A3857:XFD3857"/>
    <mergeCell ref="A3858:XFD3858"/>
    <mergeCell ref="A3859:XFD3859"/>
    <mergeCell ref="A3860:XFD3860"/>
    <mergeCell ref="A3885:XFD3885"/>
    <mergeCell ref="A3886:XFD3886"/>
    <mergeCell ref="A3887:XFD3887"/>
    <mergeCell ref="A3888:XFD3888"/>
    <mergeCell ref="A3889:XFD3889"/>
    <mergeCell ref="A3890:XFD3890"/>
    <mergeCell ref="A3879:XFD3879"/>
    <mergeCell ref="A3880:XFD3880"/>
    <mergeCell ref="A3881:XFD3881"/>
    <mergeCell ref="A3882:XFD3882"/>
    <mergeCell ref="A3883:XFD3883"/>
    <mergeCell ref="A3884:XFD3884"/>
    <mergeCell ref="A3873:XFD3873"/>
    <mergeCell ref="A3874:XFD3874"/>
    <mergeCell ref="A3875:XFD3875"/>
    <mergeCell ref="A3876:XFD3876"/>
    <mergeCell ref="A3877:XFD3877"/>
    <mergeCell ref="A3878:XFD3878"/>
    <mergeCell ref="A3903:XFD3903"/>
    <mergeCell ref="A3904:XFD3904"/>
    <mergeCell ref="A3905:XFD3905"/>
    <mergeCell ref="A3906:XFD3906"/>
    <mergeCell ref="A3907:XFD3907"/>
    <mergeCell ref="A3908:XFD3908"/>
    <mergeCell ref="A3897:XFD3897"/>
    <mergeCell ref="A3898:XFD3898"/>
    <mergeCell ref="A3899:XFD3899"/>
    <mergeCell ref="A3900:XFD3900"/>
    <mergeCell ref="A3901:XFD3901"/>
    <mergeCell ref="A3902:XFD3902"/>
    <mergeCell ref="A3891:XFD3891"/>
    <mergeCell ref="A3892:XFD3892"/>
    <mergeCell ref="A3893:XFD3893"/>
    <mergeCell ref="A3894:XFD3894"/>
    <mergeCell ref="A3895:XFD3895"/>
    <mergeCell ref="A3896:XFD3896"/>
    <mergeCell ref="A3921:XFD3921"/>
    <mergeCell ref="A3922:XFD3922"/>
    <mergeCell ref="A3923:XFD3923"/>
    <mergeCell ref="A3924:XFD3924"/>
    <mergeCell ref="A3925:XFD3925"/>
    <mergeCell ref="A3926:XFD3926"/>
    <mergeCell ref="A3915:XFD3915"/>
    <mergeCell ref="A3916:XFD3916"/>
    <mergeCell ref="A3917:XFD3917"/>
    <mergeCell ref="A3918:XFD3918"/>
    <mergeCell ref="A3919:XFD3919"/>
    <mergeCell ref="A3920:XFD3920"/>
    <mergeCell ref="A3909:XFD3909"/>
    <mergeCell ref="A3910:XFD3910"/>
    <mergeCell ref="A3911:XFD3911"/>
    <mergeCell ref="A3912:XFD3912"/>
    <mergeCell ref="A3913:XFD3913"/>
    <mergeCell ref="A3914:XFD3914"/>
    <mergeCell ref="A3939:XFD3939"/>
    <mergeCell ref="A3940:XFD3940"/>
    <mergeCell ref="A3941:XFD3941"/>
    <mergeCell ref="A3942:XFD3942"/>
    <mergeCell ref="A3943:XFD3943"/>
    <mergeCell ref="A3944:XFD3944"/>
    <mergeCell ref="A3933:XFD3933"/>
    <mergeCell ref="A3934:XFD3934"/>
    <mergeCell ref="A3935:XFD3935"/>
    <mergeCell ref="A3936:XFD3936"/>
    <mergeCell ref="A3937:XFD3937"/>
    <mergeCell ref="A3938:XFD3938"/>
    <mergeCell ref="A3927:XFD3927"/>
    <mergeCell ref="A3928:XFD3928"/>
    <mergeCell ref="A3929:XFD3929"/>
    <mergeCell ref="A3930:XFD3930"/>
    <mergeCell ref="A3931:XFD3931"/>
    <mergeCell ref="A3932:XFD3932"/>
    <mergeCell ref="A3957:XFD3957"/>
    <mergeCell ref="A3958:XFD3958"/>
    <mergeCell ref="A3959:XFD3959"/>
    <mergeCell ref="A3960:XFD3960"/>
    <mergeCell ref="A3961:XFD3961"/>
    <mergeCell ref="A3962:XFD3962"/>
    <mergeCell ref="A3951:XFD3951"/>
    <mergeCell ref="A3952:XFD3952"/>
    <mergeCell ref="A3953:XFD3953"/>
    <mergeCell ref="A3954:XFD3954"/>
    <mergeCell ref="A3955:XFD3955"/>
    <mergeCell ref="A3956:XFD3956"/>
    <mergeCell ref="A3945:XFD3945"/>
    <mergeCell ref="A3946:XFD3946"/>
    <mergeCell ref="A3947:XFD3947"/>
    <mergeCell ref="A3948:XFD3948"/>
    <mergeCell ref="A3949:XFD3949"/>
    <mergeCell ref="A3950:XFD3950"/>
    <mergeCell ref="A3975:XFD3975"/>
    <mergeCell ref="A3976:XFD3976"/>
    <mergeCell ref="A3977:XFD3977"/>
    <mergeCell ref="A3978:XFD3978"/>
    <mergeCell ref="A3979:XFD3979"/>
    <mergeCell ref="A3980:XFD3980"/>
    <mergeCell ref="A3969:XFD3969"/>
    <mergeCell ref="A3970:XFD3970"/>
    <mergeCell ref="A3971:XFD3971"/>
    <mergeCell ref="A3972:XFD3972"/>
    <mergeCell ref="A3973:XFD3973"/>
    <mergeCell ref="A3974:XFD3974"/>
    <mergeCell ref="A3963:XFD3963"/>
    <mergeCell ref="A3964:XFD3964"/>
    <mergeCell ref="A3965:XFD3965"/>
    <mergeCell ref="A3966:XFD3966"/>
    <mergeCell ref="A3967:XFD3967"/>
    <mergeCell ref="A3968:XFD3968"/>
    <mergeCell ref="A3993:XFD3993"/>
    <mergeCell ref="A3994:XFD3994"/>
    <mergeCell ref="A3995:XFD3995"/>
    <mergeCell ref="A3996:XFD3996"/>
    <mergeCell ref="A3997:XFD3997"/>
    <mergeCell ref="A3998:XFD3998"/>
    <mergeCell ref="A3987:XFD3987"/>
    <mergeCell ref="A3988:XFD3988"/>
    <mergeCell ref="A3989:XFD3989"/>
    <mergeCell ref="A3990:XFD3990"/>
    <mergeCell ref="A3991:XFD3991"/>
    <mergeCell ref="A3992:XFD3992"/>
    <mergeCell ref="A3981:XFD3981"/>
    <mergeCell ref="A3982:XFD3982"/>
    <mergeCell ref="A3983:XFD3983"/>
    <mergeCell ref="A3984:XFD3984"/>
    <mergeCell ref="A3985:XFD3985"/>
    <mergeCell ref="A3986:XFD3986"/>
    <mergeCell ref="A4011:XFD4011"/>
    <mergeCell ref="A4012:XFD4012"/>
    <mergeCell ref="A4013:XFD4013"/>
    <mergeCell ref="A4014:XFD4014"/>
    <mergeCell ref="A4015:XFD4015"/>
    <mergeCell ref="A4016:XFD4016"/>
    <mergeCell ref="A4005:XFD4005"/>
    <mergeCell ref="A4006:XFD4006"/>
    <mergeCell ref="A4007:XFD4007"/>
    <mergeCell ref="A4008:XFD4008"/>
    <mergeCell ref="A4009:XFD4009"/>
    <mergeCell ref="A4010:XFD4010"/>
    <mergeCell ref="A3999:XFD3999"/>
    <mergeCell ref="A4000:XFD4000"/>
    <mergeCell ref="A4001:XFD4001"/>
    <mergeCell ref="A4002:XFD4002"/>
    <mergeCell ref="A4003:XFD4003"/>
    <mergeCell ref="A4004:XFD4004"/>
    <mergeCell ref="A4029:XFD4029"/>
    <mergeCell ref="A4030:XFD4030"/>
    <mergeCell ref="A4031:XFD4031"/>
    <mergeCell ref="A4032:XFD4032"/>
    <mergeCell ref="A4033:XFD4033"/>
    <mergeCell ref="A4034:XFD4034"/>
    <mergeCell ref="A4023:XFD4023"/>
    <mergeCell ref="A4024:XFD4024"/>
    <mergeCell ref="A4025:XFD4025"/>
    <mergeCell ref="A4026:XFD4026"/>
    <mergeCell ref="A4027:XFD4027"/>
    <mergeCell ref="A4028:XFD4028"/>
    <mergeCell ref="A4017:XFD4017"/>
    <mergeCell ref="A4018:XFD4018"/>
    <mergeCell ref="A4019:XFD4019"/>
    <mergeCell ref="A4020:XFD4020"/>
    <mergeCell ref="A4021:XFD4021"/>
    <mergeCell ref="A4022:XFD4022"/>
    <mergeCell ref="A4047:XFD4047"/>
    <mergeCell ref="A4048:XFD4048"/>
    <mergeCell ref="A4049:XFD4049"/>
    <mergeCell ref="A4050:XFD4050"/>
    <mergeCell ref="A4051:XFD4051"/>
    <mergeCell ref="A4052:XFD4052"/>
    <mergeCell ref="A4041:XFD4041"/>
    <mergeCell ref="A4042:XFD4042"/>
    <mergeCell ref="A4043:XFD4043"/>
    <mergeCell ref="A4044:XFD4044"/>
    <mergeCell ref="A4045:XFD4045"/>
    <mergeCell ref="A4046:XFD4046"/>
    <mergeCell ref="A4035:XFD4035"/>
    <mergeCell ref="A4036:XFD4036"/>
    <mergeCell ref="A4037:XFD4037"/>
    <mergeCell ref="A4038:XFD4038"/>
    <mergeCell ref="A4039:XFD4039"/>
    <mergeCell ref="A4040:XFD4040"/>
    <mergeCell ref="A4065:XFD4065"/>
    <mergeCell ref="A4066:XFD4066"/>
    <mergeCell ref="A4067:XFD4067"/>
    <mergeCell ref="A4068:XFD4068"/>
    <mergeCell ref="A4069:XFD4069"/>
    <mergeCell ref="A4070:XFD4070"/>
    <mergeCell ref="A4059:XFD4059"/>
    <mergeCell ref="A4060:XFD4060"/>
    <mergeCell ref="A4061:XFD4061"/>
    <mergeCell ref="A4062:XFD4062"/>
    <mergeCell ref="A4063:XFD4063"/>
    <mergeCell ref="A4064:XFD4064"/>
    <mergeCell ref="A4053:XFD4053"/>
    <mergeCell ref="A4054:XFD4054"/>
    <mergeCell ref="A4055:XFD4055"/>
    <mergeCell ref="A4056:XFD4056"/>
    <mergeCell ref="A4057:XFD4057"/>
    <mergeCell ref="A4058:XFD4058"/>
    <mergeCell ref="A4083:XFD4083"/>
    <mergeCell ref="A4084:XFD4084"/>
    <mergeCell ref="A4085:XFD4085"/>
    <mergeCell ref="A4086:XFD4086"/>
    <mergeCell ref="A4087:XFD4087"/>
    <mergeCell ref="A4088:XFD4088"/>
    <mergeCell ref="A4077:XFD4077"/>
    <mergeCell ref="A4078:XFD4078"/>
    <mergeCell ref="A4079:XFD4079"/>
    <mergeCell ref="A4080:XFD4080"/>
    <mergeCell ref="A4081:XFD4081"/>
    <mergeCell ref="A4082:XFD4082"/>
    <mergeCell ref="A4071:XFD4071"/>
    <mergeCell ref="A4072:XFD4072"/>
    <mergeCell ref="A4073:XFD4073"/>
    <mergeCell ref="A4074:XFD4074"/>
    <mergeCell ref="A4075:XFD4075"/>
    <mergeCell ref="A4076:XFD4076"/>
    <mergeCell ref="A4101:XFD4101"/>
    <mergeCell ref="A4102:XFD4102"/>
    <mergeCell ref="A4103:XFD4103"/>
    <mergeCell ref="A4104:XFD4104"/>
    <mergeCell ref="A4105:XFD4105"/>
    <mergeCell ref="A4106:XFD4106"/>
    <mergeCell ref="A4095:XFD4095"/>
    <mergeCell ref="A4096:XFD4096"/>
    <mergeCell ref="A4097:XFD4097"/>
    <mergeCell ref="A4098:XFD4098"/>
    <mergeCell ref="A4099:XFD4099"/>
    <mergeCell ref="A4100:XFD4100"/>
    <mergeCell ref="A4089:XFD4089"/>
    <mergeCell ref="A4090:XFD4090"/>
    <mergeCell ref="A4091:XFD4091"/>
    <mergeCell ref="A4092:XFD4092"/>
    <mergeCell ref="A4093:XFD4093"/>
    <mergeCell ref="A4094:XFD4094"/>
    <mergeCell ref="A4119:XFD4119"/>
    <mergeCell ref="A4120:XFD4120"/>
    <mergeCell ref="A4121:XFD4121"/>
    <mergeCell ref="A4122:XFD4122"/>
    <mergeCell ref="A4123:XFD4123"/>
    <mergeCell ref="A4124:XFD4124"/>
    <mergeCell ref="A4113:XFD4113"/>
    <mergeCell ref="A4114:XFD4114"/>
    <mergeCell ref="A4115:XFD4115"/>
    <mergeCell ref="A4116:XFD4116"/>
    <mergeCell ref="A4117:XFD4117"/>
    <mergeCell ref="A4118:XFD4118"/>
    <mergeCell ref="A4107:XFD4107"/>
    <mergeCell ref="A4108:XFD4108"/>
    <mergeCell ref="A4109:XFD4109"/>
    <mergeCell ref="A4110:XFD4110"/>
    <mergeCell ref="A4111:XFD4111"/>
    <mergeCell ref="A4112:XFD4112"/>
    <mergeCell ref="A4137:XFD4137"/>
    <mergeCell ref="A4138:XFD4138"/>
    <mergeCell ref="A4139:XFD4139"/>
    <mergeCell ref="A4140:XFD4140"/>
    <mergeCell ref="A4141:XFD4141"/>
    <mergeCell ref="A4142:XFD4142"/>
    <mergeCell ref="A4131:XFD4131"/>
    <mergeCell ref="A4132:XFD4132"/>
    <mergeCell ref="A4133:XFD4133"/>
    <mergeCell ref="A4134:XFD4134"/>
    <mergeCell ref="A4135:XFD4135"/>
    <mergeCell ref="A4136:XFD4136"/>
    <mergeCell ref="A4125:XFD4125"/>
    <mergeCell ref="A4126:XFD4126"/>
    <mergeCell ref="A4127:XFD4127"/>
    <mergeCell ref="A4128:XFD4128"/>
    <mergeCell ref="A4129:XFD4129"/>
    <mergeCell ref="A4130:XFD4130"/>
    <mergeCell ref="A4155:XFD4155"/>
    <mergeCell ref="A4156:XFD4156"/>
    <mergeCell ref="A4157:XFD4157"/>
    <mergeCell ref="A4158:XFD4158"/>
    <mergeCell ref="A4159:XFD4159"/>
    <mergeCell ref="A4160:XFD4160"/>
    <mergeCell ref="A4149:XFD4149"/>
    <mergeCell ref="A4150:XFD4150"/>
    <mergeCell ref="A4151:XFD4151"/>
    <mergeCell ref="A4152:XFD4152"/>
    <mergeCell ref="A4153:XFD4153"/>
    <mergeCell ref="A4154:XFD4154"/>
    <mergeCell ref="A4143:XFD4143"/>
    <mergeCell ref="A4144:XFD4144"/>
    <mergeCell ref="A4145:XFD4145"/>
    <mergeCell ref="A4146:XFD4146"/>
    <mergeCell ref="A4147:XFD4147"/>
    <mergeCell ref="A4148:XFD4148"/>
    <mergeCell ref="A4173:XFD4173"/>
    <mergeCell ref="A4174:XFD4174"/>
    <mergeCell ref="A4175:XFD4175"/>
    <mergeCell ref="A4176:XFD4176"/>
    <mergeCell ref="A4177:XFD4177"/>
    <mergeCell ref="A4178:XFD4178"/>
    <mergeCell ref="A4167:XFD4167"/>
    <mergeCell ref="A4168:XFD4168"/>
    <mergeCell ref="A4169:XFD4169"/>
    <mergeCell ref="A4170:XFD4170"/>
    <mergeCell ref="A4171:XFD4171"/>
    <mergeCell ref="A4172:XFD4172"/>
    <mergeCell ref="A4161:XFD4161"/>
    <mergeCell ref="A4162:XFD4162"/>
    <mergeCell ref="A4163:XFD4163"/>
    <mergeCell ref="A4164:XFD4164"/>
    <mergeCell ref="A4165:XFD4165"/>
    <mergeCell ref="A4166:XFD4166"/>
    <mergeCell ref="A4191:XFD4191"/>
    <mergeCell ref="A4192:XFD4192"/>
    <mergeCell ref="A4193:XFD4193"/>
    <mergeCell ref="A4194:XFD4194"/>
    <mergeCell ref="A4195:XFD4195"/>
    <mergeCell ref="A4196:XFD4196"/>
    <mergeCell ref="A4185:XFD4185"/>
    <mergeCell ref="A4186:XFD4186"/>
    <mergeCell ref="A4187:XFD4187"/>
    <mergeCell ref="A4188:XFD4188"/>
    <mergeCell ref="A4189:XFD4189"/>
    <mergeCell ref="A4190:XFD4190"/>
    <mergeCell ref="A4179:XFD4179"/>
    <mergeCell ref="A4180:XFD4180"/>
    <mergeCell ref="A4181:XFD4181"/>
    <mergeCell ref="A4182:XFD4182"/>
    <mergeCell ref="A4183:XFD4183"/>
    <mergeCell ref="A4184:XFD4184"/>
    <mergeCell ref="A4209:XFD4209"/>
    <mergeCell ref="A4210:XFD4210"/>
    <mergeCell ref="A4211:XFD4211"/>
    <mergeCell ref="A4212:XFD4212"/>
    <mergeCell ref="A4213:XFD4213"/>
    <mergeCell ref="A4214:XFD4214"/>
    <mergeCell ref="A4203:XFD4203"/>
    <mergeCell ref="A4204:XFD4204"/>
    <mergeCell ref="A4205:XFD4205"/>
    <mergeCell ref="A4206:XFD4206"/>
    <mergeCell ref="A4207:XFD4207"/>
    <mergeCell ref="A4208:XFD4208"/>
    <mergeCell ref="A4197:XFD4197"/>
    <mergeCell ref="A4198:XFD4198"/>
    <mergeCell ref="A4199:XFD4199"/>
    <mergeCell ref="A4200:XFD4200"/>
    <mergeCell ref="A4201:XFD4201"/>
    <mergeCell ref="A4202:XFD4202"/>
    <mergeCell ref="A4227:XFD4227"/>
    <mergeCell ref="A4228:XFD4228"/>
    <mergeCell ref="A4229:XFD4229"/>
    <mergeCell ref="A4230:XFD4230"/>
    <mergeCell ref="A4231:XFD4231"/>
    <mergeCell ref="A4232:XFD4232"/>
    <mergeCell ref="A4221:XFD4221"/>
    <mergeCell ref="A4222:XFD4222"/>
    <mergeCell ref="A4223:XFD4223"/>
    <mergeCell ref="A4224:XFD4224"/>
    <mergeCell ref="A4225:XFD4225"/>
    <mergeCell ref="A4226:XFD4226"/>
    <mergeCell ref="A4215:XFD4215"/>
    <mergeCell ref="A4216:XFD4216"/>
    <mergeCell ref="A4217:XFD4217"/>
    <mergeCell ref="A4218:XFD4218"/>
    <mergeCell ref="A4219:XFD4219"/>
    <mergeCell ref="A4220:XFD4220"/>
    <mergeCell ref="A4245:XFD4245"/>
    <mergeCell ref="A4246:XFD4246"/>
    <mergeCell ref="A4247:XFD4247"/>
    <mergeCell ref="A4248:XFD4248"/>
    <mergeCell ref="A4249:XFD4249"/>
    <mergeCell ref="A4250:XFD4250"/>
    <mergeCell ref="A4239:XFD4239"/>
    <mergeCell ref="A4240:XFD4240"/>
    <mergeCell ref="A4241:XFD4241"/>
    <mergeCell ref="A4242:XFD4242"/>
    <mergeCell ref="A4243:XFD4243"/>
    <mergeCell ref="A4244:XFD4244"/>
    <mergeCell ref="A4233:XFD4233"/>
    <mergeCell ref="A4234:XFD4234"/>
    <mergeCell ref="A4235:XFD4235"/>
    <mergeCell ref="A4236:XFD4236"/>
    <mergeCell ref="A4237:XFD4237"/>
    <mergeCell ref="A4238:XFD4238"/>
    <mergeCell ref="A4263:XFD4263"/>
    <mergeCell ref="A4264:XFD4264"/>
    <mergeCell ref="A4265:XFD4265"/>
    <mergeCell ref="A4266:XFD4266"/>
    <mergeCell ref="A4267:XFD4267"/>
    <mergeCell ref="A4268:XFD4268"/>
    <mergeCell ref="A4257:XFD4257"/>
    <mergeCell ref="A4258:XFD4258"/>
    <mergeCell ref="A4259:XFD4259"/>
    <mergeCell ref="A4260:XFD4260"/>
    <mergeCell ref="A4261:XFD4261"/>
    <mergeCell ref="A4262:XFD4262"/>
    <mergeCell ref="A4251:XFD4251"/>
    <mergeCell ref="A4252:XFD4252"/>
    <mergeCell ref="A4253:XFD4253"/>
    <mergeCell ref="A4254:XFD4254"/>
    <mergeCell ref="A4255:XFD4255"/>
    <mergeCell ref="A4256:XFD4256"/>
    <mergeCell ref="A4281:XFD4281"/>
    <mergeCell ref="A4282:XFD4282"/>
    <mergeCell ref="A4283:XFD4283"/>
    <mergeCell ref="A4284:XFD4284"/>
    <mergeCell ref="A4285:XFD4285"/>
    <mergeCell ref="A4286:XFD4286"/>
    <mergeCell ref="A4275:XFD4275"/>
    <mergeCell ref="A4276:XFD4276"/>
    <mergeCell ref="A4277:XFD4277"/>
    <mergeCell ref="A4278:XFD4278"/>
    <mergeCell ref="A4279:XFD4279"/>
    <mergeCell ref="A4280:XFD4280"/>
    <mergeCell ref="A4269:XFD4269"/>
    <mergeCell ref="A4270:XFD4270"/>
    <mergeCell ref="A4271:XFD4271"/>
    <mergeCell ref="A4272:XFD4272"/>
    <mergeCell ref="A4273:XFD4273"/>
    <mergeCell ref="A4274:XFD4274"/>
    <mergeCell ref="A4299:XFD4299"/>
    <mergeCell ref="A4300:XFD4300"/>
    <mergeCell ref="A4301:XFD4301"/>
    <mergeCell ref="A4302:XFD4302"/>
    <mergeCell ref="A4303:XFD4303"/>
    <mergeCell ref="A4304:XFD4304"/>
    <mergeCell ref="A4293:XFD4293"/>
    <mergeCell ref="A4294:XFD4294"/>
    <mergeCell ref="A4295:XFD4295"/>
    <mergeCell ref="A4296:XFD4296"/>
    <mergeCell ref="A4297:XFD4297"/>
    <mergeCell ref="A4298:XFD4298"/>
    <mergeCell ref="A4287:XFD4287"/>
    <mergeCell ref="A4288:XFD4288"/>
    <mergeCell ref="A4289:XFD4289"/>
    <mergeCell ref="A4290:XFD4290"/>
    <mergeCell ref="A4291:XFD4291"/>
    <mergeCell ref="A4292:XFD4292"/>
    <mergeCell ref="A4317:XFD4317"/>
    <mergeCell ref="A4318:XFD4318"/>
    <mergeCell ref="A4319:XFD4319"/>
    <mergeCell ref="A4320:XFD4320"/>
    <mergeCell ref="A4321:XFD4321"/>
    <mergeCell ref="A4322:XFD4322"/>
    <mergeCell ref="A4311:XFD4311"/>
    <mergeCell ref="A4312:XFD4312"/>
    <mergeCell ref="A4313:XFD4313"/>
    <mergeCell ref="A4314:XFD4314"/>
    <mergeCell ref="A4315:XFD4315"/>
    <mergeCell ref="A4316:XFD4316"/>
    <mergeCell ref="A4305:XFD4305"/>
    <mergeCell ref="A4306:XFD4306"/>
    <mergeCell ref="A4307:XFD4307"/>
    <mergeCell ref="A4308:XFD4308"/>
    <mergeCell ref="A4309:XFD4309"/>
    <mergeCell ref="A4310:XFD4310"/>
    <mergeCell ref="A4335:XFD4335"/>
    <mergeCell ref="A4336:XFD4336"/>
    <mergeCell ref="A4337:XFD4337"/>
    <mergeCell ref="A4338:XFD4338"/>
    <mergeCell ref="A4339:XFD4339"/>
    <mergeCell ref="A4340:XFD4340"/>
    <mergeCell ref="A4329:XFD4329"/>
    <mergeCell ref="A4330:XFD4330"/>
    <mergeCell ref="A4331:XFD4331"/>
    <mergeCell ref="A4332:XFD4332"/>
    <mergeCell ref="A4333:XFD4333"/>
    <mergeCell ref="A4334:XFD4334"/>
    <mergeCell ref="A4323:XFD4323"/>
    <mergeCell ref="A4324:XFD4324"/>
    <mergeCell ref="A4325:XFD4325"/>
    <mergeCell ref="A4326:XFD4326"/>
    <mergeCell ref="A4327:XFD4327"/>
    <mergeCell ref="A4328:XFD4328"/>
    <mergeCell ref="A4353:XFD4353"/>
    <mergeCell ref="A4354:XFD4354"/>
    <mergeCell ref="A4355:XFD4355"/>
    <mergeCell ref="A4356:XFD4356"/>
    <mergeCell ref="A4357:XFD4357"/>
    <mergeCell ref="A4358:XFD4358"/>
    <mergeCell ref="A4347:XFD4347"/>
    <mergeCell ref="A4348:XFD4348"/>
    <mergeCell ref="A4349:XFD4349"/>
    <mergeCell ref="A4350:XFD4350"/>
    <mergeCell ref="A4351:XFD4351"/>
    <mergeCell ref="A4352:XFD4352"/>
    <mergeCell ref="A4341:XFD4341"/>
    <mergeCell ref="A4342:XFD4342"/>
    <mergeCell ref="A4343:XFD4343"/>
    <mergeCell ref="A4344:XFD4344"/>
    <mergeCell ref="A4345:XFD4345"/>
    <mergeCell ref="A4346:XFD4346"/>
    <mergeCell ref="A4371:XFD4371"/>
    <mergeCell ref="A4372:XFD4372"/>
    <mergeCell ref="A4373:XFD4373"/>
    <mergeCell ref="A4374:XFD4374"/>
    <mergeCell ref="A4375:XFD4375"/>
    <mergeCell ref="A4376:XFD4376"/>
    <mergeCell ref="A4365:XFD4365"/>
    <mergeCell ref="A4366:XFD4366"/>
    <mergeCell ref="A4367:XFD4367"/>
    <mergeCell ref="A4368:XFD4368"/>
    <mergeCell ref="A4369:XFD4369"/>
    <mergeCell ref="A4370:XFD4370"/>
    <mergeCell ref="A4359:XFD4359"/>
    <mergeCell ref="A4360:XFD4360"/>
    <mergeCell ref="A4361:XFD4361"/>
    <mergeCell ref="A4362:XFD4362"/>
    <mergeCell ref="A4363:XFD4363"/>
    <mergeCell ref="A4364:XFD4364"/>
    <mergeCell ref="A4389:XFD4389"/>
    <mergeCell ref="A4390:XFD4390"/>
    <mergeCell ref="A4391:XFD4391"/>
    <mergeCell ref="A4392:XFD4392"/>
    <mergeCell ref="A4393:XFD4393"/>
    <mergeCell ref="A4394:XFD4394"/>
    <mergeCell ref="A4383:XFD4383"/>
    <mergeCell ref="A4384:XFD4384"/>
    <mergeCell ref="A4385:XFD4385"/>
    <mergeCell ref="A4386:XFD4386"/>
    <mergeCell ref="A4387:XFD4387"/>
    <mergeCell ref="A4388:XFD4388"/>
    <mergeCell ref="A4377:XFD4377"/>
    <mergeCell ref="A4378:XFD4378"/>
    <mergeCell ref="A4379:XFD4379"/>
    <mergeCell ref="A4380:XFD4380"/>
    <mergeCell ref="A4381:XFD4381"/>
    <mergeCell ref="A4382:XFD4382"/>
    <mergeCell ref="A4407:XFD4407"/>
    <mergeCell ref="A4408:XFD4408"/>
    <mergeCell ref="A4409:XFD4409"/>
    <mergeCell ref="A4410:XFD4410"/>
    <mergeCell ref="A4411:XFD4411"/>
    <mergeCell ref="A4412:XFD4412"/>
    <mergeCell ref="A4401:XFD4401"/>
    <mergeCell ref="A4402:XFD4402"/>
    <mergeCell ref="A4403:XFD4403"/>
    <mergeCell ref="A4404:XFD4404"/>
    <mergeCell ref="A4405:XFD4405"/>
    <mergeCell ref="A4406:XFD4406"/>
    <mergeCell ref="A4395:XFD4395"/>
    <mergeCell ref="A4396:XFD4396"/>
    <mergeCell ref="A4397:XFD4397"/>
    <mergeCell ref="A4398:XFD4398"/>
    <mergeCell ref="A4399:XFD4399"/>
    <mergeCell ref="A4400:XFD4400"/>
    <mergeCell ref="A4425:XFD4425"/>
    <mergeCell ref="A4426:XFD4426"/>
    <mergeCell ref="A4427:XFD4427"/>
    <mergeCell ref="A4428:XFD4428"/>
    <mergeCell ref="A4429:XFD4429"/>
    <mergeCell ref="A4430:XFD4430"/>
    <mergeCell ref="A4419:XFD4419"/>
    <mergeCell ref="A4420:XFD4420"/>
    <mergeCell ref="A4421:XFD4421"/>
    <mergeCell ref="A4422:XFD4422"/>
    <mergeCell ref="A4423:XFD4423"/>
    <mergeCell ref="A4424:XFD4424"/>
    <mergeCell ref="A4413:XFD4413"/>
    <mergeCell ref="A4414:XFD4414"/>
    <mergeCell ref="A4415:XFD4415"/>
    <mergeCell ref="A4416:XFD4416"/>
    <mergeCell ref="A4417:XFD4417"/>
    <mergeCell ref="A4418:XFD4418"/>
    <mergeCell ref="A4443:XFD4443"/>
    <mergeCell ref="A4444:XFD4444"/>
    <mergeCell ref="A4445:XFD4445"/>
    <mergeCell ref="A4446:XFD4446"/>
    <mergeCell ref="A4447:XFD4447"/>
    <mergeCell ref="A4448:XFD4448"/>
    <mergeCell ref="A4437:XFD4437"/>
    <mergeCell ref="A4438:XFD4438"/>
    <mergeCell ref="A4439:XFD4439"/>
    <mergeCell ref="A4440:XFD4440"/>
    <mergeCell ref="A4441:XFD4441"/>
    <mergeCell ref="A4442:XFD4442"/>
    <mergeCell ref="A4431:XFD4431"/>
    <mergeCell ref="A4432:XFD4432"/>
    <mergeCell ref="A4433:XFD4433"/>
    <mergeCell ref="A4434:XFD4434"/>
    <mergeCell ref="A4435:XFD4435"/>
    <mergeCell ref="A4436:XFD4436"/>
    <mergeCell ref="A4461:XFD4461"/>
    <mergeCell ref="A4462:XFD4462"/>
    <mergeCell ref="A4463:XFD4463"/>
    <mergeCell ref="A4464:XFD4464"/>
    <mergeCell ref="A4465:XFD4465"/>
    <mergeCell ref="A4466:XFD4466"/>
    <mergeCell ref="A4455:XFD4455"/>
    <mergeCell ref="A4456:XFD4456"/>
    <mergeCell ref="A4457:XFD4457"/>
    <mergeCell ref="A4458:XFD4458"/>
    <mergeCell ref="A4459:XFD4459"/>
    <mergeCell ref="A4460:XFD4460"/>
    <mergeCell ref="A4449:XFD4449"/>
    <mergeCell ref="A4450:XFD4450"/>
    <mergeCell ref="A4451:XFD4451"/>
    <mergeCell ref="A4452:XFD4452"/>
    <mergeCell ref="A4453:XFD4453"/>
    <mergeCell ref="A4454:XFD4454"/>
    <mergeCell ref="A4479:XFD4479"/>
    <mergeCell ref="A4480:XFD4480"/>
    <mergeCell ref="A4481:XFD4481"/>
    <mergeCell ref="A4482:XFD4482"/>
    <mergeCell ref="A4483:XFD4483"/>
    <mergeCell ref="A4484:XFD4484"/>
    <mergeCell ref="A4473:XFD4473"/>
    <mergeCell ref="A4474:XFD4474"/>
    <mergeCell ref="A4475:XFD4475"/>
    <mergeCell ref="A4476:XFD4476"/>
    <mergeCell ref="A4477:XFD4477"/>
    <mergeCell ref="A4478:XFD4478"/>
    <mergeCell ref="A4467:XFD4467"/>
    <mergeCell ref="A4468:XFD4468"/>
    <mergeCell ref="A4469:XFD4469"/>
    <mergeCell ref="A4470:XFD4470"/>
    <mergeCell ref="A4471:XFD4471"/>
    <mergeCell ref="A4472:XFD4472"/>
    <mergeCell ref="A4497:XFD4497"/>
    <mergeCell ref="A4498:XFD4498"/>
    <mergeCell ref="A4499:XFD4499"/>
    <mergeCell ref="A4500:XFD4500"/>
    <mergeCell ref="A4501:XFD4501"/>
    <mergeCell ref="A4502:XFD4502"/>
    <mergeCell ref="A4491:XFD4491"/>
    <mergeCell ref="A4492:XFD4492"/>
    <mergeCell ref="A4493:XFD4493"/>
    <mergeCell ref="A4494:XFD4494"/>
    <mergeCell ref="A4495:XFD4495"/>
    <mergeCell ref="A4496:XFD4496"/>
    <mergeCell ref="A4485:XFD4485"/>
    <mergeCell ref="A4486:XFD4486"/>
    <mergeCell ref="A4487:XFD4487"/>
    <mergeCell ref="A4488:XFD4488"/>
    <mergeCell ref="A4489:XFD4489"/>
    <mergeCell ref="A4490:XFD4490"/>
    <mergeCell ref="A4515:XFD4515"/>
    <mergeCell ref="A4516:XFD4516"/>
    <mergeCell ref="A4517:XFD4517"/>
    <mergeCell ref="A4518:XFD4518"/>
    <mergeCell ref="A4519:XFD4519"/>
    <mergeCell ref="A4520:XFD4520"/>
    <mergeCell ref="A4509:XFD4509"/>
    <mergeCell ref="A4510:XFD4510"/>
    <mergeCell ref="A4511:XFD4511"/>
    <mergeCell ref="A4512:XFD4512"/>
    <mergeCell ref="A4513:XFD4513"/>
    <mergeCell ref="A4514:XFD4514"/>
    <mergeCell ref="A4503:XFD4503"/>
    <mergeCell ref="A4504:XFD4504"/>
    <mergeCell ref="A4505:XFD4505"/>
    <mergeCell ref="A4506:XFD4506"/>
    <mergeCell ref="A4507:XFD4507"/>
    <mergeCell ref="A4508:XFD4508"/>
    <mergeCell ref="A4533:XFD4533"/>
    <mergeCell ref="A4534:XFD4534"/>
    <mergeCell ref="A4535:XFD4535"/>
    <mergeCell ref="A4536:XFD4536"/>
    <mergeCell ref="A4537:XFD4537"/>
    <mergeCell ref="A4538:XFD4538"/>
    <mergeCell ref="A4527:XFD4527"/>
    <mergeCell ref="A4528:XFD4528"/>
    <mergeCell ref="A4529:XFD4529"/>
    <mergeCell ref="A4530:XFD4530"/>
    <mergeCell ref="A4531:XFD4531"/>
    <mergeCell ref="A4532:XFD4532"/>
    <mergeCell ref="A4521:XFD4521"/>
    <mergeCell ref="A4522:XFD4522"/>
    <mergeCell ref="A4523:XFD4523"/>
    <mergeCell ref="A4524:XFD4524"/>
    <mergeCell ref="A4525:XFD4525"/>
    <mergeCell ref="A4526:XFD4526"/>
    <mergeCell ref="A4551:XFD4551"/>
    <mergeCell ref="A4552:XFD4552"/>
    <mergeCell ref="A4553:XFD4553"/>
    <mergeCell ref="A4554:XFD4554"/>
    <mergeCell ref="A4555:XFD4555"/>
    <mergeCell ref="A4556:XFD4556"/>
    <mergeCell ref="A4545:XFD4545"/>
    <mergeCell ref="A4546:XFD4546"/>
    <mergeCell ref="A4547:XFD4547"/>
    <mergeCell ref="A4548:XFD4548"/>
    <mergeCell ref="A4549:XFD4549"/>
    <mergeCell ref="A4550:XFD4550"/>
    <mergeCell ref="A4539:XFD4539"/>
    <mergeCell ref="A4540:XFD4540"/>
    <mergeCell ref="A4541:XFD4541"/>
    <mergeCell ref="A4542:XFD4542"/>
    <mergeCell ref="A4543:XFD4543"/>
    <mergeCell ref="A4544:XFD4544"/>
    <mergeCell ref="A4569:XFD4569"/>
    <mergeCell ref="A4570:XFD4570"/>
    <mergeCell ref="A4571:XFD4571"/>
    <mergeCell ref="A4572:XFD4572"/>
    <mergeCell ref="A4573:XFD4573"/>
    <mergeCell ref="A4574:XFD4574"/>
    <mergeCell ref="A4563:XFD4563"/>
    <mergeCell ref="A4564:XFD4564"/>
    <mergeCell ref="A4565:XFD4565"/>
    <mergeCell ref="A4566:XFD4566"/>
    <mergeCell ref="A4567:XFD4567"/>
    <mergeCell ref="A4568:XFD4568"/>
    <mergeCell ref="A4557:XFD4557"/>
    <mergeCell ref="A4558:XFD4558"/>
    <mergeCell ref="A4559:XFD4559"/>
    <mergeCell ref="A4560:XFD4560"/>
    <mergeCell ref="A4561:XFD4561"/>
    <mergeCell ref="A4562:XFD4562"/>
    <mergeCell ref="A4587:XFD4587"/>
    <mergeCell ref="A4588:XFD4588"/>
    <mergeCell ref="A4589:XFD4589"/>
    <mergeCell ref="A4590:XFD4590"/>
    <mergeCell ref="A4591:XFD4591"/>
    <mergeCell ref="A4592:XFD4592"/>
    <mergeCell ref="A4581:XFD4581"/>
    <mergeCell ref="A4582:XFD4582"/>
    <mergeCell ref="A4583:XFD4583"/>
    <mergeCell ref="A4584:XFD4584"/>
    <mergeCell ref="A4585:XFD4585"/>
    <mergeCell ref="A4586:XFD4586"/>
    <mergeCell ref="A4575:XFD4575"/>
    <mergeCell ref="A4576:XFD4576"/>
    <mergeCell ref="A4577:XFD4577"/>
    <mergeCell ref="A4578:XFD4578"/>
    <mergeCell ref="A4579:XFD4579"/>
    <mergeCell ref="A4580:XFD4580"/>
    <mergeCell ref="A4605:XFD4605"/>
    <mergeCell ref="A4606:XFD4606"/>
    <mergeCell ref="A4607:XFD4607"/>
    <mergeCell ref="A4608:XFD4608"/>
    <mergeCell ref="A4609:XFD4609"/>
    <mergeCell ref="A4610:XFD4610"/>
    <mergeCell ref="A4599:XFD4599"/>
    <mergeCell ref="A4600:XFD4600"/>
    <mergeCell ref="A4601:XFD4601"/>
    <mergeCell ref="A4602:XFD4602"/>
    <mergeCell ref="A4603:XFD4603"/>
    <mergeCell ref="A4604:XFD4604"/>
    <mergeCell ref="A4593:XFD4593"/>
    <mergeCell ref="A4594:XFD4594"/>
    <mergeCell ref="A4595:XFD4595"/>
    <mergeCell ref="A4596:XFD4596"/>
    <mergeCell ref="A4597:XFD4597"/>
    <mergeCell ref="A4598:XFD4598"/>
    <mergeCell ref="A4623:XFD4623"/>
    <mergeCell ref="A4624:XFD4624"/>
    <mergeCell ref="A4625:XFD4625"/>
    <mergeCell ref="A4626:XFD4626"/>
    <mergeCell ref="A4627:XFD4627"/>
    <mergeCell ref="A4628:XFD4628"/>
    <mergeCell ref="A4617:XFD4617"/>
    <mergeCell ref="A4618:XFD4618"/>
    <mergeCell ref="A4619:XFD4619"/>
    <mergeCell ref="A4620:XFD4620"/>
    <mergeCell ref="A4621:XFD4621"/>
    <mergeCell ref="A4622:XFD4622"/>
    <mergeCell ref="A4611:XFD4611"/>
    <mergeCell ref="A4612:XFD4612"/>
    <mergeCell ref="A4613:XFD4613"/>
    <mergeCell ref="A4614:XFD4614"/>
    <mergeCell ref="A4615:XFD4615"/>
    <mergeCell ref="A4616:XFD4616"/>
    <mergeCell ref="A4641:XFD4641"/>
    <mergeCell ref="A4642:XFD4642"/>
    <mergeCell ref="A4643:XFD4643"/>
    <mergeCell ref="A4644:XFD4644"/>
    <mergeCell ref="A4645:XFD4645"/>
    <mergeCell ref="A4646:XFD4646"/>
    <mergeCell ref="A4635:XFD4635"/>
    <mergeCell ref="A4636:XFD4636"/>
    <mergeCell ref="A4637:XFD4637"/>
    <mergeCell ref="A4638:XFD4638"/>
    <mergeCell ref="A4639:XFD4639"/>
    <mergeCell ref="A4640:XFD4640"/>
    <mergeCell ref="A4629:XFD4629"/>
    <mergeCell ref="A4630:XFD4630"/>
    <mergeCell ref="A4631:XFD4631"/>
    <mergeCell ref="A4632:XFD4632"/>
    <mergeCell ref="A4633:XFD4633"/>
    <mergeCell ref="A4634:XFD4634"/>
    <mergeCell ref="A4659:XFD4659"/>
    <mergeCell ref="A4660:XFD4660"/>
    <mergeCell ref="A4661:XFD4661"/>
    <mergeCell ref="A4662:XFD4662"/>
    <mergeCell ref="A4663:XFD4663"/>
    <mergeCell ref="A4664:XFD4664"/>
    <mergeCell ref="A4653:XFD4653"/>
    <mergeCell ref="A4654:XFD4654"/>
    <mergeCell ref="A4655:XFD4655"/>
    <mergeCell ref="A4656:XFD4656"/>
    <mergeCell ref="A4657:XFD4657"/>
    <mergeCell ref="A4658:XFD4658"/>
    <mergeCell ref="A4647:XFD4647"/>
    <mergeCell ref="A4648:XFD4648"/>
    <mergeCell ref="A4649:XFD4649"/>
    <mergeCell ref="A4650:XFD4650"/>
    <mergeCell ref="A4651:XFD4651"/>
    <mergeCell ref="A4652:XFD4652"/>
    <mergeCell ref="A4677:XFD4677"/>
    <mergeCell ref="A4678:XFD4678"/>
    <mergeCell ref="A4679:XFD4679"/>
    <mergeCell ref="A4680:XFD4680"/>
    <mergeCell ref="A4681:XFD4681"/>
    <mergeCell ref="A4682:XFD4682"/>
    <mergeCell ref="A4671:XFD4671"/>
    <mergeCell ref="A4672:XFD4672"/>
    <mergeCell ref="A4673:XFD4673"/>
    <mergeCell ref="A4674:XFD4674"/>
    <mergeCell ref="A4675:XFD4675"/>
    <mergeCell ref="A4676:XFD4676"/>
    <mergeCell ref="A4665:XFD4665"/>
    <mergeCell ref="A4666:XFD4666"/>
    <mergeCell ref="A4667:XFD4667"/>
    <mergeCell ref="A4668:XFD4668"/>
    <mergeCell ref="A4669:XFD4669"/>
    <mergeCell ref="A4670:XFD4670"/>
    <mergeCell ref="A4695:XFD4695"/>
    <mergeCell ref="A4696:XFD4696"/>
    <mergeCell ref="A4697:XFD4697"/>
    <mergeCell ref="A4698:XFD4698"/>
    <mergeCell ref="A4699:XFD4699"/>
    <mergeCell ref="A4700:XFD4700"/>
    <mergeCell ref="A4689:XFD4689"/>
    <mergeCell ref="A4690:XFD4690"/>
    <mergeCell ref="A4691:XFD4691"/>
    <mergeCell ref="A4692:XFD4692"/>
    <mergeCell ref="A4693:XFD4693"/>
    <mergeCell ref="A4694:XFD4694"/>
    <mergeCell ref="A4683:XFD4683"/>
    <mergeCell ref="A4684:XFD4684"/>
    <mergeCell ref="A4685:XFD4685"/>
    <mergeCell ref="A4686:XFD4686"/>
    <mergeCell ref="A4687:XFD4687"/>
    <mergeCell ref="A4688:XFD4688"/>
    <mergeCell ref="A4713:XFD4713"/>
    <mergeCell ref="A4714:XFD4714"/>
    <mergeCell ref="A4715:XFD4715"/>
    <mergeCell ref="A4716:XFD4716"/>
    <mergeCell ref="A4717:XFD4717"/>
    <mergeCell ref="A4718:XFD4718"/>
    <mergeCell ref="A4707:XFD4707"/>
    <mergeCell ref="A4708:XFD4708"/>
    <mergeCell ref="A4709:XFD4709"/>
    <mergeCell ref="A4710:XFD4710"/>
    <mergeCell ref="A4711:XFD4711"/>
    <mergeCell ref="A4712:XFD4712"/>
    <mergeCell ref="A4701:XFD4701"/>
    <mergeCell ref="A4702:XFD4702"/>
    <mergeCell ref="A4703:XFD4703"/>
    <mergeCell ref="A4704:XFD4704"/>
    <mergeCell ref="A4705:XFD4705"/>
    <mergeCell ref="A4706:XFD4706"/>
    <mergeCell ref="A4731:XFD4731"/>
    <mergeCell ref="A4732:XFD4732"/>
    <mergeCell ref="A4733:XFD4733"/>
    <mergeCell ref="A4734:XFD4734"/>
    <mergeCell ref="A4735:XFD4735"/>
    <mergeCell ref="A4736:XFD4736"/>
    <mergeCell ref="A4725:XFD4725"/>
    <mergeCell ref="A4726:XFD4726"/>
    <mergeCell ref="A4727:XFD4727"/>
    <mergeCell ref="A4728:XFD4728"/>
    <mergeCell ref="A4729:XFD4729"/>
    <mergeCell ref="A4730:XFD4730"/>
    <mergeCell ref="A4719:XFD4719"/>
    <mergeCell ref="A4720:XFD4720"/>
    <mergeCell ref="A4721:XFD4721"/>
    <mergeCell ref="A4722:XFD4722"/>
    <mergeCell ref="A4723:XFD4723"/>
    <mergeCell ref="A4724:XFD4724"/>
    <mergeCell ref="A4749:XFD4749"/>
    <mergeCell ref="A4750:XFD4750"/>
    <mergeCell ref="A4751:XFD4751"/>
    <mergeCell ref="A4752:XFD4752"/>
    <mergeCell ref="A4753:XFD4753"/>
    <mergeCell ref="A4754:XFD4754"/>
    <mergeCell ref="A4743:XFD4743"/>
    <mergeCell ref="A4744:XFD4744"/>
    <mergeCell ref="A4745:XFD4745"/>
    <mergeCell ref="A4746:XFD4746"/>
    <mergeCell ref="A4747:XFD4747"/>
    <mergeCell ref="A4748:XFD4748"/>
    <mergeCell ref="A4737:XFD4737"/>
    <mergeCell ref="A4738:XFD4738"/>
    <mergeCell ref="A4739:XFD4739"/>
    <mergeCell ref="A4740:XFD4740"/>
    <mergeCell ref="A4741:XFD4741"/>
    <mergeCell ref="A4742:XFD4742"/>
    <mergeCell ref="A4767:XFD4767"/>
    <mergeCell ref="A4768:XFD4768"/>
    <mergeCell ref="A4769:XFD4769"/>
    <mergeCell ref="A4770:XFD4770"/>
    <mergeCell ref="A4771:XFD4771"/>
    <mergeCell ref="A4772:XFD4772"/>
    <mergeCell ref="A4761:XFD4761"/>
    <mergeCell ref="A4762:XFD4762"/>
    <mergeCell ref="A4763:XFD4763"/>
    <mergeCell ref="A4764:XFD4764"/>
    <mergeCell ref="A4765:XFD4765"/>
    <mergeCell ref="A4766:XFD4766"/>
    <mergeCell ref="A4755:XFD4755"/>
    <mergeCell ref="A4756:XFD4756"/>
    <mergeCell ref="A4757:XFD4757"/>
    <mergeCell ref="A4758:XFD4758"/>
    <mergeCell ref="A4759:XFD4759"/>
    <mergeCell ref="A4760:XFD4760"/>
    <mergeCell ref="A4785:XFD4785"/>
    <mergeCell ref="A4786:XFD4786"/>
    <mergeCell ref="A4787:XFD4787"/>
    <mergeCell ref="A4788:XFD4788"/>
    <mergeCell ref="A4789:XFD4789"/>
    <mergeCell ref="A4790:XFD4790"/>
    <mergeCell ref="A4779:XFD4779"/>
    <mergeCell ref="A4780:XFD4780"/>
    <mergeCell ref="A4781:XFD4781"/>
    <mergeCell ref="A4782:XFD4782"/>
    <mergeCell ref="A4783:XFD4783"/>
    <mergeCell ref="A4784:XFD4784"/>
    <mergeCell ref="A4773:XFD4773"/>
    <mergeCell ref="A4774:XFD4774"/>
    <mergeCell ref="A4775:XFD4775"/>
    <mergeCell ref="A4776:XFD4776"/>
    <mergeCell ref="A4777:XFD4777"/>
    <mergeCell ref="A4778:XFD4778"/>
    <mergeCell ref="A4803:XFD4803"/>
    <mergeCell ref="A4804:XFD4804"/>
    <mergeCell ref="A4805:XFD4805"/>
    <mergeCell ref="A4806:XFD4806"/>
    <mergeCell ref="A4807:XFD4807"/>
    <mergeCell ref="A4808:XFD4808"/>
    <mergeCell ref="A4797:XFD4797"/>
    <mergeCell ref="A4798:XFD4798"/>
    <mergeCell ref="A4799:XFD4799"/>
    <mergeCell ref="A4800:XFD4800"/>
    <mergeCell ref="A4801:XFD4801"/>
    <mergeCell ref="A4802:XFD4802"/>
    <mergeCell ref="A4791:XFD4791"/>
    <mergeCell ref="A4792:XFD4792"/>
    <mergeCell ref="A4793:XFD4793"/>
    <mergeCell ref="A4794:XFD4794"/>
    <mergeCell ref="A4795:XFD4795"/>
    <mergeCell ref="A4796:XFD4796"/>
    <mergeCell ref="A4821:XFD4821"/>
    <mergeCell ref="A4822:XFD4822"/>
    <mergeCell ref="A4823:XFD4823"/>
    <mergeCell ref="A4824:XFD4824"/>
    <mergeCell ref="A4825:XFD4825"/>
    <mergeCell ref="A4826:XFD4826"/>
    <mergeCell ref="A4815:XFD4815"/>
    <mergeCell ref="A4816:XFD4816"/>
    <mergeCell ref="A4817:XFD4817"/>
    <mergeCell ref="A4818:XFD4818"/>
    <mergeCell ref="A4819:XFD4819"/>
    <mergeCell ref="A4820:XFD4820"/>
    <mergeCell ref="A4809:XFD4809"/>
    <mergeCell ref="A4810:XFD4810"/>
    <mergeCell ref="A4811:XFD4811"/>
    <mergeCell ref="A4812:XFD4812"/>
    <mergeCell ref="A4813:XFD4813"/>
    <mergeCell ref="A4814:XFD4814"/>
    <mergeCell ref="A4839:XFD4839"/>
    <mergeCell ref="A4840:XFD4840"/>
    <mergeCell ref="A4841:XFD4841"/>
    <mergeCell ref="A4842:XFD4842"/>
    <mergeCell ref="A4843:XFD4843"/>
    <mergeCell ref="A4844:XFD4844"/>
    <mergeCell ref="A4833:XFD4833"/>
    <mergeCell ref="A4834:XFD4834"/>
    <mergeCell ref="A4835:XFD4835"/>
    <mergeCell ref="A4836:XFD4836"/>
    <mergeCell ref="A4837:XFD4837"/>
    <mergeCell ref="A4838:XFD4838"/>
    <mergeCell ref="A4827:XFD4827"/>
    <mergeCell ref="A4828:XFD4828"/>
    <mergeCell ref="A4829:XFD4829"/>
    <mergeCell ref="A4830:XFD4830"/>
    <mergeCell ref="A4831:XFD4831"/>
    <mergeCell ref="A4832:XFD4832"/>
    <mergeCell ref="A4857:XFD4857"/>
    <mergeCell ref="A4858:XFD4858"/>
    <mergeCell ref="A4859:XFD4859"/>
    <mergeCell ref="A4860:XFD4860"/>
    <mergeCell ref="A4861:XFD4861"/>
    <mergeCell ref="A4862:XFD4862"/>
    <mergeCell ref="A4851:XFD4851"/>
    <mergeCell ref="A4852:XFD4852"/>
    <mergeCell ref="A4853:XFD4853"/>
    <mergeCell ref="A4854:XFD4854"/>
    <mergeCell ref="A4855:XFD4855"/>
    <mergeCell ref="A4856:XFD4856"/>
    <mergeCell ref="A4845:XFD4845"/>
    <mergeCell ref="A4846:XFD4846"/>
    <mergeCell ref="A4847:XFD4847"/>
    <mergeCell ref="A4848:XFD4848"/>
    <mergeCell ref="A4849:XFD4849"/>
    <mergeCell ref="A4850:XFD4850"/>
    <mergeCell ref="A4875:XFD4875"/>
    <mergeCell ref="A4876:XFD4876"/>
    <mergeCell ref="A4877:XFD4877"/>
    <mergeCell ref="A4878:XFD4878"/>
    <mergeCell ref="A4879:XFD4879"/>
    <mergeCell ref="A4880:XFD4880"/>
    <mergeCell ref="A4869:XFD4869"/>
    <mergeCell ref="A4870:XFD4870"/>
    <mergeCell ref="A4871:XFD4871"/>
    <mergeCell ref="A4872:XFD4872"/>
    <mergeCell ref="A4873:XFD4873"/>
    <mergeCell ref="A4874:XFD4874"/>
    <mergeCell ref="A4863:XFD4863"/>
    <mergeCell ref="A4864:XFD4864"/>
    <mergeCell ref="A4865:XFD4865"/>
    <mergeCell ref="A4866:XFD4866"/>
    <mergeCell ref="A4867:XFD4867"/>
    <mergeCell ref="A4868:XFD4868"/>
    <mergeCell ref="A4893:XFD4893"/>
    <mergeCell ref="A4894:XFD4894"/>
    <mergeCell ref="A4895:XFD4895"/>
    <mergeCell ref="A4896:XFD4896"/>
    <mergeCell ref="A4897:XFD4897"/>
    <mergeCell ref="A4898:XFD4898"/>
    <mergeCell ref="A4887:XFD4887"/>
    <mergeCell ref="A4888:XFD4888"/>
    <mergeCell ref="A4889:XFD4889"/>
    <mergeCell ref="A4890:XFD4890"/>
    <mergeCell ref="A4891:XFD4891"/>
    <mergeCell ref="A4892:XFD4892"/>
    <mergeCell ref="A4881:XFD4881"/>
    <mergeCell ref="A4882:XFD4882"/>
    <mergeCell ref="A4883:XFD4883"/>
    <mergeCell ref="A4884:XFD4884"/>
    <mergeCell ref="A4885:XFD4885"/>
    <mergeCell ref="A4886:XFD4886"/>
    <mergeCell ref="A4911:XFD4911"/>
    <mergeCell ref="A4912:XFD4912"/>
    <mergeCell ref="A4913:XFD4913"/>
    <mergeCell ref="A4914:XFD4914"/>
    <mergeCell ref="A4915:XFD4915"/>
    <mergeCell ref="A4916:XFD4916"/>
    <mergeCell ref="A4905:XFD4905"/>
    <mergeCell ref="A4906:XFD4906"/>
    <mergeCell ref="A4907:XFD4907"/>
    <mergeCell ref="A4908:XFD4908"/>
    <mergeCell ref="A4909:XFD4909"/>
    <mergeCell ref="A4910:XFD4910"/>
    <mergeCell ref="A4899:XFD4899"/>
    <mergeCell ref="A4900:XFD4900"/>
    <mergeCell ref="A4901:XFD4901"/>
    <mergeCell ref="A4902:XFD4902"/>
    <mergeCell ref="A4903:XFD4903"/>
    <mergeCell ref="A4904:XFD4904"/>
    <mergeCell ref="A4929:XFD4929"/>
    <mergeCell ref="A4930:XFD4930"/>
    <mergeCell ref="A4931:XFD4931"/>
    <mergeCell ref="A4932:XFD4932"/>
    <mergeCell ref="A4933:XFD4933"/>
    <mergeCell ref="A4934:XFD4934"/>
    <mergeCell ref="A4923:XFD4923"/>
    <mergeCell ref="A4924:XFD4924"/>
    <mergeCell ref="A4925:XFD4925"/>
    <mergeCell ref="A4926:XFD4926"/>
    <mergeCell ref="A4927:XFD4927"/>
    <mergeCell ref="A4928:XFD4928"/>
    <mergeCell ref="A4917:XFD4917"/>
    <mergeCell ref="A4918:XFD4918"/>
    <mergeCell ref="A4919:XFD4919"/>
    <mergeCell ref="A4920:XFD4920"/>
    <mergeCell ref="A4921:XFD4921"/>
    <mergeCell ref="A4922:XFD4922"/>
    <mergeCell ref="A4947:XFD4947"/>
    <mergeCell ref="A4948:XFD4948"/>
    <mergeCell ref="A4949:XFD4949"/>
    <mergeCell ref="A4950:XFD4950"/>
    <mergeCell ref="A4951:XFD4951"/>
    <mergeCell ref="A4952:XFD4952"/>
    <mergeCell ref="A4941:XFD4941"/>
    <mergeCell ref="A4942:XFD4942"/>
    <mergeCell ref="A4943:XFD4943"/>
    <mergeCell ref="A4944:XFD4944"/>
    <mergeCell ref="A4945:XFD4945"/>
    <mergeCell ref="A4946:XFD4946"/>
    <mergeCell ref="A4935:XFD4935"/>
    <mergeCell ref="A4936:XFD4936"/>
    <mergeCell ref="A4937:XFD4937"/>
    <mergeCell ref="A4938:XFD4938"/>
    <mergeCell ref="A4939:XFD4939"/>
    <mergeCell ref="A4940:XFD4940"/>
    <mergeCell ref="A4965:XFD4965"/>
    <mergeCell ref="A4966:XFD4966"/>
    <mergeCell ref="A4967:XFD4967"/>
    <mergeCell ref="A4968:XFD4968"/>
    <mergeCell ref="A4969:XFD4969"/>
    <mergeCell ref="A4970:XFD4970"/>
    <mergeCell ref="A4959:XFD4959"/>
    <mergeCell ref="A4960:XFD4960"/>
    <mergeCell ref="A4961:XFD4961"/>
    <mergeCell ref="A4962:XFD4962"/>
    <mergeCell ref="A4963:XFD4963"/>
    <mergeCell ref="A4964:XFD4964"/>
    <mergeCell ref="A4953:XFD4953"/>
    <mergeCell ref="A4954:XFD4954"/>
    <mergeCell ref="A4955:XFD4955"/>
    <mergeCell ref="A4956:XFD4956"/>
    <mergeCell ref="A4957:XFD4957"/>
    <mergeCell ref="A4958:XFD4958"/>
    <mergeCell ref="A4989:XFD4989"/>
    <mergeCell ref="A4990:XFD4990"/>
    <mergeCell ref="A4991:XFD4991"/>
    <mergeCell ref="A4992:XFD4992"/>
    <mergeCell ref="A4983:XFD4983"/>
    <mergeCell ref="A4984:XFD4984"/>
    <mergeCell ref="A4985:XFD4985"/>
    <mergeCell ref="A4986:XFD4986"/>
    <mergeCell ref="A4987:XFD4987"/>
    <mergeCell ref="A4988:XFD4988"/>
    <mergeCell ref="A4977:XFD4977"/>
    <mergeCell ref="A4978:XFD4978"/>
    <mergeCell ref="A4979:XFD4979"/>
    <mergeCell ref="A4980:XFD4980"/>
    <mergeCell ref="A4981:XFD4981"/>
    <mergeCell ref="A4982:XFD4982"/>
    <mergeCell ref="A4971:XFD4971"/>
    <mergeCell ref="A4972:XFD4972"/>
    <mergeCell ref="A4973:XFD4973"/>
    <mergeCell ref="A4974:XFD4974"/>
    <mergeCell ref="A4975:XFD4975"/>
    <mergeCell ref="A4976:XFD497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ADA53-D9AC-42B0-A6EB-D1A59BC5D8A7}">
  <dimension ref="A1:EO52"/>
  <sheetViews>
    <sheetView topLeftCell="DB1" zoomScale="92" zoomScaleNormal="92" workbookViewId="0">
      <selection activeCell="BJ3" sqref="BJ3"/>
    </sheetView>
  </sheetViews>
  <sheetFormatPr defaultRowHeight="14.4" x14ac:dyDescent="0.3"/>
  <cols>
    <col min="1" max="1" width="17.6640625" customWidth="1"/>
    <col min="2" max="2" width="12.6640625" customWidth="1"/>
    <col min="3" max="3" width="21.77734375" customWidth="1"/>
    <col min="4" max="4" width="11.44140625" customWidth="1"/>
    <col min="5" max="6" width="13" customWidth="1"/>
    <col min="7" max="7" width="9.6640625" customWidth="1"/>
    <col min="8" max="8" width="9.33203125" style="6" customWidth="1"/>
    <col min="9" max="9" width="12.6640625" customWidth="1"/>
    <col min="10" max="10" width="18" customWidth="1"/>
    <col min="11" max="11" width="11.44140625" bestFit="1" customWidth="1"/>
    <col min="12" max="13" width="13" bestFit="1" customWidth="1"/>
    <col min="19" max="19" width="8.88671875" style="7"/>
    <col min="20" max="20" width="12.5546875" customWidth="1"/>
    <col min="21" max="21" width="13.6640625" customWidth="1"/>
    <col min="22" max="22" width="16.44140625" customWidth="1"/>
    <col min="23" max="23" width="9.77734375" customWidth="1"/>
    <col min="24" max="24" width="11.6640625" customWidth="1"/>
    <col min="25" max="25" width="10.77734375" customWidth="1"/>
    <col min="26" max="29" width="15.5546875" customWidth="1"/>
    <col min="30" max="30" width="10.77734375" style="7" customWidth="1"/>
    <col min="32" max="32" width="13.21875" customWidth="1"/>
    <col min="33" max="33" width="16.44140625" customWidth="1"/>
    <col min="34" max="34" width="14" customWidth="1"/>
    <col min="35" max="35" width="11" customWidth="1"/>
    <col min="36" max="36" width="10.88671875" customWidth="1"/>
    <col min="42" max="42" width="8.88671875" style="7"/>
    <col min="44" max="44" width="13.6640625" customWidth="1"/>
    <col min="45" max="45" width="12.6640625" customWidth="1"/>
    <col min="46" max="46" width="10.77734375" customWidth="1"/>
    <col min="47" max="47" width="18.109375" customWidth="1"/>
    <col min="51" max="51" width="8.88671875" style="6"/>
    <col min="53" max="53" width="13.21875" customWidth="1"/>
    <col min="54" max="54" width="12.6640625" customWidth="1"/>
    <col min="60" max="60" width="8.88671875" style="7"/>
    <col min="62" max="62" width="17.33203125" customWidth="1"/>
    <col min="63" max="63" width="17.77734375" customWidth="1"/>
    <col min="64" max="64" width="22.109375" bestFit="1" customWidth="1"/>
    <col min="65" max="65" width="11.33203125" customWidth="1"/>
    <col min="66" max="66" width="12.44140625" customWidth="1"/>
    <col min="67" max="67" width="10.77734375" customWidth="1"/>
    <col min="70" max="70" width="8.88671875" style="7"/>
    <col min="72" max="72" width="13.21875" customWidth="1"/>
    <col min="73" max="73" width="12.6640625" customWidth="1"/>
    <col min="79" max="79" width="8.88671875" style="7"/>
    <col min="81" max="81" width="13.21875" customWidth="1"/>
    <col min="82" max="82" width="12.6640625" customWidth="1"/>
    <col min="88" max="88" width="8.88671875" style="7"/>
    <col min="90" max="90" width="13.6640625" bestFit="1" customWidth="1"/>
    <col min="91" max="91" width="13" customWidth="1"/>
    <col min="92" max="92" width="25.88671875" customWidth="1"/>
    <col min="98" max="98" width="8.88671875" style="7"/>
    <col min="100" max="100" width="13.21875" customWidth="1"/>
    <col min="101" max="101" width="12.6640625" customWidth="1"/>
    <col min="102" max="102" width="10.77734375" customWidth="1"/>
    <col min="103" max="103" width="10.88671875" customWidth="1"/>
    <col min="108" max="108" width="8.88671875" style="7"/>
    <col min="110" max="110" width="13.21875" customWidth="1"/>
    <col min="111" max="111" width="13" bestFit="1" customWidth="1"/>
    <col min="112" max="112" width="20.33203125" bestFit="1" customWidth="1"/>
    <col min="113" max="113" width="11" bestFit="1" customWidth="1"/>
    <col min="118" max="118" width="8.88671875" style="7"/>
    <col min="119" max="119" width="8.44140625" customWidth="1"/>
    <col min="120" max="120" width="13.21875" customWidth="1"/>
    <col min="121" max="121" width="16.77734375" customWidth="1"/>
    <col min="122" max="122" width="16.109375" customWidth="1"/>
    <col min="127" max="127" width="8.88671875" style="7"/>
    <col min="129" max="129" width="13.21875" bestFit="1" customWidth="1"/>
    <col min="130" max="130" width="12.6640625" customWidth="1"/>
    <col min="131" max="131" width="21.77734375" customWidth="1"/>
    <col min="132" max="133" width="11.33203125" customWidth="1"/>
    <col min="135" max="135" width="17.33203125" customWidth="1"/>
    <col min="136" max="136" width="12.5546875" customWidth="1"/>
    <col min="137" max="137" width="12.6640625" customWidth="1"/>
    <col min="138" max="138" width="9.33203125" style="7" customWidth="1"/>
    <col min="139" max="139" width="12.44140625" customWidth="1"/>
    <col min="140" max="140" width="13.21875" bestFit="1" customWidth="1"/>
    <col min="141" max="141" width="16.44140625" bestFit="1" customWidth="1"/>
    <col min="142" max="142" width="12.6640625" bestFit="1" customWidth="1"/>
    <col min="143" max="143" width="10" bestFit="1" customWidth="1"/>
    <col min="144" max="144" width="9.5546875" bestFit="1" customWidth="1"/>
    <col min="145" max="145" width="10.88671875" bestFit="1" customWidth="1"/>
    <col min="146" max="146" width="9.5546875" bestFit="1" customWidth="1"/>
    <col min="147" max="147" width="12.6640625" bestFit="1" customWidth="1"/>
    <col min="148" max="148" width="13.88671875" bestFit="1" customWidth="1"/>
    <col min="149" max="149" width="10" bestFit="1" customWidth="1"/>
    <col min="150" max="150" width="9.5546875" bestFit="1" customWidth="1"/>
    <col min="151" max="151" width="12.6640625" bestFit="1" customWidth="1"/>
    <col min="152" max="152" width="13.88671875" bestFit="1" customWidth="1"/>
    <col min="153" max="153" width="10" bestFit="1" customWidth="1"/>
    <col min="154" max="154" width="9.5546875" bestFit="1" customWidth="1"/>
    <col min="155" max="155" width="12.6640625" bestFit="1" customWidth="1"/>
    <col min="156" max="156" width="13.88671875" bestFit="1" customWidth="1"/>
    <col min="157" max="157" width="10.88671875" bestFit="1" customWidth="1"/>
  </cols>
  <sheetData>
    <row r="1" spans="1:145" ht="14.4" customHeight="1" x14ac:dyDescent="0.3">
      <c r="A1" s="19" t="s">
        <v>49</v>
      </c>
      <c r="B1" s="19"/>
      <c r="C1" s="19"/>
      <c r="F1" s="4"/>
      <c r="G1" s="4"/>
      <c r="H1" s="5"/>
      <c r="J1" s="19" t="s">
        <v>48</v>
      </c>
      <c r="K1" s="19"/>
      <c r="L1" s="19"/>
      <c r="U1" s="20" t="s">
        <v>41</v>
      </c>
      <c r="V1" s="20"/>
      <c r="W1" s="20"/>
      <c r="X1" s="20"/>
      <c r="AF1" s="20" t="s">
        <v>47</v>
      </c>
      <c r="AG1" s="20"/>
      <c r="AH1" s="20"/>
      <c r="AI1" s="20"/>
      <c r="AJ1" s="20"/>
      <c r="AR1" s="20" t="s">
        <v>86</v>
      </c>
      <c r="AS1" s="20"/>
      <c r="AT1" s="20"/>
      <c r="BA1" s="20" t="s">
        <v>55</v>
      </c>
      <c r="BB1" s="20"/>
      <c r="BC1" s="20"/>
      <c r="BJ1" s="19" t="s">
        <v>94</v>
      </c>
      <c r="BK1" s="19"/>
      <c r="BL1" s="19"/>
      <c r="BT1" s="20" t="s">
        <v>67</v>
      </c>
      <c r="BU1" s="20"/>
      <c r="CC1" s="20" t="s">
        <v>68</v>
      </c>
      <c r="CD1" s="20"/>
      <c r="CL1" s="19" t="s">
        <v>69</v>
      </c>
      <c r="CM1" s="19"/>
      <c r="CN1" s="19"/>
      <c r="CV1" s="20" t="s">
        <v>73</v>
      </c>
      <c r="CW1" s="20"/>
      <c r="CX1" s="20"/>
      <c r="DF1" s="19" t="s">
        <v>74</v>
      </c>
      <c r="DG1" s="19"/>
      <c r="DH1" s="19"/>
      <c r="DP1" s="20" t="s">
        <v>75</v>
      </c>
      <c r="DQ1" s="20"/>
      <c r="DR1" s="20"/>
      <c r="DS1" s="20"/>
      <c r="DY1" s="18" t="s">
        <v>84</v>
      </c>
      <c r="DZ1" s="18"/>
      <c r="EA1" s="18"/>
      <c r="EB1" s="15"/>
      <c r="EC1" s="15"/>
      <c r="ED1" s="15"/>
    </row>
    <row r="2" spans="1:145" ht="14.4" customHeight="1" x14ac:dyDescent="0.3">
      <c r="A2" s="19"/>
      <c r="B2" s="19"/>
      <c r="C2" s="19"/>
      <c r="F2" s="4"/>
      <c r="G2" s="4"/>
      <c r="H2" s="5"/>
      <c r="J2" s="19"/>
      <c r="K2" s="19"/>
      <c r="L2" s="19"/>
      <c r="U2" s="20"/>
      <c r="V2" s="20"/>
      <c r="W2" s="20"/>
      <c r="X2" s="20"/>
      <c r="AF2" s="20"/>
      <c r="AG2" s="20"/>
      <c r="AH2" s="20"/>
      <c r="AI2" s="20"/>
      <c r="AJ2" s="20"/>
      <c r="AR2" s="20"/>
      <c r="AS2" s="20"/>
      <c r="AT2" s="20"/>
      <c r="BA2" s="20"/>
      <c r="BB2" s="20"/>
      <c r="BC2" s="20"/>
      <c r="BJ2" s="19"/>
      <c r="BK2" s="19"/>
      <c r="BL2" s="19"/>
      <c r="BT2" s="20"/>
      <c r="BU2" s="20"/>
      <c r="CC2" s="20"/>
      <c r="CD2" s="20"/>
      <c r="CL2" s="19"/>
      <c r="CM2" s="19"/>
      <c r="CN2" s="19"/>
      <c r="CV2" s="20"/>
      <c r="CW2" s="20"/>
      <c r="CX2" s="20"/>
      <c r="DF2" s="19"/>
      <c r="DG2" s="19"/>
      <c r="DH2" s="19"/>
      <c r="DP2" s="20"/>
      <c r="DQ2" s="20"/>
      <c r="DR2" s="20"/>
      <c r="DS2" s="20"/>
      <c r="DY2" s="18"/>
      <c r="DZ2" s="18"/>
      <c r="EA2" s="18"/>
      <c r="EB2" s="15"/>
      <c r="EC2" s="15"/>
      <c r="ED2" s="15"/>
    </row>
    <row r="3" spans="1:145" x14ac:dyDescent="0.3">
      <c r="A3" s="1" t="s">
        <v>71</v>
      </c>
      <c r="B3" t="s">
        <v>12</v>
      </c>
      <c r="C3" t="s">
        <v>76</v>
      </c>
      <c r="D3" t="s">
        <v>13</v>
      </c>
      <c r="E3" t="s">
        <v>2</v>
      </c>
      <c r="J3" s="1" t="s">
        <v>71</v>
      </c>
      <c r="K3" t="s">
        <v>13</v>
      </c>
      <c r="L3" t="s">
        <v>2</v>
      </c>
      <c r="U3" s="1" t="s">
        <v>12</v>
      </c>
      <c r="V3" s="1" t="s">
        <v>37</v>
      </c>
      <c r="AF3" s="1" t="s">
        <v>12</v>
      </c>
      <c r="AG3" s="1" t="s">
        <v>37</v>
      </c>
      <c r="AR3" s="1" t="s">
        <v>0</v>
      </c>
      <c r="AS3" t="s">
        <v>12</v>
      </c>
      <c r="AT3" t="s">
        <v>85</v>
      </c>
      <c r="BA3" s="1" t="s">
        <v>0</v>
      </c>
      <c r="BB3" t="s">
        <v>12</v>
      </c>
      <c r="BJ3" s="1" t="s">
        <v>60</v>
      </c>
      <c r="BK3" s="1" t="s">
        <v>61</v>
      </c>
      <c r="BL3" t="s">
        <v>77</v>
      </c>
      <c r="BT3" s="1" t="s">
        <v>0</v>
      </c>
      <c r="BU3" t="s">
        <v>12</v>
      </c>
      <c r="CC3" s="1" t="s">
        <v>0</v>
      </c>
      <c r="CD3" t="s">
        <v>12</v>
      </c>
      <c r="CL3" s="1" t="s">
        <v>0</v>
      </c>
      <c r="CM3" t="s">
        <v>2</v>
      </c>
      <c r="CN3" t="s">
        <v>70</v>
      </c>
      <c r="CV3" s="1" t="s">
        <v>0</v>
      </c>
      <c r="CW3" t="s">
        <v>12</v>
      </c>
      <c r="CX3" t="s">
        <v>85</v>
      </c>
      <c r="DF3" s="1" t="s">
        <v>0</v>
      </c>
      <c r="DG3" t="s">
        <v>2</v>
      </c>
      <c r="DH3" t="s">
        <v>93</v>
      </c>
      <c r="DP3" s="1" t="s">
        <v>0</v>
      </c>
      <c r="DQ3" t="s">
        <v>78</v>
      </c>
      <c r="DY3" s="1" t="s">
        <v>0</v>
      </c>
      <c r="DZ3" t="s">
        <v>12</v>
      </c>
      <c r="EJ3" s="1" t="s">
        <v>2</v>
      </c>
      <c r="EK3" s="1" t="s">
        <v>37</v>
      </c>
    </row>
    <row r="4" spans="1:145" x14ac:dyDescent="0.3">
      <c r="A4" t="s">
        <v>33</v>
      </c>
      <c r="B4" s="3">
        <v>19052.217999999993</v>
      </c>
      <c r="C4" s="3">
        <v>100.398</v>
      </c>
      <c r="D4" s="3">
        <v>18945.467999999997</v>
      </c>
      <c r="E4" s="21">
        <v>5</v>
      </c>
      <c r="J4" t="s">
        <v>21</v>
      </c>
      <c r="K4" s="3">
        <v>4304.7118639999999</v>
      </c>
      <c r="L4" s="21">
        <v>17</v>
      </c>
      <c r="U4" s="1" t="s">
        <v>0</v>
      </c>
      <c r="V4" t="s">
        <v>9</v>
      </c>
      <c r="W4" t="s">
        <v>10</v>
      </c>
      <c r="X4" t="s">
        <v>11</v>
      </c>
      <c r="AA4" s="12"/>
      <c r="AF4" s="1" t="s">
        <v>0</v>
      </c>
      <c r="AG4" t="s">
        <v>38</v>
      </c>
      <c r="AH4" t="s">
        <v>39</v>
      </c>
      <c r="AI4" t="s">
        <v>40</v>
      </c>
      <c r="AJ4" t="s">
        <v>1</v>
      </c>
      <c r="AR4" s="2" t="s">
        <v>38</v>
      </c>
      <c r="AS4" s="3">
        <v>741999.79529999965</v>
      </c>
      <c r="AT4" s="3">
        <v>18451.272799999959</v>
      </c>
      <c r="AV4" s="13"/>
      <c r="BA4" s="2" t="s">
        <v>54</v>
      </c>
      <c r="BB4" s="9">
        <v>0.25528944280115951</v>
      </c>
      <c r="BJ4" t="s">
        <v>56</v>
      </c>
      <c r="BK4" t="s">
        <v>25</v>
      </c>
      <c r="BL4" s="21">
        <v>39</v>
      </c>
      <c r="BT4" s="2" t="s">
        <v>64</v>
      </c>
      <c r="BU4" s="3">
        <v>109077.01299999996</v>
      </c>
      <c r="CC4" s="2" t="s">
        <v>44</v>
      </c>
      <c r="CD4" s="3">
        <v>116511.91399999992</v>
      </c>
      <c r="CF4" s="2"/>
      <c r="CG4" s="3"/>
      <c r="CL4" s="2" t="s">
        <v>6</v>
      </c>
      <c r="CM4" s="9">
        <v>0.59772409662607306</v>
      </c>
      <c r="CN4" s="8">
        <v>5.0065348525469169</v>
      </c>
      <c r="CV4" s="2">
        <v>2014</v>
      </c>
      <c r="CW4" s="3">
        <v>484247.49810000119</v>
      </c>
      <c r="CX4" s="3">
        <v>49543.974099999919</v>
      </c>
      <c r="DF4" s="2">
        <v>2014</v>
      </c>
      <c r="DG4" s="21">
        <v>969</v>
      </c>
      <c r="DH4" s="21">
        <v>944</v>
      </c>
      <c r="DP4" s="2" t="s">
        <v>9</v>
      </c>
      <c r="DQ4" s="9">
        <v>0.51576292559899117</v>
      </c>
      <c r="DY4" s="2" t="s">
        <v>56</v>
      </c>
      <c r="DZ4" s="3">
        <v>501239.89079999982</v>
      </c>
      <c r="EE4" s="2"/>
      <c r="EF4" s="3"/>
      <c r="EI4" s="3"/>
      <c r="EJ4" s="1" t="s">
        <v>0</v>
      </c>
      <c r="EK4" t="s">
        <v>6</v>
      </c>
      <c r="EL4" t="s">
        <v>5</v>
      </c>
      <c r="EM4" t="s">
        <v>3</v>
      </c>
      <c r="EN4" t="s">
        <v>4</v>
      </c>
      <c r="EO4" t="s">
        <v>1</v>
      </c>
    </row>
    <row r="5" spans="1:145" x14ac:dyDescent="0.3">
      <c r="A5" t="s">
        <v>26</v>
      </c>
      <c r="B5" s="3">
        <v>14175.228999999999</v>
      </c>
      <c r="C5" s="3"/>
      <c r="D5" s="3">
        <v>13332.644099999998</v>
      </c>
      <c r="E5" s="21">
        <v>12</v>
      </c>
      <c r="J5" t="s">
        <v>27</v>
      </c>
      <c r="K5" s="3">
        <v>1921.4499000000001</v>
      </c>
      <c r="L5" s="21">
        <v>13</v>
      </c>
      <c r="U5" s="2" t="s">
        <v>38</v>
      </c>
      <c r="V5" s="3">
        <v>391049.31200000079</v>
      </c>
      <c r="W5" s="3">
        <v>229019.78580000027</v>
      </c>
      <c r="X5" s="3">
        <v>121930.69749999991</v>
      </c>
      <c r="AF5" s="2" t="s">
        <v>44</v>
      </c>
      <c r="AG5" s="3">
        <v>39354.930999999997</v>
      </c>
      <c r="AH5" s="3">
        <v>34941.713999999964</v>
      </c>
      <c r="AI5" s="3">
        <v>42215.268999999978</v>
      </c>
      <c r="AJ5" s="3">
        <v>116511.91399999992</v>
      </c>
      <c r="AM5" s="13"/>
      <c r="AR5" s="2" t="s">
        <v>39</v>
      </c>
      <c r="AS5" s="3">
        <v>719047.03200000117</v>
      </c>
      <c r="AT5" s="3">
        <v>122490.80079999982</v>
      </c>
      <c r="BA5" s="2" t="s">
        <v>50</v>
      </c>
      <c r="BB5" s="9">
        <v>0.25408423085832149</v>
      </c>
      <c r="BD5" s="13"/>
      <c r="BJ5" t="s">
        <v>57</v>
      </c>
      <c r="BK5" t="s">
        <v>20</v>
      </c>
      <c r="BL5" s="21">
        <v>44</v>
      </c>
      <c r="BT5" s="2" t="s">
        <v>65</v>
      </c>
      <c r="BU5" s="3">
        <v>112669.09199999999</v>
      </c>
      <c r="CC5" s="2" t="s">
        <v>46</v>
      </c>
      <c r="CD5" s="3">
        <v>138641.27000000008</v>
      </c>
      <c r="CF5" s="2"/>
      <c r="CG5" s="3"/>
      <c r="CL5" s="2" t="s">
        <v>5</v>
      </c>
      <c r="CM5" s="9">
        <v>0.1924535835496107</v>
      </c>
      <c r="CN5" s="8">
        <v>3.2380462724935732</v>
      </c>
      <c r="CV5" s="2">
        <v>2015</v>
      </c>
      <c r="CW5" s="3">
        <v>470532.50900000078</v>
      </c>
      <c r="CX5" s="3">
        <v>61618.60370000008</v>
      </c>
      <c r="DA5" s="13"/>
      <c r="DF5" s="2">
        <v>2015</v>
      </c>
      <c r="DG5" s="21">
        <v>1038</v>
      </c>
      <c r="DH5" s="21">
        <v>1052</v>
      </c>
      <c r="DP5" s="2" t="s">
        <v>10</v>
      </c>
      <c r="DQ5" s="9">
        <v>0.29760403530895335</v>
      </c>
      <c r="DU5" s="13"/>
      <c r="DY5" s="2" t="s">
        <v>57</v>
      </c>
      <c r="DZ5" s="3">
        <v>678781.24000000162</v>
      </c>
      <c r="EE5" s="2"/>
      <c r="EF5" s="3"/>
      <c r="EI5" s="3"/>
      <c r="EJ5" s="2" t="s">
        <v>56</v>
      </c>
      <c r="EK5" s="8">
        <v>715</v>
      </c>
      <c r="EL5" s="8">
        <v>224</v>
      </c>
      <c r="EM5" s="8">
        <v>174</v>
      </c>
      <c r="EN5" s="8">
        <v>62</v>
      </c>
      <c r="EO5" s="21">
        <v>1175</v>
      </c>
    </row>
    <row r="6" spans="1:145" x14ac:dyDescent="0.3">
      <c r="A6" t="s">
        <v>30</v>
      </c>
      <c r="B6" s="3">
        <v>14142.334000000001</v>
      </c>
      <c r="C6" s="3">
        <v>566.91</v>
      </c>
      <c r="D6" s="3">
        <v>13277.091200000003</v>
      </c>
      <c r="E6" s="21">
        <v>9</v>
      </c>
      <c r="J6" t="s">
        <v>19</v>
      </c>
      <c r="K6" s="3">
        <v>2414.8582999999994</v>
      </c>
      <c r="L6" s="21">
        <v>13</v>
      </c>
      <c r="U6" s="2" t="s">
        <v>39</v>
      </c>
      <c r="V6" s="3">
        <v>363952.13600000064</v>
      </c>
      <c r="W6" s="3">
        <v>230676.46199999994</v>
      </c>
      <c r="X6" s="3">
        <v>124418.43399999988</v>
      </c>
      <c r="AF6" s="2" t="s">
        <v>46</v>
      </c>
      <c r="AG6" s="3">
        <v>48020.151999999973</v>
      </c>
      <c r="AH6" s="3">
        <v>40084.407999999981</v>
      </c>
      <c r="AI6" s="3">
        <v>50536.710000000014</v>
      </c>
      <c r="AJ6" s="3">
        <v>138641.27000000008</v>
      </c>
      <c r="AR6" s="2" t="s">
        <v>40</v>
      </c>
      <c r="AS6" s="3">
        <v>836154.03300000005</v>
      </c>
      <c r="AT6" s="3">
        <v>145454.94809999992</v>
      </c>
      <c r="BA6" s="2" t="s">
        <v>53</v>
      </c>
      <c r="BB6" s="9">
        <v>0.17316269233724041</v>
      </c>
      <c r="BJ6" t="s">
        <v>58</v>
      </c>
      <c r="BK6" t="s">
        <v>18</v>
      </c>
      <c r="BL6" s="21">
        <v>24</v>
      </c>
      <c r="BT6" s="2" t="s">
        <v>66</v>
      </c>
      <c r="BU6" s="3">
        <v>119540.74200000006</v>
      </c>
      <c r="CC6" s="2" t="s">
        <v>45</v>
      </c>
      <c r="CD6" s="3">
        <v>170188.04579999996</v>
      </c>
      <c r="CF6" s="2"/>
      <c r="CG6" s="3"/>
      <c r="CL6" s="2" t="s">
        <v>3</v>
      </c>
      <c r="CM6" s="9">
        <v>0.15711718905969255</v>
      </c>
      <c r="CN6" s="8">
        <v>2.1827048114434331</v>
      </c>
      <c r="CV6" s="2">
        <v>2016</v>
      </c>
      <c r="CW6" s="3">
        <v>609205.59800000198</v>
      </c>
      <c r="CX6" s="3">
        <v>81795.174299999984</v>
      </c>
      <c r="DF6" s="2">
        <v>2016</v>
      </c>
      <c r="DG6" s="21">
        <v>1315</v>
      </c>
      <c r="DH6" s="21">
        <v>1305</v>
      </c>
      <c r="DP6" s="2" t="s">
        <v>11</v>
      </c>
      <c r="DQ6" s="9">
        <v>0.18663303909205547</v>
      </c>
      <c r="DY6" s="2" t="s">
        <v>58</v>
      </c>
      <c r="DZ6" s="3">
        <v>391721.90500000102</v>
      </c>
      <c r="EE6" s="14"/>
      <c r="EF6" s="3"/>
      <c r="EI6" s="3"/>
      <c r="EJ6" s="2" t="s">
        <v>57</v>
      </c>
      <c r="EK6" s="8">
        <v>828</v>
      </c>
      <c r="EL6" s="8">
        <v>266</v>
      </c>
      <c r="EM6" s="8">
        <v>233</v>
      </c>
      <c r="EN6" s="8">
        <v>74</v>
      </c>
      <c r="EO6" s="21">
        <v>1401</v>
      </c>
    </row>
    <row r="7" spans="1:145" x14ac:dyDescent="0.3">
      <c r="A7" t="s">
        <v>14</v>
      </c>
      <c r="B7" s="3">
        <v>14473.570999999998</v>
      </c>
      <c r="C7" s="3">
        <v>592.30799999999999</v>
      </c>
      <c r="D7" s="3">
        <v>13276.698899999999</v>
      </c>
      <c r="E7" s="21">
        <v>10</v>
      </c>
      <c r="J7" t="s">
        <v>28</v>
      </c>
      <c r="K7" s="3">
        <v>2343.8033</v>
      </c>
      <c r="L7" s="21">
        <v>13</v>
      </c>
      <c r="U7" s="2" t="s">
        <v>40</v>
      </c>
      <c r="V7" s="3">
        <v>406399.89700000104</v>
      </c>
      <c r="W7" s="3">
        <v>246450.11899999963</v>
      </c>
      <c r="X7" s="3">
        <v>183304.01699999991</v>
      </c>
      <c r="AF7" s="2" t="s">
        <v>45</v>
      </c>
      <c r="AG7" s="3">
        <v>60593.291799999985</v>
      </c>
      <c r="AH7" s="3">
        <v>44490.530000000013</v>
      </c>
      <c r="AI7" s="3">
        <v>65104.223999999973</v>
      </c>
      <c r="AJ7" s="3">
        <v>170188.04579999996</v>
      </c>
      <c r="AR7" s="2" t="s">
        <v>1</v>
      </c>
      <c r="AS7" s="3">
        <v>2297200.8602999561</v>
      </c>
      <c r="AT7" s="3">
        <v>286397.02170000027</v>
      </c>
      <c r="BA7" s="2" t="s">
        <v>51</v>
      </c>
      <c r="BB7" s="9">
        <v>0.16010601804689148</v>
      </c>
      <c r="BJ7" t="s">
        <v>59</v>
      </c>
      <c r="BK7" t="s">
        <v>15</v>
      </c>
      <c r="BL7" s="21">
        <v>189</v>
      </c>
      <c r="BT7" s="2" t="s">
        <v>62</v>
      </c>
      <c r="BU7" s="3">
        <v>175851.34100000004</v>
      </c>
      <c r="CC7" s="2" t="s">
        <v>43</v>
      </c>
      <c r="CD7" s="3">
        <v>310876.27100000024</v>
      </c>
      <c r="CF7" s="2"/>
      <c r="CG7" s="3"/>
      <c r="CL7" s="2" t="s">
        <v>4</v>
      </c>
      <c r="CM7" s="9">
        <v>5.270513076462368E-2</v>
      </c>
      <c r="CN7" s="8">
        <v>4.4198895027624308E-2</v>
      </c>
      <c r="CV7" s="2">
        <v>2017</v>
      </c>
      <c r="CW7" s="3">
        <v>733215.25520000304</v>
      </c>
      <c r="CX7" s="3">
        <v>93439.269600000523</v>
      </c>
      <c r="DF7" s="2">
        <v>2017</v>
      </c>
      <c r="DG7" s="21">
        <v>1687</v>
      </c>
      <c r="DH7" s="21">
        <v>1688</v>
      </c>
      <c r="DY7" s="2" t="s">
        <v>59</v>
      </c>
      <c r="DZ7" s="3">
        <v>725457.82450000197</v>
      </c>
      <c r="EE7" s="2"/>
      <c r="EF7" s="3"/>
      <c r="EI7" s="3"/>
      <c r="EJ7" s="2" t="s">
        <v>58</v>
      </c>
      <c r="EK7" s="8">
        <v>495</v>
      </c>
      <c r="EL7" s="8">
        <v>164</v>
      </c>
      <c r="EM7" s="8">
        <v>124</v>
      </c>
      <c r="EN7" s="8">
        <v>39</v>
      </c>
      <c r="EO7" s="21">
        <v>822</v>
      </c>
    </row>
    <row r="8" spans="1:145" x14ac:dyDescent="0.3">
      <c r="A8" t="s">
        <v>23</v>
      </c>
      <c r="B8" s="3">
        <v>12873.297999999999</v>
      </c>
      <c r="C8" s="3"/>
      <c r="D8" s="3">
        <v>12870.1684</v>
      </c>
      <c r="E8" s="21">
        <v>6</v>
      </c>
      <c r="J8" t="s">
        <v>29</v>
      </c>
      <c r="K8" s="3">
        <v>2527.8718750000003</v>
      </c>
      <c r="L8" s="21">
        <v>13</v>
      </c>
      <c r="U8" s="2" t="s">
        <v>1</v>
      </c>
      <c r="V8" s="3">
        <v>1161401.344999999</v>
      </c>
      <c r="W8" s="3">
        <v>706146.36680000252</v>
      </c>
      <c r="X8" s="3">
        <v>429653.14849999995</v>
      </c>
      <c r="AF8" s="2" t="s">
        <v>43</v>
      </c>
      <c r="AG8" s="3">
        <v>93372.728999999978</v>
      </c>
      <c r="AH8" s="3">
        <v>90020.041999999958</v>
      </c>
      <c r="AI8" s="3">
        <v>127483.5000000001</v>
      </c>
      <c r="AJ8" s="3">
        <v>310876.27100000024</v>
      </c>
      <c r="BA8" s="2" t="s">
        <v>52</v>
      </c>
      <c r="BB8" s="9">
        <v>0.15735761595638786</v>
      </c>
      <c r="BJ8" t="s">
        <v>1</v>
      </c>
      <c r="BL8" s="21">
        <v>296</v>
      </c>
      <c r="BT8" s="2" t="s">
        <v>63</v>
      </c>
      <c r="BU8" s="3">
        <v>256368.16100000002</v>
      </c>
      <c r="CC8" s="2" t="s">
        <v>42</v>
      </c>
      <c r="CD8" s="3">
        <v>457687.63150000008</v>
      </c>
      <c r="CF8" s="2"/>
      <c r="CG8" s="3"/>
      <c r="CV8" s="2" t="s">
        <v>1</v>
      </c>
      <c r="CW8" s="3">
        <v>2297200.8602999561</v>
      </c>
      <c r="CX8" s="3">
        <v>286397.02170000027</v>
      </c>
      <c r="DF8" s="2">
        <v>2018</v>
      </c>
      <c r="DG8" s="21"/>
      <c r="DH8" s="21">
        <v>20</v>
      </c>
      <c r="DY8" s="2" t="s">
        <v>1</v>
      </c>
      <c r="DZ8" s="3">
        <v>2297200.8602999561</v>
      </c>
      <c r="EE8" s="2"/>
      <c r="EF8" s="3"/>
      <c r="EI8" s="3"/>
      <c r="EJ8" s="2" t="s">
        <v>59</v>
      </c>
      <c r="EK8" s="8">
        <v>956</v>
      </c>
      <c r="EL8" s="8">
        <v>310</v>
      </c>
      <c r="EM8" s="8">
        <v>256</v>
      </c>
      <c r="EN8" s="8">
        <v>89</v>
      </c>
      <c r="EO8" s="21">
        <v>1611</v>
      </c>
    </row>
    <row r="9" spans="1:145" x14ac:dyDescent="0.3">
      <c r="A9" t="s">
        <v>32</v>
      </c>
      <c r="B9" s="3">
        <v>25043.05</v>
      </c>
      <c r="C9" s="3">
        <v>526.45000000000005</v>
      </c>
      <c r="D9" s="3">
        <v>12527.544000000002</v>
      </c>
      <c r="E9" s="21">
        <v>5</v>
      </c>
      <c r="J9" t="s">
        <v>36</v>
      </c>
      <c r="K9" s="3">
        <v>6326.5778000000018</v>
      </c>
      <c r="L9" s="21">
        <v>13</v>
      </c>
      <c r="AF9" s="2" t="s">
        <v>42</v>
      </c>
      <c r="AG9" s="3">
        <v>156064.60149999999</v>
      </c>
      <c r="AH9" s="3">
        <v>142351.94799999995</v>
      </c>
      <c r="AI9" s="3">
        <v>159271.08199999997</v>
      </c>
      <c r="AJ9" s="3">
        <v>457687.63150000008</v>
      </c>
      <c r="DF9" s="2" t="s">
        <v>1</v>
      </c>
      <c r="DG9" s="21">
        <v>5009</v>
      </c>
      <c r="DH9" s="21">
        <v>5009</v>
      </c>
      <c r="EE9" s="2"/>
      <c r="EF9" s="3"/>
      <c r="EI9" s="3"/>
      <c r="EJ9" s="2" t="s">
        <v>1</v>
      </c>
      <c r="EK9" s="8">
        <v>2994</v>
      </c>
      <c r="EL9" s="8">
        <v>964</v>
      </c>
      <c r="EM9" s="8">
        <v>787</v>
      </c>
      <c r="EN9" s="8">
        <v>264</v>
      </c>
      <c r="EO9" s="21">
        <v>5009</v>
      </c>
    </row>
    <row r="10" spans="1:145" x14ac:dyDescent="0.3">
      <c r="A10" t="s">
        <v>35</v>
      </c>
      <c r="B10" s="3">
        <v>14595.62</v>
      </c>
      <c r="C10" s="3"/>
      <c r="D10" s="3">
        <v>12305.063200000001</v>
      </c>
      <c r="E10" s="21">
        <v>4</v>
      </c>
      <c r="J10" t="s">
        <v>24</v>
      </c>
      <c r="K10" s="3">
        <v>3637.9666499999998</v>
      </c>
      <c r="L10" s="21">
        <v>13</v>
      </c>
      <c r="EE10" s="2"/>
      <c r="EF10" s="3"/>
      <c r="EI10" s="3"/>
      <c r="EM10" s="2"/>
      <c r="EN10" s="3"/>
    </row>
    <row r="11" spans="1:145" x14ac:dyDescent="0.3">
      <c r="A11" t="s">
        <v>31</v>
      </c>
      <c r="B11" s="3">
        <v>12209.438</v>
      </c>
      <c r="C11" s="3"/>
      <c r="D11" s="3">
        <v>11609.615000000002</v>
      </c>
      <c r="E11" s="21">
        <v>11</v>
      </c>
      <c r="J11" t="s">
        <v>22</v>
      </c>
      <c r="K11" s="3">
        <v>1906.1344999999997</v>
      </c>
      <c r="L11" s="21">
        <v>13</v>
      </c>
      <c r="EE11" s="2"/>
      <c r="EF11" s="3"/>
      <c r="EI11" s="3"/>
      <c r="EM11" s="2"/>
      <c r="EN11" s="3"/>
    </row>
    <row r="12" spans="1:145" x14ac:dyDescent="0.3">
      <c r="A12" t="s">
        <v>34</v>
      </c>
      <c r="B12" s="3">
        <v>11891.750999999998</v>
      </c>
      <c r="C12" s="3"/>
      <c r="D12" s="3">
        <v>10910.969000000001</v>
      </c>
      <c r="E12" s="21">
        <v>6</v>
      </c>
      <c r="J12" t="s">
        <v>17</v>
      </c>
      <c r="K12" s="3">
        <v>2154.2890000000002</v>
      </c>
      <c r="L12" s="21">
        <v>12</v>
      </c>
      <c r="EE12" s="2"/>
      <c r="EF12" s="3"/>
      <c r="EI12" s="3"/>
      <c r="EM12" s="2"/>
      <c r="EN12" s="3"/>
    </row>
    <row r="13" spans="1:145" x14ac:dyDescent="0.3">
      <c r="A13" t="s">
        <v>87</v>
      </c>
      <c r="B13" s="3">
        <v>11820.12</v>
      </c>
      <c r="C13" s="3"/>
      <c r="D13" s="3">
        <v>10130.739000000001</v>
      </c>
      <c r="E13" s="21">
        <v>11</v>
      </c>
      <c r="J13" t="s">
        <v>16</v>
      </c>
      <c r="K13" s="3">
        <v>6539.6756000000005</v>
      </c>
      <c r="L13" s="21">
        <v>12</v>
      </c>
      <c r="EE13" s="2"/>
      <c r="EF13" s="3"/>
      <c r="EI13" s="3"/>
      <c r="EM13" s="2"/>
      <c r="EN13" s="3"/>
    </row>
    <row r="14" spans="1:145" x14ac:dyDescent="0.3">
      <c r="A14" t="s">
        <v>88</v>
      </c>
      <c r="B14" s="3">
        <v>11164.974</v>
      </c>
      <c r="C14" s="3"/>
      <c r="D14" s="3">
        <v>9413.0118599999987</v>
      </c>
      <c r="E14" s="21">
        <v>8</v>
      </c>
      <c r="EE14" s="2"/>
      <c r="EF14" s="3"/>
      <c r="EI14" s="3"/>
      <c r="EM14" s="2"/>
      <c r="EN14" s="3"/>
    </row>
    <row r="15" spans="1:145" x14ac:dyDescent="0.3">
      <c r="A15" t="s">
        <v>89</v>
      </c>
      <c r="B15" s="3">
        <v>12129.072</v>
      </c>
      <c r="C15" s="3"/>
      <c r="D15" s="3">
        <v>8050.0061999999989</v>
      </c>
      <c r="E15" s="21">
        <v>5</v>
      </c>
      <c r="EE15" s="2"/>
      <c r="EF15" s="3"/>
      <c r="EI15" s="3"/>
      <c r="EM15" s="2"/>
      <c r="EN15" s="3"/>
    </row>
    <row r="16" spans="1:145" x14ac:dyDescent="0.3">
      <c r="A16" t="s">
        <v>90</v>
      </c>
      <c r="B16" s="3">
        <v>11789.63</v>
      </c>
      <c r="C16" s="3"/>
      <c r="D16" s="3">
        <v>7725.325600000001</v>
      </c>
      <c r="E16" s="21">
        <v>4</v>
      </c>
      <c r="EE16" s="2"/>
      <c r="EF16" s="3"/>
      <c r="EI16" s="3"/>
      <c r="EM16" s="2"/>
      <c r="EN16" s="3"/>
    </row>
    <row r="17" spans="1:144" x14ac:dyDescent="0.3">
      <c r="A17" t="s">
        <v>91</v>
      </c>
      <c r="B17" s="3">
        <v>11470.950000000003</v>
      </c>
      <c r="C17" s="3">
        <v>7359.9179999999997</v>
      </c>
      <c r="D17" s="3">
        <v>2883.7051999999999</v>
      </c>
      <c r="E17" s="21">
        <v>10</v>
      </c>
      <c r="EE17" s="2"/>
      <c r="EF17" s="3"/>
      <c r="EI17" s="3"/>
      <c r="EM17" s="2"/>
      <c r="EN17" s="3"/>
    </row>
    <row r="18" spans="1:144" x14ac:dyDescent="0.3">
      <c r="A18" t="s">
        <v>92</v>
      </c>
      <c r="B18" s="3">
        <v>15117.339</v>
      </c>
      <c r="C18" s="3">
        <v>14052.48</v>
      </c>
      <c r="D18" s="3">
        <v>998.93470000000002</v>
      </c>
      <c r="E18" s="21">
        <v>6</v>
      </c>
      <c r="EE18" s="2"/>
      <c r="EF18" s="3"/>
      <c r="EI18" s="3"/>
      <c r="EM18" s="2"/>
      <c r="EN18" s="3"/>
    </row>
    <row r="19" spans="1:144" x14ac:dyDescent="0.3">
      <c r="EE19" s="2"/>
      <c r="EF19" s="3"/>
      <c r="EI19" s="3"/>
      <c r="EM19" s="2"/>
      <c r="EN19" s="3"/>
    </row>
    <row r="20" spans="1:144" x14ac:dyDescent="0.3">
      <c r="EE20" s="2"/>
      <c r="EF20" s="3"/>
      <c r="EI20" s="3"/>
      <c r="EM20" s="2"/>
      <c r="EN20" s="3"/>
    </row>
    <row r="21" spans="1:144" x14ac:dyDescent="0.3">
      <c r="EE21" s="2"/>
      <c r="EF21" s="3"/>
      <c r="EI21" s="3"/>
      <c r="EM21" s="2"/>
      <c r="EN21" s="3"/>
    </row>
    <row r="22" spans="1:144" x14ac:dyDescent="0.3">
      <c r="EE22" s="2"/>
      <c r="EF22" s="3"/>
      <c r="EI22" s="3"/>
      <c r="EM22" s="2"/>
      <c r="EN22" s="3"/>
    </row>
    <row r="23" spans="1:144" x14ac:dyDescent="0.3">
      <c r="EE23" s="2"/>
      <c r="EF23" s="3"/>
      <c r="EI23" s="3"/>
      <c r="EM23" s="2"/>
      <c r="EN23" s="3"/>
    </row>
    <row r="24" spans="1:144" x14ac:dyDescent="0.3">
      <c r="EE24" s="2"/>
      <c r="EF24" s="3"/>
      <c r="EI24" s="3"/>
      <c r="EM24" s="2"/>
      <c r="EN24" s="3"/>
    </row>
    <row r="25" spans="1:144" x14ac:dyDescent="0.3">
      <c r="EE25" s="2"/>
      <c r="EF25" s="3"/>
      <c r="EI25" s="3"/>
      <c r="EM25" s="2"/>
      <c r="EN25" s="3"/>
    </row>
    <row r="26" spans="1:144" x14ac:dyDescent="0.3">
      <c r="EE26" s="2"/>
      <c r="EF26" s="3"/>
      <c r="EI26" s="3"/>
      <c r="EM26" s="2"/>
      <c r="EN26" s="3"/>
    </row>
    <row r="27" spans="1:144" x14ac:dyDescent="0.3">
      <c r="EE27" s="2"/>
      <c r="EF27" s="3"/>
      <c r="EI27" s="3"/>
      <c r="EM27" s="2"/>
      <c r="EN27" s="3"/>
    </row>
    <row r="28" spans="1:144" x14ac:dyDescent="0.3">
      <c r="EE28" s="2"/>
      <c r="EF28" s="3"/>
      <c r="EI28" s="3"/>
      <c r="EM28" s="2"/>
      <c r="EN28" s="3"/>
    </row>
    <row r="29" spans="1:144" x14ac:dyDescent="0.3">
      <c r="EE29" s="2"/>
      <c r="EF29" s="3"/>
      <c r="EI29" s="3"/>
      <c r="EM29" s="2"/>
      <c r="EN29" s="3"/>
    </row>
    <row r="30" spans="1:144" x14ac:dyDescent="0.3">
      <c r="EE30" s="2"/>
      <c r="EF30" s="3"/>
      <c r="EI30" s="3"/>
      <c r="EM30" s="2"/>
      <c r="EN30" s="3"/>
    </row>
    <row r="31" spans="1:144" x14ac:dyDescent="0.3">
      <c r="EE31" s="2"/>
      <c r="EF31" s="3"/>
      <c r="EI31" s="3"/>
      <c r="EM31" s="2"/>
      <c r="EN31" s="3"/>
    </row>
    <row r="32" spans="1:144" x14ac:dyDescent="0.3">
      <c r="EE32" s="2"/>
      <c r="EF32" s="3"/>
      <c r="EI32" s="3"/>
      <c r="EM32" s="2"/>
      <c r="EN32" s="3"/>
    </row>
    <row r="33" spans="135:144" x14ac:dyDescent="0.3">
      <c r="EE33" s="2"/>
      <c r="EF33" s="3"/>
      <c r="EI33" s="3"/>
      <c r="EM33" s="2"/>
      <c r="EN33" s="3"/>
    </row>
    <row r="34" spans="135:144" x14ac:dyDescent="0.3">
      <c r="EE34" s="2"/>
      <c r="EF34" s="3"/>
      <c r="EI34" s="3"/>
      <c r="EM34" s="2"/>
      <c r="EN34" s="3"/>
    </row>
    <row r="35" spans="135:144" x14ac:dyDescent="0.3">
      <c r="EE35" s="2"/>
      <c r="EF35" s="3"/>
      <c r="EI35" s="3"/>
      <c r="EM35" s="2"/>
      <c r="EN35" s="3"/>
    </row>
    <row r="36" spans="135:144" x14ac:dyDescent="0.3">
      <c r="EE36" s="2"/>
      <c r="EF36" s="3"/>
      <c r="EI36" s="3"/>
      <c r="EM36" s="2"/>
      <c r="EN36" s="3"/>
    </row>
    <row r="37" spans="135:144" x14ac:dyDescent="0.3">
      <c r="EE37" s="2"/>
      <c r="EF37" s="3"/>
      <c r="EI37" s="3"/>
      <c r="EM37" s="2"/>
      <c r="EN37" s="3"/>
    </row>
    <row r="38" spans="135:144" x14ac:dyDescent="0.3">
      <c r="EE38" s="2"/>
      <c r="EF38" s="3"/>
      <c r="EI38" s="3"/>
      <c r="EM38" s="2"/>
      <c r="EN38" s="3"/>
    </row>
    <row r="39" spans="135:144" x14ac:dyDescent="0.3">
      <c r="EE39" s="2"/>
      <c r="EF39" s="3"/>
      <c r="EI39" s="3"/>
      <c r="EM39" s="2"/>
      <c r="EN39" s="3"/>
    </row>
    <row r="40" spans="135:144" x14ac:dyDescent="0.3">
      <c r="EE40" s="2"/>
      <c r="EF40" s="3"/>
      <c r="EI40" s="3"/>
      <c r="EM40" s="2"/>
      <c r="EN40" s="3"/>
    </row>
    <row r="41" spans="135:144" x14ac:dyDescent="0.3">
      <c r="EE41" s="2"/>
      <c r="EF41" s="3"/>
      <c r="EI41" s="3"/>
      <c r="EM41" s="2"/>
      <c r="EN41" s="3"/>
    </row>
    <row r="42" spans="135:144" x14ac:dyDescent="0.3">
      <c r="EE42" s="2"/>
      <c r="EF42" s="3"/>
      <c r="EI42" s="3"/>
      <c r="EM42" s="2"/>
      <c r="EN42" s="3"/>
    </row>
    <row r="43" spans="135:144" x14ac:dyDescent="0.3">
      <c r="EE43" s="2"/>
      <c r="EF43" s="3"/>
      <c r="EI43" s="3"/>
      <c r="EM43" s="2"/>
      <c r="EN43" s="3"/>
    </row>
    <row r="44" spans="135:144" x14ac:dyDescent="0.3">
      <c r="EE44" s="2"/>
      <c r="EF44" s="3"/>
      <c r="EI44" s="3"/>
      <c r="EM44" s="2"/>
      <c r="EN44" s="3"/>
    </row>
    <row r="45" spans="135:144" x14ac:dyDescent="0.3">
      <c r="EE45" s="2"/>
      <c r="EF45" s="3"/>
      <c r="EI45" s="3"/>
      <c r="EM45" s="2"/>
      <c r="EN45" s="3"/>
    </row>
    <row r="46" spans="135:144" x14ac:dyDescent="0.3">
      <c r="EE46" s="2"/>
      <c r="EF46" s="3"/>
      <c r="EI46" s="3"/>
      <c r="EM46" s="2"/>
      <c r="EN46" s="3"/>
    </row>
    <row r="47" spans="135:144" x14ac:dyDescent="0.3">
      <c r="EE47" s="2"/>
      <c r="EF47" s="3"/>
      <c r="EI47" s="3"/>
      <c r="EM47" s="2"/>
      <c r="EN47" s="3"/>
    </row>
    <row r="48" spans="135:144" x14ac:dyDescent="0.3">
      <c r="EE48" s="2"/>
      <c r="EF48" s="3"/>
      <c r="EI48" s="3"/>
      <c r="EM48" s="2"/>
      <c r="EN48" s="3"/>
    </row>
    <row r="49" spans="135:144" x14ac:dyDescent="0.3">
      <c r="EE49" s="2"/>
      <c r="EF49" s="3"/>
      <c r="EI49" s="3"/>
      <c r="EM49" s="2"/>
      <c r="EN49" s="3"/>
    </row>
    <row r="50" spans="135:144" x14ac:dyDescent="0.3">
      <c r="EE50" s="2"/>
      <c r="EF50" s="3"/>
      <c r="EI50" s="3"/>
      <c r="EM50" s="2"/>
      <c r="EN50" s="3"/>
    </row>
    <row r="51" spans="135:144" x14ac:dyDescent="0.3">
      <c r="EE51" s="2"/>
      <c r="EF51" s="3"/>
      <c r="EI51" s="3"/>
      <c r="EM51" s="2"/>
      <c r="EN51" s="3"/>
    </row>
    <row r="52" spans="135:144" x14ac:dyDescent="0.3">
      <c r="EE52" s="2"/>
      <c r="EF52" s="3"/>
      <c r="EI52" s="3"/>
      <c r="EM52" s="2"/>
      <c r="EN52" s="3"/>
    </row>
  </sheetData>
  <mergeCells count="14">
    <mergeCell ref="DY1:EA2"/>
    <mergeCell ref="A1:C2"/>
    <mergeCell ref="J1:L2"/>
    <mergeCell ref="U1:X2"/>
    <mergeCell ref="AF1:AJ2"/>
    <mergeCell ref="CV1:CX2"/>
    <mergeCell ref="DF1:DH2"/>
    <mergeCell ref="BJ1:BL2"/>
    <mergeCell ref="BT1:BU2"/>
    <mergeCell ref="CC1:CD2"/>
    <mergeCell ref="CL1:CN2"/>
    <mergeCell ref="DP1:DS2"/>
    <mergeCell ref="AR1:AT2"/>
    <mergeCell ref="BA1:BC2"/>
  </mergeCells>
  <pageMargins left="0.7" right="0.7" top="0.75" bottom="0.75" header="0.3" footer="0.3"/>
  <pageSetup orientation="portrait" r:id="rId16"/>
  <drawing r:id="rId1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DFE62-62C5-4370-BBC6-65FC511D9DC9}">
  <dimension ref="A1:M18"/>
  <sheetViews>
    <sheetView workbookViewId="0">
      <selection activeCell="M7" sqref="M7"/>
    </sheetView>
  </sheetViews>
  <sheetFormatPr defaultRowHeight="14.4" x14ac:dyDescent="0.3"/>
  <cols>
    <col min="1" max="1" width="12.5546875" bestFit="1" customWidth="1"/>
    <col min="5" max="5" width="25.44140625" bestFit="1" customWidth="1"/>
    <col min="9" max="9" width="20.6640625" bestFit="1" customWidth="1"/>
    <col min="13" max="13" width="9.33203125" bestFit="1" customWidth="1"/>
    <col min="14" max="14" width="9.6640625" customWidth="1"/>
  </cols>
  <sheetData>
    <row r="1" spans="1:13" x14ac:dyDescent="0.3">
      <c r="A1" t="s">
        <v>78</v>
      </c>
      <c r="E1" t="s">
        <v>80</v>
      </c>
      <c r="I1" t="s">
        <v>82</v>
      </c>
      <c r="M1" t="s">
        <v>13</v>
      </c>
    </row>
    <row r="2" spans="1:13" x14ac:dyDescent="0.3">
      <c r="A2" s="21">
        <v>793</v>
      </c>
      <c r="E2" s="8">
        <v>1.9952086244759433</v>
      </c>
      <c r="I2" s="3">
        <v>322582.1343410018</v>
      </c>
      <c r="M2" s="3">
        <v>1819010.0069220003</v>
      </c>
    </row>
    <row r="3" spans="1:13" x14ac:dyDescent="0.3">
      <c r="A3">
        <f>GETPIVOTDATA("[Measures].[NumOfCustomers]",$A$2)</f>
        <v>793</v>
      </c>
      <c r="E3" s="8">
        <f>GETPIVOTDATA("[Measures].[AVG NumOfItems per Order]",$E$2)</f>
        <v>1.9952086244759433</v>
      </c>
      <c r="I3" s="11">
        <f>GETPIVOTDATA("[Measures].[Total_Discount_Val]",$I$2)</f>
        <v>322582.1343410018</v>
      </c>
      <c r="M3" s="11">
        <f>GETPIVOTDATA("[Measures].[Net_Income]",$M$2)</f>
        <v>1819010.0069220003</v>
      </c>
    </row>
    <row r="6" spans="1:13" x14ac:dyDescent="0.3">
      <c r="A6" t="s">
        <v>2</v>
      </c>
      <c r="E6" t="s">
        <v>12</v>
      </c>
      <c r="I6" t="s">
        <v>76</v>
      </c>
      <c r="M6" t="s">
        <v>72</v>
      </c>
    </row>
    <row r="7" spans="1:13" x14ac:dyDescent="0.3">
      <c r="A7" s="21">
        <v>5009</v>
      </c>
      <c r="E7" s="3">
        <v>2297200.8602999561</v>
      </c>
      <c r="I7" s="3">
        <v>180504.27790000002</v>
      </c>
      <c r="M7" s="3">
        <v>263164.66019999987</v>
      </c>
    </row>
    <row r="8" spans="1:13" x14ac:dyDescent="0.3">
      <c r="A8">
        <f>GETPIVOTDATA("[Measures].[NumOfOrders]",$A$7)</f>
        <v>5009</v>
      </c>
      <c r="E8" s="10">
        <f>GETPIVOTDATA("[Measures].[Total_Income]",$E$7)</f>
        <v>2297200.8602999561</v>
      </c>
      <c r="I8" s="11">
        <f>GETPIVOTDATA("[Measures].[Total_Income_Returned]",$I$7)</f>
        <v>180504.27790000002</v>
      </c>
      <c r="M8" s="11">
        <f>GETPIVOTDATA("[Measures].[Net_Profit]",$M$7)</f>
        <v>263164.66019999987</v>
      </c>
    </row>
    <row r="11" spans="1:13" x14ac:dyDescent="0.3">
      <c r="A11" t="s">
        <v>79</v>
      </c>
      <c r="E11" t="s">
        <v>81</v>
      </c>
      <c r="I11" t="s">
        <v>77</v>
      </c>
    </row>
    <row r="12" spans="1:13" x14ac:dyDescent="0.3">
      <c r="A12" s="21">
        <v>9994</v>
      </c>
      <c r="E12" s="3">
        <v>1974618.725958996</v>
      </c>
      <c r="I12" s="21">
        <v>296</v>
      </c>
    </row>
    <row r="13" spans="1:13" x14ac:dyDescent="0.3">
      <c r="A13">
        <f>GETPIVOTDATA("[Measures].[NumOfItems]",$A$12)</f>
        <v>9994</v>
      </c>
      <c r="E13" s="11">
        <f>GETPIVOTDATA("[Measures].[Total_Income_After_Discount]",$E$12)</f>
        <v>1974618.725958996</v>
      </c>
      <c r="I13">
        <f>GETPIVOTDATA("[Measures].[NumOfOrders_Returned]",$I$12)</f>
        <v>296</v>
      </c>
    </row>
    <row r="16" spans="1:13" x14ac:dyDescent="0.3">
      <c r="E16" t="s">
        <v>83</v>
      </c>
    </row>
    <row r="17" spans="5:5" x14ac:dyDescent="0.3">
      <c r="E17" s="3">
        <v>1688221.7042589812</v>
      </c>
    </row>
    <row r="18" spans="5:5" x14ac:dyDescent="0.3">
      <c r="E18" s="11">
        <f>GETPIVOTDATA("[Measures].[Total_COGS]",$E$17)</f>
        <v>1688221.7042589812</v>
      </c>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6C273-609B-4C52-A324-CD0430E560E0}">
  <dimension ref="A1"/>
  <sheetViews>
    <sheetView showGridLines="0" showRowColHeaders="0" tabSelected="1" zoomScaleNormal="100" workbookViewId="0">
      <selection activeCell="L42" sqref="L42"/>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68.xml>��
</file>

<file path=customXml/item69.xml>��
</file>

<file path=customXml/itemProps1.xml><?xml version="1.0" encoding="utf-8"?>
<ds:datastoreItem xmlns:ds="http://schemas.openxmlformats.org/officeDocument/2006/customXml" ds:itemID="{D9A64293-C1D5-498B-BAFC-44B7DBAA2384}">
  <ds:schemaRefs/>
</ds:datastoreItem>
</file>

<file path=customXml/itemProps2.xml><?xml version="1.0" encoding="utf-8"?>
<ds:datastoreItem xmlns:ds="http://schemas.openxmlformats.org/officeDocument/2006/customXml" ds:itemID="{7A2F2E28-DD42-4A18-89D3-A76A4353E585}">
  <ds:schemaRefs/>
</ds:datastoreItem>
</file>

<file path=customXml/itemProps3.xml><?xml version="1.0" encoding="utf-8"?>
<ds:datastoreItem xmlns:ds="http://schemas.openxmlformats.org/officeDocument/2006/customXml" ds:itemID="{74504953-CCC0-42C6-873C-D0AFEBE7A0EE}">
  <ds:schemaRefs/>
</ds:datastoreItem>
</file>

<file path=customXml/itemProps4.xml><?xml version="1.0" encoding="utf-8"?>
<ds:datastoreItem xmlns:ds="http://schemas.openxmlformats.org/officeDocument/2006/customXml" ds:itemID="{145E619E-E7C2-4217-AFF6-182E38F97FE5}">
  <ds:schemaRefs/>
</ds:datastoreItem>
</file>

<file path=customXml/itemProps5.xml><?xml version="1.0" encoding="utf-8"?>
<ds:datastoreItem xmlns:ds="http://schemas.openxmlformats.org/officeDocument/2006/customXml" ds:itemID="{57F118B0-2BE7-4B32-8D4B-A7F83897C1C8}">
  <ds:schemaRefs/>
</ds:datastoreItem>
</file>

<file path=customXml/itemProps6.xml><?xml version="1.0" encoding="utf-8"?>
<ds:datastoreItem xmlns:ds="http://schemas.openxmlformats.org/officeDocument/2006/customXml" ds:itemID="{A1F0F3DB-F708-4A69-AD04-7F677A2D529B}">
  <ds:schemaRefs/>
</ds:datastoreItem>
</file>

<file path=customXml/itemProps7.xml><?xml version="1.0" encoding="utf-8"?>
<ds:datastoreItem xmlns:ds="http://schemas.openxmlformats.org/officeDocument/2006/customXml" ds:itemID="{FC1981D7-6546-4B72-BF35-FC7F1028A9CB}">
  <ds:schemaRefs/>
</ds:datastoreItem>
</file>

<file path=customXml/itemProps8.xml><?xml version="1.0" encoding="utf-8"?>
<ds:datastoreItem xmlns:ds="http://schemas.openxmlformats.org/officeDocument/2006/customXml" ds:itemID="{8881E210-9A20-4DB2-AC4A-2B4425A155EB}">
  <ds:schemaRefs/>
</ds:datastoreItem>
</file>

<file path=customXml/itemProps9.xml><?xml version="1.0" encoding="utf-8"?>
<ds:datastoreItem xmlns:ds="http://schemas.openxmlformats.org/officeDocument/2006/customXml" ds:itemID="{8157FB31-D965-4165-A0EF-11B0070E572D}">
  <ds:schemaRefs/>
</ds:datastoreItem>
</file>

<file path=customXml/itemProps10.xml><?xml version="1.0" encoding="utf-8"?>
<ds:datastoreItem xmlns:ds="http://schemas.openxmlformats.org/officeDocument/2006/customXml" ds:itemID="{A13E6A15-3440-4990-9353-5158C9DF0625}">
  <ds:schemaRefs/>
</ds:datastoreItem>
</file>

<file path=customXml/itemProps11.xml><?xml version="1.0" encoding="utf-8"?>
<ds:datastoreItem xmlns:ds="http://schemas.openxmlformats.org/officeDocument/2006/customXml" ds:itemID="{E2A66C1D-759A-4855-934B-1A7224C2DEF8}">
  <ds:schemaRefs/>
</ds:datastoreItem>
</file>

<file path=customXml/itemProps12.xml><?xml version="1.0" encoding="utf-8"?>
<ds:datastoreItem xmlns:ds="http://schemas.openxmlformats.org/officeDocument/2006/customXml" ds:itemID="{450B58BC-2C97-464F-BE1A-5EC9CD0E1DB7}">
  <ds:schemaRefs/>
</ds:datastoreItem>
</file>

<file path=customXml/itemProps13.xml><?xml version="1.0" encoding="utf-8"?>
<ds:datastoreItem xmlns:ds="http://schemas.openxmlformats.org/officeDocument/2006/customXml" ds:itemID="{898F81BC-F8FC-415F-96E7-27BF2A04E35B}">
  <ds:schemaRefs/>
</ds:datastoreItem>
</file>

<file path=customXml/itemProps14.xml><?xml version="1.0" encoding="utf-8"?>
<ds:datastoreItem xmlns:ds="http://schemas.openxmlformats.org/officeDocument/2006/customXml" ds:itemID="{F3A91DE6-0C6B-4F8D-AA4C-763B661B1AEF}">
  <ds:schemaRefs/>
</ds:datastoreItem>
</file>

<file path=customXml/itemProps15.xml><?xml version="1.0" encoding="utf-8"?>
<ds:datastoreItem xmlns:ds="http://schemas.openxmlformats.org/officeDocument/2006/customXml" ds:itemID="{FECC1C1A-6D18-472C-8B2F-0CEE7FA3F01A}">
  <ds:schemaRefs/>
</ds:datastoreItem>
</file>

<file path=customXml/itemProps16.xml><?xml version="1.0" encoding="utf-8"?>
<ds:datastoreItem xmlns:ds="http://schemas.openxmlformats.org/officeDocument/2006/customXml" ds:itemID="{B83EFE18-7625-422A-A658-89E8030E08FD}">
  <ds:schemaRefs/>
</ds:datastoreItem>
</file>

<file path=customXml/itemProps17.xml><?xml version="1.0" encoding="utf-8"?>
<ds:datastoreItem xmlns:ds="http://schemas.openxmlformats.org/officeDocument/2006/customXml" ds:itemID="{EF00D030-69E1-48C0-9A43-02ED9E06A94E}">
  <ds:schemaRefs/>
</ds:datastoreItem>
</file>

<file path=customXml/itemProps18.xml><?xml version="1.0" encoding="utf-8"?>
<ds:datastoreItem xmlns:ds="http://schemas.openxmlformats.org/officeDocument/2006/customXml" ds:itemID="{3185D6D2-807E-43CB-9EBD-56A37A75B69C}">
  <ds:schemaRefs/>
</ds:datastoreItem>
</file>

<file path=customXml/itemProps19.xml><?xml version="1.0" encoding="utf-8"?>
<ds:datastoreItem xmlns:ds="http://schemas.openxmlformats.org/officeDocument/2006/customXml" ds:itemID="{2495303F-9F9D-41AE-9A80-430B56A4BD16}">
  <ds:schemaRefs/>
</ds:datastoreItem>
</file>

<file path=customXml/itemProps20.xml><?xml version="1.0" encoding="utf-8"?>
<ds:datastoreItem xmlns:ds="http://schemas.openxmlformats.org/officeDocument/2006/customXml" ds:itemID="{B3CB66B7-1418-4B33-98E7-4727446054B6}">
  <ds:schemaRefs/>
</ds:datastoreItem>
</file>

<file path=customXml/itemProps21.xml><?xml version="1.0" encoding="utf-8"?>
<ds:datastoreItem xmlns:ds="http://schemas.openxmlformats.org/officeDocument/2006/customXml" ds:itemID="{C219BCC1-18AD-4234-8C7E-3CA9604A37DC}">
  <ds:schemaRefs/>
</ds:datastoreItem>
</file>

<file path=customXml/itemProps22.xml><?xml version="1.0" encoding="utf-8"?>
<ds:datastoreItem xmlns:ds="http://schemas.openxmlformats.org/officeDocument/2006/customXml" ds:itemID="{22C353AB-4990-4242-A5AC-7DCBA0D016E5}">
  <ds:schemaRefs/>
</ds:datastoreItem>
</file>

<file path=customXml/itemProps23.xml><?xml version="1.0" encoding="utf-8"?>
<ds:datastoreItem xmlns:ds="http://schemas.openxmlformats.org/officeDocument/2006/customXml" ds:itemID="{0ADF0C9F-2436-41C8-A5A1-78573CA8E875}">
  <ds:schemaRefs/>
</ds:datastoreItem>
</file>

<file path=customXml/itemProps24.xml><?xml version="1.0" encoding="utf-8"?>
<ds:datastoreItem xmlns:ds="http://schemas.openxmlformats.org/officeDocument/2006/customXml" ds:itemID="{AD4CC99A-C648-4728-95F0-5BBF0D1C73B9}">
  <ds:schemaRefs/>
</ds:datastoreItem>
</file>

<file path=customXml/itemProps25.xml><?xml version="1.0" encoding="utf-8"?>
<ds:datastoreItem xmlns:ds="http://schemas.openxmlformats.org/officeDocument/2006/customXml" ds:itemID="{52F9FC9C-BCC3-4D6B-836A-80F6AA779B6F}">
  <ds:schemaRefs/>
</ds:datastoreItem>
</file>

<file path=customXml/itemProps26.xml><?xml version="1.0" encoding="utf-8"?>
<ds:datastoreItem xmlns:ds="http://schemas.openxmlformats.org/officeDocument/2006/customXml" ds:itemID="{61218E59-19D7-404D-BFA3-D9674B9D7F24}">
  <ds:schemaRefs/>
</ds:datastoreItem>
</file>

<file path=customXml/itemProps27.xml><?xml version="1.0" encoding="utf-8"?>
<ds:datastoreItem xmlns:ds="http://schemas.openxmlformats.org/officeDocument/2006/customXml" ds:itemID="{46CD9537-9B33-423C-87C0-CCA19F3CB365}">
  <ds:schemaRefs/>
</ds:datastoreItem>
</file>

<file path=customXml/itemProps28.xml><?xml version="1.0" encoding="utf-8"?>
<ds:datastoreItem xmlns:ds="http://schemas.openxmlformats.org/officeDocument/2006/customXml" ds:itemID="{1FC173C9-5E8C-4ADB-8B42-37D782BDA786}">
  <ds:schemaRefs/>
</ds:datastoreItem>
</file>

<file path=customXml/itemProps29.xml><?xml version="1.0" encoding="utf-8"?>
<ds:datastoreItem xmlns:ds="http://schemas.openxmlformats.org/officeDocument/2006/customXml" ds:itemID="{B17AF7F0-3B7F-4DB6-9915-3B54EDFA78B6}">
  <ds:schemaRefs/>
</ds:datastoreItem>
</file>

<file path=customXml/itemProps30.xml><?xml version="1.0" encoding="utf-8"?>
<ds:datastoreItem xmlns:ds="http://schemas.openxmlformats.org/officeDocument/2006/customXml" ds:itemID="{3F1BF633-DB7E-425A-8C1B-577701A9D981}">
  <ds:schemaRefs/>
</ds:datastoreItem>
</file>

<file path=customXml/itemProps31.xml><?xml version="1.0" encoding="utf-8"?>
<ds:datastoreItem xmlns:ds="http://schemas.openxmlformats.org/officeDocument/2006/customXml" ds:itemID="{E89D1A1B-2BB7-4E32-B0D0-A39582AC7762}">
  <ds:schemaRefs/>
</ds:datastoreItem>
</file>

<file path=customXml/itemProps32.xml><?xml version="1.0" encoding="utf-8"?>
<ds:datastoreItem xmlns:ds="http://schemas.openxmlformats.org/officeDocument/2006/customXml" ds:itemID="{9262AC19-2969-446A-A661-E21030493E37}">
  <ds:schemaRefs/>
</ds:datastoreItem>
</file>

<file path=customXml/itemProps33.xml><?xml version="1.0" encoding="utf-8"?>
<ds:datastoreItem xmlns:ds="http://schemas.openxmlformats.org/officeDocument/2006/customXml" ds:itemID="{BE2A4C1C-38DF-4131-AC4C-4A3D1F83E267}">
  <ds:schemaRefs/>
</ds:datastoreItem>
</file>

<file path=customXml/itemProps34.xml><?xml version="1.0" encoding="utf-8"?>
<ds:datastoreItem xmlns:ds="http://schemas.openxmlformats.org/officeDocument/2006/customXml" ds:itemID="{86C6CD3D-2BF6-4C76-98D5-5E9A5910B934}">
  <ds:schemaRefs/>
</ds:datastoreItem>
</file>

<file path=customXml/itemProps35.xml><?xml version="1.0" encoding="utf-8"?>
<ds:datastoreItem xmlns:ds="http://schemas.openxmlformats.org/officeDocument/2006/customXml" ds:itemID="{B20AB9CE-9DC2-4CDA-BD0C-82B41FE40467}">
  <ds:schemaRefs/>
</ds:datastoreItem>
</file>

<file path=customXml/itemProps36.xml><?xml version="1.0" encoding="utf-8"?>
<ds:datastoreItem xmlns:ds="http://schemas.openxmlformats.org/officeDocument/2006/customXml" ds:itemID="{5DE5769A-DE65-42A4-8B6A-1DFB3633CCA6}">
  <ds:schemaRefs/>
</ds:datastoreItem>
</file>

<file path=customXml/itemProps37.xml><?xml version="1.0" encoding="utf-8"?>
<ds:datastoreItem xmlns:ds="http://schemas.openxmlformats.org/officeDocument/2006/customXml" ds:itemID="{A7BF6123-64CB-472C-AC1E-F7619F6F3FEB}">
  <ds:schemaRefs/>
</ds:datastoreItem>
</file>

<file path=customXml/itemProps38.xml><?xml version="1.0" encoding="utf-8"?>
<ds:datastoreItem xmlns:ds="http://schemas.openxmlformats.org/officeDocument/2006/customXml" ds:itemID="{36CF81C0-5D2E-420D-BCEF-BE9DEDF74327}">
  <ds:schemaRefs/>
</ds:datastoreItem>
</file>

<file path=customXml/itemProps39.xml><?xml version="1.0" encoding="utf-8"?>
<ds:datastoreItem xmlns:ds="http://schemas.openxmlformats.org/officeDocument/2006/customXml" ds:itemID="{61492998-4F35-47A4-9A4C-BA252A999F11}">
  <ds:schemaRefs/>
</ds:datastoreItem>
</file>

<file path=customXml/itemProps40.xml><?xml version="1.0" encoding="utf-8"?>
<ds:datastoreItem xmlns:ds="http://schemas.openxmlformats.org/officeDocument/2006/customXml" ds:itemID="{DF76F501-79AF-4A1F-90AA-8FAB4A192871}">
  <ds:schemaRefs/>
</ds:datastoreItem>
</file>

<file path=customXml/itemProps41.xml><?xml version="1.0" encoding="utf-8"?>
<ds:datastoreItem xmlns:ds="http://schemas.openxmlformats.org/officeDocument/2006/customXml" ds:itemID="{612E21C9-A9C3-4633-8DF1-DA629756B443}">
  <ds:schemaRefs/>
</ds:datastoreItem>
</file>

<file path=customXml/itemProps42.xml><?xml version="1.0" encoding="utf-8"?>
<ds:datastoreItem xmlns:ds="http://schemas.openxmlformats.org/officeDocument/2006/customXml" ds:itemID="{3F211C8D-7F47-484D-899D-18B0809C67D9}">
  <ds:schemaRefs/>
</ds:datastoreItem>
</file>

<file path=customXml/itemProps43.xml><?xml version="1.0" encoding="utf-8"?>
<ds:datastoreItem xmlns:ds="http://schemas.openxmlformats.org/officeDocument/2006/customXml" ds:itemID="{09955FCD-27A3-4B37-BFF9-7D8B93C4EC7D}">
  <ds:schemaRefs/>
</ds:datastoreItem>
</file>

<file path=customXml/itemProps44.xml><?xml version="1.0" encoding="utf-8"?>
<ds:datastoreItem xmlns:ds="http://schemas.openxmlformats.org/officeDocument/2006/customXml" ds:itemID="{1A061D14-87D9-4491-B577-04DC5B79CBE2}">
  <ds:schemaRefs/>
</ds:datastoreItem>
</file>

<file path=customXml/itemProps45.xml><?xml version="1.0" encoding="utf-8"?>
<ds:datastoreItem xmlns:ds="http://schemas.openxmlformats.org/officeDocument/2006/customXml" ds:itemID="{A9468D7A-3CFC-4CC8-80F4-F5F255CE8E07}">
  <ds:schemaRefs/>
</ds:datastoreItem>
</file>

<file path=customXml/itemProps46.xml><?xml version="1.0" encoding="utf-8"?>
<ds:datastoreItem xmlns:ds="http://schemas.openxmlformats.org/officeDocument/2006/customXml" ds:itemID="{56B81EE6-6D3D-4AA0-BFCD-F8592A55DD0B}">
  <ds:schemaRefs/>
</ds:datastoreItem>
</file>

<file path=customXml/itemProps47.xml><?xml version="1.0" encoding="utf-8"?>
<ds:datastoreItem xmlns:ds="http://schemas.openxmlformats.org/officeDocument/2006/customXml" ds:itemID="{98C07394-2A2C-4E46-9DCB-FECD4416BD6E}">
  <ds:schemaRefs/>
</ds:datastoreItem>
</file>

<file path=customXml/itemProps48.xml><?xml version="1.0" encoding="utf-8"?>
<ds:datastoreItem xmlns:ds="http://schemas.openxmlformats.org/officeDocument/2006/customXml" ds:itemID="{47FF8D1C-52C6-45D0-A5F0-489622770A5B}">
  <ds:schemaRefs/>
</ds:datastoreItem>
</file>

<file path=customXml/itemProps49.xml><?xml version="1.0" encoding="utf-8"?>
<ds:datastoreItem xmlns:ds="http://schemas.openxmlformats.org/officeDocument/2006/customXml" ds:itemID="{5A6E6A00-E8AD-487A-9ECE-F3283BF35FF8}">
  <ds:schemaRefs>
    <ds:schemaRef ds:uri="http://schemas.microsoft.com/DataMashup"/>
  </ds:schemaRefs>
</ds:datastoreItem>
</file>

<file path=customXml/itemProps50.xml><?xml version="1.0" encoding="utf-8"?>
<ds:datastoreItem xmlns:ds="http://schemas.openxmlformats.org/officeDocument/2006/customXml" ds:itemID="{846657F7-E0A9-479A-A323-A986B86946AF}">
  <ds:schemaRefs/>
</ds:datastoreItem>
</file>

<file path=customXml/itemProps51.xml><?xml version="1.0" encoding="utf-8"?>
<ds:datastoreItem xmlns:ds="http://schemas.openxmlformats.org/officeDocument/2006/customXml" ds:itemID="{5FD141E1-4ED5-4E30-871D-B65E34264931}">
  <ds:schemaRefs/>
</ds:datastoreItem>
</file>

<file path=customXml/itemProps52.xml><?xml version="1.0" encoding="utf-8"?>
<ds:datastoreItem xmlns:ds="http://schemas.openxmlformats.org/officeDocument/2006/customXml" ds:itemID="{23CB609F-43A6-4F67-85BA-C828DE9D5E79}">
  <ds:schemaRefs/>
</ds:datastoreItem>
</file>

<file path=customXml/itemProps53.xml><?xml version="1.0" encoding="utf-8"?>
<ds:datastoreItem xmlns:ds="http://schemas.openxmlformats.org/officeDocument/2006/customXml" ds:itemID="{5E8EF1B5-2A9C-4E0D-9F61-7A247039B6BE}">
  <ds:schemaRefs/>
</ds:datastoreItem>
</file>

<file path=customXml/itemProps54.xml><?xml version="1.0" encoding="utf-8"?>
<ds:datastoreItem xmlns:ds="http://schemas.openxmlformats.org/officeDocument/2006/customXml" ds:itemID="{B0573A56-E68C-443C-917C-C6F783C9C402}">
  <ds:schemaRefs/>
</ds:datastoreItem>
</file>

<file path=customXml/itemProps55.xml><?xml version="1.0" encoding="utf-8"?>
<ds:datastoreItem xmlns:ds="http://schemas.openxmlformats.org/officeDocument/2006/customXml" ds:itemID="{D49256CB-AFA1-4D9F-A423-9345B335F1F8}">
  <ds:schemaRefs/>
</ds:datastoreItem>
</file>

<file path=customXml/itemProps56.xml><?xml version="1.0" encoding="utf-8"?>
<ds:datastoreItem xmlns:ds="http://schemas.openxmlformats.org/officeDocument/2006/customXml" ds:itemID="{ADBC32A2-1AC8-4CC0-95F6-411BF71B606B}">
  <ds:schemaRefs/>
</ds:datastoreItem>
</file>

<file path=customXml/itemProps57.xml><?xml version="1.0" encoding="utf-8"?>
<ds:datastoreItem xmlns:ds="http://schemas.openxmlformats.org/officeDocument/2006/customXml" ds:itemID="{111CDF23-531F-4CA8-91DE-CF346A020EF8}">
  <ds:schemaRefs/>
</ds:datastoreItem>
</file>

<file path=customXml/itemProps58.xml><?xml version="1.0" encoding="utf-8"?>
<ds:datastoreItem xmlns:ds="http://schemas.openxmlformats.org/officeDocument/2006/customXml" ds:itemID="{8EF7E31D-87AD-4E49-A171-1FBC757E4B3F}">
  <ds:schemaRefs/>
</ds:datastoreItem>
</file>

<file path=customXml/itemProps59.xml><?xml version="1.0" encoding="utf-8"?>
<ds:datastoreItem xmlns:ds="http://schemas.openxmlformats.org/officeDocument/2006/customXml" ds:itemID="{D1FA2314-2088-4B4A-946D-7AE21B09C1EE}">
  <ds:schemaRefs/>
</ds:datastoreItem>
</file>

<file path=customXml/itemProps60.xml><?xml version="1.0" encoding="utf-8"?>
<ds:datastoreItem xmlns:ds="http://schemas.openxmlformats.org/officeDocument/2006/customXml" ds:itemID="{24415F76-15DB-4C1B-A116-DD4CFCC60F2A}">
  <ds:schemaRefs/>
</ds:datastoreItem>
</file>

<file path=customXml/itemProps61.xml><?xml version="1.0" encoding="utf-8"?>
<ds:datastoreItem xmlns:ds="http://schemas.openxmlformats.org/officeDocument/2006/customXml" ds:itemID="{40784266-A976-4E57-965B-FAAECDFB2419}">
  <ds:schemaRefs/>
</ds:datastoreItem>
</file>

<file path=customXml/itemProps62.xml><?xml version="1.0" encoding="utf-8"?>
<ds:datastoreItem xmlns:ds="http://schemas.openxmlformats.org/officeDocument/2006/customXml" ds:itemID="{310B2F5B-D40C-47F4-822B-C78B20C2F34C}">
  <ds:schemaRefs/>
</ds:datastoreItem>
</file>

<file path=customXml/itemProps63.xml><?xml version="1.0" encoding="utf-8"?>
<ds:datastoreItem xmlns:ds="http://schemas.openxmlformats.org/officeDocument/2006/customXml" ds:itemID="{09CD7AE4-96F2-4508-98CD-E795AE4ECB77}">
  <ds:schemaRefs/>
</ds:datastoreItem>
</file>

<file path=customXml/itemProps64.xml><?xml version="1.0" encoding="utf-8"?>
<ds:datastoreItem xmlns:ds="http://schemas.openxmlformats.org/officeDocument/2006/customXml" ds:itemID="{7F58D315-C281-40BB-8A8B-86AF3E2FFBD6}">
  <ds:schemaRefs/>
</ds:datastoreItem>
</file>

<file path=customXml/itemProps65.xml><?xml version="1.0" encoding="utf-8"?>
<ds:datastoreItem xmlns:ds="http://schemas.openxmlformats.org/officeDocument/2006/customXml" ds:itemID="{E0E6081E-260F-4D4D-8648-B74E40B7FCD9}">
  <ds:schemaRefs/>
</ds:datastoreItem>
</file>

<file path=customXml/itemProps66.xml><?xml version="1.0" encoding="utf-8"?>
<ds:datastoreItem xmlns:ds="http://schemas.openxmlformats.org/officeDocument/2006/customXml" ds:itemID="{AB45488E-90A0-43AF-8A22-60B382AED515}">
  <ds:schemaRefs/>
</ds:datastoreItem>
</file>

<file path=customXml/itemProps67.xml><?xml version="1.0" encoding="utf-8"?>
<ds:datastoreItem xmlns:ds="http://schemas.openxmlformats.org/officeDocument/2006/customXml" ds:itemID="{08C1F1D1-5210-4167-9A78-6F18E5266257}">
  <ds:schemaRefs/>
</ds:datastoreItem>
</file>

<file path=customXml/itemProps68.xml><?xml version="1.0" encoding="utf-8"?>
<ds:datastoreItem xmlns:ds="http://schemas.openxmlformats.org/officeDocument/2006/customXml" ds:itemID="{A6BB7751-0C9B-40EF-A0D1-E8B55B0AF67B}">
  <ds:schemaRefs/>
</ds:datastoreItem>
</file>

<file path=customXml/itemProps69.xml><?xml version="1.0" encoding="utf-8"?>
<ds:datastoreItem xmlns:ds="http://schemas.openxmlformats.org/officeDocument/2006/customXml" ds:itemID="{BA73A30A-7D2D-4C49-8A15-72E13302D86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Questions</vt:lpstr>
      <vt:lpstr>PivotTabels</vt:lpstr>
      <vt:lpstr>Calculation Measures</vt:lpstr>
      <vt:lpstr>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 Nassar</dc:creator>
  <cp:lastModifiedBy>Ahmed Nassar</cp:lastModifiedBy>
  <cp:lastPrinted>2025-01-22T14:16:04Z</cp:lastPrinted>
  <dcterms:created xsi:type="dcterms:W3CDTF">2015-06-05T18:17:20Z</dcterms:created>
  <dcterms:modified xsi:type="dcterms:W3CDTF">2025-01-23T00:59:08Z</dcterms:modified>
</cp:coreProperties>
</file>