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hmed Mustafa\Documents\"/>
    </mc:Choice>
  </mc:AlternateContent>
  <bookViews>
    <workbookView xWindow="0" yWindow="0" windowWidth="17970" windowHeight="6480" activeTab="3"/>
  </bookViews>
  <sheets>
    <sheet name="Dashboard" sheetId="5" r:id="rId1"/>
    <sheet name="Pivot" sheetId="3" r:id="rId2"/>
    <sheet name="Score Card" sheetId="1" r:id="rId3"/>
    <sheet name="Grid" sheetId="2" r:id="rId4"/>
  </sheets>
  <definedNames>
    <definedName name="Rating_Grid">Grid!$G$3:$H$7</definedName>
    <definedName name="Score">Grid!$D$3:$D$12</definedName>
    <definedName name="Symbols_List">Grid!$K$2:$K$3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N3" i="1" l="1" a="1"/>
  <c r="N3" i="1" s="1"/>
  <c r="O3" i="1" s="1" a="1"/>
  <c r="O3" i="1" s="1"/>
  <c r="N4" i="1" a="1"/>
  <c r="N4" i="1" s="1"/>
  <c r="O4" i="1" s="1" a="1"/>
  <c r="O4" i="1" s="1"/>
  <c r="N5" i="1" a="1"/>
  <c r="N5" i="1" s="1"/>
  <c r="O5" i="1" s="1" a="1"/>
  <c r="O5" i="1" s="1"/>
  <c r="N6" i="1" a="1"/>
  <c r="N6" i="1" s="1"/>
  <c r="O6" i="1" s="1" a="1"/>
  <c r="O6" i="1" s="1"/>
  <c r="N7" i="1" a="1"/>
  <c r="N7" i="1" s="1"/>
  <c r="O7" i="1" s="1" a="1"/>
  <c r="O7" i="1" s="1"/>
  <c r="N8" i="1" a="1"/>
  <c r="N8" i="1" s="1"/>
  <c r="O8" i="1" s="1" a="1"/>
  <c r="O8" i="1" s="1"/>
  <c r="N9" i="1" a="1"/>
  <c r="N9" i="1" s="1"/>
  <c r="O9" i="1" s="1" a="1"/>
  <c r="O9" i="1" s="1"/>
  <c r="N10" i="1" a="1"/>
  <c r="N10" i="1" s="1"/>
  <c r="O10" i="1" s="1" a="1"/>
  <c r="O10" i="1" s="1"/>
  <c r="N11" i="1" a="1"/>
  <c r="N11" i="1" s="1"/>
  <c r="O11" i="1" s="1" a="1"/>
  <c r="O11" i="1" s="1"/>
  <c r="N12" i="1" a="1"/>
  <c r="N12" i="1" s="1"/>
  <c r="O12" i="1" s="1" a="1"/>
  <c r="O12" i="1" s="1"/>
  <c r="N13" i="1" a="1"/>
  <c r="N13" i="1" s="1"/>
  <c r="O13" i="1" s="1" a="1"/>
  <c r="O13" i="1" s="1"/>
  <c r="N14" i="1" a="1"/>
  <c r="N14" i="1" s="1"/>
  <c r="O14" i="1" s="1" a="1"/>
  <c r="O14" i="1" s="1"/>
  <c r="N15" i="1" a="1"/>
  <c r="N15" i="1" s="1"/>
  <c r="O15" i="1" s="1" a="1"/>
  <c r="O15" i="1" s="1"/>
  <c r="N16" i="1" a="1"/>
  <c r="N16" i="1" s="1"/>
  <c r="O16" i="1" s="1" a="1"/>
  <c r="O16" i="1" s="1"/>
  <c r="N17" i="1" a="1"/>
  <c r="N17" i="1" s="1"/>
  <c r="O17" i="1" s="1" a="1"/>
  <c r="O17" i="1" s="1"/>
  <c r="N18" i="1" a="1"/>
  <c r="N18" i="1" s="1"/>
  <c r="O18" i="1" s="1" a="1"/>
  <c r="O18" i="1" s="1"/>
  <c r="N19" i="1" a="1"/>
  <c r="N19" i="1" s="1"/>
  <c r="O19" i="1" s="1" a="1"/>
  <c r="O19" i="1" s="1"/>
  <c r="N20" i="1" a="1"/>
  <c r="N20" i="1" s="1"/>
  <c r="O20" i="1" s="1" a="1"/>
  <c r="O20" i="1" s="1"/>
  <c r="N21" i="1" a="1"/>
  <c r="N21" i="1" s="1"/>
  <c r="O21" i="1" s="1" a="1"/>
  <c r="O21" i="1" s="1"/>
  <c r="N22" i="1" a="1"/>
  <c r="N22" i="1" s="1"/>
  <c r="O22" i="1" s="1" a="1"/>
  <c r="O22" i="1" s="1"/>
  <c r="N23" i="1" a="1"/>
  <c r="N23" i="1" s="1"/>
  <c r="O23" i="1" s="1" a="1"/>
  <c r="O23" i="1" s="1"/>
  <c r="N24" i="1" a="1"/>
  <c r="N24" i="1" s="1"/>
  <c r="O24" i="1" s="1" a="1"/>
  <c r="O24" i="1" s="1"/>
  <c r="N25" i="1" a="1"/>
  <c r="N25" i="1" s="1"/>
  <c r="O25" i="1" s="1" a="1"/>
  <c r="O25" i="1" s="1"/>
  <c r="N26" i="1" a="1"/>
  <c r="N26" i="1" s="1"/>
  <c r="O26" i="1" s="1" a="1"/>
  <c r="O26" i="1" s="1"/>
  <c r="N27" i="1" a="1"/>
  <c r="N27" i="1" s="1"/>
  <c r="O27" i="1" s="1" a="1"/>
  <c r="O27" i="1" s="1"/>
  <c r="N28" i="1" a="1"/>
  <c r="N28" i="1" s="1"/>
  <c r="O28" i="1" s="1" a="1"/>
  <c r="O28" i="1" s="1"/>
  <c r="N29" i="1" a="1"/>
  <c r="N29" i="1" s="1"/>
  <c r="O29" i="1" s="1" a="1"/>
  <c r="O29" i="1" s="1"/>
  <c r="N30" i="1" a="1"/>
  <c r="N30" i="1" s="1"/>
  <c r="O30" i="1" s="1" a="1"/>
  <c r="O30" i="1" s="1"/>
  <c r="N31" i="1" a="1"/>
  <c r="N31" i="1" s="1"/>
  <c r="O31" i="1" s="1" a="1"/>
  <c r="O31" i="1" s="1"/>
  <c r="N32" i="1" a="1"/>
  <c r="N32" i="1" s="1"/>
  <c r="O32" i="1" s="1" a="1"/>
  <c r="O32" i="1" s="1"/>
  <c r="N33" i="1" a="1"/>
  <c r="N33" i="1" s="1"/>
  <c r="O33" i="1" s="1" a="1"/>
  <c r="O33" i="1" s="1"/>
  <c r="N34" i="1" a="1"/>
  <c r="N34" i="1" s="1"/>
  <c r="O34" i="1" s="1" a="1"/>
  <c r="O34" i="1" s="1"/>
  <c r="N35" i="1" a="1"/>
  <c r="N35" i="1" s="1"/>
  <c r="O35" i="1" s="1" a="1"/>
  <c r="O35" i="1" s="1"/>
  <c r="N36" i="1" a="1"/>
  <c r="N36" i="1" s="1"/>
  <c r="O36" i="1" s="1" a="1"/>
  <c r="O36" i="1" s="1"/>
  <c r="N37" i="1" a="1"/>
  <c r="N37" i="1" s="1"/>
  <c r="O37" i="1" s="1" a="1"/>
  <c r="O37" i="1" s="1"/>
  <c r="N38" i="1" a="1"/>
  <c r="N38" i="1" s="1"/>
  <c r="O38" i="1" s="1" a="1"/>
  <c r="O38" i="1" s="1"/>
  <c r="N39" i="1" a="1"/>
  <c r="N39" i="1" s="1"/>
  <c r="O39" i="1" s="1" a="1"/>
  <c r="O39" i="1" s="1"/>
  <c r="N40" i="1" a="1"/>
  <c r="N40" i="1" s="1"/>
  <c r="O40" i="1" s="1" a="1"/>
  <c r="O40" i="1" s="1"/>
  <c r="N41" i="1" a="1"/>
  <c r="N41" i="1" s="1"/>
  <c r="O41" i="1" s="1" a="1"/>
  <c r="O41" i="1" s="1"/>
  <c r="N42" i="1" a="1"/>
  <c r="N42" i="1" s="1"/>
  <c r="O42" i="1" s="1" a="1"/>
  <c r="O42" i="1" s="1"/>
  <c r="N43" i="1" a="1"/>
  <c r="N43" i="1" s="1"/>
  <c r="O43" i="1" s="1" a="1"/>
  <c r="O43" i="1" s="1"/>
  <c r="N44" i="1" a="1"/>
  <c r="N44" i="1" s="1"/>
  <c r="O44" i="1" s="1" a="1"/>
  <c r="O44" i="1" s="1"/>
  <c r="N45" i="1" a="1"/>
  <c r="N45" i="1" s="1"/>
  <c r="O45" i="1" s="1" a="1"/>
  <c r="O45" i="1" s="1"/>
  <c r="N46" i="1" a="1"/>
  <c r="N46" i="1" s="1"/>
  <c r="O46" i="1" s="1" a="1"/>
  <c r="O46" i="1" s="1"/>
  <c r="N47" i="1" a="1"/>
  <c r="N47" i="1" s="1"/>
  <c r="O47" i="1" s="1" a="1"/>
  <c r="O47" i="1" s="1"/>
  <c r="N48" i="1" a="1"/>
  <c r="N48" i="1" s="1"/>
  <c r="O48" i="1" s="1" a="1"/>
  <c r="O48" i="1" s="1"/>
  <c r="N49" i="1" a="1"/>
  <c r="N49" i="1" s="1"/>
  <c r="O49" i="1" s="1" a="1"/>
  <c r="O49" i="1" s="1"/>
  <c r="N50" i="1" a="1"/>
  <c r="N50" i="1" s="1"/>
  <c r="O50" i="1" s="1" a="1"/>
  <c r="O50" i="1" s="1"/>
  <c r="N51" i="1" a="1"/>
  <c r="N51" i="1" s="1"/>
  <c r="O51" i="1" s="1" a="1"/>
  <c r="O51" i="1" s="1"/>
  <c r="N52" i="1" a="1"/>
  <c r="N52" i="1" s="1"/>
  <c r="O52" i="1" s="1" a="1"/>
  <c r="O52" i="1" s="1"/>
  <c r="N53" i="1" a="1"/>
  <c r="N53" i="1" s="1"/>
  <c r="O53" i="1" s="1" a="1"/>
  <c r="O53" i="1" s="1"/>
  <c r="N54" i="1" a="1"/>
  <c r="N54" i="1" s="1"/>
  <c r="O54" i="1" s="1" a="1"/>
  <c r="O54" i="1" s="1"/>
  <c r="N55" i="1" a="1"/>
  <c r="N55" i="1" s="1"/>
  <c r="O55" i="1" s="1" a="1"/>
  <c r="O55" i="1" s="1"/>
  <c r="N56" i="1" a="1"/>
  <c r="N56" i="1" s="1"/>
  <c r="O56" i="1" s="1" a="1"/>
  <c r="O56" i="1" s="1"/>
  <c r="N57" i="1" a="1"/>
  <c r="N57" i="1" s="1"/>
  <c r="O57" i="1" s="1" a="1"/>
  <c r="O57" i="1" s="1"/>
  <c r="N58" i="1" a="1"/>
  <c r="N58" i="1" s="1"/>
  <c r="O58" i="1" s="1" a="1"/>
  <c r="O58" i="1" s="1"/>
  <c r="N59" i="1" a="1"/>
  <c r="N59" i="1" s="1"/>
  <c r="O59" i="1" s="1" a="1"/>
  <c r="O59" i="1" s="1"/>
  <c r="N60" i="1" a="1"/>
  <c r="N60" i="1" s="1"/>
  <c r="O60" i="1" s="1" a="1"/>
  <c r="O60" i="1" s="1"/>
  <c r="N61" i="1" a="1"/>
  <c r="N61" i="1" s="1"/>
  <c r="O61" i="1" s="1" a="1"/>
  <c r="O61" i="1" s="1"/>
  <c r="N62" i="1" a="1"/>
  <c r="N62" i="1" s="1"/>
  <c r="O62" i="1" s="1" a="1"/>
  <c r="O62" i="1" s="1"/>
  <c r="N63" i="1" a="1"/>
  <c r="N63" i="1" s="1"/>
  <c r="O63" i="1" s="1" a="1"/>
  <c r="O63" i="1" s="1"/>
  <c r="N64" i="1" a="1"/>
  <c r="N64" i="1" s="1"/>
  <c r="O64" i="1" s="1" a="1"/>
  <c r="O64" i="1" s="1"/>
  <c r="N65" i="1" a="1"/>
  <c r="N65" i="1" s="1"/>
  <c r="O65" i="1" s="1" a="1"/>
  <c r="O65" i="1" s="1"/>
  <c r="N66" i="1" a="1"/>
  <c r="N66" i="1" s="1"/>
  <c r="O66" i="1" s="1" a="1"/>
  <c r="O66" i="1" s="1"/>
  <c r="N67" i="1" a="1"/>
  <c r="N67" i="1" s="1"/>
  <c r="O67" i="1" s="1" a="1"/>
  <c r="O67" i="1" s="1"/>
  <c r="N68" i="1" a="1"/>
  <c r="N68" i="1" s="1"/>
  <c r="O68" i="1" s="1" a="1"/>
  <c r="O68" i="1" s="1"/>
  <c r="N69" i="1" a="1"/>
  <c r="N69" i="1" s="1"/>
  <c r="O69" i="1" s="1" a="1"/>
  <c r="O69" i="1" s="1"/>
  <c r="N70" i="1" a="1"/>
  <c r="N70" i="1" s="1"/>
  <c r="O70" i="1" s="1" a="1"/>
  <c r="O70" i="1" s="1"/>
  <c r="N71" i="1" a="1"/>
  <c r="N71" i="1" s="1"/>
  <c r="O71" i="1" s="1" a="1"/>
  <c r="O71" i="1" s="1"/>
  <c r="N72" i="1" a="1"/>
  <c r="N72" i="1" s="1"/>
  <c r="O72" i="1" s="1" a="1"/>
  <c r="O72" i="1" s="1"/>
  <c r="N73" i="1" a="1"/>
  <c r="N73" i="1" s="1"/>
  <c r="O73" i="1" s="1" a="1"/>
  <c r="O73" i="1" s="1"/>
  <c r="N74" i="1" a="1"/>
  <c r="N74" i="1" s="1"/>
  <c r="O74" i="1" s="1" a="1"/>
  <c r="O74" i="1" s="1"/>
  <c r="N75" i="1" a="1"/>
  <c r="N75" i="1" s="1"/>
  <c r="O75" i="1" s="1" a="1"/>
  <c r="O75" i="1" s="1"/>
  <c r="N76" i="1" a="1"/>
  <c r="N76" i="1" s="1"/>
  <c r="O76" i="1" s="1" a="1"/>
  <c r="O76" i="1" s="1"/>
  <c r="N77" i="1" a="1"/>
  <c r="N77" i="1" s="1"/>
  <c r="O77" i="1" s="1" a="1"/>
  <c r="O77" i="1" s="1"/>
  <c r="N78" i="1" a="1"/>
  <c r="N78" i="1" s="1"/>
  <c r="O78" i="1" s="1" a="1"/>
  <c r="O78" i="1" s="1"/>
  <c r="N79" i="1" a="1"/>
  <c r="N79" i="1" s="1"/>
  <c r="O79" i="1" s="1" a="1"/>
  <c r="O79" i="1" s="1"/>
  <c r="N80" i="1" a="1"/>
  <c r="N80" i="1" s="1"/>
  <c r="O80" i="1" s="1" a="1"/>
  <c r="O80" i="1" s="1"/>
  <c r="N81" i="1" a="1"/>
  <c r="N81" i="1" s="1"/>
  <c r="O81" i="1" s="1" a="1"/>
  <c r="O81" i="1" s="1"/>
  <c r="N82" i="1" a="1"/>
  <c r="N82" i="1" s="1"/>
  <c r="O82" i="1" s="1" a="1"/>
  <c r="O82" i="1" s="1"/>
  <c r="N83" i="1" a="1"/>
  <c r="N83" i="1" s="1"/>
  <c r="O83" i="1" s="1" a="1"/>
  <c r="O83" i="1" s="1"/>
  <c r="N84" i="1" a="1"/>
  <c r="N84" i="1" s="1"/>
  <c r="O84" i="1" s="1" a="1"/>
  <c r="O84" i="1" s="1"/>
  <c r="N85" i="1" a="1"/>
  <c r="N85" i="1" s="1"/>
  <c r="O85" i="1" s="1" a="1"/>
  <c r="O85" i="1" s="1"/>
  <c r="N86" i="1" a="1"/>
  <c r="N86" i="1" s="1"/>
  <c r="O86" i="1" s="1" a="1"/>
  <c r="O86" i="1" s="1"/>
  <c r="N87" i="1" a="1"/>
  <c r="N87" i="1" s="1"/>
  <c r="O87" i="1" s="1" a="1"/>
  <c r="O87" i="1" s="1"/>
  <c r="N88" i="1" a="1"/>
  <c r="N88" i="1" s="1"/>
  <c r="O88" i="1" s="1" a="1"/>
  <c r="O88" i="1" s="1"/>
  <c r="N89" i="1" a="1"/>
  <c r="N89" i="1" s="1"/>
  <c r="O89" i="1" s="1" a="1"/>
  <c r="O89" i="1" s="1"/>
  <c r="N90" i="1" a="1"/>
  <c r="N90" i="1" s="1"/>
  <c r="O90" i="1" s="1" a="1"/>
  <c r="O90" i="1" s="1"/>
  <c r="N91" i="1" a="1"/>
  <c r="N91" i="1" s="1"/>
  <c r="O91" i="1" s="1" a="1"/>
  <c r="O91" i="1" s="1"/>
  <c r="N92" i="1" a="1"/>
  <c r="N92" i="1" s="1"/>
  <c r="O92" i="1" s="1" a="1"/>
  <c r="O92" i="1" s="1"/>
  <c r="N93" i="1" a="1"/>
  <c r="N93" i="1" s="1"/>
  <c r="O93" i="1" s="1" a="1"/>
  <c r="O93" i="1" s="1"/>
  <c r="N94" i="1" a="1"/>
  <c r="N94" i="1" s="1"/>
  <c r="O94" i="1" s="1" a="1"/>
  <c r="O94" i="1" s="1"/>
  <c r="N95" i="1" a="1"/>
  <c r="N95" i="1" s="1"/>
  <c r="O95" i="1" s="1" a="1"/>
  <c r="O95" i="1" s="1"/>
  <c r="N96" i="1" a="1"/>
  <c r="N96" i="1" s="1"/>
  <c r="O96" i="1" s="1" a="1"/>
  <c r="O96" i="1" s="1"/>
  <c r="N97" i="1" a="1"/>
  <c r="N97" i="1" s="1"/>
  <c r="O97" i="1" s="1" a="1"/>
  <c r="O97" i="1" s="1"/>
  <c r="N98" i="1" a="1"/>
  <c r="N98" i="1" s="1"/>
  <c r="O98" i="1" s="1" a="1"/>
  <c r="O98" i="1" s="1"/>
  <c r="N99" i="1" a="1"/>
  <c r="N99" i="1" s="1"/>
  <c r="O99" i="1" s="1" a="1"/>
  <c r="O99" i="1" s="1"/>
  <c r="N100" i="1" a="1"/>
  <c r="N100" i="1" s="1"/>
  <c r="O100" i="1" s="1" a="1"/>
  <c r="O100" i="1" s="1"/>
  <c r="N101" i="1" a="1"/>
  <c r="N101" i="1" s="1"/>
  <c r="O101" i="1" s="1" a="1"/>
  <c r="O101" i="1" s="1"/>
  <c r="N102" i="1" a="1"/>
  <c r="N102" i="1" s="1"/>
  <c r="O102" i="1" s="1" a="1"/>
  <c r="O102" i="1" s="1"/>
  <c r="F1" i="3"/>
  <c r="B1" i="3"/>
  <c r="G30" i="1" l="1"/>
  <c r="K3" i="2"/>
  <c r="K2" i="2"/>
</calcChain>
</file>

<file path=xl/sharedStrings.xml><?xml version="1.0" encoding="utf-8"?>
<sst xmlns="http://schemas.openxmlformats.org/spreadsheetml/2006/main" count="1373" uniqueCount="180">
  <si>
    <t>Employee ID</t>
  </si>
  <si>
    <t>Department</t>
  </si>
  <si>
    <t>Rating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</si>
  <si>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</si>
  <si>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</si>
  <si>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</si>
  <si>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</si>
  <si>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</si>
  <si>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</si>
  <si>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</si>
  <si>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</si>
  <si>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</si>
  <si>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</si>
  <si>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</si>
  <si>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</si>
  <si>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</si>
  <si>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</si>
  <si>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</si>
  <si>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</si>
  <si>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</si>
  <si>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</si>
  <si>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</si>
  <si>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</si>
  <si>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</si>
  <si>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</si>
  <si>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</si>
  <si>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</si>
  <si>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</si>
  <si>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</si>
  <si>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</si>
  <si>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</si>
  <si>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</si>
  <si>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</si>
  <si>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</si>
  <si>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</si>
  <si>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</si>
  <si>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</si>
  <si>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</si>
  <si>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</si>
  <si>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</si>
  <si>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</si>
  <si>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</si>
  <si>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</si>
  <si>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</si>
  <si>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</si>
  <si>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</si>
  <si>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</si>
  <si>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</si>
  <si>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</si>
  <si>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</si>
  <si>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</si>
  <si>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</si>
  <si>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</si>
  <si>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</si>
  <si>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</si>
  <si>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</si>
  <si>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</si>
  <si>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</si>
  <si>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</si>
  <si>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</si>
  <si>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</si>
  <si>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</si>
  <si>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</si>
  <si>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</si>
  <si>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</si>
  <si>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</si>
  <si>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</si>
  <si>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</si>
  <si>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</si>
  <si>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</si>
  <si>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</si>
  <si>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</si>
  <si>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</si>
  <si>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</si>
  <si>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</si>
  <si>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</si>
  <si>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</si>
  <si>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</si>
  <si>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</si>
  <si>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</si>
  <si>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</si>
  <si>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</si>
  <si>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</si>
  <si>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</si>
  <si>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</si>
  <si>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</si>
  <si>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</si>
  <si>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</si>
  <si>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</si>
  <si>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</si>
  <si>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</si>
  <si>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</si>
  <si>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</si>
  <si>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</si>
  <si>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</si>
  <si>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</si>
  <si>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</si>
  <si>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</si>
  <si>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</si>
  <si>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</si>
  <si>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</si>
  <si>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</si>
  <si>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</si>
  <si>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Rida Aslam</t>
  </si>
  <si>
    <t>Waleed Khan</t>
  </si>
  <si>
    <t>Ali Abbas</t>
  </si>
  <si>
    <t>Sana Malik</t>
  </si>
  <si>
    <t>Sara Awan</t>
  </si>
  <si>
    <t>Bilal Ahmed</t>
  </si>
  <si>
    <t>Salman Yousuf</t>
  </si>
  <si>
    <t>Zainab Farooq</t>
  </si>
  <si>
    <t>Lubna Haider</t>
  </si>
  <si>
    <t>Rehan Javed</t>
  </si>
  <si>
    <t>Usman Iqbal</t>
  </si>
  <si>
    <t>Hamza Sohail</t>
  </si>
  <si>
    <t>Imran Shah</t>
  </si>
  <si>
    <t>Neha Qureshi</t>
  </si>
  <si>
    <t>Fahad Nisar</t>
  </si>
  <si>
    <t>Noman Siddiqui</t>
  </si>
  <si>
    <t>Zara Sheikh</t>
  </si>
  <si>
    <t>Danish Ali</t>
  </si>
  <si>
    <t>Sadia Tariq</t>
  </si>
  <si>
    <t>Mehwish Tariq</t>
  </si>
  <si>
    <t>Bushra Anwar</t>
  </si>
  <si>
    <t>Natasha Mirza</t>
  </si>
  <si>
    <t>Ahmed Javed</t>
  </si>
  <si>
    <t>Talha Yousuf</t>
  </si>
  <si>
    <t>Tariq Mehmood</t>
  </si>
  <si>
    <t>Murtaza Ali</t>
  </si>
  <si>
    <t>Ayesha Khan</t>
  </si>
  <si>
    <t>Amna Khalid</t>
  </si>
  <si>
    <t>Mariam Shah</t>
  </si>
  <si>
    <t>Omar Farooq</t>
  </si>
  <si>
    <t>Adeel Khan</t>
  </si>
  <si>
    <t>Zeeshan Ahmed</t>
  </si>
  <si>
    <t>Komal Riaz</t>
  </si>
  <si>
    <t>Iqra Aziz</t>
  </si>
  <si>
    <t>Kinza Hashmi</t>
  </si>
  <si>
    <t>Nadia Rizvi</t>
  </si>
  <si>
    <t>Marketing</t>
  </si>
  <si>
    <t>HR</t>
  </si>
  <si>
    <t>Sales</t>
  </si>
  <si>
    <t>IT</t>
  </si>
  <si>
    <t>Employee Performance Rating Card-Apr 2025</t>
  </si>
  <si>
    <t>Parameters</t>
  </si>
  <si>
    <t>Job Competence</t>
  </si>
  <si>
    <t>Work Quality</t>
  </si>
  <si>
    <t>Problem-Solving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</si>
  <si>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</si>
  <si>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</si>
  <si>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</si>
  <si>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</si>
  <si>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</si>
  <si>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</si>
  <si>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</si>
  <si>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Defination</t>
  </si>
  <si>
    <t>Measures how well the employee performs their current job responsibilities.</t>
  </si>
  <si>
    <t>Gauges the employee's knowledge and expertise in their field or role.</t>
  </si>
  <si>
    <t>Assesses the accuracy,thoroughness,and reliability of the employee's work.</t>
  </si>
  <si>
    <t>Looks at how consistently the employee maintains the high performance standards.</t>
  </si>
  <si>
    <t>For those in or moving into leadership roles, evaluate skills like decision-making, team mangement, and vision.</t>
  </si>
  <si>
    <t>Includes both verbal and written communication, and the ability to effectively share ideas and information.</t>
  </si>
  <si>
    <t>Measures the employee's ability to innovate and take proactive steps towards workplace improvement.</t>
  </si>
  <si>
    <t>Assesses the employee's ability to work effectively with colleagues and contribute to team objectives.</t>
  </si>
  <si>
    <t>Assesses the employee's ability to adapt to changes, such as new technologies, work enviroments, or job responsibilities.</t>
  </si>
  <si>
    <t>Score</t>
  </si>
  <si>
    <t>Total</t>
  </si>
  <si>
    <t>Adaptibility</t>
  </si>
  <si>
    <t>Symbols</t>
  </si>
  <si>
    <t>✔</t>
  </si>
  <si>
    <t>✖</t>
  </si>
  <si>
    <t>Performance Score</t>
  </si>
  <si>
    <t>Grand Total</t>
  </si>
  <si>
    <t>Row Labels</t>
  </si>
  <si>
    <t>Average of Performance Score</t>
  </si>
  <si>
    <t>Average of Rating</t>
  </si>
  <si>
    <t>Employee Name</t>
  </si>
  <si>
    <t>Dashboard</t>
  </si>
  <si>
    <t>Count of Employee Name</t>
  </si>
  <si>
    <t>Evaluate the employee's ability to address challenges and come up with effective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</si>
</sst>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36"/>
      <color theme="1"/>
      <name val="Trebuchet MS"/>
      <family val="2"/>
    </font>
    <font>
      <b/>
      <sz val="16"/>
      <color theme="0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b/>
      <sz val="10"/>
      <color theme="1"/>
      <name val="Trebuchet MS"/>
      <family val="2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4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 applyBorder="1"/>
    <xf numFmtId="0" fontId="8" fillId="0" borderId="1" xfId="0" applyFont="1" applyBorder="1" applyAlignment="1">
      <alignment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5" borderId="0" xfId="0" applyFill="1"/>
    <xf numFmtId="0" fontId="11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border outline="0">
        <top style="thin">
          <color theme="8" tint="0.39994506668294322"/>
        </top>
      </border>
    </dxf>
    <dxf>
      <border outline="0"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8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rebuchet MS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 tint="0.39994506668294322"/>
        </left>
        <right style="thin">
          <color theme="8" tint="0.39994506668294322"/>
        </right>
        <top/>
        <bottom/>
      </border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00B050"/>
      </font>
    </dxf>
    <dxf>
      <font>
        <color rgb="FFC00000"/>
      </font>
    </dxf>
    <dxf>
      <font>
        <color theme="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Average Performance Score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315186246418331"/>
              <c:y val="-7.69230769230769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4947468958930277E-2"/>
              <c:y val="9.23076923076922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0229226361031539E-2"/>
              <c:y val="0.1025641025641024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5510983763132773E-2"/>
              <c:y val="-9.23076923076923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94-4387-8271-7885C88DA07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94-4387-8271-7885C88DA07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94-4387-8271-7885C88DA07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94-4387-8271-7885C88DA078}"/>
              </c:ext>
            </c:extLst>
          </c:dPt>
          <c:dLbls>
            <c:dLbl>
              <c:idx val="0"/>
              <c:layout>
                <c:manualLayout>
                  <c:x val="0.10315186246418331"/>
                  <c:y val="-7.69230769230769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094-4387-8271-7885C88DA078}"/>
                </c:ext>
              </c:extLst>
            </c:dLbl>
            <c:dLbl>
              <c:idx val="1"/>
              <c:layout>
                <c:manualLayout>
                  <c:x val="6.4947468958930277E-2"/>
                  <c:y val="9.23076923076922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7094-4387-8271-7885C88DA078}"/>
                </c:ext>
              </c:extLst>
            </c:dLbl>
            <c:dLbl>
              <c:idx val="2"/>
              <c:layout>
                <c:manualLayout>
                  <c:x val="-8.0229226361031539E-2"/>
                  <c:y val="0.102564102564102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094-4387-8271-7885C88DA078}"/>
                </c:ext>
              </c:extLst>
            </c:dLbl>
            <c:dLbl>
              <c:idx val="3"/>
              <c:layout>
                <c:manualLayout>
                  <c:x val="-9.5510983763132773E-2"/>
                  <c:y val="-9.2307692307692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7094-4387-8271-7885C88DA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Pivot!$B$4:$B$8</c:f>
              <c:numCache>
                <c:formatCode>0</c:formatCode>
                <c:ptCount val="4"/>
                <c:pt idx="0">
                  <c:v>53.314285714285717</c:v>
                </c:pt>
                <c:pt idx="1">
                  <c:v>60.764705882352942</c:v>
                </c:pt>
                <c:pt idx="2">
                  <c:v>54.3</c:v>
                </c:pt>
                <c:pt idx="3">
                  <c:v>53.285714285714285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94-4387-8271-7885C88DA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Average</a:t>
            </a:r>
            <a:r>
              <a:rPr lang="en-US" sz="1400" b="1" baseline="0">
                <a:solidFill>
                  <a:schemeClr val="tx1"/>
                </a:solidFill>
              </a:rPr>
              <a:t> Rating by Department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277777777777777"/>
              <c:y val="-8.3333333333333329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611111111111111E-2"/>
              <c:y val="6.018518518518518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000000000000002"/>
              <c:y val="8.7962962962962965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8888888888888892E-2"/>
              <c:y val="-8.796296296296300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34020618556701"/>
              <c:y val="-9.19540229885057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2164948453608116E-2"/>
              <c:y val="0.1226053639846743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2474226804123724E-2"/>
              <c:y val="9.70625798212004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5910652920962213E-2"/>
              <c:y val="-9.7062579821200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6B-42D6-B4CE-127D0E98DCE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6B-42D6-B4CE-127D0E98DCE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6B-42D6-B4CE-127D0E98DCE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6B-42D6-B4CE-127D0E98DCE1}"/>
              </c:ext>
            </c:extLst>
          </c:dPt>
          <c:dLbls>
            <c:dLbl>
              <c:idx val="0"/>
              <c:layout>
                <c:manualLayout>
                  <c:x val="0.1134020618556701"/>
                  <c:y val="-9.19540229885057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F96B-42D6-B4CE-127D0E98DCE1}"/>
                </c:ext>
              </c:extLst>
            </c:dLbl>
            <c:dLbl>
              <c:idx val="1"/>
              <c:layout>
                <c:manualLayout>
                  <c:x val="7.2164948453608116E-2"/>
                  <c:y val="0.122605363984674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F96B-42D6-B4CE-127D0E98DCE1}"/>
                </c:ext>
              </c:extLst>
            </c:dLbl>
            <c:dLbl>
              <c:idx val="2"/>
              <c:layout>
                <c:manualLayout>
                  <c:x val="-8.2474226804123724E-2"/>
                  <c:y val="9.70625798212004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F96B-42D6-B4CE-127D0E98DCE1}"/>
                </c:ext>
              </c:extLst>
            </c:dLbl>
            <c:dLbl>
              <c:idx val="3"/>
              <c:layout>
                <c:manualLayout>
                  <c:x val="-8.5910652920962213E-2"/>
                  <c:y val="-9.7062579821200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96B-42D6-B4CE-127D0E98DC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Pivot!$E$4:$E$8</c:f>
              <c:strCache>
                <c:ptCount val="4"/>
                <c:pt idx="0">
                  <c:v>HR</c:v>
                </c:pt>
                <c:pt idx="1">
                  <c:v>IT</c:v>
                </c:pt>
                <c:pt idx="2">
                  <c:v>Marketing</c:v>
                </c:pt>
                <c:pt idx="3">
                  <c:v>Sales</c:v>
                </c:pt>
              </c:strCache>
            </c:strRef>
          </c:cat>
          <c:val>
            <c:numRef>
              <c:f>Pivot!$F$4:$F$8</c:f>
              <c:numCache>
                <c:formatCode>0.0</c:formatCode>
                <c:ptCount val="4"/>
                <c:pt idx="0">
                  <c:v>2.6857142857142855</c:v>
                </c:pt>
                <c:pt idx="1">
                  <c:v>2.8235294117647061</c:v>
                </c:pt>
                <c:pt idx="2">
                  <c:v>2.8</c:v>
                </c:pt>
                <c:pt idx="3">
                  <c:v>2.7142857142857144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B-42D6-B4CE-127D0E98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Employee</a:t>
            </a:r>
            <a:r>
              <a:rPr lang="en-US" sz="1400" b="1" baseline="0">
                <a:solidFill>
                  <a:schemeClr val="tx1"/>
                </a:solidFill>
              </a:rPr>
              <a:t> Count by Rating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CC-4B71-93EC-C418D62043A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FCC-4B71-93EC-C418D62043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4FCC-4B71-93EC-C418D62043A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FCC-4B71-93EC-C418D62043A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4FCC-4B71-93EC-C418D6204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Pivot!$I$4:$I$9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Pivot!$J$4:$J$9</c:f>
              <c:numCache>
                <c:formatCode>General</c:formatCode>
                <c:ptCount val="5"/>
                <c:pt idx="0">
                  <c:v>4</c:v>
                </c:pt>
                <c:pt idx="1">
                  <c:v>37</c:v>
                </c:pt>
                <c:pt idx="2">
                  <c:v>48</c:v>
                </c:pt>
                <c:pt idx="3">
                  <c:v>3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C-4B71-93EC-C418D6204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1414925439"/>
        <c:axId val="1414927935"/>
      </c:barChart>
      <c:catAx>
        <c:axId val="14149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927935"/>
        <c:crosses val="autoZero"/>
        <c:auto val="1"/>
        <c:lblAlgn val="ctr"/>
        <c:lblOffset val="100"/>
        <c:noMultiLvlLbl val="0"/>
      </c:catAx>
      <c:valAx>
        <c:axId val="1414927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1492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[Employee_Performance_Dashboard.xlsx]Pivot!PivotTable4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chemeClr val="tx1"/>
                </a:solidFill>
              </a:rPr>
              <a:t>Top</a:t>
            </a:r>
            <a:r>
              <a:rPr lang="en-US" sz="1400" b="1" baseline="0">
                <a:solidFill>
                  <a:schemeClr val="tx1"/>
                </a:solidFill>
              </a:rPr>
              <a:t> 10 Employee's by Avg Score</a:t>
            </a:r>
            <a:endParaRPr lang="en-US" sz="14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  <c:pivotFmt>
        <c:idx val="5"/>
      </c:pivotFmt>
      <c:pivotFmt>
        <c:idx val="6"/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Pivot!$M$3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Pivot!$L$4:$L$14</c:f>
              <c:strCache>
                <c:ptCount val="10"/>
                <c:pt idx="0">
                  <c:v>Ahmed Javed</c:v>
                </c:pt>
                <c:pt idx="1">
                  <c:v>Noman Siddiqui</c:v>
                </c:pt>
                <c:pt idx="2">
                  <c:v>Sana Malik</c:v>
                </c:pt>
                <c:pt idx="3">
                  <c:v>Danish Ali</c:v>
                </c:pt>
                <c:pt idx="4">
                  <c:v>Nadia Rizvi</c:v>
                </c:pt>
                <c:pt idx="5">
                  <c:v>Lubna Haider</c:v>
                </c:pt>
                <c:pt idx="6">
                  <c:v>Komal Riaz</c:v>
                </c:pt>
                <c:pt idx="7">
                  <c:v>Bilal Ahmed</c:v>
                </c:pt>
                <c:pt idx="8">
                  <c:v>Mariam Shah</c:v>
                </c:pt>
                <c:pt idx="9">
                  <c:v>Usman Iqbal</c:v>
                </c:pt>
              </c:strCache>
            </c:strRef>
          </c:cat>
          <c:val>
            <c:numRef>
              <c:f>Pivot!$M$4:$M$14</c:f>
              <c:numCache>
                <c:formatCode>0</c:formatCode>
                <c:ptCount val="10"/>
                <c:pt idx="0">
                  <c:v>90</c:v>
                </c:pt>
                <c:pt idx="1">
                  <c:v>80</c:v>
                </c:pt>
                <c:pt idx="2">
                  <c:v>78</c:v>
                </c:pt>
                <c:pt idx="3">
                  <c:v>74</c:v>
                </c:pt>
                <c:pt idx="4">
                  <c:v>72</c:v>
                </c:pt>
                <c:pt idx="5">
                  <c:v>67</c:v>
                </c:pt>
                <c:pt idx="6">
                  <c:v>66.5</c:v>
                </c:pt>
                <c:pt idx="7">
                  <c:v>65.333333333333329</c:v>
                </c:pt>
                <c:pt idx="8">
                  <c:v>64.333333333333329</c:v>
                </c:pt>
                <c:pt idx="9">
                  <c:v>63.25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9D-4166-9CD8-B855CA0F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196767"/>
        <c:axId val="1445206335"/>
      </c:barChart>
      <c:catAx>
        <c:axId val="1445196767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06335"/>
        <c:crosses val="autoZero"/>
        <c:auto val="1"/>
        <c:lblAlgn val="ctr"/>
        <c:lblOffset val="100"/>
        <c:noMultiLvlLbl val="0"/>
      </c:catAx>
      <c:valAx>
        <c:axId val="144520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9676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276225</xdr:colOff>
      <xdr:row>14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1</xdr:row>
      <xdr:rowOff>0</xdr:rowOff>
    </xdr:from>
    <xdr:to>
      <xdr:col>11</xdr:col>
      <xdr:colOff>419100</xdr:colOff>
      <xdr:row>14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542925</xdr:colOff>
      <xdr:row>1</xdr:row>
      <xdr:rowOff>0</xdr:rowOff>
    </xdr:from>
    <xdr:to>
      <xdr:col>17</xdr:col>
      <xdr:colOff>0</xdr:colOff>
      <xdr:row>14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133349</xdr:rowOff>
    </xdr:from>
    <xdr:to>
      <xdr:col>16</xdr:col>
      <xdr:colOff>600075</xdr:colOff>
      <xdr:row>30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0.26577</cdr:x>
      <cdr:y>0.44866</cdr:y>
    </cdr:from>
    <cdr:to>
      <cdr:x>0.50535</cdr:x>
      <cdr:y>0.65353</cdr:y>
    </cdr:to>
    <cdr:sp macro="" textlink="Pivot!$B$1">
      <cdr:nvSpPr>
        <cdr:cNvPr id="3" name="TextBox 2"/>
        <cdr:cNvSpPr txBox="1"/>
      </cdr:nvSpPr>
      <cdr:spPr>
        <a:xfrm xmlns:a="http://schemas.openxmlformats.org/drawingml/2006/main">
          <a:off x="1035368" y="1111118"/>
          <a:ext cx="933350" cy="507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49D3312-C232-4A83-A17E-9371DE6F06C0}" type="TxLink">
            <a:rPr lang="en-US" sz="4000" b="0" i="0" u="none" strike="noStrike">
              <a:solidFill>
                <a:schemeClr val="accent5"/>
              </a:solidFill>
              <a:latin typeface="Calibri"/>
              <a:cs typeface="Calibri"/>
            </a:rPr>
            <a:pPr algn="ctr"/>
            <a:t>55</a:t>
          </a:fld>
          <a:endParaRPr lang="en-US" sz="4000" b="0">
            <a:solidFill>
              <a:schemeClr val="accent5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0.28841</cdr:x>
      <cdr:y>0.40517</cdr:y>
    </cdr:from>
    <cdr:to>
      <cdr:x>0.56966</cdr:x>
      <cdr:y>0.64751</cdr:y>
    </cdr:to>
    <cdr:sp macro="" textlink="Pivot!$F$1">
      <cdr:nvSpPr>
        <cdr:cNvPr id="2" name="TextBox 1"/>
        <cdr:cNvSpPr txBox="1"/>
      </cdr:nvSpPr>
      <cdr:spPr>
        <a:xfrm xmlns:a="http://schemas.openxmlformats.org/drawingml/2006/main">
          <a:off x="1126330" y="1007269"/>
          <a:ext cx="1098352" cy="6024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0D1739-AEA3-449A-B73D-8B9EE2A7A1E6}" type="TxLink">
            <a:rPr lang="en-US" sz="4000" b="1" i="0" u="none" strike="noStrike">
              <a:solidFill>
                <a:schemeClr val="accent5"/>
              </a:solidFill>
              <a:latin typeface="Calibri"/>
              <a:cs typeface="Calibri"/>
            </a:rPr>
            <a:pPr/>
            <a:t>2.7</a:t>
          </a:fld>
          <a:endParaRPr lang="en-US" sz="4000" b="1">
            <a:solidFill>
              <a:schemeClr val="accent5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ed Mustafa" refreshedDate="45771.049595370372" createdVersion="6" refreshedVersion="6" minRefreshableVersion="3" recordCount="100">
  <cacheSource type="worksheet">
    <worksheetSource name="Table1"/>
  </cacheSource>
  <cacheFields count="15">
    <cacheField name="Employee ID" numFmtId="0">
      <sharedItems/>
    </cacheField>
    <cacheField name="Name" numFmtId="0">
      <sharedItems count="36">
        <s v="Rida Aslam"/>
        <s v="Waleed Khan"/>
        <s v="Ali Abbas"/>
        <s v="Sana Malik"/>
        <s v="Sara Awan"/>
        <s v="Bilal Ahmed"/>
        <s v="Salman Yousuf"/>
        <s v="Zainab Farooq"/>
        <s v="Lubna Haider"/>
        <s v="Rehan Javed"/>
        <s v="Usman Iqbal"/>
        <s v="Hamza Sohail"/>
        <s v="Imran Shah"/>
        <s v="Neha Qureshi"/>
        <s v="Fahad Nisar"/>
        <s v="Noman Siddiqui"/>
        <s v="Zara Sheikh"/>
        <s v="Danish Ali"/>
        <s v="Sadia Tariq"/>
        <s v="Mehwish Tariq"/>
        <s v="Bushra Anwar"/>
        <s v="Natasha Mirza"/>
        <s v="Ahmed Javed"/>
        <s v="Talha Yousuf"/>
        <s v="Tariq Mehmood"/>
        <s v="Murtaza Ali"/>
        <s v="Ayesha Khan"/>
        <s v="Amna Khalid"/>
        <s v="Mariam Shah"/>
        <s v="Omar Farooq"/>
        <s v="Adeel Khan"/>
        <s v="Zeeshan Ahmed"/>
        <s v="Komal Riaz"/>
        <s v="Iqra Aziz"/>
        <s v="Kinza Hashmi"/>
        <s v="Nadia Rizvi"/>
      </sharedItems>
    </cacheField>
    <cacheField name="Department" numFmtId="0">
      <sharedItems count="4">
        <s v="Marketing"/>
        <s v="HR"/>
        <s v="Sales"/>
        <s v="IT"/>
      </sharedItems>
    </cacheField>
    <cacheField name="Job Competence" numFmtId="0">
      <sharedItems/>
    </cacheField>
    <cacheField name="Work Quality" numFmtId="0">
      <sharedItems/>
    </cacheField>
    <cacheField name="Problem-Solving Skills" numFmtId="0">
      <sharedItems/>
    </cacheField>
    <cacheField name="Professional Knowledge" numFmtId="0">
      <sharedItems/>
    </cacheField>
    <cacheField name="Work Consistency" numFmtId="0">
      <sharedItems/>
    </cacheField>
    <cacheField name="Teamwork and Collaboration" numFmtId="0">
      <sharedItems/>
    </cacheField>
    <cacheField name="Leadership Abilities" numFmtId="0">
      <sharedItems/>
    </cacheField>
    <cacheField name="Communication Skills" numFmtId="0">
      <sharedItems/>
    </cacheField>
    <cacheField name="Initiative and Creativity" numFmtId="0">
      <sharedItems/>
    </cacheField>
    <cacheField name="Adaptibility" numFmtId="0">
      <sharedItems/>
    </cacheField>
    <cacheField name="Performance Score" numFmtId="0">
      <sharedItems containsSemiMixedTypes="0" containsString="0" containsNumber="1" containsInteger="1" minValue="10" maxValue="95"/>
    </cacheField>
    <cacheField name="Rating" numFmtId="0">
      <sharedItems containsSemiMixedTypes="0" containsString="0" containsNumber="1" containsInteger="1" minValue="1" maxValue="5" count="5">
        <n v="2"/>
        <n v="3"/>
        <n v="4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s v="E001"/>
    <x v="0"/>
    <x v="0"/>
    <s v="✖"/>
    <s v="✖"/>
    <s v="✖"/>
    <s v="✖"/>
    <s v="✖"/>
    <s v="✖"/>
    <s v="✔"/>
    <s v="✔"/>
    <s v="✔"/>
    <s v="✔"/>
    <n v="31"/>
    <x v="0"/>
  </r>
  <r>
    <s v="E002"/>
    <x v="1"/>
    <x v="1"/>
    <s v="✖"/>
    <s v="✔"/>
    <s v="✔"/>
    <s v="✔"/>
    <s v="✔"/>
    <s v="✖"/>
    <s v="✔"/>
    <s v="✔"/>
    <s v="✖"/>
    <s v="✖"/>
    <n v="59"/>
    <x v="1"/>
  </r>
  <r>
    <s v="E003"/>
    <x v="2"/>
    <x v="1"/>
    <s v="✖"/>
    <s v="✔"/>
    <s v="✔"/>
    <s v="✔"/>
    <s v="✖"/>
    <s v="✖"/>
    <s v="✔"/>
    <s v="✔"/>
    <s v="✖"/>
    <s v="✖"/>
    <n v="47"/>
    <x v="0"/>
  </r>
  <r>
    <s v="E004"/>
    <x v="2"/>
    <x v="1"/>
    <s v="✔"/>
    <s v="✔"/>
    <s v="✖"/>
    <s v="✖"/>
    <s v="✔"/>
    <s v="✔"/>
    <s v="✖"/>
    <s v="✖"/>
    <s v="✔"/>
    <s v="✔"/>
    <n v="77"/>
    <x v="1"/>
  </r>
  <r>
    <s v="E005"/>
    <x v="3"/>
    <x v="2"/>
    <s v="✖"/>
    <s v="✔"/>
    <s v="✖"/>
    <s v="✖"/>
    <s v="✔"/>
    <s v="✔"/>
    <s v="✔"/>
    <s v="✖"/>
    <s v="✖"/>
    <s v="✔"/>
    <n v="67"/>
    <x v="1"/>
  </r>
  <r>
    <s v="E006"/>
    <x v="4"/>
    <x v="2"/>
    <s v="✔"/>
    <s v="✖"/>
    <s v="✖"/>
    <s v="✔"/>
    <s v="✖"/>
    <s v="✖"/>
    <s v="✖"/>
    <s v="✖"/>
    <s v="✔"/>
    <s v="✖"/>
    <n v="23"/>
    <x v="0"/>
  </r>
  <r>
    <s v="E007"/>
    <x v="5"/>
    <x v="3"/>
    <s v="✖"/>
    <s v="✔"/>
    <s v="✖"/>
    <s v="✔"/>
    <s v="✔"/>
    <s v="✔"/>
    <s v="✖"/>
    <s v="✖"/>
    <s v="✖"/>
    <s v="✔"/>
    <n v="64"/>
    <x v="1"/>
  </r>
  <r>
    <s v="E008"/>
    <x v="6"/>
    <x v="1"/>
    <s v="✔"/>
    <s v="✔"/>
    <s v="✔"/>
    <s v="✖"/>
    <s v="✖"/>
    <s v="✖"/>
    <s v="✔"/>
    <s v="✔"/>
    <s v="✔"/>
    <s v="✖"/>
    <n v="60"/>
    <x v="1"/>
  </r>
  <r>
    <s v="E009"/>
    <x v="4"/>
    <x v="0"/>
    <s v="✔"/>
    <s v="✖"/>
    <s v="✖"/>
    <s v="✔"/>
    <s v="✔"/>
    <s v="✖"/>
    <s v="✖"/>
    <s v="✖"/>
    <s v="✔"/>
    <s v="✖"/>
    <n v="35"/>
    <x v="0"/>
  </r>
  <r>
    <s v="E010"/>
    <x v="4"/>
    <x v="1"/>
    <s v="✔"/>
    <s v="✔"/>
    <s v="✔"/>
    <s v="✖"/>
    <s v="✖"/>
    <s v="✔"/>
    <s v="✔"/>
    <s v="✔"/>
    <s v="✔"/>
    <s v="✔"/>
    <n v="83"/>
    <x v="2"/>
  </r>
  <r>
    <s v="E011"/>
    <x v="7"/>
    <x v="1"/>
    <s v="✔"/>
    <s v="✔"/>
    <s v="✖"/>
    <s v="✔"/>
    <s v="✔"/>
    <s v="✖"/>
    <s v="✖"/>
    <s v="✖"/>
    <s v="✔"/>
    <s v="✖"/>
    <n v="59"/>
    <x v="1"/>
  </r>
  <r>
    <s v="E012"/>
    <x v="8"/>
    <x v="0"/>
    <s v="✔"/>
    <s v="✔"/>
    <s v="✖"/>
    <s v="✖"/>
    <s v="✖"/>
    <s v="✔"/>
    <s v="✖"/>
    <s v="✖"/>
    <s v="✔"/>
    <s v="✔"/>
    <n v="65"/>
    <x v="1"/>
  </r>
  <r>
    <s v="E013"/>
    <x v="4"/>
    <x v="2"/>
    <s v="✔"/>
    <s v="✔"/>
    <s v="✔"/>
    <s v="✖"/>
    <s v="✔"/>
    <s v="✔"/>
    <s v="✔"/>
    <s v="✔"/>
    <s v="✔"/>
    <s v="✔"/>
    <n v="95"/>
    <x v="3"/>
  </r>
  <r>
    <s v="E014"/>
    <x v="9"/>
    <x v="2"/>
    <s v="✔"/>
    <s v="✔"/>
    <s v="✔"/>
    <s v="✖"/>
    <s v="✔"/>
    <s v="✖"/>
    <s v="✖"/>
    <s v="✔"/>
    <s v="✔"/>
    <s v="✖"/>
    <n v="64"/>
    <x v="1"/>
  </r>
  <r>
    <s v="E015"/>
    <x v="10"/>
    <x v="2"/>
    <s v="✖"/>
    <s v="✔"/>
    <s v="✔"/>
    <s v="✖"/>
    <s v="✖"/>
    <s v="✖"/>
    <s v="✔"/>
    <s v="✔"/>
    <s v="✖"/>
    <s v="✖"/>
    <n v="42"/>
    <x v="0"/>
  </r>
  <r>
    <s v="E016"/>
    <x v="3"/>
    <x v="1"/>
    <s v="✔"/>
    <s v="✔"/>
    <s v="✔"/>
    <s v="✔"/>
    <s v="✔"/>
    <s v="✔"/>
    <s v="✖"/>
    <s v="✔"/>
    <s v="✔"/>
    <s v="✔"/>
    <n v="92"/>
    <x v="3"/>
  </r>
  <r>
    <s v="E017"/>
    <x v="4"/>
    <x v="3"/>
    <s v="✔"/>
    <s v="✔"/>
    <s v="✖"/>
    <s v="✖"/>
    <s v="✖"/>
    <s v="✔"/>
    <s v="✔"/>
    <s v="✖"/>
    <s v="✔"/>
    <s v="✔"/>
    <n v="73"/>
    <x v="1"/>
  </r>
  <r>
    <s v="E018"/>
    <x v="11"/>
    <x v="0"/>
    <s v="✖"/>
    <s v="✔"/>
    <s v="✖"/>
    <s v="✖"/>
    <s v="✔"/>
    <s v="✖"/>
    <s v="✖"/>
    <s v="✖"/>
    <s v="✖"/>
    <s v="✖"/>
    <n v="36"/>
    <x v="0"/>
  </r>
  <r>
    <s v="E019"/>
    <x v="12"/>
    <x v="1"/>
    <s v="✖"/>
    <s v="✖"/>
    <s v="✖"/>
    <s v="✔"/>
    <s v="✔"/>
    <s v="✔"/>
    <s v="✔"/>
    <s v="✖"/>
    <s v="✖"/>
    <s v="✔"/>
    <n v="48"/>
    <x v="0"/>
  </r>
  <r>
    <s v="E020"/>
    <x v="13"/>
    <x v="2"/>
    <s v="✔"/>
    <s v="✔"/>
    <s v="✖"/>
    <s v="✖"/>
    <s v="✖"/>
    <s v="✖"/>
    <s v="✔"/>
    <s v="✖"/>
    <s v="✔"/>
    <s v="✖"/>
    <n v="50"/>
    <x v="1"/>
  </r>
  <r>
    <s v="E021"/>
    <x v="14"/>
    <x v="1"/>
    <s v="✔"/>
    <s v="✖"/>
    <s v="✖"/>
    <s v="✖"/>
    <s v="✔"/>
    <s v="✖"/>
    <s v="✖"/>
    <s v="✖"/>
    <s v="✔"/>
    <s v="✖"/>
    <n v="30"/>
    <x v="0"/>
  </r>
  <r>
    <s v="E022"/>
    <x v="6"/>
    <x v="1"/>
    <s v="✖"/>
    <s v="✖"/>
    <s v="✔"/>
    <s v="✖"/>
    <s v="✔"/>
    <s v="✔"/>
    <s v="✔"/>
    <s v="✔"/>
    <s v="✖"/>
    <s v="✔"/>
    <n v="53"/>
    <x v="1"/>
  </r>
  <r>
    <s v="E023"/>
    <x v="12"/>
    <x v="2"/>
    <s v="✖"/>
    <s v="✖"/>
    <s v="✔"/>
    <s v="✔"/>
    <s v="✖"/>
    <s v="✖"/>
    <s v="✖"/>
    <s v="✔"/>
    <s v="✖"/>
    <s v="✖"/>
    <n v="15"/>
    <x v="4"/>
  </r>
  <r>
    <s v="E024"/>
    <x v="11"/>
    <x v="1"/>
    <s v="✔"/>
    <s v="✖"/>
    <s v="✔"/>
    <s v="✔"/>
    <s v="✔"/>
    <s v="✔"/>
    <s v="✔"/>
    <s v="✔"/>
    <s v="✔"/>
    <s v="✔"/>
    <n v="76"/>
    <x v="1"/>
  </r>
  <r>
    <s v="E025"/>
    <x v="10"/>
    <x v="2"/>
    <s v="✔"/>
    <s v="✖"/>
    <s v="✔"/>
    <s v="✔"/>
    <s v="✔"/>
    <s v="✔"/>
    <s v="✔"/>
    <s v="✔"/>
    <s v="✔"/>
    <s v="✔"/>
    <n v="76"/>
    <x v="1"/>
  </r>
  <r>
    <s v="E026"/>
    <x v="10"/>
    <x v="2"/>
    <s v="✔"/>
    <s v="✔"/>
    <s v="✔"/>
    <s v="✔"/>
    <s v="✔"/>
    <s v="✔"/>
    <s v="✖"/>
    <s v="✔"/>
    <s v="✔"/>
    <s v="✔"/>
    <n v="92"/>
    <x v="3"/>
  </r>
  <r>
    <s v="E027"/>
    <x v="15"/>
    <x v="2"/>
    <s v="✔"/>
    <s v="✔"/>
    <s v="✖"/>
    <s v="✔"/>
    <s v="✔"/>
    <s v="✔"/>
    <s v="✔"/>
    <s v="✖"/>
    <s v="✔"/>
    <s v="✔"/>
    <n v="90"/>
    <x v="3"/>
  </r>
  <r>
    <s v="E028"/>
    <x v="16"/>
    <x v="3"/>
    <s v="✔"/>
    <s v="✖"/>
    <s v="✔"/>
    <s v="✔"/>
    <s v="✔"/>
    <s v="✖"/>
    <s v="✔"/>
    <s v="✔"/>
    <s v="✔"/>
    <s v="✖"/>
    <n v="53"/>
    <x v="1"/>
  </r>
  <r>
    <s v="E029"/>
    <x v="7"/>
    <x v="2"/>
    <s v="✖"/>
    <s v="✔"/>
    <s v="✔"/>
    <s v="✖"/>
    <s v="✖"/>
    <s v="✖"/>
    <s v="✖"/>
    <s v="✔"/>
    <s v="✖"/>
    <s v="✖"/>
    <n v="34"/>
    <x v="0"/>
  </r>
  <r>
    <s v="E030"/>
    <x v="17"/>
    <x v="3"/>
    <s v="✖"/>
    <s v="✔"/>
    <s v="✖"/>
    <s v="✔"/>
    <s v="✔"/>
    <s v="✔"/>
    <s v="✔"/>
    <s v="✖"/>
    <s v="✖"/>
    <s v="✔"/>
    <n v="72"/>
    <x v="1"/>
  </r>
  <r>
    <s v="E031"/>
    <x v="18"/>
    <x v="3"/>
    <s v="✔"/>
    <s v="✔"/>
    <s v="✔"/>
    <s v="✖"/>
    <s v="✔"/>
    <s v="✖"/>
    <s v="✖"/>
    <s v="✔"/>
    <s v="✔"/>
    <s v="✖"/>
    <n v="64"/>
    <x v="1"/>
  </r>
  <r>
    <s v="E032"/>
    <x v="19"/>
    <x v="2"/>
    <s v="✖"/>
    <s v="✔"/>
    <s v="✖"/>
    <s v="✔"/>
    <s v="✖"/>
    <s v="✔"/>
    <s v="✔"/>
    <s v="✖"/>
    <s v="✖"/>
    <s v="✔"/>
    <n v="60"/>
    <x v="1"/>
  </r>
  <r>
    <s v="E033"/>
    <x v="18"/>
    <x v="3"/>
    <s v="✔"/>
    <s v="✔"/>
    <s v="✔"/>
    <s v="✔"/>
    <s v="✖"/>
    <s v="✖"/>
    <s v="✔"/>
    <s v="✔"/>
    <s v="✔"/>
    <s v="✖"/>
    <n v="65"/>
    <x v="1"/>
  </r>
  <r>
    <s v="E034"/>
    <x v="0"/>
    <x v="3"/>
    <s v="✔"/>
    <s v="✔"/>
    <s v="✔"/>
    <s v="✖"/>
    <s v="✔"/>
    <s v="✖"/>
    <s v="✖"/>
    <s v="✔"/>
    <s v="✔"/>
    <s v="✖"/>
    <n v="64"/>
    <x v="1"/>
  </r>
  <r>
    <s v="E035"/>
    <x v="20"/>
    <x v="0"/>
    <s v="✖"/>
    <s v="✔"/>
    <s v="✔"/>
    <s v="✔"/>
    <s v="✔"/>
    <s v="✔"/>
    <s v="✔"/>
    <s v="✔"/>
    <s v="✖"/>
    <s v="✔"/>
    <n v="82"/>
    <x v="2"/>
  </r>
  <r>
    <s v="E036"/>
    <x v="20"/>
    <x v="1"/>
    <s v="✖"/>
    <s v="✔"/>
    <s v="✔"/>
    <s v="✖"/>
    <s v="✖"/>
    <s v="✖"/>
    <s v="✖"/>
    <s v="✔"/>
    <s v="✖"/>
    <s v="✖"/>
    <n v="34"/>
    <x v="0"/>
  </r>
  <r>
    <s v="E037"/>
    <x v="12"/>
    <x v="0"/>
    <s v="✔"/>
    <s v="✔"/>
    <s v="✖"/>
    <s v="✔"/>
    <s v="✔"/>
    <s v="✔"/>
    <s v="✔"/>
    <s v="✖"/>
    <s v="✔"/>
    <s v="✔"/>
    <n v="90"/>
    <x v="3"/>
  </r>
  <r>
    <s v="E038"/>
    <x v="1"/>
    <x v="1"/>
    <s v="✔"/>
    <s v="✖"/>
    <s v="✖"/>
    <s v="✔"/>
    <s v="✖"/>
    <s v="✖"/>
    <s v="✔"/>
    <s v="✖"/>
    <s v="✔"/>
    <s v="✖"/>
    <n v="31"/>
    <x v="0"/>
  </r>
  <r>
    <s v="E039"/>
    <x v="0"/>
    <x v="2"/>
    <s v="✖"/>
    <s v="✖"/>
    <s v="✖"/>
    <s v="✖"/>
    <s v="✖"/>
    <s v="✔"/>
    <s v="✖"/>
    <s v="✖"/>
    <s v="✖"/>
    <s v="✔"/>
    <n v="23"/>
    <x v="0"/>
  </r>
  <r>
    <s v="E040"/>
    <x v="21"/>
    <x v="0"/>
    <s v="✖"/>
    <s v="✖"/>
    <s v="✖"/>
    <s v="✖"/>
    <s v="✔"/>
    <s v="✔"/>
    <s v="✖"/>
    <s v="✖"/>
    <s v="✖"/>
    <s v="✔"/>
    <n v="35"/>
    <x v="0"/>
  </r>
  <r>
    <s v="E041"/>
    <x v="16"/>
    <x v="3"/>
    <s v="✔"/>
    <s v="✔"/>
    <s v="✖"/>
    <s v="✖"/>
    <s v="✖"/>
    <s v="✖"/>
    <s v="✖"/>
    <s v="✖"/>
    <s v="✔"/>
    <s v="✖"/>
    <n v="42"/>
    <x v="0"/>
  </r>
  <r>
    <s v="E042"/>
    <x v="22"/>
    <x v="1"/>
    <s v="✔"/>
    <s v="✔"/>
    <s v="✖"/>
    <s v="✔"/>
    <s v="✔"/>
    <s v="✔"/>
    <s v="✔"/>
    <s v="✖"/>
    <s v="✔"/>
    <s v="✔"/>
    <n v="90"/>
    <x v="3"/>
  </r>
  <r>
    <s v="E043"/>
    <x v="4"/>
    <x v="0"/>
    <s v="✖"/>
    <s v="✖"/>
    <s v="✔"/>
    <s v="✖"/>
    <s v="✖"/>
    <s v="✔"/>
    <s v="✖"/>
    <s v="✔"/>
    <s v="✖"/>
    <s v="✔"/>
    <n v="33"/>
    <x v="0"/>
  </r>
  <r>
    <s v="E044"/>
    <x v="11"/>
    <x v="1"/>
    <s v="✖"/>
    <s v="✔"/>
    <s v="✔"/>
    <s v="✔"/>
    <s v="✔"/>
    <s v="✖"/>
    <s v="✔"/>
    <s v="✔"/>
    <s v="✖"/>
    <s v="✖"/>
    <n v="59"/>
    <x v="1"/>
  </r>
  <r>
    <s v="E045"/>
    <x v="13"/>
    <x v="1"/>
    <s v="✔"/>
    <s v="✖"/>
    <s v="✖"/>
    <s v="✔"/>
    <s v="✔"/>
    <s v="✖"/>
    <s v="✔"/>
    <s v="✖"/>
    <s v="✔"/>
    <s v="✖"/>
    <n v="43"/>
    <x v="0"/>
  </r>
  <r>
    <s v="E046"/>
    <x v="11"/>
    <x v="2"/>
    <s v="✔"/>
    <s v="✖"/>
    <s v="✖"/>
    <s v="✔"/>
    <s v="✖"/>
    <s v="✔"/>
    <s v="✔"/>
    <s v="✖"/>
    <s v="✔"/>
    <s v="✔"/>
    <n v="54"/>
    <x v="1"/>
  </r>
  <r>
    <s v="E047"/>
    <x v="23"/>
    <x v="1"/>
    <s v="✔"/>
    <s v="✔"/>
    <s v="✔"/>
    <s v="✖"/>
    <s v="✔"/>
    <s v="✖"/>
    <s v="✖"/>
    <s v="✔"/>
    <s v="✔"/>
    <s v="✖"/>
    <n v="64"/>
    <x v="1"/>
  </r>
  <r>
    <s v="E048"/>
    <x v="14"/>
    <x v="2"/>
    <s v="✖"/>
    <s v="✔"/>
    <s v="✖"/>
    <s v="✔"/>
    <s v="✖"/>
    <s v="✖"/>
    <s v="✔"/>
    <s v="✖"/>
    <s v="✖"/>
    <s v="✖"/>
    <n v="37"/>
    <x v="0"/>
  </r>
  <r>
    <s v="E049"/>
    <x v="5"/>
    <x v="1"/>
    <s v="✖"/>
    <s v="✖"/>
    <s v="✔"/>
    <s v="✖"/>
    <s v="✔"/>
    <s v="✔"/>
    <s v="✖"/>
    <s v="✔"/>
    <s v="✖"/>
    <s v="✔"/>
    <n v="45"/>
    <x v="0"/>
  </r>
  <r>
    <s v="E050"/>
    <x v="6"/>
    <x v="0"/>
    <s v="✖"/>
    <s v="✖"/>
    <s v="✖"/>
    <s v="✖"/>
    <s v="✔"/>
    <s v="✔"/>
    <s v="✖"/>
    <s v="✖"/>
    <s v="✖"/>
    <s v="✔"/>
    <n v="35"/>
    <x v="0"/>
  </r>
  <r>
    <s v="E051"/>
    <x v="6"/>
    <x v="1"/>
    <s v="✖"/>
    <s v="✔"/>
    <s v="✔"/>
    <s v="✔"/>
    <s v="✖"/>
    <s v="✖"/>
    <s v="✔"/>
    <s v="✔"/>
    <s v="✖"/>
    <s v="✖"/>
    <n v="47"/>
    <x v="0"/>
  </r>
  <r>
    <s v="E052"/>
    <x v="24"/>
    <x v="1"/>
    <s v="✔"/>
    <s v="✖"/>
    <s v="✖"/>
    <s v="✔"/>
    <s v="✔"/>
    <s v="✖"/>
    <s v="✔"/>
    <s v="✖"/>
    <s v="✔"/>
    <s v="✖"/>
    <n v="43"/>
    <x v="0"/>
  </r>
  <r>
    <s v="E053"/>
    <x v="25"/>
    <x v="3"/>
    <s v="✔"/>
    <s v="✖"/>
    <s v="✔"/>
    <s v="✔"/>
    <s v="✔"/>
    <s v="✔"/>
    <s v="✔"/>
    <s v="✔"/>
    <s v="✔"/>
    <s v="✔"/>
    <n v="76"/>
    <x v="1"/>
  </r>
  <r>
    <s v="E054"/>
    <x v="26"/>
    <x v="2"/>
    <s v="✖"/>
    <s v="✔"/>
    <s v="✔"/>
    <s v="✖"/>
    <s v="✔"/>
    <s v="✖"/>
    <s v="✖"/>
    <s v="✔"/>
    <s v="✖"/>
    <s v="✖"/>
    <n v="46"/>
    <x v="0"/>
  </r>
  <r>
    <s v="E055"/>
    <x v="20"/>
    <x v="1"/>
    <s v="✔"/>
    <s v="✖"/>
    <s v="✖"/>
    <s v="✔"/>
    <s v="✖"/>
    <s v="✔"/>
    <s v="✔"/>
    <s v="✖"/>
    <s v="✔"/>
    <s v="✔"/>
    <n v="54"/>
    <x v="1"/>
  </r>
  <r>
    <s v="E056"/>
    <x v="3"/>
    <x v="1"/>
    <s v="✔"/>
    <s v="✔"/>
    <s v="✔"/>
    <s v="✖"/>
    <s v="✖"/>
    <s v="✔"/>
    <s v="✖"/>
    <s v="✔"/>
    <s v="✔"/>
    <s v="✔"/>
    <n v="75"/>
    <x v="1"/>
  </r>
  <r>
    <s v="E057"/>
    <x v="0"/>
    <x v="1"/>
    <s v="✔"/>
    <s v="✖"/>
    <s v="✔"/>
    <s v="✔"/>
    <s v="✔"/>
    <s v="✖"/>
    <s v="✔"/>
    <s v="✔"/>
    <s v="✔"/>
    <s v="✖"/>
    <n v="53"/>
    <x v="1"/>
  </r>
  <r>
    <s v="E058"/>
    <x v="0"/>
    <x v="2"/>
    <s v="✔"/>
    <s v="✖"/>
    <s v="✔"/>
    <s v="✖"/>
    <s v="✖"/>
    <s v="✔"/>
    <s v="✖"/>
    <s v="✔"/>
    <s v="✔"/>
    <s v="✔"/>
    <n v="51"/>
    <x v="1"/>
  </r>
  <r>
    <s v="E059"/>
    <x v="5"/>
    <x v="3"/>
    <s v="✔"/>
    <s v="✔"/>
    <s v="✔"/>
    <s v="✖"/>
    <s v="✔"/>
    <s v="✔"/>
    <s v="✖"/>
    <s v="✔"/>
    <s v="✔"/>
    <s v="✔"/>
    <n v="87"/>
    <x v="2"/>
  </r>
  <r>
    <s v="E060"/>
    <x v="25"/>
    <x v="2"/>
    <s v="✖"/>
    <s v="✔"/>
    <s v="✖"/>
    <s v="✔"/>
    <s v="✔"/>
    <s v="✖"/>
    <s v="✔"/>
    <s v="✖"/>
    <s v="✖"/>
    <s v="✖"/>
    <n v="49"/>
    <x v="0"/>
  </r>
  <r>
    <s v="E061"/>
    <x v="9"/>
    <x v="2"/>
    <s v="✔"/>
    <s v="✔"/>
    <s v="✖"/>
    <s v="✖"/>
    <s v="✔"/>
    <s v="✖"/>
    <s v="✖"/>
    <s v="✖"/>
    <s v="✔"/>
    <s v="✖"/>
    <n v="54"/>
    <x v="1"/>
  </r>
  <r>
    <s v="E062"/>
    <x v="15"/>
    <x v="1"/>
    <s v="✖"/>
    <s v="✔"/>
    <s v="✔"/>
    <s v="✔"/>
    <s v="✖"/>
    <s v="✔"/>
    <s v="✔"/>
    <s v="✔"/>
    <s v="✖"/>
    <s v="✔"/>
    <n v="70"/>
    <x v="1"/>
  </r>
  <r>
    <s v="E063"/>
    <x v="2"/>
    <x v="3"/>
    <s v="✖"/>
    <s v="✔"/>
    <s v="✖"/>
    <s v="✖"/>
    <s v="✔"/>
    <s v="✔"/>
    <s v="✖"/>
    <s v="✖"/>
    <s v="✖"/>
    <s v="✔"/>
    <n v="59"/>
    <x v="1"/>
  </r>
  <r>
    <s v="E064"/>
    <x v="19"/>
    <x v="0"/>
    <s v="✖"/>
    <s v="✖"/>
    <s v="✖"/>
    <s v="✔"/>
    <s v="✔"/>
    <s v="✔"/>
    <s v="✔"/>
    <s v="✖"/>
    <s v="✖"/>
    <s v="✔"/>
    <n v="48"/>
    <x v="0"/>
  </r>
  <r>
    <s v="E065"/>
    <x v="10"/>
    <x v="1"/>
    <s v="✔"/>
    <s v="✖"/>
    <s v="✖"/>
    <s v="✔"/>
    <s v="✔"/>
    <s v="✖"/>
    <s v="✔"/>
    <s v="✖"/>
    <s v="✔"/>
    <s v="✖"/>
    <n v="43"/>
    <x v="0"/>
  </r>
  <r>
    <s v="E066"/>
    <x v="27"/>
    <x v="2"/>
    <s v="✔"/>
    <s v="✖"/>
    <s v="✔"/>
    <s v="✖"/>
    <s v="✖"/>
    <s v="✔"/>
    <s v="✖"/>
    <s v="✔"/>
    <s v="✔"/>
    <s v="✔"/>
    <n v="51"/>
    <x v="1"/>
  </r>
  <r>
    <s v="E067"/>
    <x v="28"/>
    <x v="1"/>
    <s v="✔"/>
    <s v="✔"/>
    <s v="✖"/>
    <s v="✖"/>
    <s v="✔"/>
    <s v="✖"/>
    <s v="✖"/>
    <s v="✖"/>
    <s v="✔"/>
    <s v="✖"/>
    <n v="54"/>
    <x v="1"/>
  </r>
  <r>
    <s v="E068"/>
    <x v="23"/>
    <x v="3"/>
    <s v="✖"/>
    <s v="✔"/>
    <s v="✔"/>
    <s v="✔"/>
    <s v="✖"/>
    <s v="✖"/>
    <s v="✔"/>
    <s v="✔"/>
    <s v="✖"/>
    <s v="✖"/>
    <n v="47"/>
    <x v="0"/>
  </r>
  <r>
    <s v="E069"/>
    <x v="24"/>
    <x v="1"/>
    <s v="✔"/>
    <s v="✖"/>
    <s v="✖"/>
    <s v="✔"/>
    <s v="✔"/>
    <s v="✔"/>
    <s v="✔"/>
    <s v="✖"/>
    <s v="✔"/>
    <s v="✔"/>
    <n v="66"/>
    <x v="1"/>
  </r>
  <r>
    <s v="E070"/>
    <x v="29"/>
    <x v="3"/>
    <s v="✖"/>
    <s v="✔"/>
    <s v="✔"/>
    <s v="✔"/>
    <s v="✔"/>
    <s v="✖"/>
    <s v="✔"/>
    <s v="✔"/>
    <s v="✖"/>
    <s v="✖"/>
    <n v="59"/>
    <x v="1"/>
  </r>
  <r>
    <s v="E071"/>
    <x v="0"/>
    <x v="0"/>
    <s v="✔"/>
    <s v="✔"/>
    <s v="✖"/>
    <s v="✖"/>
    <s v="✖"/>
    <s v="✖"/>
    <s v="✖"/>
    <s v="✖"/>
    <s v="✔"/>
    <s v="✖"/>
    <n v="42"/>
    <x v="0"/>
  </r>
  <r>
    <s v="E072"/>
    <x v="18"/>
    <x v="0"/>
    <s v="✖"/>
    <s v="✔"/>
    <s v="✔"/>
    <s v="✔"/>
    <s v="✖"/>
    <s v="✔"/>
    <s v="✔"/>
    <s v="✔"/>
    <s v="✖"/>
    <s v="✔"/>
    <n v="70"/>
    <x v="1"/>
  </r>
  <r>
    <s v="E073"/>
    <x v="30"/>
    <x v="0"/>
    <s v="✖"/>
    <s v="✔"/>
    <s v="✖"/>
    <s v="✖"/>
    <s v="✔"/>
    <s v="✔"/>
    <s v="✖"/>
    <s v="✖"/>
    <s v="✖"/>
    <s v="✔"/>
    <n v="59"/>
    <x v="1"/>
  </r>
  <r>
    <s v="E074"/>
    <x v="24"/>
    <x v="3"/>
    <s v="✔"/>
    <s v="✔"/>
    <s v="✖"/>
    <s v="✖"/>
    <s v="✔"/>
    <s v="✔"/>
    <s v="✖"/>
    <s v="✖"/>
    <s v="✔"/>
    <s v="✔"/>
    <n v="77"/>
    <x v="1"/>
  </r>
  <r>
    <s v="E075"/>
    <x v="14"/>
    <x v="1"/>
    <s v="✖"/>
    <s v="✖"/>
    <s v="✔"/>
    <s v="✖"/>
    <s v="✖"/>
    <s v="✖"/>
    <s v="✖"/>
    <s v="✔"/>
    <s v="✖"/>
    <s v="✖"/>
    <n v="10"/>
    <x v="4"/>
  </r>
  <r>
    <s v="E076"/>
    <x v="28"/>
    <x v="0"/>
    <s v="✔"/>
    <s v="✔"/>
    <s v="✖"/>
    <s v="✔"/>
    <s v="✔"/>
    <s v="✔"/>
    <s v="✔"/>
    <s v="✖"/>
    <s v="✔"/>
    <s v="✔"/>
    <n v="90"/>
    <x v="3"/>
  </r>
  <r>
    <s v="E077"/>
    <x v="13"/>
    <x v="1"/>
    <s v="✖"/>
    <s v="✖"/>
    <s v="✖"/>
    <s v="✔"/>
    <s v="✔"/>
    <s v="✖"/>
    <s v="✔"/>
    <s v="✖"/>
    <s v="✖"/>
    <s v="✖"/>
    <n v="25"/>
    <x v="0"/>
  </r>
  <r>
    <s v="E078"/>
    <x v="31"/>
    <x v="0"/>
    <s v="✖"/>
    <s v="✖"/>
    <s v="✔"/>
    <s v="✖"/>
    <s v="✖"/>
    <s v="✔"/>
    <s v="✖"/>
    <s v="✔"/>
    <s v="✖"/>
    <s v="✔"/>
    <n v="33"/>
    <x v="0"/>
  </r>
  <r>
    <s v="E079"/>
    <x v="31"/>
    <x v="2"/>
    <s v="✔"/>
    <s v="✔"/>
    <s v="✔"/>
    <s v="✖"/>
    <s v="✖"/>
    <s v="✖"/>
    <s v="✖"/>
    <s v="✔"/>
    <s v="✔"/>
    <s v="✖"/>
    <n v="52"/>
    <x v="1"/>
  </r>
  <r>
    <s v="E080"/>
    <x v="21"/>
    <x v="0"/>
    <s v="✔"/>
    <s v="✔"/>
    <s v="✔"/>
    <s v="✖"/>
    <s v="✖"/>
    <s v="✔"/>
    <s v="✖"/>
    <s v="✔"/>
    <s v="✔"/>
    <s v="✔"/>
    <n v="75"/>
    <x v="1"/>
  </r>
  <r>
    <s v="E081"/>
    <x v="6"/>
    <x v="1"/>
    <s v="✖"/>
    <s v="✔"/>
    <s v="✖"/>
    <s v="✔"/>
    <s v="✖"/>
    <s v="✔"/>
    <s v="✔"/>
    <s v="✖"/>
    <s v="✖"/>
    <s v="✔"/>
    <n v="60"/>
    <x v="1"/>
  </r>
  <r>
    <s v="E082"/>
    <x v="26"/>
    <x v="2"/>
    <s v="✖"/>
    <s v="✔"/>
    <s v="✖"/>
    <s v="✔"/>
    <s v="✔"/>
    <s v="✖"/>
    <s v="✔"/>
    <s v="✖"/>
    <s v="✖"/>
    <s v="✖"/>
    <n v="49"/>
    <x v="0"/>
  </r>
  <r>
    <s v="E083"/>
    <x v="7"/>
    <x v="1"/>
    <s v="✖"/>
    <s v="✔"/>
    <s v="✔"/>
    <s v="✖"/>
    <s v="✖"/>
    <s v="✔"/>
    <s v="✖"/>
    <s v="✔"/>
    <s v="✖"/>
    <s v="✔"/>
    <n v="57"/>
    <x v="1"/>
  </r>
  <r>
    <s v="E084"/>
    <x v="8"/>
    <x v="2"/>
    <s v="✖"/>
    <s v="✔"/>
    <s v="✔"/>
    <s v="✖"/>
    <s v="✔"/>
    <s v="✔"/>
    <s v="✖"/>
    <s v="✔"/>
    <s v="✖"/>
    <s v="✔"/>
    <n v="69"/>
    <x v="1"/>
  </r>
  <r>
    <s v="E085"/>
    <x v="16"/>
    <x v="3"/>
    <s v="✖"/>
    <s v="✖"/>
    <s v="✖"/>
    <s v="✔"/>
    <s v="✖"/>
    <s v="✔"/>
    <s v="✔"/>
    <s v="✖"/>
    <s v="✖"/>
    <s v="✔"/>
    <n v="36"/>
    <x v="0"/>
  </r>
  <r>
    <s v="E086"/>
    <x v="28"/>
    <x v="2"/>
    <s v="✖"/>
    <s v="✔"/>
    <s v="✖"/>
    <s v="✔"/>
    <s v="✔"/>
    <s v="✖"/>
    <s v="✔"/>
    <s v="✖"/>
    <s v="✖"/>
    <s v="✖"/>
    <n v="49"/>
    <x v="0"/>
  </r>
  <r>
    <s v="E087"/>
    <x v="18"/>
    <x v="1"/>
    <s v="✔"/>
    <s v="✖"/>
    <s v="✔"/>
    <s v="✖"/>
    <s v="✖"/>
    <s v="✖"/>
    <s v="✖"/>
    <s v="✔"/>
    <s v="✔"/>
    <s v="✖"/>
    <n v="28"/>
    <x v="0"/>
  </r>
  <r>
    <s v="E088"/>
    <x v="1"/>
    <x v="1"/>
    <s v="✔"/>
    <s v="✔"/>
    <s v="✔"/>
    <s v="✖"/>
    <s v="✔"/>
    <s v="✖"/>
    <s v="✖"/>
    <s v="✔"/>
    <s v="✔"/>
    <s v="✖"/>
    <n v="64"/>
    <x v="1"/>
  </r>
  <r>
    <s v="E089"/>
    <x v="32"/>
    <x v="0"/>
    <s v="✔"/>
    <s v="✖"/>
    <s v="✖"/>
    <s v="✔"/>
    <s v="✔"/>
    <s v="✖"/>
    <s v="✔"/>
    <s v="✖"/>
    <s v="✔"/>
    <s v="✖"/>
    <n v="43"/>
    <x v="0"/>
  </r>
  <r>
    <s v="E090"/>
    <x v="25"/>
    <x v="1"/>
    <s v="✖"/>
    <s v="✔"/>
    <s v="✔"/>
    <s v="✖"/>
    <s v="✖"/>
    <s v="✔"/>
    <s v="✖"/>
    <s v="✔"/>
    <s v="✖"/>
    <s v="✔"/>
    <n v="57"/>
    <x v="1"/>
  </r>
  <r>
    <s v="E091"/>
    <x v="32"/>
    <x v="0"/>
    <s v="✔"/>
    <s v="✔"/>
    <s v="✖"/>
    <s v="✔"/>
    <s v="✔"/>
    <s v="✔"/>
    <s v="✔"/>
    <s v="✖"/>
    <s v="✔"/>
    <s v="✔"/>
    <n v="90"/>
    <x v="3"/>
  </r>
  <r>
    <s v="E092"/>
    <x v="33"/>
    <x v="2"/>
    <s v="✖"/>
    <s v="✖"/>
    <s v="✖"/>
    <s v="✖"/>
    <s v="✔"/>
    <s v="✖"/>
    <s v="✖"/>
    <s v="✖"/>
    <s v="✖"/>
    <s v="✖"/>
    <n v="12"/>
    <x v="4"/>
  </r>
  <r>
    <s v="E093"/>
    <x v="34"/>
    <x v="1"/>
    <s v="✖"/>
    <s v="✖"/>
    <s v="✔"/>
    <s v="✖"/>
    <s v="✖"/>
    <s v="✖"/>
    <s v="✖"/>
    <s v="✔"/>
    <s v="✖"/>
    <s v="✖"/>
    <n v="10"/>
    <x v="4"/>
  </r>
  <r>
    <s v="E094"/>
    <x v="35"/>
    <x v="2"/>
    <s v="✖"/>
    <s v="✔"/>
    <s v="✖"/>
    <s v="✔"/>
    <s v="✔"/>
    <s v="✔"/>
    <s v="✔"/>
    <s v="✖"/>
    <s v="✖"/>
    <s v="✔"/>
    <n v="72"/>
    <x v="1"/>
  </r>
  <r>
    <s v="E095"/>
    <x v="17"/>
    <x v="2"/>
    <s v="✔"/>
    <s v="✖"/>
    <s v="✔"/>
    <s v="✔"/>
    <s v="✔"/>
    <s v="✔"/>
    <s v="✔"/>
    <s v="✔"/>
    <s v="✔"/>
    <s v="✔"/>
    <n v="76"/>
    <x v="1"/>
  </r>
  <r>
    <s v="E096"/>
    <x v="29"/>
    <x v="0"/>
    <s v="✔"/>
    <s v="✖"/>
    <s v="✖"/>
    <s v="✔"/>
    <s v="✖"/>
    <s v="✔"/>
    <s v="✔"/>
    <s v="✖"/>
    <s v="✔"/>
    <s v="✔"/>
    <n v="54"/>
    <x v="1"/>
  </r>
  <r>
    <s v="E097"/>
    <x v="4"/>
    <x v="2"/>
    <s v="✔"/>
    <s v="✖"/>
    <s v="✔"/>
    <s v="✖"/>
    <s v="✔"/>
    <s v="✖"/>
    <s v="✖"/>
    <s v="✔"/>
    <s v="✔"/>
    <s v="✖"/>
    <n v="40"/>
    <x v="0"/>
  </r>
  <r>
    <s v="E098"/>
    <x v="25"/>
    <x v="3"/>
    <s v="✖"/>
    <s v="✖"/>
    <s v="✖"/>
    <s v="✔"/>
    <s v="✖"/>
    <s v="✔"/>
    <s v="✔"/>
    <s v="✖"/>
    <s v="✖"/>
    <s v="✔"/>
    <n v="36"/>
    <x v="0"/>
  </r>
  <r>
    <s v="E099"/>
    <x v="14"/>
    <x v="0"/>
    <s v="✔"/>
    <s v="✖"/>
    <s v="✔"/>
    <s v="✖"/>
    <s v="✔"/>
    <s v="✖"/>
    <s v="✖"/>
    <s v="✔"/>
    <s v="✔"/>
    <s v="✖"/>
    <n v="40"/>
    <x v="0"/>
  </r>
  <r>
    <s v="E100"/>
    <x v="13"/>
    <x v="3"/>
    <s v="✖"/>
    <s v="✔"/>
    <s v="✔"/>
    <s v="✔"/>
    <s v="✔"/>
    <s v="✖"/>
    <s v="✔"/>
    <s v="✔"/>
    <s v="✖"/>
    <s v="✖"/>
    <n v="5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L3:M14" firstHeaderRow="1" firstDataRow="1" firstDataCol="1"/>
  <pivotFields count="15">
    <pivotField showAll="0"/>
    <pivotField axis="axisRow" showAll="0" measureFilter="1" sortType="descending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6">
        <item x="4"/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1"/>
    </i>
    <i>
      <x v="27"/>
    </i>
    <i>
      <x v="7"/>
    </i>
    <i>
      <x v="18"/>
    </i>
    <i>
      <x v="14"/>
    </i>
    <i>
      <x v="13"/>
    </i>
    <i>
      <x v="5"/>
    </i>
    <i>
      <x v="15"/>
    </i>
    <i>
      <x v="31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7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I3:J9" firstHeaderRow="1" firstDataRow="1" firstDataCol="1"/>
  <pivotFields count="15">
    <pivotField showAll="0"/>
    <pivotField dataField="1"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Name" fld="1" subtotal="count" baseField="14" baseItem="1"/>
  </dataFields>
  <chartFormats count="6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3:F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ating" fld="14" subtotal="average" baseField="1" baseItem="0" numFmtId="164"/>
  </dataFields>
  <chartFormats count="5"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15">
    <pivotField showAll="0"/>
    <pivotField showAll="0">
      <items count="37">
        <item x="30"/>
        <item x="22"/>
        <item x="2"/>
        <item x="27"/>
        <item x="26"/>
        <item x="5"/>
        <item x="20"/>
        <item x="17"/>
        <item x="14"/>
        <item x="11"/>
        <item x="12"/>
        <item x="33"/>
        <item x="34"/>
        <item x="32"/>
        <item x="8"/>
        <item x="28"/>
        <item x="19"/>
        <item x="25"/>
        <item x="35"/>
        <item x="21"/>
        <item x="13"/>
        <item x="15"/>
        <item x="29"/>
        <item x="9"/>
        <item x="0"/>
        <item x="18"/>
        <item x="6"/>
        <item x="3"/>
        <item x="4"/>
        <item x="23"/>
        <item x="24"/>
        <item x="10"/>
        <item x="1"/>
        <item x="7"/>
        <item x="16"/>
        <item x="31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5"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e1" displayName="Table1" ref="A2:O102" totalsRowShown="0" headerRowDxfId="19" dataDxfId="17" headerRowBorderDxfId="18" tableBorderDxfId="16" totalsRowBorderDxfId="15">
  <tableColumns count="15">
    <tableColumn id="1" name="Employee ID" dataDxfId="14"/>
    <tableColumn id="2" name="Employee Name" dataDxfId="13"/>
    <tableColumn id="3" name="Department" dataDxfId="12"/>
    <tableColumn id="4" name="Job Competence" dataDxfId="11"/>
    <tableColumn id="5" name="Work Quality" dataDxfId="10"/>
    <tableColumn id="6" name="Problem-Solving Skills" dataDxfId="9"/>
    <tableColumn id="7" name="Professional Knowledge" dataDxfId="8"/>
    <tableColumn id="8" name="Work Consistency" dataDxfId="7"/>
    <tableColumn id="9" name="Teamwork and Collaboration" dataDxfId="6"/>
    <tableColumn id="10" name="Leadership Abilities" dataDxfId="5"/>
    <tableColumn id="11" name="Communication Skills" dataDxfId="4"/>
    <tableColumn id="12" name="Initiative and Creativity" dataDxfId="3"/>
    <tableColumn id="13" name="Adaptibility" dataDxfId="2"/>
    <tableColumn id="14" name="Performance Score" dataDxfId="1">
      <calculatedColumnFormula array="1">SUM(IF(Table1[[#This Row],[Job Competence]:[Adaptibility]]=Grid!$K$2,TRANSPOSE(Score)))</calculatedColumnFormula>
    </tableColumn>
    <tableColumn id="15" name="Rating" dataDxfId="0">
      <calculatedColumnFormula array="1">VLOOKUP(Table1[[#This Row],[Performance Score]:[Rating]],Rating_Grid,2,1)</calculatedColumnFormula>
    </tableColumn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workbookViewId="0">
      <selection activeCell="W14" sqref="W14"/>
    </sheetView>
  </sheetViews>
  <sheetFormatPr defaultRowHeight="15" x14ac:dyDescent="0.25"/>
  <sheetData>
    <row r="1" spans="1:17" ht="25.5" customHeight="1" x14ac:dyDescent="0.4">
      <c r="A1" s="30" t="s">
        <v>177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7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7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1:17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1:17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1:17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1">
    <mergeCell ref="A1:Q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6" sqref="M6"/>
    </sheetView>
  </sheetViews>
  <sheetFormatPr defaultRowHeight="15" x14ac:dyDescent="0.25"/>
  <cols>
    <col min="1" max="1" width="13.140625" customWidth="1"/>
    <col min="2" max="2" width="28.28515625" bestFit="1" customWidth="1"/>
    <col min="3" max="4" width="16.28515625" bestFit="1" customWidth="1"/>
    <col min="5" max="5" width="13.140625" customWidth="1"/>
    <col min="6" max="6" width="16.7109375" bestFit="1" customWidth="1"/>
    <col min="7" max="8" width="16.28515625" bestFit="1" customWidth="1"/>
    <col min="9" max="9" width="13.140625" customWidth="1"/>
    <col min="10" max="10" width="24" customWidth="1"/>
    <col min="11" max="11" width="16.28515625" bestFit="1" customWidth="1"/>
    <col min="12" max="12" width="15.28515625" customWidth="1"/>
    <col min="13" max="13" width="28.28515625" customWidth="1"/>
    <col min="14" max="36" width="16.28515625" bestFit="1" customWidth="1"/>
    <col min="37" max="37" width="11.28515625" bestFit="1" customWidth="1"/>
  </cols>
  <sheetData>
    <row r="1" spans="1:13" x14ac:dyDescent="0.25">
      <c r="B1" s="27">
        <f>GETPIVOTDATA("Performance Score",$A$3)</f>
        <v>54.77</v>
      </c>
      <c r="F1" s="28">
        <f>GETPIVOTDATA("Rating",$E$3)</f>
        <v>2.74</v>
      </c>
    </row>
    <row r="3" spans="1:13" x14ac:dyDescent="0.25">
      <c r="A3" s="24" t="s">
        <v>173</v>
      </c>
      <c r="B3" t="s">
        <v>174</v>
      </c>
      <c r="E3" s="24" t="s">
        <v>173</v>
      </c>
      <c r="F3" t="s">
        <v>175</v>
      </c>
      <c r="I3" s="24" t="s">
        <v>173</v>
      </c>
      <c r="J3" t="s">
        <v>178</v>
      </c>
      <c r="L3" s="24" t="s">
        <v>173</v>
      </c>
      <c r="M3" t="s">
        <v>174</v>
      </c>
    </row>
    <row r="4" spans="1:13" x14ac:dyDescent="0.25">
      <c r="A4" s="25" t="s">
        <v>140</v>
      </c>
      <c r="B4" s="27">
        <v>53.314285714285717</v>
      </c>
      <c r="E4" s="25" t="s">
        <v>140</v>
      </c>
      <c r="F4" s="28">
        <v>2.6857142857142855</v>
      </c>
      <c r="I4" s="25">
        <v>1</v>
      </c>
      <c r="J4" s="26">
        <v>4</v>
      </c>
      <c r="L4" s="25" t="s">
        <v>125</v>
      </c>
      <c r="M4" s="27">
        <v>90</v>
      </c>
    </row>
    <row r="5" spans="1:13" x14ac:dyDescent="0.25">
      <c r="A5" s="25" t="s">
        <v>142</v>
      </c>
      <c r="B5" s="27">
        <v>60.764705882352942</v>
      </c>
      <c r="E5" s="25" t="s">
        <v>142</v>
      </c>
      <c r="F5" s="28">
        <v>2.8235294117647061</v>
      </c>
      <c r="I5" s="25">
        <v>2</v>
      </c>
      <c r="J5" s="26">
        <v>37</v>
      </c>
      <c r="L5" s="25" t="s">
        <v>118</v>
      </c>
      <c r="M5" s="27">
        <v>80</v>
      </c>
    </row>
    <row r="6" spans="1:13" x14ac:dyDescent="0.25">
      <c r="A6" s="25" t="s">
        <v>139</v>
      </c>
      <c r="B6" s="27">
        <v>54.3</v>
      </c>
      <c r="E6" s="25" t="s">
        <v>139</v>
      </c>
      <c r="F6" s="28">
        <v>2.8</v>
      </c>
      <c r="I6" s="25">
        <v>3</v>
      </c>
      <c r="J6" s="26">
        <v>48</v>
      </c>
      <c r="L6" s="25" t="s">
        <v>106</v>
      </c>
      <c r="M6" s="27">
        <v>78</v>
      </c>
    </row>
    <row r="7" spans="1:13" x14ac:dyDescent="0.25">
      <c r="A7" s="25" t="s">
        <v>141</v>
      </c>
      <c r="B7" s="27">
        <v>53.285714285714285</v>
      </c>
      <c r="E7" s="25" t="s">
        <v>141</v>
      </c>
      <c r="F7" s="28">
        <v>2.7142857142857144</v>
      </c>
      <c r="I7" s="25">
        <v>4</v>
      </c>
      <c r="J7" s="26">
        <v>3</v>
      </c>
      <c r="L7" s="25" t="s">
        <v>120</v>
      </c>
      <c r="M7" s="27">
        <v>74</v>
      </c>
    </row>
    <row r="8" spans="1:13" x14ac:dyDescent="0.25">
      <c r="A8" s="25" t="s">
        <v>172</v>
      </c>
      <c r="B8" s="27">
        <v>54.77</v>
      </c>
      <c r="E8" s="25" t="s">
        <v>172</v>
      </c>
      <c r="F8" s="28">
        <v>2.74</v>
      </c>
      <c r="I8" s="25">
        <v>5</v>
      </c>
      <c r="J8" s="26">
        <v>8</v>
      </c>
      <c r="L8" s="25" t="s">
        <v>138</v>
      </c>
      <c r="M8" s="27">
        <v>72</v>
      </c>
    </row>
    <row r="9" spans="1:13" x14ac:dyDescent="0.25">
      <c r="I9" s="25" t="s">
        <v>172</v>
      </c>
      <c r="J9" s="26">
        <v>100</v>
      </c>
      <c r="L9" s="25" t="s">
        <v>111</v>
      </c>
      <c r="M9" s="27">
        <v>67</v>
      </c>
    </row>
    <row r="10" spans="1:13" x14ac:dyDescent="0.25">
      <c r="L10" s="25" t="s">
        <v>135</v>
      </c>
      <c r="M10" s="27">
        <v>66.5</v>
      </c>
    </row>
    <row r="11" spans="1:13" x14ac:dyDescent="0.25">
      <c r="L11" s="25" t="s">
        <v>108</v>
      </c>
      <c r="M11" s="27">
        <v>65.333333333333329</v>
      </c>
    </row>
    <row r="12" spans="1:13" x14ac:dyDescent="0.25">
      <c r="L12" s="25" t="s">
        <v>131</v>
      </c>
      <c r="M12" s="27">
        <v>64.333333333333329</v>
      </c>
    </row>
    <row r="13" spans="1:13" x14ac:dyDescent="0.25">
      <c r="L13" s="25" t="s">
        <v>113</v>
      </c>
      <c r="M13" s="27">
        <v>63.25</v>
      </c>
    </row>
    <row r="14" spans="1:13" x14ac:dyDescent="0.25">
      <c r="L14" s="25" t="s">
        <v>172</v>
      </c>
      <c r="M14" s="27">
        <v>70.130434782608702</v>
      </c>
    </row>
  </sheetData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showGridLines="0" workbookViewId="0">
      <selection activeCell="B2" sqref="B2"/>
    </sheetView>
  </sheetViews>
  <sheetFormatPr defaultRowHeight="15" x14ac:dyDescent="0.25"/>
  <cols>
    <col min="1" max="1" width="11" style="16" customWidth="1"/>
    <col min="2" max="2" width="13.7109375" style="16" customWidth="1"/>
    <col min="3" max="3" width="13.140625" style="16" customWidth="1"/>
    <col min="4" max="4" width="15.85546875" style="16" customWidth="1"/>
    <col min="5" max="5" width="11.7109375" style="16" customWidth="1"/>
    <col min="6" max="6" width="16.7109375" style="16" customWidth="1"/>
    <col min="7" max="7" width="16" style="16" customWidth="1"/>
    <col min="8" max="8" width="14.7109375" style="16" customWidth="1"/>
    <col min="9" max="9" width="17.85546875" style="16" customWidth="1"/>
    <col min="10" max="10" width="15.7109375" style="16" customWidth="1"/>
    <col min="11" max="11" width="17.7109375" style="16" customWidth="1"/>
    <col min="12" max="12" width="16.42578125" style="16" customWidth="1"/>
    <col min="13" max="13" width="14.5703125" style="16" customWidth="1"/>
    <col min="14" max="14" width="16" style="16" customWidth="1"/>
    <col min="15" max="15" width="10.85546875" style="16" customWidth="1"/>
    <col min="16" max="16384" width="9.140625" style="16"/>
  </cols>
  <sheetData>
    <row r="1" spans="1:15" ht="27" customHeight="1" x14ac:dyDescent="0.25">
      <c r="A1" s="31" t="s">
        <v>143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5" ht="35.25" customHeight="1" x14ac:dyDescent="0.25">
      <c r="A2" s="17" t="s">
        <v>0</v>
      </c>
      <c r="B2" s="18" t="s">
        <v>176</v>
      </c>
      <c r="C2" s="22" t="s">
        <v>1</v>
      </c>
      <c r="D2" s="23" t="s">
        <v>145</v>
      </c>
      <c r="E2" s="23" t="s">
        <v>146</v>
      </c>
      <c r="F2" s="23" t="s">
        <v>147</v>
      </c>
      <c r="G2" s="18" t="s">
        <v>148</v>
      </c>
      <c r="H2" s="18" t="s">
        <v>149</v>
      </c>
      <c r="I2" s="18" t="s">
        <v>150</v>
      </c>
      <c r="J2" s="18" t="s">
        <v>151</v>
      </c>
      <c r="K2" s="18" t="s">
        <v>152</v>
      </c>
      <c r="L2" s="18" t="s">
        <v>153</v>
      </c>
      <c r="M2" s="22" t="s">
        <v>167</v>
      </c>
      <c r="N2" s="18" t="s">
        <v>171</v>
      </c>
      <c r="O2" s="22" t="s">
        <v>2</v>
      </c>
    </row>
    <row r="3" spans="1:15" ht="16.5" x14ac:dyDescent="0.25">
      <c r="A3" s="19" t="s">
        <v>3</v>
      </c>
      <c r="B3" s="19" t="s">
        <v>103</v>
      </c>
      <c r="C3" s="19" t="s">
        <v>139</v>
      </c>
      <c r="D3" s="20" t="s">
        <v>170</v>
      </c>
      <c r="E3" s="20" t="s">
        <v>170</v>
      </c>
      <c r="F3" s="20" t="s">
        <v>170</v>
      </c>
      <c r="G3" s="19" t="s">
        <v>170</v>
      </c>
      <c r="H3" s="19" t="s">
        <v>170</v>
      </c>
      <c r="I3" s="19" t="s">
        <v>170</v>
      </c>
      <c r="J3" s="19" t="s">
        <v>169</v>
      </c>
      <c r="K3" s="20" t="s">
        <v>169</v>
      </c>
      <c r="L3" s="20" t="s">
        <v>169</v>
      </c>
      <c r="M3" s="19" t="s">
        <v>169</v>
      </c>
      <c r="N3" s="19">
        <f t="array" ref="N3">SUM(IF(Table1[[#This Row],[Job Competence]:[Adaptibility]]=Grid!$K$2,TRANSPOSE(Score)))</f>
        <v>31</v>
      </c>
      <c r="O3" s="19">
        <f t="array" ref="O3">VLOOKUP(Table1[[#This Row],[Performance Score]:[Rating]],Rating_Grid,2,1)</f>
        <v>2</v>
      </c>
    </row>
    <row r="4" spans="1:15" ht="16.5" x14ac:dyDescent="0.25">
      <c r="A4" s="19" t="s">
        <v>4</v>
      </c>
      <c r="B4" s="19" t="s">
        <v>104</v>
      </c>
      <c r="C4" s="19" t="s">
        <v>140</v>
      </c>
      <c r="D4" s="20" t="s">
        <v>170</v>
      </c>
      <c r="E4" s="20" t="s">
        <v>169</v>
      </c>
      <c r="F4" s="20" t="s">
        <v>169</v>
      </c>
      <c r="G4" s="19" t="s">
        <v>169</v>
      </c>
      <c r="H4" s="19" t="s">
        <v>169</v>
      </c>
      <c r="I4" s="19" t="s">
        <v>170</v>
      </c>
      <c r="J4" s="19" t="s">
        <v>169</v>
      </c>
      <c r="K4" s="20" t="s">
        <v>169</v>
      </c>
      <c r="L4" s="20" t="s">
        <v>170</v>
      </c>
      <c r="M4" s="19" t="s">
        <v>170</v>
      </c>
      <c r="N4" s="19">
        <f t="array" ref="N4">SUM(IF(Table1[[#This Row],[Job Competence]:[Adaptibility]]=Grid!$K$2,TRANSPOSE(Score)))</f>
        <v>59</v>
      </c>
      <c r="O4" s="19">
        <f t="array" ref="O4">VLOOKUP(Table1[[#This Row],[Performance Score]:[Rating]],Rating_Grid,2,1)</f>
        <v>3</v>
      </c>
    </row>
    <row r="5" spans="1:15" ht="16.5" x14ac:dyDescent="0.25">
      <c r="A5" s="19" t="s">
        <v>5</v>
      </c>
      <c r="B5" s="19" t="s">
        <v>105</v>
      </c>
      <c r="C5" s="19" t="s">
        <v>140</v>
      </c>
      <c r="D5" s="20" t="s">
        <v>170</v>
      </c>
      <c r="E5" s="20" t="s">
        <v>169</v>
      </c>
      <c r="F5" s="20" t="s">
        <v>169</v>
      </c>
      <c r="G5" s="19" t="s">
        <v>169</v>
      </c>
      <c r="H5" s="19" t="s">
        <v>170</v>
      </c>
      <c r="I5" s="19" t="s">
        <v>170</v>
      </c>
      <c r="J5" s="19" t="s">
        <v>169</v>
      </c>
      <c r="K5" s="20" t="s">
        <v>169</v>
      </c>
      <c r="L5" s="20" t="s">
        <v>170</v>
      </c>
      <c r="M5" s="19" t="s">
        <v>170</v>
      </c>
      <c r="N5" s="19">
        <f t="array" ref="N5">SUM(IF(Table1[[#This Row],[Job Competence]:[Adaptibility]]=Grid!$K$2,TRANSPOSE(Score)))</f>
        <v>47</v>
      </c>
      <c r="O5" s="19">
        <f t="array" ref="O5">VLOOKUP(Table1[[#This Row],[Performance Score]:[Rating]],Rating_Grid,2,1)</f>
        <v>2</v>
      </c>
    </row>
    <row r="6" spans="1:15" ht="16.5" x14ac:dyDescent="0.25">
      <c r="A6" s="19" t="s">
        <v>6</v>
      </c>
      <c r="B6" s="19" t="s">
        <v>105</v>
      </c>
      <c r="C6" s="19" t="s">
        <v>140</v>
      </c>
      <c r="D6" s="20" t="s">
        <v>169</v>
      </c>
      <c r="E6" s="20" t="s">
        <v>169</v>
      </c>
      <c r="F6" s="20" t="s">
        <v>170</v>
      </c>
      <c r="G6" s="19" t="s">
        <v>170</v>
      </c>
      <c r="H6" s="19" t="s">
        <v>169</v>
      </c>
      <c r="I6" s="19" t="s">
        <v>169</v>
      </c>
      <c r="J6" s="19" t="s">
        <v>170</v>
      </c>
      <c r="K6" s="20" t="s">
        <v>170</v>
      </c>
      <c r="L6" s="20" t="s">
        <v>169</v>
      </c>
      <c r="M6" s="19" t="s">
        <v>169</v>
      </c>
      <c r="N6" s="19">
        <f t="array" ref="N6">SUM(IF(Table1[[#This Row],[Job Competence]:[Adaptibility]]=Grid!$K$2,TRANSPOSE(Score)))</f>
        <v>77</v>
      </c>
      <c r="O6" s="19">
        <f t="array" ref="O6">VLOOKUP(Table1[[#This Row],[Performance Score]:[Rating]],Rating_Grid,2,1)</f>
        <v>3</v>
      </c>
    </row>
    <row r="7" spans="1:15" ht="16.5" x14ac:dyDescent="0.25">
      <c r="A7" s="19" t="s">
        <v>7</v>
      </c>
      <c r="B7" s="19" t="s">
        <v>106</v>
      </c>
      <c r="C7" s="19" t="s">
        <v>141</v>
      </c>
      <c r="D7" s="20" t="s">
        <v>170</v>
      </c>
      <c r="E7" s="20" t="s">
        <v>169</v>
      </c>
      <c r="F7" s="20" t="s">
        <v>170</v>
      </c>
      <c r="G7" s="19" t="s">
        <v>170</v>
      </c>
      <c r="H7" s="21" t="s">
        <v>169</v>
      </c>
      <c r="I7" s="19" t="s">
        <v>169</v>
      </c>
      <c r="J7" s="19" t="s">
        <v>169</v>
      </c>
      <c r="K7" s="20" t="s">
        <v>170</v>
      </c>
      <c r="L7" s="20" t="s">
        <v>170</v>
      </c>
      <c r="M7" s="19" t="s">
        <v>169</v>
      </c>
      <c r="N7" s="19">
        <f t="array" ref="N7">SUM(IF(Table1[[#This Row],[Job Competence]:[Adaptibility]]=Grid!$K$2,TRANSPOSE(Score)))</f>
        <v>67</v>
      </c>
      <c r="O7" s="19">
        <f t="array" ref="O7">VLOOKUP(Table1[[#This Row],[Performance Score]:[Rating]],Rating_Grid,2,1)</f>
        <v>3</v>
      </c>
    </row>
    <row r="8" spans="1:15" ht="16.5" x14ac:dyDescent="0.25">
      <c r="A8" s="19" t="s">
        <v>8</v>
      </c>
      <c r="B8" s="19" t="s">
        <v>107</v>
      </c>
      <c r="C8" s="19" t="s">
        <v>141</v>
      </c>
      <c r="D8" s="20" t="s">
        <v>169</v>
      </c>
      <c r="E8" s="20" t="s">
        <v>170</v>
      </c>
      <c r="F8" s="20" t="s">
        <v>170</v>
      </c>
      <c r="G8" s="19" t="s">
        <v>169</v>
      </c>
      <c r="H8" s="19" t="s">
        <v>170</v>
      </c>
      <c r="I8" s="19" t="s">
        <v>170</v>
      </c>
      <c r="J8" s="19" t="s">
        <v>170</v>
      </c>
      <c r="K8" s="20" t="s">
        <v>170</v>
      </c>
      <c r="L8" s="20" t="s">
        <v>169</v>
      </c>
      <c r="M8" s="19" t="s">
        <v>170</v>
      </c>
      <c r="N8" s="19">
        <f t="array" ref="N8">SUM(IF(Table1[[#This Row],[Job Competence]:[Adaptibility]]=Grid!$K$2,TRANSPOSE(Score)))</f>
        <v>23</v>
      </c>
      <c r="O8" s="19">
        <f t="array" ref="O8">VLOOKUP(Table1[[#This Row],[Performance Score]:[Rating]],Rating_Grid,2,1)</f>
        <v>2</v>
      </c>
    </row>
    <row r="9" spans="1:15" ht="16.5" x14ac:dyDescent="0.25">
      <c r="A9" s="19" t="s">
        <v>9</v>
      </c>
      <c r="B9" s="19" t="s">
        <v>108</v>
      </c>
      <c r="C9" s="19" t="s">
        <v>142</v>
      </c>
      <c r="D9" s="20" t="s">
        <v>170</v>
      </c>
      <c r="E9" s="20" t="s">
        <v>169</v>
      </c>
      <c r="F9" s="20" t="s">
        <v>170</v>
      </c>
      <c r="G9" s="19" t="s">
        <v>169</v>
      </c>
      <c r="H9" s="19" t="s">
        <v>169</v>
      </c>
      <c r="I9" s="19" t="s">
        <v>169</v>
      </c>
      <c r="J9" s="19" t="s">
        <v>170</v>
      </c>
      <c r="K9" s="20" t="s">
        <v>170</v>
      </c>
      <c r="L9" s="20" t="s">
        <v>170</v>
      </c>
      <c r="M9" s="19" t="s">
        <v>169</v>
      </c>
      <c r="N9" s="19">
        <f t="array" ref="N9">SUM(IF(Table1[[#This Row],[Job Competence]:[Adaptibility]]=Grid!$K$2,TRANSPOSE(Score)))</f>
        <v>64</v>
      </c>
      <c r="O9" s="19">
        <f t="array" ref="O9">VLOOKUP(Table1[[#This Row],[Performance Score]:[Rating]],Rating_Grid,2,1)</f>
        <v>3</v>
      </c>
    </row>
    <row r="10" spans="1:15" ht="16.5" x14ac:dyDescent="0.25">
      <c r="A10" s="19" t="s">
        <v>10</v>
      </c>
      <c r="B10" s="19" t="s">
        <v>109</v>
      </c>
      <c r="C10" s="19" t="s">
        <v>140</v>
      </c>
      <c r="D10" s="20" t="s">
        <v>169</v>
      </c>
      <c r="E10" s="20" t="s">
        <v>169</v>
      </c>
      <c r="F10" s="20" t="s">
        <v>169</v>
      </c>
      <c r="G10" s="19" t="s">
        <v>170</v>
      </c>
      <c r="H10" s="19" t="s">
        <v>170</v>
      </c>
      <c r="I10" s="19" t="s">
        <v>170</v>
      </c>
      <c r="J10" s="19" t="s">
        <v>169</v>
      </c>
      <c r="K10" s="20" t="s">
        <v>169</v>
      </c>
      <c r="L10" s="20" t="s">
        <v>169</v>
      </c>
      <c r="M10" s="19" t="s">
        <v>170</v>
      </c>
      <c r="N10" s="19">
        <f t="array" ref="N10">SUM(IF(Table1[[#This Row],[Job Competence]:[Adaptibility]]=Grid!$K$2,TRANSPOSE(Score)))</f>
        <v>60</v>
      </c>
      <c r="O10" s="19">
        <f t="array" ref="O10">VLOOKUP(Table1[[#This Row],[Performance Score]:[Rating]],Rating_Grid,2,1)</f>
        <v>3</v>
      </c>
    </row>
    <row r="11" spans="1:15" ht="16.5" x14ac:dyDescent="0.25">
      <c r="A11" s="19" t="s">
        <v>11</v>
      </c>
      <c r="B11" s="19" t="s">
        <v>107</v>
      </c>
      <c r="C11" s="19" t="s">
        <v>139</v>
      </c>
      <c r="D11" s="20" t="s">
        <v>169</v>
      </c>
      <c r="E11" s="20" t="s">
        <v>170</v>
      </c>
      <c r="F11" s="20" t="s">
        <v>170</v>
      </c>
      <c r="G11" s="19" t="s">
        <v>169</v>
      </c>
      <c r="H11" s="19" t="s">
        <v>169</v>
      </c>
      <c r="I11" s="19" t="s">
        <v>170</v>
      </c>
      <c r="J11" s="19" t="s">
        <v>170</v>
      </c>
      <c r="K11" s="20" t="s">
        <v>170</v>
      </c>
      <c r="L11" s="20" t="s">
        <v>169</v>
      </c>
      <c r="M11" s="19" t="s">
        <v>170</v>
      </c>
      <c r="N11" s="19">
        <f t="array" ref="N11">SUM(IF(Table1[[#This Row],[Job Competence]:[Adaptibility]]=Grid!$K$2,TRANSPOSE(Score)))</f>
        <v>35</v>
      </c>
      <c r="O11" s="19">
        <f t="array" ref="O11">VLOOKUP(Table1[[#This Row],[Performance Score]:[Rating]],Rating_Grid,2,1)</f>
        <v>2</v>
      </c>
    </row>
    <row r="12" spans="1:15" x14ac:dyDescent="0.25">
      <c r="A12" s="19" t="s">
        <v>12</v>
      </c>
      <c r="B12" s="19" t="s">
        <v>107</v>
      </c>
      <c r="C12" s="19" t="s">
        <v>140</v>
      </c>
      <c r="D12" s="19" t="s">
        <v>169</v>
      </c>
      <c r="E12" s="19" t="s">
        <v>169</v>
      </c>
      <c r="F12" s="19" t="s">
        <v>169</v>
      </c>
      <c r="G12" s="19" t="s">
        <v>170</v>
      </c>
      <c r="H12" s="19" t="s">
        <v>170</v>
      </c>
      <c r="I12" s="19" t="s">
        <v>169</v>
      </c>
      <c r="J12" s="19" t="s">
        <v>169</v>
      </c>
      <c r="K12" s="19" t="s">
        <v>169</v>
      </c>
      <c r="L12" s="19" t="s">
        <v>169</v>
      </c>
      <c r="M12" s="19" t="s">
        <v>169</v>
      </c>
      <c r="N12" s="19">
        <f t="array" ref="N12">SUM(IF(Table1[[#This Row],[Job Competence]:[Adaptibility]]=Grid!$K$2,TRANSPOSE(Score)))</f>
        <v>83</v>
      </c>
      <c r="O12" s="19">
        <f t="array" ref="O12">VLOOKUP(Table1[[#This Row],[Performance Score]:[Rating]],Rating_Grid,2,1)</f>
        <v>4</v>
      </c>
    </row>
    <row r="13" spans="1:15" x14ac:dyDescent="0.25">
      <c r="A13" s="19" t="s">
        <v>13</v>
      </c>
      <c r="B13" s="19" t="s">
        <v>110</v>
      </c>
      <c r="C13" s="19" t="s">
        <v>140</v>
      </c>
      <c r="D13" s="19" t="s">
        <v>169</v>
      </c>
      <c r="E13" s="19" t="s">
        <v>169</v>
      </c>
      <c r="F13" s="19" t="s">
        <v>170</v>
      </c>
      <c r="G13" s="19" t="s">
        <v>169</v>
      </c>
      <c r="H13" s="19" t="s">
        <v>169</v>
      </c>
      <c r="I13" s="19" t="s">
        <v>170</v>
      </c>
      <c r="J13" s="19" t="s">
        <v>170</v>
      </c>
      <c r="K13" s="19" t="s">
        <v>170</v>
      </c>
      <c r="L13" s="19" t="s">
        <v>169</v>
      </c>
      <c r="M13" s="19" t="s">
        <v>170</v>
      </c>
      <c r="N13" s="19">
        <f t="array" ref="N13">SUM(IF(Table1[[#This Row],[Job Competence]:[Adaptibility]]=Grid!$K$2,TRANSPOSE(Score)))</f>
        <v>59</v>
      </c>
      <c r="O13" s="19">
        <f t="array" ref="O13">VLOOKUP(Table1[[#This Row],[Performance Score]:[Rating]],Rating_Grid,2,1)</f>
        <v>3</v>
      </c>
    </row>
    <row r="14" spans="1:15" x14ac:dyDescent="0.25">
      <c r="A14" s="19" t="s">
        <v>14</v>
      </c>
      <c r="B14" s="19" t="s">
        <v>111</v>
      </c>
      <c r="C14" s="19" t="s">
        <v>139</v>
      </c>
      <c r="D14" s="19" t="s">
        <v>169</v>
      </c>
      <c r="E14" s="19" t="s">
        <v>169</v>
      </c>
      <c r="F14" s="19" t="s">
        <v>170</v>
      </c>
      <c r="G14" s="19" t="s">
        <v>170</v>
      </c>
      <c r="H14" s="19" t="s">
        <v>170</v>
      </c>
      <c r="I14" s="19" t="s">
        <v>169</v>
      </c>
      <c r="J14" s="19" t="s">
        <v>170</v>
      </c>
      <c r="K14" s="19" t="s">
        <v>170</v>
      </c>
      <c r="L14" s="19" t="s">
        <v>169</v>
      </c>
      <c r="M14" s="19" t="s">
        <v>169</v>
      </c>
      <c r="N14" s="19">
        <f t="array" ref="N14">SUM(IF(Table1[[#This Row],[Job Competence]:[Adaptibility]]=Grid!$K$2,TRANSPOSE(Score)))</f>
        <v>65</v>
      </c>
      <c r="O14" s="19">
        <f t="array" ref="O14">VLOOKUP(Table1[[#This Row],[Performance Score]:[Rating]],Rating_Grid,2,1)</f>
        <v>3</v>
      </c>
    </row>
    <row r="15" spans="1:15" x14ac:dyDescent="0.25">
      <c r="A15" s="19" t="s">
        <v>15</v>
      </c>
      <c r="B15" s="19" t="s">
        <v>107</v>
      </c>
      <c r="C15" s="19" t="s">
        <v>141</v>
      </c>
      <c r="D15" s="19" t="s">
        <v>169</v>
      </c>
      <c r="E15" s="19" t="s">
        <v>169</v>
      </c>
      <c r="F15" s="19" t="s">
        <v>169</v>
      </c>
      <c r="G15" s="19" t="s">
        <v>170</v>
      </c>
      <c r="H15" s="19" t="s">
        <v>169</v>
      </c>
      <c r="I15" s="19" t="s">
        <v>169</v>
      </c>
      <c r="J15" s="19" t="s">
        <v>169</v>
      </c>
      <c r="K15" s="19" t="s">
        <v>169</v>
      </c>
      <c r="L15" s="19" t="s">
        <v>169</v>
      </c>
      <c r="M15" s="19" t="s">
        <v>169</v>
      </c>
      <c r="N15" s="19">
        <f t="array" ref="N15">SUM(IF(Table1[[#This Row],[Job Competence]:[Adaptibility]]=Grid!$K$2,TRANSPOSE(Score)))</f>
        <v>95</v>
      </c>
      <c r="O15" s="19">
        <f t="array" ref="O15">VLOOKUP(Table1[[#This Row],[Performance Score]:[Rating]],Rating_Grid,2,1)</f>
        <v>5</v>
      </c>
    </row>
    <row r="16" spans="1:15" x14ac:dyDescent="0.25">
      <c r="A16" s="19" t="s">
        <v>16</v>
      </c>
      <c r="B16" s="19" t="s">
        <v>112</v>
      </c>
      <c r="C16" s="19" t="s">
        <v>141</v>
      </c>
      <c r="D16" s="19" t="s">
        <v>169</v>
      </c>
      <c r="E16" s="19" t="s">
        <v>169</v>
      </c>
      <c r="F16" s="19" t="s">
        <v>169</v>
      </c>
      <c r="G16" s="19" t="s">
        <v>170</v>
      </c>
      <c r="H16" s="19" t="s">
        <v>169</v>
      </c>
      <c r="I16" s="19" t="s">
        <v>170</v>
      </c>
      <c r="J16" s="19" t="s">
        <v>170</v>
      </c>
      <c r="K16" s="19" t="s">
        <v>169</v>
      </c>
      <c r="L16" s="19" t="s">
        <v>169</v>
      </c>
      <c r="M16" s="19" t="s">
        <v>170</v>
      </c>
      <c r="N16" s="19">
        <f t="array" ref="N16">SUM(IF(Table1[[#This Row],[Job Competence]:[Adaptibility]]=Grid!$K$2,TRANSPOSE(Score)))</f>
        <v>64</v>
      </c>
      <c r="O16" s="19">
        <f t="array" ref="O16">VLOOKUP(Table1[[#This Row],[Performance Score]:[Rating]],Rating_Grid,2,1)</f>
        <v>3</v>
      </c>
    </row>
    <row r="17" spans="1:15" x14ac:dyDescent="0.25">
      <c r="A17" s="19" t="s">
        <v>17</v>
      </c>
      <c r="B17" s="19" t="s">
        <v>113</v>
      </c>
      <c r="C17" s="19" t="s">
        <v>141</v>
      </c>
      <c r="D17" s="19" t="s">
        <v>170</v>
      </c>
      <c r="E17" s="19" t="s">
        <v>169</v>
      </c>
      <c r="F17" s="19" t="s">
        <v>169</v>
      </c>
      <c r="G17" s="19" t="s">
        <v>170</v>
      </c>
      <c r="H17" s="19" t="s">
        <v>170</v>
      </c>
      <c r="I17" s="19" t="s">
        <v>170</v>
      </c>
      <c r="J17" s="19" t="s">
        <v>169</v>
      </c>
      <c r="K17" s="19" t="s">
        <v>169</v>
      </c>
      <c r="L17" s="19" t="s">
        <v>170</v>
      </c>
      <c r="M17" s="19" t="s">
        <v>170</v>
      </c>
      <c r="N17" s="19">
        <f t="array" ref="N17">SUM(IF(Table1[[#This Row],[Job Competence]:[Adaptibility]]=Grid!$K$2,TRANSPOSE(Score)))</f>
        <v>42</v>
      </c>
      <c r="O17" s="19">
        <f t="array" ref="O17">VLOOKUP(Table1[[#This Row],[Performance Score]:[Rating]],Rating_Grid,2,1)</f>
        <v>2</v>
      </c>
    </row>
    <row r="18" spans="1:15" x14ac:dyDescent="0.25">
      <c r="A18" s="19" t="s">
        <v>18</v>
      </c>
      <c r="B18" s="19" t="s">
        <v>106</v>
      </c>
      <c r="C18" s="19" t="s">
        <v>140</v>
      </c>
      <c r="D18" s="19" t="s">
        <v>169</v>
      </c>
      <c r="E18" s="19" t="s">
        <v>169</v>
      </c>
      <c r="F18" s="19" t="s">
        <v>169</v>
      </c>
      <c r="G18" s="19" t="s">
        <v>169</v>
      </c>
      <c r="H18" s="19" t="s">
        <v>169</v>
      </c>
      <c r="I18" s="19" t="s">
        <v>169</v>
      </c>
      <c r="J18" s="19" t="s">
        <v>170</v>
      </c>
      <c r="K18" s="19" t="s">
        <v>169</v>
      </c>
      <c r="L18" s="19" t="s">
        <v>169</v>
      </c>
      <c r="M18" s="19" t="s">
        <v>169</v>
      </c>
      <c r="N18" s="19">
        <f t="array" ref="N18">SUM(IF(Table1[[#This Row],[Job Competence]:[Adaptibility]]=Grid!$K$2,TRANSPOSE(Score)))</f>
        <v>92</v>
      </c>
      <c r="O18" s="19">
        <f t="array" ref="O18">VLOOKUP(Table1[[#This Row],[Performance Score]:[Rating]],Rating_Grid,2,1)</f>
        <v>5</v>
      </c>
    </row>
    <row r="19" spans="1:15" x14ac:dyDescent="0.25">
      <c r="A19" s="19" t="s">
        <v>19</v>
      </c>
      <c r="B19" s="19" t="s">
        <v>107</v>
      </c>
      <c r="C19" s="19" t="s">
        <v>142</v>
      </c>
      <c r="D19" s="19" t="s">
        <v>169</v>
      </c>
      <c r="E19" s="19" t="s">
        <v>169</v>
      </c>
      <c r="F19" s="19" t="s">
        <v>170</v>
      </c>
      <c r="G19" s="19" t="s">
        <v>170</v>
      </c>
      <c r="H19" s="19" t="s">
        <v>170</v>
      </c>
      <c r="I19" s="19" t="s">
        <v>169</v>
      </c>
      <c r="J19" s="19" t="s">
        <v>169</v>
      </c>
      <c r="K19" s="19" t="s">
        <v>170</v>
      </c>
      <c r="L19" s="19" t="s">
        <v>169</v>
      </c>
      <c r="M19" s="19" t="s">
        <v>169</v>
      </c>
      <c r="N19" s="19">
        <f t="array" ref="N19">SUM(IF(Table1[[#This Row],[Job Competence]:[Adaptibility]]=Grid!$K$2,TRANSPOSE(Score)))</f>
        <v>73</v>
      </c>
      <c r="O19" s="19">
        <f t="array" ref="O19">VLOOKUP(Table1[[#This Row],[Performance Score]:[Rating]],Rating_Grid,2,1)</f>
        <v>3</v>
      </c>
    </row>
    <row r="20" spans="1:15" x14ac:dyDescent="0.25">
      <c r="A20" s="19" t="s">
        <v>20</v>
      </c>
      <c r="B20" s="19" t="s">
        <v>114</v>
      </c>
      <c r="C20" s="19" t="s">
        <v>139</v>
      </c>
      <c r="D20" s="19" t="s">
        <v>170</v>
      </c>
      <c r="E20" s="19" t="s">
        <v>169</v>
      </c>
      <c r="F20" s="19" t="s">
        <v>170</v>
      </c>
      <c r="G20" s="19" t="s">
        <v>170</v>
      </c>
      <c r="H20" s="19" t="s">
        <v>169</v>
      </c>
      <c r="I20" s="19" t="s">
        <v>170</v>
      </c>
      <c r="J20" s="19" t="s">
        <v>170</v>
      </c>
      <c r="K20" s="19" t="s">
        <v>170</v>
      </c>
      <c r="L20" s="19" t="s">
        <v>170</v>
      </c>
      <c r="M20" s="19" t="s">
        <v>170</v>
      </c>
      <c r="N20" s="19">
        <f t="array" ref="N20">SUM(IF(Table1[[#This Row],[Job Competence]:[Adaptibility]]=Grid!$K$2,TRANSPOSE(Score)))</f>
        <v>36</v>
      </c>
      <c r="O20" s="19">
        <f t="array" ref="O20">VLOOKUP(Table1[[#This Row],[Performance Score]:[Rating]],Rating_Grid,2,1)</f>
        <v>2</v>
      </c>
    </row>
    <row r="21" spans="1:15" x14ac:dyDescent="0.25">
      <c r="A21" s="19" t="s">
        <v>21</v>
      </c>
      <c r="B21" s="19" t="s">
        <v>115</v>
      </c>
      <c r="C21" s="19" t="s">
        <v>140</v>
      </c>
      <c r="D21" s="19" t="s">
        <v>170</v>
      </c>
      <c r="E21" s="19" t="s">
        <v>170</v>
      </c>
      <c r="F21" s="19" t="s">
        <v>170</v>
      </c>
      <c r="G21" s="19" t="s">
        <v>169</v>
      </c>
      <c r="H21" s="19" t="s">
        <v>169</v>
      </c>
      <c r="I21" s="19" t="s">
        <v>169</v>
      </c>
      <c r="J21" s="19" t="s">
        <v>169</v>
      </c>
      <c r="K21" s="19" t="s">
        <v>170</v>
      </c>
      <c r="L21" s="19" t="s">
        <v>170</v>
      </c>
      <c r="M21" s="19" t="s">
        <v>169</v>
      </c>
      <c r="N21" s="19">
        <f t="array" ref="N21">SUM(IF(Table1[[#This Row],[Job Competence]:[Adaptibility]]=Grid!$K$2,TRANSPOSE(Score)))</f>
        <v>48</v>
      </c>
      <c r="O21" s="19">
        <f t="array" ref="O21">VLOOKUP(Table1[[#This Row],[Performance Score]:[Rating]],Rating_Grid,2,1)</f>
        <v>2</v>
      </c>
    </row>
    <row r="22" spans="1:15" x14ac:dyDescent="0.25">
      <c r="A22" s="19" t="s">
        <v>22</v>
      </c>
      <c r="B22" s="19" t="s">
        <v>116</v>
      </c>
      <c r="C22" s="19" t="s">
        <v>141</v>
      </c>
      <c r="D22" s="19" t="s">
        <v>169</v>
      </c>
      <c r="E22" s="19" t="s">
        <v>169</v>
      </c>
      <c r="F22" s="19" t="s">
        <v>170</v>
      </c>
      <c r="G22" s="19" t="s">
        <v>170</v>
      </c>
      <c r="H22" s="19" t="s">
        <v>170</v>
      </c>
      <c r="I22" s="19" t="s">
        <v>170</v>
      </c>
      <c r="J22" s="19" t="s">
        <v>169</v>
      </c>
      <c r="K22" s="19" t="s">
        <v>170</v>
      </c>
      <c r="L22" s="19" t="s">
        <v>169</v>
      </c>
      <c r="M22" s="19" t="s">
        <v>170</v>
      </c>
      <c r="N22" s="19">
        <f t="array" ref="N22">SUM(IF(Table1[[#This Row],[Job Competence]:[Adaptibility]]=Grid!$K$2,TRANSPOSE(Score)))</f>
        <v>50</v>
      </c>
      <c r="O22" s="19">
        <f t="array" ref="O22">VLOOKUP(Table1[[#This Row],[Performance Score]:[Rating]],Rating_Grid,2,1)</f>
        <v>3</v>
      </c>
    </row>
    <row r="23" spans="1:15" x14ac:dyDescent="0.25">
      <c r="A23" s="19" t="s">
        <v>23</v>
      </c>
      <c r="B23" s="19" t="s">
        <v>117</v>
      </c>
      <c r="C23" s="19" t="s">
        <v>140</v>
      </c>
      <c r="D23" s="19" t="s">
        <v>169</v>
      </c>
      <c r="E23" s="19" t="s">
        <v>170</v>
      </c>
      <c r="F23" s="19" t="s">
        <v>170</v>
      </c>
      <c r="G23" s="19" t="s">
        <v>170</v>
      </c>
      <c r="H23" s="19" t="s">
        <v>169</v>
      </c>
      <c r="I23" s="19" t="s">
        <v>170</v>
      </c>
      <c r="J23" s="19" t="s">
        <v>170</v>
      </c>
      <c r="K23" s="19" t="s">
        <v>170</v>
      </c>
      <c r="L23" s="19" t="s">
        <v>169</v>
      </c>
      <c r="M23" s="19" t="s">
        <v>170</v>
      </c>
      <c r="N23" s="19">
        <f t="array" ref="N23">SUM(IF(Table1[[#This Row],[Job Competence]:[Adaptibility]]=Grid!$K$2,TRANSPOSE(Score)))</f>
        <v>30</v>
      </c>
      <c r="O23" s="19">
        <f t="array" ref="O23">VLOOKUP(Table1[[#This Row],[Performance Score]:[Rating]],Rating_Grid,2,1)</f>
        <v>2</v>
      </c>
    </row>
    <row r="24" spans="1:15" x14ac:dyDescent="0.25">
      <c r="A24" s="19" t="s">
        <v>24</v>
      </c>
      <c r="B24" s="19" t="s">
        <v>109</v>
      </c>
      <c r="C24" s="19" t="s">
        <v>140</v>
      </c>
      <c r="D24" s="19" t="s">
        <v>170</v>
      </c>
      <c r="E24" s="19" t="s">
        <v>170</v>
      </c>
      <c r="F24" s="19" t="s">
        <v>169</v>
      </c>
      <c r="G24" s="19" t="s">
        <v>170</v>
      </c>
      <c r="H24" s="19" t="s">
        <v>169</v>
      </c>
      <c r="I24" s="19" t="s">
        <v>169</v>
      </c>
      <c r="J24" s="19" t="s">
        <v>169</v>
      </c>
      <c r="K24" s="19" t="s">
        <v>169</v>
      </c>
      <c r="L24" s="19" t="s">
        <v>170</v>
      </c>
      <c r="M24" s="19" t="s">
        <v>169</v>
      </c>
      <c r="N24" s="19">
        <f t="array" ref="N24">SUM(IF(Table1[[#This Row],[Job Competence]:[Adaptibility]]=Grid!$K$2,TRANSPOSE(Score)))</f>
        <v>53</v>
      </c>
      <c r="O24" s="19">
        <f t="array" ref="O24">VLOOKUP(Table1[[#This Row],[Performance Score]:[Rating]],Rating_Grid,2,1)</f>
        <v>3</v>
      </c>
    </row>
    <row r="25" spans="1:15" x14ac:dyDescent="0.25">
      <c r="A25" s="19" t="s">
        <v>25</v>
      </c>
      <c r="B25" s="19" t="s">
        <v>115</v>
      </c>
      <c r="C25" s="19" t="s">
        <v>141</v>
      </c>
      <c r="D25" s="19" t="s">
        <v>170</v>
      </c>
      <c r="E25" s="19" t="s">
        <v>170</v>
      </c>
      <c r="F25" s="19" t="s">
        <v>169</v>
      </c>
      <c r="G25" s="19" t="s">
        <v>169</v>
      </c>
      <c r="H25" s="19" t="s">
        <v>170</v>
      </c>
      <c r="I25" s="19" t="s">
        <v>170</v>
      </c>
      <c r="J25" s="19" t="s">
        <v>170</v>
      </c>
      <c r="K25" s="19" t="s">
        <v>169</v>
      </c>
      <c r="L25" s="19" t="s">
        <v>170</v>
      </c>
      <c r="M25" s="19" t="s">
        <v>170</v>
      </c>
      <c r="N25" s="19">
        <f t="array" ref="N25">SUM(IF(Table1[[#This Row],[Job Competence]:[Adaptibility]]=Grid!$K$2,TRANSPOSE(Score)))</f>
        <v>15</v>
      </c>
      <c r="O25" s="19">
        <f t="array" ref="O25">VLOOKUP(Table1[[#This Row],[Performance Score]:[Rating]],Rating_Grid,2,1)</f>
        <v>1</v>
      </c>
    </row>
    <row r="26" spans="1:15" x14ac:dyDescent="0.25">
      <c r="A26" s="19" t="s">
        <v>26</v>
      </c>
      <c r="B26" s="19" t="s">
        <v>114</v>
      </c>
      <c r="C26" s="19" t="s">
        <v>140</v>
      </c>
      <c r="D26" s="19" t="s">
        <v>169</v>
      </c>
      <c r="E26" s="19" t="s">
        <v>170</v>
      </c>
      <c r="F26" s="19" t="s">
        <v>169</v>
      </c>
      <c r="G26" s="19" t="s">
        <v>169</v>
      </c>
      <c r="H26" s="19" t="s">
        <v>169</v>
      </c>
      <c r="I26" s="19" t="s">
        <v>169</v>
      </c>
      <c r="J26" s="19" t="s">
        <v>169</v>
      </c>
      <c r="K26" s="19" t="s">
        <v>169</v>
      </c>
      <c r="L26" s="19" t="s">
        <v>169</v>
      </c>
      <c r="M26" s="19" t="s">
        <v>169</v>
      </c>
      <c r="N26" s="19">
        <f t="array" ref="N26">SUM(IF(Table1[[#This Row],[Job Competence]:[Adaptibility]]=Grid!$K$2,TRANSPOSE(Score)))</f>
        <v>76</v>
      </c>
      <c r="O26" s="19">
        <f t="array" ref="O26">VLOOKUP(Table1[[#This Row],[Performance Score]:[Rating]],Rating_Grid,2,1)</f>
        <v>3</v>
      </c>
    </row>
    <row r="27" spans="1:15" x14ac:dyDescent="0.25">
      <c r="A27" s="19" t="s">
        <v>27</v>
      </c>
      <c r="B27" s="19" t="s">
        <v>113</v>
      </c>
      <c r="C27" s="19" t="s">
        <v>141</v>
      </c>
      <c r="D27" s="19" t="s">
        <v>169</v>
      </c>
      <c r="E27" s="19" t="s">
        <v>170</v>
      </c>
      <c r="F27" s="19" t="s">
        <v>169</v>
      </c>
      <c r="G27" s="19" t="s">
        <v>169</v>
      </c>
      <c r="H27" s="19" t="s">
        <v>169</v>
      </c>
      <c r="I27" s="19" t="s">
        <v>169</v>
      </c>
      <c r="J27" s="19" t="s">
        <v>169</v>
      </c>
      <c r="K27" s="19" t="s">
        <v>169</v>
      </c>
      <c r="L27" s="19" t="s">
        <v>169</v>
      </c>
      <c r="M27" s="19" t="s">
        <v>169</v>
      </c>
      <c r="N27" s="19">
        <f t="array" ref="N27">SUM(IF(Table1[[#This Row],[Job Competence]:[Adaptibility]]=Grid!$K$2,TRANSPOSE(Score)))</f>
        <v>76</v>
      </c>
      <c r="O27" s="19">
        <f t="array" ref="O27">VLOOKUP(Table1[[#This Row],[Performance Score]:[Rating]],Rating_Grid,2,1)</f>
        <v>3</v>
      </c>
    </row>
    <row r="28" spans="1:15" x14ac:dyDescent="0.25">
      <c r="A28" s="19" t="s">
        <v>28</v>
      </c>
      <c r="B28" s="19" t="s">
        <v>113</v>
      </c>
      <c r="C28" s="19" t="s">
        <v>141</v>
      </c>
      <c r="D28" s="19" t="s">
        <v>169</v>
      </c>
      <c r="E28" s="19" t="s">
        <v>169</v>
      </c>
      <c r="F28" s="19" t="s">
        <v>169</v>
      </c>
      <c r="G28" s="19" t="s">
        <v>169</v>
      </c>
      <c r="H28" s="19" t="s">
        <v>169</v>
      </c>
      <c r="I28" s="19" t="s">
        <v>169</v>
      </c>
      <c r="J28" s="19" t="s">
        <v>170</v>
      </c>
      <c r="K28" s="19" t="s">
        <v>169</v>
      </c>
      <c r="L28" s="19" t="s">
        <v>169</v>
      </c>
      <c r="M28" s="19" t="s">
        <v>169</v>
      </c>
      <c r="N28" s="19">
        <f t="array" ref="N28">SUM(IF(Table1[[#This Row],[Job Competence]:[Adaptibility]]=Grid!$K$2,TRANSPOSE(Score)))</f>
        <v>92</v>
      </c>
      <c r="O28" s="19">
        <f t="array" ref="O28">VLOOKUP(Table1[[#This Row],[Performance Score]:[Rating]],Rating_Grid,2,1)</f>
        <v>5</v>
      </c>
    </row>
    <row r="29" spans="1:15" x14ac:dyDescent="0.25">
      <c r="A29" s="19" t="s">
        <v>29</v>
      </c>
      <c r="B29" s="19" t="s">
        <v>118</v>
      </c>
      <c r="C29" s="19" t="s">
        <v>141</v>
      </c>
      <c r="D29" s="19" t="s">
        <v>169</v>
      </c>
      <c r="E29" s="19" t="s">
        <v>169</v>
      </c>
      <c r="F29" s="19" t="s">
        <v>170</v>
      </c>
      <c r="G29" s="19" t="s">
        <v>169</v>
      </c>
      <c r="H29" s="19" t="s">
        <v>169</v>
      </c>
      <c r="I29" s="19" t="s">
        <v>169</v>
      </c>
      <c r="J29" s="19" t="s">
        <v>169</v>
      </c>
      <c r="K29" s="19" t="s">
        <v>170</v>
      </c>
      <c r="L29" s="19" t="s">
        <v>169</v>
      </c>
      <c r="M29" s="19" t="s">
        <v>169</v>
      </c>
      <c r="N29" s="19">
        <f t="array" ref="N29">SUM(IF(Table1[[#This Row],[Job Competence]:[Adaptibility]]=Grid!$K$2,TRANSPOSE(Score)))</f>
        <v>90</v>
      </c>
      <c r="O29" s="19">
        <f t="array" ref="O29">VLOOKUP(Table1[[#This Row],[Performance Score]:[Rating]],Rating_Grid,2,1)</f>
        <v>5</v>
      </c>
    </row>
    <row r="30" spans="1:15" x14ac:dyDescent="0.25">
      <c r="A30" s="19" t="s">
        <v>30</v>
      </c>
      <c r="B30" s="19" t="s">
        <v>119</v>
      </c>
      <c r="C30" s="19" t="s">
        <v>142</v>
      </c>
      <c r="D30" s="19" t="s">
        <v>169</v>
      </c>
      <c r="E30" s="19" t="s">
        <v>170</v>
      </c>
      <c r="F30" s="19" t="s">
        <v>169</v>
      </c>
      <c r="G30" s="19" t="str">
        <f>IF(D2&gt;=90, "✔", "✘")</f>
        <v>✔</v>
      </c>
      <c r="H30" s="19" t="s">
        <v>169</v>
      </c>
      <c r="I30" s="19" t="s">
        <v>170</v>
      </c>
      <c r="J30" s="19" t="s">
        <v>169</v>
      </c>
      <c r="K30" s="19" t="s">
        <v>169</v>
      </c>
      <c r="L30" s="19" t="s">
        <v>169</v>
      </c>
      <c r="M30" s="19" t="s">
        <v>170</v>
      </c>
      <c r="N30" s="19">
        <f t="array" ref="N30">SUM(IF(Table1[[#This Row],[Job Competence]:[Adaptibility]]=Grid!$K$2,TRANSPOSE(Score)))</f>
        <v>53</v>
      </c>
      <c r="O30" s="19">
        <f t="array" ref="O30">VLOOKUP(Table1[[#This Row],[Performance Score]:[Rating]],Rating_Grid,2,1)</f>
        <v>3</v>
      </c>
    </row>
    <row r="31" spans="1:15" x14ac:dyDescent="0.25">
      <c r="A31" s="19" t="s">
        <v>31</v>
      </c>
      <c r="B31" s="19" t="s">
        <v>110</v>
      </c>
      <c r="C31" s="19" t="s">
        <v>141</v>
      </c>
      <c r="D31" s="19" t="s">
        <v>170</v>
      </c>
      <c r="E31" s="19" t="s">
        <v>169</v>
      </c>
      <c r="F31" s="19" t="s">
        <v>169</v>
      </c>
      <c r="G31" s="19" t="s">
        <v>170</v>
      </c>
      <c r="H31" s="19" t="s">
        <v>170</v>
      </c>
      <c r="I31" s="19" t="s">
        <v>170</v>
      </c>
      <c r="J31" s="19" t="s">
        <v>170</v>
      </c>
      <c r="K31" s="19" t="s">
        <v>169</v>
      </c>
      <c r="L31" s="19" t="s">
        <v>170</v>
      </c>
      <c r="M31" s="19" t="s">
        <v>170</v>
      </c>
      <c r="N31" s="19">
        <f t="array" ref="N31">SUM(IF(Table1[[#This Row],[Job Competence]:[Adaptibility]]=Grid!$K$2,TRANSPOSE(Score)))</f>
        <v>34</v>
      </c>
      <c r="O31" s="19">
        <f t="array" ref="O31">VLOOKUP(Table1[[#This Row],[Performance Score]:[Rating]],Rating_Grid,2,1)</f>
        <v>2</v>
      </c>
    </row>
    <row r="32" spans="1:15" x14ac:dyDescent="0.25">
      <c r="A32" s="19" t="s">
        <v>32</v>
      </c>
      <c r="B32" s="19" t="s">
        <v>120</v>
      </c>
      <c r="C32" s="19" t="s">
        <v>142</v>
      </c>
      <c r="D32" s="19" t="s">
        <v>170</v>
      </c>
      <c r="E32" s="19" t="s">
        <v>169</v>
      </c>
      <c r="F32" s="19" t="s">
        <v>170</v>
      </c>
      <c r="G32" s="19" t="s">
        <v>169</v>
      </c>
      <c r="H32" s="19" t="s">
        <v>169</v>
      </c>
      <c r="I32" s="19" t="s">
        <v>169</v>
      </c>
      <c r="J32" s="19" t="s">
        <v>169</v>
      </c>
      <c r="K32" s="19" t="s">
        <v>170</v>
      </c>
      <c r="L32" s="19" t="s">
        <v>170</v>
      </c>
      <c r="M32" s="19" t="s">
        <v>169</v>
      </c>
      <c r="N32" s="19">
        <f t="array" ref="N32">SUM(IF(Table1[[#This Row],[Job Competence]:[Adaptibility]]=Grid!$K$2,TRANSPOSE(Score)))</f>
        <v>72</v>
      </c>
      <c r="O32" s="19">
        <f t="array" ref="O32">VLOOKUP(Table1[[#This Row],[Performance Score]:[Rating]],Rating_Grid,2,1)</f>
        <v>3</v>
      </c>
    </row>
    <row r="33" spans="1:15" x14ac:dyDescent="0.25">
      <c r="A33" s="19" t="s">
        <v>33</v>
      </c>
      <c r="B33" s="19" t="s">
        <v>121</v>
      </c>
      <c r="C33" s="19" t="s">
        <v>142</v>
      </c>
      <c r="D33" s="19" t="s">
        <v>169</v>
      </c>
      <c r="E33" s="19" t="s">
        <v>169</v>
      </c>
      <c r="F33" s="19" t="s">
        <v>169</v>
      </c>
      <c r="G33" s="19" t="s">
        <v>170</v>
      </c>
      <c r="H33" s="19" t="s">
        <v>169</v>
      </c>
      <c r="I33" s="19" t="s">
        <v>170</v>
      </c>
      <c r="J33" s="19" t="s">
        <v>170</v>
      </c>
      <c r="K33" s="19" t="s">
        <v>169</v>
      </c>
      <c r="L33" s="19" t="s">
        <v>169</v>
      </c>
      <c r="M33" s="19" t="s">
        <v>170</v>
      </c>
      <c r="N33" s="19">
        <f t="array" ref="N33">SUM(IF(Table1[[#This Row],[Job Competence]:[Adaptibility]]=Grid!$K$2,TRANSPOSE(Score)))</f>
        <v>64</v>
      </c>
      <c r="O33" s="19">
        <f t="array" ref="O33">VLOOKUP(Table1[[#This Row],[Performance Score]:[Rating]],Rating_Grid,2,1)</f>
        <v>3</v>
      </c>
    </row>
    <row r="34" spans="1:15" x14ac:dyDescent="0.25">
      <c r="A34" s="19" t="s">
        <v>34</v>
      </c>
      <c r="B34" s="19" t="s">
        <v>122</v>
      </c>
      <c r="C34" s="19" t="s">
        <v>141</v>
      </c>
      <c r="D34" s="19" t="s">
        <v>170</v>
      </c>
      <c r="E34" s="19" t="s">
        <v>169</v>
      </c>
      <c r="F34" s="19" t="s">
        <v>170</v>
      </c>
      <c r="G34" s="19" t="s">
        <v>169</v>
      </c>
      <c r="H34" s="19" t="s">
        <v>170</v>
      </c>
      <c r="I34" s="19" t="s">
        <v>169</v>
      </c>
      <c r="J34" s="19" t="s">
        <v>169</v>
      </c>
      <c r="K34" s="19" t="s">
        <v>170</v>
      </c>
      <c r="L34" s="19" t="s">
        <v>170</v>
      </c>
      <c r="M34" s="19" t="s">
        <v>169</v>
      </c>
      <c r="N34" s="19">
        <f t="array" ref="N34">SUM(IF(Table1[[#This Row],[Job Competence]:[Adaptibility]]=Grid!$K$2,TRANSPOSE(Score)))</f>
        <v>60</v>
      </c>
      <c r="O34" s="19">
        <f t="array" ref="O34">VLOOKUP(Table1[[#This Row],[Performance Score]:[Rating]],Rating_Grid,2,1)</f>
        <v>3</v>
      </c>
    </row>
    <row r="35" spans="1:15" x14ac:dyDescent="0.25">
      <c r="A35" s="19" t="s">
        <v>35</v>
      </c>
      <c r="B35" s="19" t="s">
        <v>121</v>
      </c>
      <c r="C35" s="19" t="s">
        <v>142</v>
      </c>
      <c r="D35" s="19" t="s">
        <v>169</v>
      </c>
      <c r="E35" s="19" t="s">
        <v>169</v>
      </c>
      <c r="F35" s="19" t="s">
        <v>169</v>
      </c>
      <c r="G35" s="19" t="s">
        <v>169</v>
      </c>
      <c r="H35" s="19" t="s">
        <v>170</v>
      </c>
      <c r="I35" s="19" t="s">
        <v>170</v>
      </c>
      <c r="J35" s="19" t="s">
        <v>169</v>
      </c>
      <c r="K35" s="19" t="s">
        <v>169</v>
      </c>
      <c r="L35" s="19" t="s">
        <v>169</v>
      </c>
      <c r="M35" s="19" t="s">
        <v>170</v>
      </c>
      <c r="N35" s="19">
        <f t="array" ref="N35">SUM(IF(Table1[[#This Row],[Job Competence]:[Adaptibility]]=Grid!$K$2,TRANSPOSE(Score)))</f>
        <v>65</v>
      </c>
      <c r="O35" s="19">
        <f t="array" ref="O35">VLOOKUP(Table1[[#This Row],[Performance Score]:[Rating]],Rating_Grid,2,1)</f>
        <v>3</v>
      </c>
    </row>
    <row r="36" spans="1:15" x14ac:dyDescent="0.25">
      <c r="A36" s="19" t="s">
        <v>36</v>
      </c>
      <c r="B36" s="19" t="s">
        <v>103</v>
      </c>
      <c r="C36" s="19" t="s">
        <v>142</v>
      </c>
      <c r="D36" s="19" t="s">
        <v>169</v>
      </c>
      <c r="E36" s="19" t="s">
        <v>169</v>
      </c>
      <c r="F36" s="19" t="s">
        <v>169</v>
      </c>
      <c r="G36" s="19" t="s">
        <v>170</v>
      </c>
      <c r="H36" s="19" t="s">
        <v>169</v>
      </c>
      <c r="I36" s="19" t="s">
        <v>170</v>
      </c>
      <c r="J36" s="19" t="s">
        <v>170</v>
      </c>
      <c r="K36" s="19" t="s">
        <v>169</v>
      </c>
      <c r="L36" s="19" t="s">
        <v>169</v>
      </c>
      <c r="M36" s="19" t="s">
        <v>170</v>
      </c>
      <c r="N36" s="19">
        <f t="array" ref="N36">SUM(IF(Table1[[#This Row],[Job Competence]:[Adaptibility]]=Grid!$K$2,TRANSPOSE(Score)))</f>
        <v>64</v>
      </c>
      <c r="O36" s="19">
        <f t="array" ref="O36">VLOOKUP(Table1[[#This Row],[Performance Score]:[Rating]],Rating_Grid,2,1)</f>
        <v>3</v>
      </c>
    </row>
    <row r="37" spans="1:15" x14ac:dyDescent="0.25">
      <c r="A37" s="19" t="s">
        <v>37</v>
      </c>
      <c r="B37" s="19" t="s">
        <v>123</v>
      </c>
      <c r="C37" s="19" t="s">
        <v>139</v>
      </c>
      <c r="D37" s="19" t="s">
        <v>170</v>
      </c>
      <c r="E37" s="19" t="s">
        <v>169</v>
      </c>
      <c r="F37" s="19" t="s">
        <v>169</v>
      </c>
      <c r="G37" s="19" t="s">
        <v>169</v>
      </c>
      <c r="H37" s="19" t="s">
        <v>169</v>
      </c>
      <c r="I37" s="19" t="s">
        <v>169</v>
      </c>
      <c r="J37" s="19" t="s">
        <v>169</v>
      </c>
      <c r="K37" s="19" t="s">
        <v>169</v>
      </c>
      <c r="L37" s="19" t="s">
        <v>170</v>
      </c>
      <c r="M37" s="19" t="s">
        <v>169</v>
      </c>
      <c r="N37" s="19">
        <f t="array" ref="N37">SUM(IF(Table1[[#This Row],[Job Competence]:[Adaptibility]]=Grid!$K$2,TRANSPOSE(Score)))</f>
        <v>82</v>
      </c>
      <c r="O37" s="19">
        <f t="array" ref="O37">VLOOKUP(Table1[[#This Row],[Performance Score]:[Rating]],Rating_Grid,2,1)</f>
        <v>4</v>
      </c>
    </row>
    <row r="38" spans="1:15" x14ac:dyDescent="0.25">
      <c r="A38" s="19" t="s">
        <v>38</v>
      </c>
      <c r="B38" s="19" t="s">
        <v>123</v>
      </c>
      <c r="C38" s="19" t="s">
        <v>140</v>
      </c>
      <c r="D38" s="19" t="s">
        <v>170</v>
      </c>
      <c r="E38" s="19" t="s">
        <v>169</v>
      </c>
      <c r="F38" s="19" t="s">
        <v>169</v>
      </c>
      <c r="G38" s="19" t="s">
        <v>170</v>
      </c>
      <c r="H38" s="19" t="s">
        <v>170</v>
      </c>
      <c r="I38" s="19" t="s">
        <v>170</v>
      </c>
      <c r="J38" s="19" t="s">
        <v>170</v>
      </c>
      <c r="K38" s="19" t="s">
        <v>169</v>
      </c>
      <c r="L38" s="19" t="s">
        <v>170</v>
      </c>
      <c r="M38" s="19" t="s">
        <v>170</v>
      </c>
      <c r="N38" s="19">
        <f t="array" ref="N38">SUM(IF(Table1[[#This Row],[Job Competence]:[Adaptibility]]=Grid!$K$2,TRANSPOSE(Score)))</f>
        <v>34</v>
      </c>
      <c r="O38" s="19">
        <f t="array" ref="O38">VLOOKUP(Table1[[#This Row],[Performance Score]:[Rating]],Rating_Grid,2,1)</f>
        <v>2</v>
      </c>
    </row>
    <row r="39" spans="1:15" x14ac:dyDescent="0.25">
      <c r="A39" s="19" t="s">
        <v>39</v>
      </c>
      <c r="B39" s="19" t="s">
        <v>115</v>
      </c>
      <c r="C39" s="19" t="s">
        <v>139</v>
      </c>
      <c r="D39" s="19" t="s">
        <v>169</v>
      </c>
      <c r="E39" s="19" t="s">
        <v>169</v>
      </c>
      <c r="F39" s="19" t="s">
        <v>170</v>
      </c>
      <c r="G39" s="19" t="s">
        <v>169</v>
      </c>
      <c r="H39" s="19" t="s">
        <v>169</v>
      </c>
      <c r="I39" s="19" t="s">
        <v>169</v>
      </c>
      <c r="J39" s="19" t="s">
        <v>169</v>
      </c>
      <c r="K39" s="19" t="s">
        <v>170</v>
      </c>
      <c r="L39" s="19" t="s">
        <v>169</v>
      </c>
      <c r="M39" s="19" t="s">
        <v>169</v>
      </c>
      <c r="N39" s="19">
        <f t="array" ref="N39">SUM(IF(Table1[[#This Row],[Job Competence]:[Adaptibility]]=Grid!$K$2,TRANSPOSE(Score)))</f>
        <v>90</v>
      </c>
      <c r="O39" s="19">
        <f t="array" ref="O39">VLOOKUP(Table1[[#This Row],[Performance Score]:[Rating]],Rating_Grid,2,1)</f>
        <v>5</v>
      </c>
    </row>
    <row r="40" spans="1:15" x14ac:dyDescent="0.25">
      <c r="A40" s="19" t="s">
        <v>40</v>
      </c>
      <c r="B40" s="19" t="s">
        <v>104</v>
      </c>
      <c r="C40" s="19" t="s">
        <v>140</v>
      </c>
      <c r="D40" s="19" t="s">
        <v>169</v>
      </c>
      <c r="E40" s="19" t="s">
        <v>170</v>
      </c>
      <c r="F40" s="19" t="s">
        <v>170</v>
      </c>
      <c r="G40" s="19" t="s">
        <v>169</v>
      </c>
      <c r="H40" s="19" t="s">
        <v>170</v>
      </c>
      <c r="I40" s="19" t="s">
        <v>170</v>
      </c>
      <c r="J40" s="19" t="s">
        <v>169</v>
      </c>
      <c r="K40" s="19" t="s">
        <v>170</v>
      </c>
      <c r="L40" s="19" t="s">
        <v>169</v>
      </c>
      <c r="M40" s="19" t="s">
        <v>170</v>
      </c>
      <c r="N40" s="19">
        <f t="array" ref="N40">SUM(IF(Table1[[#This Row],[Job Competence]:[Adaptibility]]=Grid!$K$2,TRANSPOSE(Score)))</f>
        <v>31</v>
      </c>
      <c r="O40" s="19">
        <f t="array" ref="O40">VLOOKUP(Table1[[#This Row],[Performance Score]:[Rating]],Rating_Grid,2,1)</f>
        <v>2</v>
      </c>
    </row>
    <row r="41" spans="1:15" x14ac:dyDescent="0.25">
      <c r="A41" s="19" t="s">
        <v>41</v>
      </c>
      <c r="B41" s="19" t="s">
        <v>103</v>
      </c>
      <c r="C41" s="19" t="s">
        <v>141</v>
      </c>
      <c r="D41" s="19" t="s">
        <v>170</v>
      </c>
      <c r="E41" s="19" t="s">
        <v>170</v>
      </c>
      <c r="F41" s="19" t="s">
        <v>170</v>
      </c>
      <c r="G41" s="19" t="s">
        <v>170</v>
      </c>
      <c r="H41" s="19" t="s">
        <v>170</v>
      </c>
      <c r="I41" s="19" t="s">
        <v>169</v>
      </c>
      <c r="J41" s="19" t="s">
        <v>170</v>
      </c>
      <c r="K41" s="19" t="s">
        <v>170</v>
      </c>
      <c r="L41" s="19" t="s">
        <v>170</v>
      </c>
      <c r="M41" s="19" t="s">
        <v>169</v>
      </c>
      <c r="N41" s="19">
        <f t="array" ref="N41">SUM(IF(Table1[[#This Row],[Job Competence]:[Adaptibility]]=Grid!$K$2,TRANSPOSE(Score)))</f>
        <v>23</v>
      </c>
      <c r="O41" s="19">
        <f t="array" ref="O41">VLOOKUP(Table1[[#This Row],[Performance Score]:[Rating]],Rating_Grid,2,1)</f>
        <v>2</v>
      </c>
    </row>
    <row r="42" spans="1:15" x14ac:dyDescent="0.25">
      <c r="A42" s="19" t="s">
        <v>42</v>
      </c>
      <c r="B42" s="19" t="s">
        <v>124</v>
      </c>
      <c r="C42" s="19" t="s">
        <v>139</v>
      </c>
      <c r="D42" s="19" t="s">
        <v>170</v>
      </c>
      <c r="E42" s="19" t="s">
        <v>170</v>
      </c>
      <c r="F42" s="19" t="s">
        <v>170</v>
      </c>
      <c r="G42" s="19" t="s">
        <v>170</v>
      </c>
      <c r="H42" s="19" t="s">
        <v>169</v>
      </c>
      <c r="I42" s="19" t="s">
        <v>169</v>
      </c>
      <c r="J42" s="19" t="s">
        <v>170</v>
      </c>
      <c r="K42" s="19" t="s">
        <v>170</v>
      </c>
      <c r="L42" s="19" t="s">
        <v>170</v>
      </c>
      <c r="M42" s="19" t="s">
        <v>169</v>
      </c>
      <c r="N42" s="19">
        <f t="array" ref="N42">SUM(IF(Table1[[#This Row],[Job Competence]:[Adaptibility]]=Grid!$K$2,TRANSPOSE(Score)))</f>
        <v>35</v>
      </c>
      <c r="O42" s="19">
        <f t="array" ref="O42">VLOOKUP(Table1[[#This Row],[Performance Score]:[Rating]],Rating_Grid,2,1)</f>
        <v>2</v>
      </c>
    </row>
    <row r="43" spans="1:15" x14ac:dyDescent="0.25">
      <c r="A43" s="19" t="s">
        <v>43</v>
      </c>
      <c r="B43" s="19" t="s">
        <v>119</v>
      </c>
      <c r="C43" s="19" t="s">
        <v>142</v>
      </c>
      <c r="D43" s="19" t="s">
        <v>169</v>
      </c>
      <c r="E43" s="19" t="s">
        <v>169</v>
      </c>
      <c r="F43" s="19" t="s">
        <v>170</v>
      </c>
      <c r="G43" s="19" t="s">
        <v>170</v>
      </c>
      <c r="H43" s="19" t="s">
        <v>170</v>
      </c>
      <c r="I43" s="19" t="s">
        <v>170</v>
      </c>
      <c r="J43" s="19" t="s">
        <v>170</v>
      </c>
      <c r="K43" s="19" t="s">
        <v>170</v>
      </c>
      <c r="L43" s="19" t="s">
        <v>169</v>
      </c>
      <c r="M43" s="19" t="s">
        <v>170</v>
      </c>
      <c r="N43" s="19">
        <f t="array" ref="N43">SUM(IF(Table1[[#This Row],[Job Competence]:[Adaptibility]]=Grid!$K$2,TRANSPOSE(Score)))</f>
        <v>42</v>
      </c>
      <c r="O43" s="19">
        <f t="array" ref="O43">VLOOKUP(Table1[[#This Row],[Performance Score]:[Rating]],Rating_Grid,2,1)</f>
        <v>2</v>
      </c>
    </row>
    <row r="44" spans="1:15" x14ac:dyDescent="0.25">
      <c r="A44" s="19" t="s">
        <v>44</v>
      </c>
      <c r="B44" s="19" t="s">
        <v>125</v>
      </c>
      <c r="C44" s="19" t="s">
        <v>140</v>
      </c>
      <c r="D44" s="19" t="s">
        <v>169</v>
      </c>
      <c r="E44" s="19" t="s">
        <v>169</v>
      </c>
      <c r="F44" s="19" t="s">
        <v>170</v>
      </c>
      <c r="G44" s="19" t="s">
        <v>169</v>
      </c>
      <c r="H44" s="19" t="s">
        <v>169</v>
      </c>
      <c r="I44" s="19" t="s">
        <v>169</v>
      </c>
      <c r="J44" s="19" t="s">
        <v>169</v>
      </c>
      <c r="K44" s="19" t="s">
        <v>170</v>
      </c>
      <c r="L44" s="19" t="s">
        <v>169</v>
      </c>
      <c r="M44" s="19" t="s">
        <v>169</v>
      </c>
      <c r="N44" s="19">
        <f t="array" ref="N44">SUM(IF(Table1[[#This Row],[Job Competence]:[Adaptibility]]=Grid!$K$2,TRANSPOSE(Score)))</f>
        <v>90</v>
      </c>
      <c r="O44" s="19">
        <f t="array" ref="O44">VLOOKUP(Table1[[#This Row],[Performance Score]:[Rating]],Rating_Grid,2,1)</f>
        <v>5</v>
      </c>
    </row>
    <row r="45" spans="1:15" x14ac:dyDescent="0.25">
      <c r="A45" s="19" t="s">
        <v>45</v>
      </c>
      <c r="B45" s="19" t="s">
        <v>107</v>
      </c>
      <c r="C45" s="19" t="s">
        <v>139</v>
      </c>
      <c r="D45" s="19" t="s">
        <v>170</v>
      </c>
      <c r="E45" s="19" t="s">
        <v>170</v>
      </c>
      <c r="F45" s="19" t="s">
        <v>169</v>
      </c>
      <c r="G45" s="19" t="s">
        <v>170</v>
      </c>
      <c r="H45" s="19" t="s">
        <v>170</v>
      </c>
      <c r="I45" s="19" t="s">
        <v>169</v>
      </c>
      <c r="J45" s="19" t="s">
        <v>170</v>
      </c>
      <c r="K45" s="19" t="s">
        <v>169</v>
      </c>
      <c r="L45" s="19" t="s">
        <v>170</v>
      </c>
      <c r="M45" s="19" t="s">
        <v>169</v>
      </c>
      <c r="N45" s="19">
        <f t="array" ref="N45">SUM(IF(Table1[[#This Row],[Job Competence]:[Adaptibility]]=Grid!$K$2,TRANSPOSE(Score)))</f>
        <v>33</v>
      </c>
      <c r="O45" s="19">
        <f t="array" ref="O45">VLOOKUP(Table1[[#This Row],[Performance Score]:[Rating]],Rating_Grid,2,1)</f>
        <v>2</v>
      </c>
    </row>
    <row r="46" spans="1:15" x14ac:dyDescent="0.25">
      <c r="A46" s="19" t="s">
        <v>46</v>
      </c>
      <c r="B46" s="19" t="s">
        <v>114</v>
      </c>
      <c r="C46" s="19" t="s">
        <v>140</v>
      </c>
      <c r="D46" s="19" t="s">
        <v>170</v>
      </c>
      <c r="E46" s="19" t="s">
        <v>169</v>
      </c>
      <c r="F46" s="19" t="s">
        <v>169</v>
      </c>
      <c r="G46" s="19" t="s">
        <v>169</v>
      </c>
      <c r="H46" s="19" t="s">
        <v>169</v>
      </c>
      <c r="I46" s="19" t="s">
        <v>170</v>
      </c>
      <c r="J46" s="19" t="s">
        <v>169</v>
      </c>
      <c r="K46" s="19" t="s">
        <v>169</v>
      </c>
      <c r="L46" s="19" t="s">
        <v>170</v>
      </c>
      <c r="M46" s="19" t="s">
        <v>170</v>
      </c>
      <c r="N46" s="19">
        <f t="array" ref="N46">SUM(IF(Table1[[#This Row],[Job Competence]:[Adaptibility]]=Grid!$K$2,TRANSPOSE(Score)))</f>
        <v>59</v>
      </c>
      <c r="O46" s="19">
        <f t="array" ref="O46">VLOOKUP(Table1[[#This Row],[Performance Score]:[Rating]],Rating_Grid,2,1)</f>
        <v>3</v>
      </c>
    </row>
    <row r="47" spans="1:15" x14ac:dyDescent="0.25">
      <c r="A47" s="19" t="s">
        <v>47</v>
      </c>
      <c r="B47" s="19" t="s">
        <v>116</v>
      </c>
      <c r="C47" s="19" t="s">
        <v>140</v>
      </c>
      <c r="D47" s="19" t="s">
        <v>169</v>
      </c>
      <c r="E47" s="19" t="s">
        <v>170</v>
      </c>
      <c r="F47" s="19" t="s">
        <v>170</v>
      </c>
      <c r="G47" s="19" t="s">
        <v>169</v>
      </c>
      <c r="H47" s="19" t="s">
        <v>169</v>
      </c>
      <c r="I47" s="19" t="s">
        <v>170</v>
      </c>
      <c r="J47" s="19" t="s">
        <v>169</v>
      </c>
      <c r="K47" s="19" t="s">
        <v>170</v>
      </c>
      <c r="L47" s="19" t="s">
        <v>169</v>
      </c>
      <c r="M47" s="19" t="s">
        <v>170</v>
      </c>
      <c r="N47" s="19">
        <f t="array" ref="N47">SUM(IF(Table1[[#This Row],[Job Competence]:[Adaptibility]]=Grid!$K$2,TRANSPOSE(Score)))</f>
        <v>43</v>
      </c>
      <c r="O47" s="19">
        <f t="array" ref="O47">VLOOKUP(Table1[[#This Row],[Performance Score]:[Rating]],Rating_Grid,2,1)</f>
        <v>2</v>
      </c>
    </row>
    <row r="48" spans="1:15" x14ac:dyDescent="0.25">
      <c r="A48" s="19" t="s">
        <v>48</v>
      </c>
      <c r="B48" s="19" t="s">
        <v>114</v>
      </c>
      <c r="C48" s="19" t="s">
        <v>141</v>
      </c>
      <c r="D48" s="19" t="s">
        <v>169</v>
      </c>
      <c r="E48" s="19" t="s">
        <v>170</v>
      </c>
      <c r="F48" s="19" t="s">
        <v>170</v>
      </c>
      <c r="G48" s="19" t="s">
        <v>169</v>
      </c>
      <c r="H48" s="19" t="s">
        <v>170</v>
      </c>
      <c r="I48" s="19" t="s">
        <v>169</v>
      </c>
      <c r="J48" s="19" t="s">
        <v>169</v>
      </c>
      <c r="K48" s="19" t="s">
        <v>170</v>
      </c>
      <c r="L48" s="19" t="s">
        <v>169</v>
      </c>
      <c r="M48" s="19" t="s">
        <v>169</v>
      </c>
      <c r="N48" s="19">
        <f t="array" ref="N48">SUM(IF(Table1[[#This Row],[Job Competence]:[Adaptibility]]=Grid!$K$2,TRANSPOSE(Score)))</f>
        <v>54</v>
      </c>
      <c r="O48" s="19">
        <f t="array" ref="O48">VLOOKUP(Table1[[#This Row],[Performance Score]:[Rating]],Rating_Grid,2,1)</f>
        <v>3</v>
      </c>
    </row>
    <row r="49" spans="1:15" x14ac:dyDescent="0.25">
      <c r="A49" s="19" t="s">
        <v>49</v>
      </c>
      <c r="B49" s="19" t="s">
        <v>126</v>
      </c>
      <c r="C49" s="19" t="s">
        <v>140</v>
      </c>
      <c r="D49" s="19" t="s">
        <v>169</v>
      </c>
      <c r="E49" s="19" t="s">
        <v>169</v>
      </c>
      <c r="F49" s="19" t="s">
        <v>169</v>
      </c>
      <c r="G49" s="19" t="s">
        <v>170</v>
      </c>
      <c r="H49" s="19" t="s">
        <v>169</v>
      </c>
      <c r="I49" s="19" t="s">
        <v>170</v>
      </c>
      <c r="J49" s="19" t="s">
        <v>170</v>
      </c>
      <c r="K49" s="19" t="s">
        <v>169</v>
      </c>
      <c r="L49" s="19" t="s">
        <v>169</v>
      </c>
      <c r="M49" s="19" t="s">
        <v>170</v>
      </c>
      <c r="N49" s="19">
        <f t="array" ref="N49">SUM(IF(Table1[[#This Row],[Job Competence]:[Adaptibility]]=Grid!$K$2,TRANSPOSE(Score)))</f>
        <v>64</v>
      </c>
      <c r="O49" s="19">
        <f t="array" ref="O49">VLOOKUP(Table1[[#This Row],[Performance Score]:[Rating]],Rating_Grid,2,1)</f>
        <v>3</v>
      </c>
    </row>
    <row r="50" spans="1:15" x14ac:dyDescent="0.25">
      <c r="A50" s="19" t="s">
        <v>50</v>
      </c>
      <c r="B50" s="19" t="s">
        <v>117</v>
      </c>
      <c r="C50" s="19" t="s">
        <v>141</v>
      </c>
      <c r="D50" s="19" t="s">
        <v>170</v>
      </c>
      <c r="E50" s="19" t="s">
        <v>169</v>
      </c>
      <c r="F50" s="19" t="s">
        <v>170</v>
      </c>
      <c r="G50" s="19" t="s">
        <v>169</v>
      </c>
      <c r="H50" s="19" t="s">
        <v>170</v>
      </c>
      <c r="I50" s="19" t="s">
        <v>170</v>
      </c>
      <c r="J50" s="19" t="s">
        <v>169</v>
      </c>
      <c r="K50" s="19" t="s">
        <v>170</v>
      </c>
      <c r="L50" s="19" t="s">
        <v>170</v>
      </c>
      <c r="M50" s="19" t="s">
        <v>170</v>
      </c>
      <c r="N50" s="19">
        <f t="array" ref="N50">SUM(IF(Table1[[#This Row],[Job Competence]:[Adaptibility]]=Grid!$K$2,TRANSPOSE(Score)))</f>
        <v>37</v>
      </c>
      <c r="O50" s="19">
        <f t="array" ref="O50">VLOOKUP(Table1[[#This Row],[Performance Score]:[Rating]],Rating_Grid,2,1)</f>
        <v>2</v>
      </c>
    </row>
    <row r="51" spans="1:15" x14ac:dyDescent="0.25">
      <c r="A51" s="19" t="s">
        <v>51</v>
      </c>
      <c r="B51" s="19" t="s">
        <v>108</v>
      </c>
      <c r="C51" s="19" t="s">
        <v>140</v>
      </c>
      <c r="D51" s="19" t="s">
        <v>170</v>
      </c>
      <c r="E51" s="19" t="s">
        <v>170</v>
      </c>
      <c r="F51" s="19" t="s">
        <v>169</v>
      </c>
      <c r="G51" s="19" t="s">
        <v>170</v>
      </c>
      <c r="H51" s="19" t="s">
        <v>169</v>
      </c>
      <c r="I51" s="19" t="s">
        <v>169</v>
      </c>
      <c r="J51" s="19" t="s">
        <v>170</v>
      </c>
      <c r="K51" s="19" t="s">
        <v>169</v>
      </c>
      <c r="L51" s="19" t="s">
        <v>170</v>
      </c>
      <c r="M51" s="19" t="s">
        <v>169</v>
      </c>
      <c r="N51" s="19">
        <f t="array" ref="N51">SUM(IF(Table1[[#This Row],[Job Competence]:[Adaptibility]]=Grid!$K$2,TRANSPOSE(Score)))</f>
        <v>45</v>
      </c>
      <c r="O51" s="19">
        <f t="array" ref="O51">VLOOKUP(Table1[[#This Row],[Performance Score]:[Rating]],Rating_Grid,2,1)</f>
        <v>2</v>
      </c>
    </row>
    <row r="52" spans="1:15" x14ac:dyDescent="0.25">
      <c r="A52" s="19" t="s">
        <v>52</v>
      </c>
      <c r="B52" s="19" t="s">
        <v>109</v>
      </c>
      <c r="C52" s="19" t="s">
        <v>139</v>
      </c>
      <c r="D52" s="19" t="s">
        <v>170</v>
      </c>
      <c r="E52" s="19" t="s">
        <v>170</v>
      </c>
      <c r="F52" s="19" t="s">
        <v>170</v>
      </c>
      <c r="G52" s="19" t="s">
        <v>170</v>
      </c>
      <c r="H52" s="19" t="s">
        <v>169</v>
      </c>
      <c r="I52" s="19" t="s">
        <v>169</v>
      </c>
      <c r="J52" s="19" t="s">
        <v>170</v>
      </c>
      <c r="K52" s="19" t="s">
        <v>170</v>
      </c>
      <c r="L52" s="19" t="s">
        <v>170</v>
      </c>
      <c r="M52" s="19" t="s">
        <v>169</v>
      </c>
      <c r="N52" s="19">
        <f t="array" ref="N52">SUM(IF(Table1[[#This Row],[Job Competence]:[Adaptibility]]=Grid!$K$2,TRANSPOSE(Score)))</f>
        <v>35</v>
      </c>
      <c r="O52" s="19">
        <f t="array" ref="O52">VLOOKUP(Table1[[#This Row],[Performance Score]:[Rating]],Rating_Grid,2,1)</f>
        <v>2</v>
      </c>
    </row>
    <row r="53" spans="1:15" x14ac:dyDescent="0.25">
      <c r="A53" s="19" t="s">
        <v>53</v>
      </c>
      <c r="B53" s="19" t="s">
        <v>109</v>
      </c>
      <c r="C53" s="19" t="s">
        <v>140</v>
      </c>
      <c r="D53" s="19" t="s">
        <v>170</v>
      </c>
      <c r="E53" s="19" t="s">
        <v>169</v>
      </c>
      <c r="F53" s="19" t="s">
        <v>169</v>
      </c>
      <c r="G53" s="19" t="s">
        <v>169</v>
      </c>
      <c r="H53" s="19" t="s">
        <v>170</v>
      </c>
      <c r="I53" s="19" t="s">
        <v>170</v>
      </c>
      <c r="J53" s="19" t="s">
        <v>169</v>
      </c>
      <c r="K53" s="19" t="s">
        <v>169</v>
      </c>
      <c r="L53" s="19" t="s">
        <v>170</v>
      </c>
      <c r="M53" s="19" t="s">
        <v>170</v>
      </c>
      <c r="N53" s="19">
        <f t="array" ref="N53">SUM(IF(Table1[[#This Row],[Job Competence]:[Adaptibility]]=Grid!$K$2,TRANSPOSE(Score)))</f>
        <v>47</v>
      </c>
      <c r="O53" s="19">
        <f t="array" ref="O53">VLOOKUP(Table1[[#This Row],[Performance Score]:[Rating]],Rating_Grid,2,1)</f>
        <v>2</v>
      </c>
    </row>
    <row r="54" spans="1:15" x14ac:dyDescent="0.25">
      <c r="A54" s="19" t="s">
        <v>54</v>
      </c>
      <c r="B54" s="19" t="s">
        <v>127</v>
      </c>
      <c r="C54" s="19" t="s">
        <v>140</v>
      </c>
      <c r="D54" s="19" t="s">
        <v>169</v>
      </c>
      <c r="E54" s="19" t="s">
        <v>170</v>
      </c>
      <c r="F54" s="19" t="s">
        <v>170</v>
      </c>
      <c r="G54" s="19" t="s">
        <v>169</v>
      </c>
      <c r="H54" s="19" t="s">
        <v>169</v>
      </c>
      <c r="I54" s="19" t="s">
        <v>170</v>
      </c>
      <c r="J54" s="19" t="s">
        <v>169</v>
      </c>
      <c r="K54" s="19" t="s">
        <v>170</v>
      </c>
      <c r="L54" s="19" t="s">
        <v>169</v>
      </c>
      <c r="M54" s="19" t="s">
        <v>170</v>
      </c>
      <c r="N54" s="19">
        <f t="array" ref="N54">SUM(IF(Table1[[#This Row],[Job Competence]:[Adaptibility]]=Grid!$K$2,TRANSPOSE(Score)))</f>
        <v>43</v>
      </c>
      <c r="O54" s="19">
        <f t="array" ref="O54">VLOOKUP(Table1[[#This Row],[Performance Score]:[Rating]],Rating_Grid,2,1)</f>
        <v>2</v>
      </c>
    </row>
    <row r="55" spans="1:15" x14ac:dyDescent="0.25">
      <c r="A55" s="19" t="s">
        <v>55</v>
      </c>
      <c r="B55" s="19" t="s">
        <v>128</v>
      </c>
      <c r="C55" s="19" t="s">
        <v>142</v>
      </c>
      <c r="D55" s="19" t="s">
        <v>169</v>
      </c>
      <c r="E55" s="19" t="s">
        <v>170</v>
      </c>
      <c r="F55" s="19" t="s">
        <v>169</v>
      </c>
      <c r="G55" s="19" t="s">
        <v>169</v>
      </c>
      <c r="H55" s="19" t="s">
        <v>169</v>
      </c>
      <c r="I55" s="19" t="s">
        <v>169</v>
      </c>
      <c r="J55" s="19" t="s">
        <v>169</v>
      </c>
      <c r="K55" s="19" t="s">
        <v>169</v>
      </c>
      <c r="L55" s="19" t="s">
        <v>169</v>
      </c>
      <c r="M55" s="19" t="s">
        <v>169</v>
      </c>
      <c r="N55" s="19">
        <f t="array" ref="N55">SUM(IF(Table1[[#This Row],[Job Competence]:[Adaptibility]]=Grid!$K$2,TRANSPOSE(Score)))</f>
        <v>76</v>
      </c>
      <c r="O55" s="19">
        <f t="array" ref="O55">VLOOKUP(Table1[[#This Row],[Performance Score]:[Rating]],Rating_Grid,2,1)</f>
        <v>3</v>
      </c>
    </row>
    <row r="56" spans="1:15" x14ac:dyDescent="0.25">
      <c r="A56" s="19" t="s">
        <v>56</v>
      </c>
      <c r="B56" s="19" t="s">
        <v>129</v>
      </c>
      <c r="C56" s="19" t="s">
        <v>141</v>
      </c>
      <c r="D56" s="19" t="s">
        <v>170</v>
      </c>
      <c r="E56" s="19" t="s">
        <v>169</v>
      </c>
      <c r="F56" s="19" t="s">
        <v>169</v>
      </c>
      <c r="G56" s="19" t="s">
        <v>170</v>
      </c>
      <c r="H56" s="19" t="s">
        <v>169</v>
      </c>
      <c r="I56" s="19" t="s">
        <v>170</v>
      </c>
      <c r="J56" s="19" t="s">
        <v>170</v>
      </c>
      <c r="K56" s="19" t="s">
        <v>169</v>
      </c>
      <c r="L56" s="19" t="s">
        <v>170</v>
      </c>
      <c r="M56" s="19" t="s">
        <v>170</v>
      </c>
      <c r="N56" s="19">
        <f t="array" ref="N56">SUM(IF(Table1[[#This Row],[Job Competence]:[Adaptibility]]=Grid!$K$2,TRANSPOSE(Score)))</f>
        <v>46</v>
      </c>
      <c r="O56" s="19">
        <f t="array" ref="O56">VLOOKUP(Table1[[#This Row],[Performance Score]:[Rating]],Rating_Grid,2,1)</f>
        <v>2</v>
      </c>
    </row>
    <row r="57" spans="1:15" x14ac:dyDescent="0.25">
      <c r="A57" s="19" t="s">
        <v>57</v>
      </c>
      <c r="B57" s="19" t="s">
        <v>123</v>
      </c>
      <c r="C57" s="19" t="s">
        <v>140</v>
      </c>
      <c r="D57" s="19" t="s">
        <v>169</v>
      </c>
      <c r="E57" s="19" t="s">
        <v>170</v>
      </c>
      <c r="F57" s="19" t="s">
        <v>170</v>
      </c>
      <c r="G57" s="19" t="s">
        <v>169</v>
      </c>
      <c r="H57" s="19" t="s">
        <v>170</v>
      </c>
      <c r="I57" s="19" t="s">
        <v>169</v>
      </c>
      <c r="J57" s="19" t="s">
        <v>169</v>
      </c>
      <c r="K57" s="19" t="s">
        <v>170</v>
      </c>
      <c r="L57" s="19" t="s">
        <v>169</v>
      </c>
      <c r="M57" s="19" t="s">
        <v>169</v>
      </c>
      <c r="N57" s="19">
        <f t="array" ref="N57">SUM(IF(Table1[[#This Row],[Job Competence]:[Adaptibility]]=Grid!$K$2,TRANSPOSE(Score)))</f>
        <v>54</v>
      </c>
      <c r="O57" s="19">
        <f t="array" ref="O57">VLOOKUP(Table1[[#This Row],[Performance Score]:[Rating]],Rating_Grid,2,1)</f>
        <v>3</v>
      </c>
    </row>
    <row r="58" spans="1:15" x14ac:dyDescent="0.25">
      <c r="A58" s="19" t="s">
        <v>58</v>
      </c>
      <c r="B58" s="19" t="s">
        <v>106</v>
      </c>
      <c r="C58" s="19" t="s">
        <v>140</v>
      </c>
      <c r="D58" s="19" t="s">
        <v>169</v>
      </c>
      <c r="E58" s="19" t="s">
        <v>169</v>
      </c>
      <c r="F58" s="19" t="s">
        <v>169</v>
      </c>
      <c r="G58" s="19" t="s">
        <v>170</v>
      </c>
      <c r="H58" s="19" t="s">
        <v>170</v>
      </c>
      <c r="I58" s="19" t="s">
        <v>169</v>
      </c>
      <c r="J58" s="19" t="s">
        <v>170</v>
      </c>
      <c r="K58" s="19" t="s">
        <v>169</v>
      </c>
      <c r="L58" s="19" t="s">
        <v>169</v>
      </c>
      <c r="M58" s="19" t="s">
        <v>169</v>
      </c>
      <c r="N58" s="19">
        <f t="array" ref="N58">SUM(IF(Table1[[#This Row],[Job Competence]:[Adaptibility]]=Grid!$K$2,TRANSPOSE(Score)))</f>
        <v>75</v>
      </c>
      <c r="O58" s="19">
        <f t="array" ref="O58">VLOOKUP(Table1[[#This Row],[Performance Score]:[Rating]],Rating_Grid,2,1)</f>
        <v>3</v>
      </c>
    </row>
    <row r="59" spans="1:15" x14ac:dyDescent="0.25">
      <c r="A59" s="19" t="s">
        <v>59</v>
      </c>
      <c r="B59" s="19" t="s">
        <v>103</v>
      </c>
      <c r="C59" s="19" t="s">
        <v>140</v>
      </c>
      <c r="D59" s="19" t="s">
        <v>169</v>
      </c>
      <c r="E59" s="19" t="s">
        <v>170</v>
      </c>
      <c r="F59" s="19" t="s">
        <v>169</v>
      </c>
      <c r="G59" s="19" t="s">
        <v>169</v>
      </c>
      <c r="H59" s="19" t="s">
        <v>169</v>
      </c>
      <c r="I59" s="19" t="s">
        <v>170</v>
      </c>
      <c r="J59" s="19" t="s">
        <v>169</v>
      </c>
      <c r="K59" s="19" t="s">
        <v>169</v>
      </c>
      <c r="L59" s="19" t="s">
        <v>169</v>
      </c>
      <c r="M59" s="19" t="s">
        <v>170</v>
      </c>
      <c r="N59" s="19">
        <f t="array" ref="N59">SUM(IF(Table1[[#This Row],[Job Competence]:[Adaptibility]]=Grid!$K$2,TRANSPOSE(Score)))</f>
        <v>53</v>
      </c>
      <c r="O59" s="19">
        <f t="array" ref="O59">VLOOKUP(Table1[[#This Row],[Performance Score]:[Rating]],Rating_Grid,2,1)</f>
        <v>3</v>
      </c>
    </row>
    <row r="60" spans="1:15" x14ac:dyDescent="0.25">
      <c r="A60" s="19" t="s">
        <v>60</v>
      </c>
      <c r="B60" s="19" t="s">
        <v>103</v>
      </c>
      <c r="C60" s="19" t="s">
        <v>141</v>
      </c>
      <c r="D60" s="19" t="s">
        <v>169</v>
      </c>
      <c r="E60" s="19" t="s">
        <v>170</v>
      </c>
      <c r="F60" s="19" t="s">
        <v>169</v>
      </c>
      <c r="G60" s="19" t="s">
        <v>170</v>
      </c>
      <c r="H60" s="19" t="s">
        <v>170</v>
      </c>
      <c r="I60" s="19" t="s">
        <v>169</v>
      </c>
      <c r="J60" s="19" t="s">
        <v>170</v>
      </c>
      <c r="K60" s="19" t="s">
        <v>169</v>
      </c>
      <c r="L60" s="19" t="s">
        <v>169</v>
      </c>
      <c r="M60" s="19" t="s">
        <v>169</v>
      </c>
      <c r="N60" s="19">
        <f t="array" ref="N60">SUM(IF(Table1[[#This Row],[Job Competence]:[Adaptibility]]=Grid!$K$2,TRANSPOSE(Score)))</f>
        <v>51</v>
      </c>
      <c r="O60" s="19">
        <f t="array" ref="O60">VLOOKUP(Table1[[#This Row],[Performance Score]:[Rating]],Rating_Grid,2,1)</f>
        <v>3</v>
      </c>
    </row>
    <row r="61" spans="1:15" x14ac:dyDescent="0.25">
      <c r="A61" s="19" t="s">
        <v>61</v>
      </c>
      <c r="B61" s="19" t="s">
        <v>108</v>
      </c>
      <c r="C61" s="19" t="s">
        <v>142</v>
      </c>
      <c r="D61" s="19" t="s">
        <v>169</v>
      </c>
      <c r="E61" s="19" t="s">
        <v>169</v>
      </c>
      <c r="F61" s="19" t="s">
        <v>169</v>
      </c>
      <c r="G61" s="19" t="s">
        <v>170</v>
      </c>
      <c r="H61" s="19" t="s">
        <v>169</v>
      </c>
      <c r="I61" s="19" t="s">
        <v>169</v>
      </c>
      <c r="J61" s="19" t="s">
        <v>170</v>
      </c>
      <c r="K61" s="19" t="s">
        <v>169</v>
      </c>
      <c r="L61" s="19" t="s">
        <v>169</v>
      </c>
      <c r="M61" s="19" t="s">
        <v>169</v>
      </c>
      <c r="N61" s="19">
        <f t="array" ref="N61">SUM(IF(Table1[[#This Row],[Job Competence]:[Adaptibility]]=Grid!$K$2,TRANSPOSE(Score)))</f>
        <v>87</v>
      </c>
      <c r="O61" s="19">
        <f t="array" ref="O61">VLOOKUP(Table1[[#This Row],[Performance Score]:[Rating]],Rating_Grid,2,1)</f>
        <v>4</v>
      </c>
    </row>
    <row r="62" spans="1:15" x14ac:dyDescent="0.25">
      <c r="A62" s="19" t="s">
        <v>62</v>
      </c>
      <c r="B62" s="19" t="s">
        <v>128</v>
      </c>
      <c r="C62" s="19" t="s">
        <v>141</v>
      </c>
      <c r="D62" s="19" t="s">
        <v>170</v>
      </c>
      <c r="E62" s="19" t="s">
        <v>169</v>
      </c>
      <c r="F62" s="19" t="s">
        <v>170</v>
      </c>
      <c r="G62" s="19" t="s">
        <v>169</v>
      </c>
      <c r="H62" s="19" t="s">
        <v>169</v>
      </c>
      <c r="I62" s="19" t="s">
        <v>170</v>
      </c>
      <c r="J62" s="19" t="s">
        <v>169</v>
      </c>
      <c r="K62" s="19" t="s">
        <v>170</v>
      </c>
      <c r="L62" s="19" t="s">
        <v>170</v>
      </c>
      <c r="M62" s="19" t="s">
        <v>170</v>
      </c>
      <c r="N62" s="19">
        <f t="array" ref="N62">SUM(IF(Table1[[#This Row],[Job Competence]:[Adaptibility]]=Grid!$K$2,TRANSPOSE(Score)))</f>
        <v>49</v>
      </c>
      <c r="O62" s="19">
        <f t="array" ref="O62">VLOOKUP(Table1[[#This Row],[Performance Score]:[Rating]],Rating_Grid,2,1)</f>
        <v>2</v>
      </c>
    </row>
    <row r="63" spans="1:15" x14ac:dyDescent="0.25">
      <c r="A63" s="19" t="s">
        <v>63</v>
      </c>
      <c r="B63" s="19" t="s">
        <v>112</v>
      </c>
      <c r="C63" s="19" t="s">
        <v>141</v>
      </c>
      <c r="D63" s="19" t="s">
        <v>169</v>
      </c>
      <c r="E63" s="19" t="s">
        <v>169</v>
      </c>
      <c r="F63" s="19" t="s">
        <v>170</v>
      </c>
      <c r="G63" s="19" t="s">
        <v>170</v>
      </c>
      <c r="H63" s="19" t="s">
        <v>169</v>
      </c>
      <c r="I63" s="19" t="s">
        <v>170</v>
      </c>
      <c r="J63" s="19" t="s">
        <v>170</v>
      </c>
      <c r="K63" s="19" t="s">
        <v>170</v>
      </c>
      <c r="L63" s="19" t="s">
        <v>169</v>
      </c>
      <c r="M63" s="19" t="s">
        <v>170</v>
      </c>
      <c r="N63" s="19">
        <f t="array" ref="N63">SUM(IF(Table1[[#This Row],[Job Competence]:[Adaptibility]]=Grid!$K$2,TRANSPOSE(Score)))</f>
        <v>54</v>
      </c>
      <c r="O63" s="19">
        <f t="array" ref="O63">VLOOKUP(Table1[[#This Row],[Performance Score]:[Rating]],Rating_Grid,2,1)</f>
        <v>3</v>
      </c>
    </row>
    <row r="64" spans="1:15" x14ac:dyDescent="0.25">
      <c r="A64" s="19" t="s">
        <v>64</v>
      </c>
      <c r="B64" s="19" t="s">
        <v>118</v>
      </c>
      <c r="C64" s="19" t="s">
        <v>140</v>
      </c>
      <c r="D64" s="19" t="s">
        <v>170</v>
      </c>
      <c r="E64" s="19" t="s">
        <v>169</v>
      </c>
      <c r="F64" s="19" t="s">
        <v>169</v>
      </c>
      <c r="G64" s="19" t="s">
        <v>169</v>
      </c>
      <c r="H64" s="19" t="s">
        <v>170</v>
      </c>
      <c r="I64" s="19" t="s">
        <v>169</v>
      </c>
      <c r="J64" s="19" t="s">
        <v>169</v>
      </c>
      <c r="K64" s="19" t="s">
        <v>169</v>
      </c>
      <c r="L64" s="19" t="s">
        <v>170</v>
      </c>
      <c r="M64" s="19" t="s">
        <v>169</v>
      </c>
      <c r="N64" s="19">
        <f t="array" ref="N64">SUM(IF(Table1[[#This Row],[Job Competence]:[Adaptibility]]=Grid!$K$2,TRANSPOSE(Score)))</f>
        <v>70</v>
      </c>
      <c r="O64" s="19">
        <f t="array" ref="O64">VLOOKUP(Table1[[#This Row],[Performance Score]:[Rating]],Rating_Grid,2,1)</f>
        <v>3</v>
      </c>
    </row>
    <row r="65" spans="1:15" x14ac:dyDescent="0.25">
      <c r="A65" s="19" t="s">
        <v>65</v>
      </c>
      <c r="B65" s="19" t="s">
        <v>105</v>
      </c>
      <c r="C65" s="19" t="s">
        <v>142</v>
      </c>
      <c r="D65" s="19" t="s">
        <v>170</v>
      </c>
      <c r="E65" s="19" t="s">
        <v>169</v>
      </c>
      <c r="F65" s="19" t="s">
        <v>170</v>
      </c>
      <c r="G65" s="19" t="s">
        <v>170</v>
      </c>
      <c r="H65" s="19" t="s">
        <v>169</v>
      </c>
      <c r="I65" s="19" t="s">
        <v>169</v>
      </c>
      <c r="J65" s="19" t="s">
        <v>170</v>
      </c>
      <c r="K65" s="19" t="s">
        <v>170</v>
      </c>
      <c r="L65" s="19" t="s">
        <v>170</v>
      </c>
      <c r="M65" s="19" t="s">
        <v>169</v>
      </c>
      <c r="N65" s="19">
        <f t="array" ref="N65">SUM(IF(Table1[[#This Row],[Job Competence]:[Adaptibility]]=Grid!$K$2,TRANSPOSE(Score)))</f>
        <v>59</v>
      </c>
      <c r="O65" s="19">
        <f t="array" ref="O65">VLOOKUP(Table1[[#This Row],[Performance Score]:[Rating]],Rating_Grid,2,1)</f>
        <v>3</v>
      </c>
    </row>
    <row r="66" spans="1:15" x14ac:dyDescent="0.25">
      <c r="A66" s="19" t="s">
        <v>66</v>
      </c>
      <c r="B66" s="19" t="s">
        <v>122</v>
      </c>
      <c r="C66" s="19" t="s">
        <v>139</v>
      </c>
      <c r="D66" s="19" t="s">
        <v>170</v>
      </c>
      <c r="E66" s="19" t="s">
        <v>170</v>
      </c>
      <c r="F66" s="19" t="s">
        <v>170</v>
      </c>
      <c r="G66" s="19" t="s">
        <v>169</v>
      </c>
      <c r="H66" s="19" t="s">
        <v>169</v>
      </c>
      <c r="I66" s="19" t="s">
        <v>169</v>
      </c>
      <c r="J66" s="19" t="s">
        <v>169</v>
      </c>
      <c r="K66" s="19" t="s">
        <v>170</v>
      </c>
      <c r="L66" s="19" t="s">
        <v>170</v>
      </c>
      <c r="M66" s="19" t="s">
        <v>169</v>
      </c>
      <c r="N66" s="19">
        <f t="array" ref="N66">SUM(IF(Table1[[#This Row],[Job Competence]:[Adaptibility]]=Grid!$K$2,TRANSPOSE(Score)))</f>
        <v>48</v>
      </c>
      <c r="O66" s="19">
        <f t="array" ref="O66">VLOOKUP(Table1[[#This Row],[Performance Score]:[Rating]],Rating_Grid,2,1)</f>
        <v>2</v>
      </c>
    </row>
    <row r="67" spans="1:15" x14ac:dyDescent="0.25">
      <c r="A67" s="19" t="s">
        <v>67</v>
      </c>
      <c r="B67" s="19" t="s">
        <v>113</v>
      </c>
      <c r="C67" s="19" t="s">
        <v>140</v>
      </c>
      <c r="D67" s="19" t="s">
        <v>169</v>
      </c>
      <c r="E67" s="19" t="s">
        <v>170</v>
      </c>
      <c r="F67" s="19" t="s">
        <v>170</v>
      </c>
      <c r="G67" s="19" t="s">
        <v>169</v>
      </c>
      <c r="H67" s="19" t="s">
        <v>169</v>
      </c>
      <c r="I67" s="19" t="s">
        <v>170</v>
      </c>
      <c r="J67" s="19" t="s">
        <v>169</v>
      </c>
      <c r="K67" s="19" t="s">
        <v>170</v>
      </c>
      <c r="L67" s="19" t="s">
        <v>169</v>
      </c>
      <c r="M67" s="19" t="s">
        <v>170</v>
      </c>
      <c r="N67" s="19">
        <f t="array" ref="N67">SUM(IF(Table1[[#This Row],[Job Competence]:[Adaptibility]]=Grid!$K$2,TRANSPOSE(Score)))</f>
        <v>43</v>
      </c>
      <c r="O67" s="19">
        <f t="array" ref="O67">VLOOKUP(Table1[[#This Row],[Performance Score]:[Rating]],Rating_Grid,2,1)</f>
        <v>2</v>
      </c>
    </row>
    <row r="68" spans="1:15" x14ac:dyDescent="0.25">
      <c r="A68" s="19" t="s">
        <v>68</v>
      </c>
      <c r="B68" s="19" t="s">
        <v>130</v>
      </c>
      <c r="C68" s="19" t="s">
        <v>141</v>
      </c>
      <c r="D68" s="19" t="s">
        <v>169</v>
      </c>
      <c r="E68" s="19" t="s">
        <v>170</v>
      </c>
      <c r="F68" s="19" t="s">
        <v>169</v>
      </c>
      <c r="G68" s="19" t="s">
        <v>170</v>
      </c>
      <c r="H68" s="19" t="s">
        <v>170</v>
      </c>
      <c r="I68" s="19" t="s">
        <v>169</v>
      </c>
      <c r="J68" s="19" t="s">
        <v>170</v>
      </c>
      <c r="K68" s="19" t="s">
        <v>169</v>
      </c>
      <c r="L68" s="19" t="s">
        <v>169</v>
      </c>
      <c r="M68" s="19" t="s">
        <v>169</v>
      </c>
      <c r="N68" s="19">
        <f t="array" ref="N68">SUM(IF(Table1[[#This Row],[Job Competence]:[Adaptibility]]=Grid!$K$2,TRANSPOSE(Score)))</f>
        <v>51</v>
      </c>
      <c r="O68" s="19">
        <f t="array" ref="O68">VLOOKUP(Table1[[#This Row],[Performance Score]:[Rating]],Rating_Grid,2,1)</f>
        <v>3</v>
      </c>
    </row>
    <row r="69" spans="1:15" x14ac:dyDescent="0.25">
      <c r="A69" s="19" t="s">
        <v>69</v>
      </c>
      <c r="B69" s="19" t="s">
        <v>131</v>
      </c>
      <c r="C69" s="19" t="s">
        <v>140</v>
      </c>
      <c r="D69" s="19" t="s">
        <v>169</v>
      </c>
      <c r="E69" s="19" t="s">
        <v>169</v>
      </c>
      <c r="F69" s="19" t="s">
        <v>170</v>
      </c>
      <c r="G69" s="19" t="s">
        <v>170</v>
      </c>
      <c r="H69" s="19" t="s">
        <v>169</v>
      </c>
      <c r="I69" s="19" t="s">
        <v>170</v>
      </c>
      <c r="J69" s="19" t="s">
        <v>170</v>
      </c>
      <c r="K69" s="19" t="s">
        <v>170</v>
      </c>
      <c r="L69" s="19" t="s">
        <v>169</v>
      </c>
      <c r="M69" s="19" t="s">
        <v>170</v>
      </c>
      <c r="N69" s="19">
        <f t="array" ref="N69">SUM(IF(Table1[[#This Row],[Job Competence]:[Adaptibility]]=Grid!$K$2,TRANSPOSE(Score)))</f>
        <v>54</v>
      </c>
      <c r="O69" s="19">
        <f t="array" ref="O69">VLOOKUP(Table1[[#This Row],[Performance Score]:[Rating]],Rating_Grid,2,1)</f>
        <v>3</v>
      </c>
    </row>
    <row r="70" spans="1:15" x14ac:dyDescent="0.25">
      <c r="A70" s="19" t="s">
        <v>70</v>
      </c>
      <c r="B70" s="19" t="s">
        <v>126</v>
      </c>
      <c r="C70" s="19" t="s">
        <v>142</v>
      </c>
      <c r="D70" s="19" t="s">
        <v>170</v>
      </c>
      <c r="E70" s="19" t="s">
        <v>169</v>
      </c>
      <c r="F70" s="19" t="s">
        <v>169</v>
      </c>
      <c r="G70" s="19" t="s">
        <v>169</v>
      </c>
      <c r="H70" s="19" t="s">
        <v>170</v>
      </c>
      <c r="I70" s="19" t="s">
        <v>170</v>
      </c>
      <c r="J70" s="19" t="s">
        <v>169</v>
      </c>
      <c r="K70" s="19" t="s">
        <v>169</v>
      </c>
      <c r="L70" s="19" t="s">
        <v>170</v>
      </c>
      <c r="M70" s="19" t="s">
        <v>170</v>
      </c>
      <c r="N70" s="19">
        <f t="array" ref="N70">SUM(IF(Table1[[#This Row],[Job Competence]:[Adaptibility]]=Grid!$K$2,TRANSPOSE(Score)))</f>
        <v>47</v>
      </c>
      <c r="O70" s="19">
        <f t="array" ref="O70">VLOOKUP(Table1[[#This Row],[Performance Score]:[Rating]],Rating_Grid,2,1)</f>
        <v>2</v>
      </c>
    </row>
    <row r="71" spans="1:15" x14ac:dyDescent="0.25">
      <c r="A71" s="19" t="s">
        <v>71</v>
      </c>
      <c r="B71" s="19" t="s">
        <v>127</v>
      </c>
      <c r="C71" s="19" t="s">
        <v>140</v>
      </c>
      <c r="D71" s="19" t="s">
        <v>169</v>
      </c>
      <c r="E71" s="19" t="s">
        <v>170</v>
      </c>
      <c r="F71" s="19" t="s">
        <v>170</v>
      </c>
      <c r="G71" s="19" t="s">
        <v>169</v>
      </c>
      <c r="H71" s="19" t="s">
        <v>169</v>
      </c>
      <c r="I71" s="19" t="s">
        <v>169</v>
      </c>
      <c r="J71" s="19" t="s">
        <v>169</v>
      </c>
      <c r="K71" s="19" t="s">
        <v>170</v>
      </c>
      <c r="L71" s="19" t="s">
        <v>169</v>
      </c>
      <c r="M71" s="19" t="s">
        <v>169</v>
      </c>
      <c r="N71" s="19">
        <f t="array" ref="N71">SUM(IF(Table1[[#This Row],[Job Competence]:[Adaptibility]]=Grid!$K$2,TRANSPOSE(Score)))</f>
        <v>66</v>
      </c>
      <c r="O71" s="19">
        <f t="array" ref="O71">VLOOKUP(Table1[[#This Row],[Performance Score]:[Rating]],Rating_Grid,2,1)</f>
        <v>3</v>
      </c>
    </row>
    <row r="72" spans="1:15" x14ac:dyDescent="0.25">
      <c r="A72" s="19" t="s">
        <v>72</v>
      </c>
      <c r="B72" s="19" t="s">
        <v>132</v>
      </c>
      <c r="C72" s="19" t="s">
        <v>142</v>
      </c>
      <c r="D72" s="19" t="s">
        <v>170</v>
      </c>
      <c r="E72" s="19" t="s">
        <v>169</v>
      </c>
      <c r="F72" s="19" t="s">
        <v>169</v>
      </c>
      <c r="G72" s="19" t="s">
        <v>169</v>
      </c>
      <c r="H72" s="19" t="s">
        <v>169</v>
      </c>
      <c r="I72" s="19" t="s">
        <v>170</v>
      </c>
      <c r="J72" s="19" t="s">
        <v>169</v>
      </c>
      <c r="K72" s="19" t="s">
        <v>169</v>
      </c>
      <c r="L72" s="19" t="s">
        <v>170</v>
      </c>
      <c r="M72" s="19" t="s">
        <v>170</v>
      </c>
      <c r="N72" s="19">
        <f t="array" ref="N72">SUM(IF(Table1[[#This Row],[Job Competence]:[Adaptibility]]=Grid!$K$2,TRANSPOSE(Score)))</f>
        <v>59</v>
      </c>
      <c r="O72" s="19">
        <f t="array" ref="O72">VLOOKUP(Table1[[#This Row],[Performance Score]:[Rating]],Rating_Grid,2,1)</f>
        <v>3</v>
      </c>
    </row>
    <row r="73" spans="1:15" x14ac:dyDescent="0.25">
      <c r="A73" s="19" t="s">
        <v>73</v>
      </c>
      <c r="B73" s="19" t="s">
        <v>103</v>
      </c>
      <c r="C73" s="19" t="s">
        <v>139</v>
      </c>
      <c r="D73" s="19" t="s">
        <v>169</v>
      </c>
      <c r="E73" s="19" t="s">
        <v>169</v>
      </c>
      <c r="F73" s="19" t="s">
        <v>170</v>
      </c>
      <c r="G73" s="19" t="s">
        <v>170</v>
      </c>
      <c r="H73" s="19" t="s">
        <v>170</v>
      </c>
      <c r="I73" s="19" t="s">
        <v>170</v>
      </c>
      <c r="J73" s="19" t="s">
        <v>170</v>
      </c>
      <c r="K73" s="19" t="s">
        <v>170</v>
      </c>
      <c r="L73" s="19" t="s">
        <v>169</v>
      </c>
      <c r="M73" s="19" t="s">
        <v>170</v>
      </c>
      <c r="N73" s="19">
        <f t="array" ref="N73">SUM(IF(Table1[[#This Row],[Job Competence]:[Adaptibility]]=Grid!$K$2,TRANSPOSE(Score)))</f>
        <v>42</v>
      </c>
      <c r="O73" s="19">
        <f t="array" ref="O73">VLOOKUP(Table1[[#This Row],[Performance Score]:[Rating]],Rating_Grid,2,1)</f>
        <v>2</v>
      </c>
    </row>
    <row r="74" spans="1:15" x14ac:dyDescent="0.25">
      <c r="A74" s="19" t="s">
        <v>74</v>
      </c>
      <c r="B74" s="19" t="s">
        <v>121</v>
      </c>
      <c r="C74" s="19" t="s">
        <v>139</v>
      </c>
      <c r="D74" s="19" t="s">
        <v>170</v>
      </c>
      <c r="E74" s="19" t="s">
        <v>169</v>
      </c>
      <c r="F74" s="19" t="s">
        <v>169</v>
      </c>
      <c r="G74" s="19" t="s">
        <v>169</v>
      </c>
      <c r="H74" s="19" t="s">
        <v>170</v>
      </c>
      <c r="I74" s="19" t="s">
        <v>169</v>
      </c>
      <c r="J74" s="19" t="s">
        <v>169</v>
      </c>
      <c r="K74" s="19" t="s">
        <v>169</v>
      </c>
      <c r="L74" s="19" t="s">
        <v>170</v>
      </c>
      <c r="M74" s="19" t="s">
        <v>169</v>
      </c>
      <c r="N74" s="19">
        <f t="array" ref="N74">SUM(IF(Table1[[#This Row],[Job Competence]:[Adaptibility]]=Grid!$K$2,TRANSPOSE(Score)))</f>
        <v>70</v>
      </c>
      <c r="O74" s="19">
        <f t="array" ref="O74">VLOOKUP(Table1[[#This Row],[Performance Score]:[Rating]],Rating_Grid,2,1)</f>
        <v>3</v>
      </c>
    </row>
    <row r="75" spans="1:15" x14ac:dyDescent="0.25">
      <c r="A75" s="19" t="s">
        <v>75</v>
      </c>
      <c r="B75" s="19" t="s">
        <v>133</v>
      </c>
      <c r="C75" s="19" t="s">
        <v>139</v>
      </c>
      <c r="D75" s="19" t="s">
        <v>170</v>
      </c>
      <c r="E75" s="19" t="s">
        <v>169</v>
      </c>
      <c r="F75" s="19" t="s">
        <v>170</v>
      </c>
      <c r="G75" s="19" t="s">
        <v>170</v>
      </c>
      <c r="H75" s="19" t="s">
        <v>169</v>
      </c>
      <c r="I75" s="19" t="s">
        <v>169</v>
      </c>
      <c r="J75" s="19" t="s">
        <v>170</v>
      </c>
      <c r="K75" s="19" t="s">
        <v>170</v>
      </c>
      <c r="L75" s="19" t="s">
        <v>170</v>
      </c>
      <c r="M75" s="19" t="s">
        <v>169</v>
      </c>
      <c r="N75" s="19">
        <f t="array" ref="N75">SUM(IF(Table1[[#This Row],[Job Competence]:[Adaptibility]]=Grid!$K$2,TRANSPOSE(Score)))</f>
        <v>59</v>
      </c>
      <c r="O75" s="19">
        <f t="array" ref="O75">VLOOKUP(Table1[[#This Row],[Performance Score]:[Rating]],Rating_Grid,2,1)</f>
        <v>3</v>
      </c>
    </row>
    <row r="76" spans="1:15" x14ac:dyDescent="0.25">
      <c r="A76" s="19" t="s">
        <v>76</v>
      </c>
      <c r="B76" s="19" t="s">
        <v>127</v>
      </c>
      <c r="C76" s="19" t="s">
        <v>142</v>
      </c>
      <c r="D76" s="19" t="s">
        <v>169</v>
      </c>
      <c r="E76" s="19" t="s">
        <v>169</v>
      </c>
      <c r="F76" s="19" t="s">
        <v>170</v>
      </c>
      <c r="G76" s="19" t="s">
        <v>170</v>
      </c>
      <c r="H76" s="19" t="s">
        <v>169</v>
      </c>
      <c r="I76" s="19" t="s">
        <v>169</v>
      </c>
      <c r="J76" s="19" t="s">
        <v>170</v>
      </c>
      <c r="K76" s="19" t="s">
        <v>170</v>
      </c>
      <c r="L76" s="19" t="s">
        <v>169</v>
      </c>
      <c r="M76" s="19" t="s">
        <v>169</v>
      </c>
      <c r="N76" s="19">
        <f t="array" ref="N76">SUM(IF(Table1[[#This Row],[Job Competence]:[Adaptibility]]=Grid!$K$2,TRANSPOSE(Score)))</f>
        <v>77</v>
      </c>
      <c r="O76" s="19">
        <f t="array" ref="O76">VLOOKUP(Table1[[#This Row],[Performance Score]:[Rating]],Rating_Grid,2,1)</f>
        <v>3</v>
      </c>
    </row>
    <row r="77" spans="1:15" x14ac:dyDescent="0.25">
      <c r="A77" s="19" t="s">
        <v>77</v>
      </c>
      <c r="B77" s="19" t="s">
        <v>117</v>
      </c>
      <c r="C77" s="19" t="s">
        <v>140</v>
      </c>
      <c r="D77" s="19" t="s">
        <v>170</v>
      </c>
      <c r="E77" s="19" t="s">
        <v>170</v>
      </c>
      <c r="F77" s="19" t="s">
        <v>169</v>
      </c>
      <c r="G77" s="19" t="s">
        <v>170</v>
      </c>
      <c r="H77" s="19" t="s">
        <v>170</v>
      </c>
      <c r="I77" s="19" t="s">
        <v>170</v>
      </c>
      <c r="J77" s="19" t="s">
        <v>170</v>
      </c>
      <c r="K77" s="19" t="s">
        <v>169</v>
      </c>
      <c r="L77" s="19" t="s">
        <v>170</v>
      </c>
      <c r="M77" s="19" t="s">
        <v>170</v>
      </c>
      <c r="N77" s="19">
        <f t="array" ref="N77">SUM(IF(Table1[[#This Row],[Job Competence]:[Adaptibility]]=Grid!$K$2,TRANSPOSE(Score)))</f>
        <v>10</v>
      </c>
      <c r="O77" s="19">
        <f t="array" ref="O77">VLOOKUP(Table1[[#This Row],[Performance Score]:[Rating]],Rating_Grid,2,1)</f>
        <v>1</v>
      </c>
    </row>
    <row r="78" spans="1:15" x14ac:dyDescent="0.25">
      <c r="A78" s="19" t="s">
        <v>78</v>
      </c>
      <c r="B78" s="19" t="s">
        <v>131</v>
      </c>
      <c r="C78" s="19" t="s">
        <v>139</v>
      </c>
      <c r="D78" s="19" t="s">
        <v>169</v>
      </c>
      <c r="E78" s="19" t="s">
        <v>169</v>
      </c>
      <c r="F78" s="19" t="s">
        <v>170</v>
      </c>
      <c r="G78" s="19" t="s">
        <v>169</v>
      </c>
      <c r="H78" s="19" t="s">
        <v>169</v>
      </c>
      <c r="I78" s="19" t="s">
        <v>169</v>
      </c>
      <c r="J78" s="19" t="s">
        <v>169</v>
      </c>
      <c r="K78" s="19" t="s">
        <v>170</v>
      </c>
      <c r="L78" s="19" t="s">
        <v>169</v>
      </c>
      <c r="M78" s="19" t="s">
        <v>169</v>
      </c>
      <c r="N78" s="19">
        <f t="array" ref="N78">SUM(IF(Table1[[#This Row],[Job Competence]:[Adaptibility]]=Grid!$K$2,TRANSPOSE(Score)))</f>
        <v>90</v>
      </c>
      <c r="O78" s="19">
        <f t="array" ref="O78">VLOOKUP(Table1[[#This Row],[Performance Score]:[Rating]],Rating_Grid,2,1)</f>
        <v>5</v>
      </c>
    </row>
    <row r="79" spans="1:15" x14ac:dyDescent="0.25">
      <c r="A79" s="19" t="s">
        <v>79</v>
      </c>
      <c r="B79" s="19" t="s">
        <v>116</v>
      </c>
      <c r="C79" s="19" t="s">
        <v>140</v>
      </c>
      <c r="D79" s="19" t="s">
        <v>170</v>
      </c>
      <c r="E79" s="19" t="s">
        <v>170</v>
      </c>
      <c r="F79" s="19" t="s">
        <v>170</v>
      </c>
      <c r="G79" s="19" t="s">
        <v>169</v>
      </c>
      <c r="H79" s="19" t="s">
        <v>169</v>
      </c>
      <c r="I79" s="19" t="s">
        <v>170</v>
      </c>
      <c r="J79" s="19" t="s">
        <v>169</v>
      </c>
      <c r="K79" s="19" t="s">
        <v>170</v>
      </c>
      <c r="L79" s="19" t="s">
        <v>170</v>
      </c>
      <c r="M79" s="19" t="s">
        <v>170</v>
      </c>
      <c r="N79" s="19">
        <f t="array" ref="N79">SUM(IF(Table1[[#This Row],[Job Competence]:[Adaptibility]]=Grid!$K$2,TRANSPOSE(Score)))</f>
        <v>25</v>
      </c>
      <c r="O79" s="19">
        <f t="array" ref="O79">VLOOKUP(Table1[[#This Row],[Performance Score]:[Rating]],Rating_Grid,2,1)</f>
        <v>2</v>
      </c>
    </row>
    <row r="80" spans="1:15" x14ac:dyDescent="0.25">
      <c r="A80" s="19" t="s">
        <v>80</v>
      </c>
      <c r="B80" s="19" t="s">
        <v>134</v>
      </c>
      <c r="C80" s="19" t="s">
        <v>139</v>
      </c>
      <c r="D80" s="19" t="s">
        <v>170</v>
      </c>
      <c r="E80" s="19" t="s">
        <v>170</v>
      </c>
      <c r="F80" s="19" t="s">
        <v>169</v>
      </c>
      <c r="G80" s="19" t="s">
        <v>170</v>
      </c>
      <c r="H80" s="19" t="s">
        <v>170</v>
      </c>
      <c r="I80" s="19" t="s">
        <v>169</v>
      </c>
      <c r="J80" s="19" t="s">
        <v>170</v>
      </c>
      <c r="K80" s="19" t="s">
        <v>169</v>
      </c>
      <c r="L80" s="19" t="s">
        <v>170</v>
      </c>
      <c r="M80" s="19" t="s">
        <v>169</v>
      </c>
      <c r="N80" s="19">
        <f t="array" ref="N80">SUM(IF(Table1[[#This Row],[Job Competence]:[Adaptibility]]=Grid!$K$2,TRANSPOSE(Score)))</f>
        <v>33</v>
      </c>
      <c r="O80" s="19">
        <f t="array" ref="O80">VLOOKUP(Table1[[#This Row],[Performance Score]:[Rating]],Rating_Grid,2,1)</f>
        <v>2</v>
      </c>
    </row>
    <row r="81" spans="1:15" x14ac:dyDescent="0.25">
      <c r="A81" s="19" t="s">
        <v>81</v>
      </c>
      <c r="B81" s="19" t="s">
        <v>134</v>
      </c>
      <c r="C81" s="19" t="s">
        <v>141</v>
      </c>
      <c r="D81" s="19" t="s">
        <v>169</v>
      </c>
      <c r="E81" s="19" t="s">
        <v>169</v>
      </c>
      <c r="F81" s="19" t="s">
        <v>169</v>
      </c>
      <c r="G81" s="19" t="s">
        <v>170</v>
      </c>
      <c r="H81" s="19" t="s">
        <v>170</v>
      </c>
      <c r="I81" s="19" t="s">
        <v>170</v>
      </c>
      <c r="J81" s="19" t="s">
        <v>170</v>
      </c>
      <c r="K81" s="19" t="s">
        <v>169</v>
      </c>
      <c r="L81" s="19" t="s">
        <v>169</v>
      </c>
      <c r="M81" s="19" t="s">
        <v>170</v>
      </c>
      <c r="N81" s="19">
        <f t="array" ref="N81">SUM(IF(Table1[[#This Row],[Job Competence]:[Adaptibility]]=Grid!$K$2,TRANSPOSE(Score)))</f>
        <v>52</v>
      </c>
      <c r="O81" s="19">
        <f t="array" ref="O81">VLOOKUP(Table1[[#This Row],[Performance Score]:[Rating]],Rating_Grid,2,1)</f>
        <v>3</v>
      </c>
    </row>
    <row r="82" spans="1:15" x14ac:dyDescent="0.25">
      <c r="A82" s="19" t="s">
        <v>82</v>
      </c>
      <c r="B82" s="19" t="s">
        <v>124</v>
      </c>
      <c r="C82" s="19" t="s">
        <v>139</v>
      </c>
      <c r="D82" s="19" t="s">
        <v>169</v>
      </c>
      <c r="E82" s="19" t="s">
        <v>169</v>
      </c>
      <c r="F82" s="19" t="s">
        <v>169</v>
      </c>
      <c r="G82" s="19" t="s">
        <v>170</v>
      </c>
      <c r="H82" s="19" t="s">
        <v>170</v>
      </c>
      <c r="I82" s="19" t="s">
        <v>169</v>
      </c>
      <c r="J82" s="19" t="s">
        <v>170</v>
      </c>
      <c r="K82" s="19" t="s">
        <v>169</v>
      </c>
      <c r="L82" s="19" t="s">
        <v>169</v>
      </c>
      <c r="M82" s="19" t="s">
        <v>169</v>
      </c>
      <c r="N82" s="19">
        <f t="array" ref="N82">SUM(IF(Table1[[#This Row],[Job Competence]:[Adaptibility]]=Grid!$K$2,TRANSPOSE(Score)))</f>
        <v>75</v>
      </c>
      <c r="O82" s="19">
        <f t="array" ref="O82">VLOOKUP(Table1[[#This Row],[Performance Score]:[Rating]],Rating_Grid,2,1)</f>
        <v>3</v>
      </c>
    </row>
    <row r="83" spans="1:15" x14ac:dyDescent="0.25">
      <c r="A83" s="19" t="s">
        <v>83</v>
      </c>
      <c r="B83" s="19" t="s">
        <v>109</v>
      </c>
      <c r="C83" s="19" t="s">
        <v>140</v>
      </c>
      <c r="D83" s="19" t="s">
        <v>170</v>
      </c>
      <c r="E83" s="19" t="s">
        <v>169</v>
      </c>
      <c r="F83" s="19" t="s">
        <v>170</v>
      </c>
      <c r="G83" s="19" t="s">
        <v>169</v>
      </c>
      <c r="H83" s="19" t="s">
        <v>170</v>
      </c>
      <c r="I83" s="19" t="s">
        <v>169</v>
      </c>
      <c r="J83" s="19" t="s">
        <v>169</v>
      </c>
      <c r="K83" s="19" t="s">
        <v>170</v>
      </c>
      <c r="L83" s="19" t="s">
        <v>170</v>
      </c>
      <c r="M83" s="19" t="s">
        <v>169</v>
      </c>
      <c r="N83" s="19">
        <f t="array" ref="N83">SUM(IF(Table1[[#This Row],[Job Competence]:[Adaptibility]]=Grid!$K$2,TRANSPOSE(Score)))</f>
        <v>60</v>
      </c>
      <c r="O83" s="19">
        <f t="array" ref="O83">VLOOKUP(Table1[[#This Row],[Performance Score]:[Rating]],Rating_Grid,2,1)</f>
        <v>3</v>
      </c>
    </row>
    <row r="84" spans="1:15" x14ac:dyDescent="0.25">
      <c r="A84" s="19" t="s">
        <v>84</v>
      </c>
      <c r="B84" s="19" t="s">
        <v>129</v>
      </c>
      <c r="C84" s="19" t="s">
        <v>141</v>
      </c>
      <c r="D84" s="19" t="s">
        <v>170</v>
      </c>
      <c r="E84" s="19" t="s">
        <v>169</v>
      </c>
      <c r="F84" s="19" t="s">
        <v>170</v>
      </c>
      <c r="G84" s="19" t="s">
        <v>169</v>
      </c>
      <c r="H84" s="19" t="s">
        <v>169</v>
      </c>
      <c r="I84" s="19" t="s">
        <v>170</v>
      </c>
      <c r="J84" s="19" t="s">
        <v>169</v>
      </c>
      <c r="K84" s="19" t="s">
        <v>170</v>
      </c>
      <c r="L84" s="19" t="s">
        <v>170</v>
      </c>
      <c r="M84" s="19" t="s">
        <v>170</v>
      </c>
      <c r="N84" s="19">
        <f t="array" ref="N84">SUM(IF(Table1[[#This Row],[Job Competence]:[Adaptibility]]=Grid!$K$2,TRANSPOSE(Score)))</f>
        <v>49</v>
      </c>
      <c r="O84" s="19">
        <f t="array" ref="O84">VLOOKUP(Table1[[#This Row],[Performance Score]:[Rating]],Rating_Grid,2,1)</f>
        <v>2</v>
      </c>
    </row>
    <row r="85" spans="1:15" x14ac:dyDescent="0.25">
      <c r="A85" s="19" t="s">
        <v>85</v>
      </c>
      <c r="B85" s="19" t="s">
        <v>110</v>
      </c>
      <c r="C85" s="19" t="s">
        <v>140</v>
      </c>
      <c r="D85" s="19" t="s">
        <v>170</v>
      </c>
      <c r="E85" s="19" t="s">
        <v>169</v>
      </c>
      <c r="F85" s="19" t="s">
        <v>169</v>
      </c>
      <c r="G85" s="19" t="s">
        <v>170</v>
      </c>
      <c r="H85" s="19" t="s">
        <v>170</v>
      </c>
      <c r="I85" s="19" t="s">
        <v>169</v>
      </c>
      <c r="J85" s="19" t="s">
        <v>170</v>
      </c>
      <c r="K85" s="19" t="s">
        <v>169</v>
      </c>
      <c r="L85" s="19" t="s">
        <v>170</v>
      </c>
      <c r="M85" s="19" t="s">
        <v>169</v>
      </c>
      <c r="N85" s="19">
        <f t="array" ref="N85">SUM(IF(Table1[[#This Row],[Job Competence]:[Adaptibility]]=Grid!$K$2,TRANSPOSE(Score)))</f>
        <v>57</v>
      </c>
      <c r="O85" s="19">
        <f t="array" ref="O85">VLOOKUP(Table1[[#This Row],[Performance Score]:[Rating]],Rating_Grid,2,1)</f>
        <v>3</v>
      </c>
    </row>
    <row r="86" spans="1:15" x14ac:dyDescent="0.25">
      <c r="A86" s="19" t="s">
        <v>86</v>
      </c>
      <c r="B86" s="19" t="s">
        <v>111</v>
      </c>
      <c r="C86" s="19" t="s">
        <v>141</v>
      </c>
      <c r="D86" s="19" t="s">
        <v>170</v>
      </c>
      <c r="E86" s="19" t="s">
        <v>169</v>
      </c>
      <c r="F86" s="19" t="s">
        <v>169</v>
      </c>
      <c r="G86" s="19" t="s">
        <v>170</v>
      </c>
      <c r="H86" s="19" t="s">
        <v>169</v>
      </c>
      <c r="I86" s="19" t="s">
        <v>169</v>
      </c>
      <c r="J86" s="19" t="s">
        <v>170</v>
      </c>
      <c r="K86" s="19" t="s">
        <v>169</v>
      </c>
      <c r="L86" s="19" t="s">
        <v>170</v>
      </c>
      <c r="M86" s="19" t="s">
        <v>169</v>
      </c>
      <c r="N86" s="19">
        <f t="array" ref="N86">SUM(IF(Table1[[#This Row],[Job Competence]:[Adaptibility]]=Grid!$K$2,TRANSPOSE(Score)))</f>
        <v>69</v>
      </c>
      <c r="O86" s="19">
        <f t="array" ref="O86">VLOOKUP(Table1[[#This Row],[Performance Score]:[Rating]],Rating_Grid,2,1)</f>
        <v>3</v>
      </c>
    </row>
    <row r="87" spans="1:15" x14ac:dyDescent="0.25">
      <c r="A87" s="19" t="s">
        <v>87</v>
      </c>
      <c r="B87" s="19" t="s">
        <v>119</v>
      </c>
      <c r="C87" s="19" t="s">
        <v>142</v>
      </c>
      <c r="D87" s="19" t="s">
        <v>170</v>
      </c>
      <c r="E87" s="19" t="s">
        <v>170</v>
      </c>
      <c r="F87" s="19" t="s">
        <v>170</v>
      </c>
      <c r="G87" s="19" t="s">
        <v>169</v>
      </c>
      <c r="H87" s="19" t="s">
        <v>170</v>
      </c>
      <c r="I87" s="19" t="s">
        <v>169</v>
      </c>
      <c r="J87" s="19" t="s">
        <v>169</v>
      </c>
      <c r="K87" s="19" t="s">
        <v>170</v>
      </c>
      <c r="L87" s="19" t="s">
        <v>170</v>
      </c>
      <c r="M87" s="19" t="s">
        <v>169</v>
      </c>
      <c r="N87" s="19">
        <f t="array" ref="N87">SUM(IF(Table1[[#This Row],[Job Competence]:[Adaptibility]]=Grid!$K$2,TRANSPOSE(Score)))</f>
        <v>36</v>
      </c>
      <c r="O87" s="19">
        <f t="array" ref="O87">VLOOKUP(Table1[[#This Row],[Performance Score]:[Rating]],Rating_Grid,2,1)</f>
        <v>2</v>
      </c>
    </row>
    <row r="88" spans="1:15" x14ac:dyDescent="0.25">
      <c r="A88" s="19" t="s">
        <v>88</v>
      </c>
      <c r="B88" s="19" t="s">
        <v>131</v>
      </c>
      <c r="C88" s="19" t="s">
        <v>141</v>
      </c>
      <c r="D88" s="19" t="s">
        <v>170</v>
      </c>
      <c r="E88" s="19" t="s">
        <v>169</v>
      </c>
      <c r="F88" s="19" t="s">
        <v>170</v>
      </c>
      <c r="G88" s="19" t="s">
        <v>169</v>
      </c>
      <c r="H88" s="19" t="s">
        <v>169</v>
      </c>
      <c r="I88" s="19" t="s">
        <v>170</v>
      </c>
      <c r="J88" s="19" t="s">
        <v>169</v>
      </c>
      <c r="K88" s="19" t="s">
        <v>170</v>
      </c>
      <c r="L88" s="19" t="s">
        <v>170</v>
      </c>
      <c r="M88" s="19" t="s">
        <v>170</v>
      </c>
      <c r="N88" s="19">
        <f t="array" ref="N88">SUM(IF(Table1[[#This Row],[Job Competence]:[Adaptibility]]=Grid!$K$2,TRANSPOSE(Score)))</f>
        <v>49</v>
      </c>
      <c r="O88" s="19">
        <f t="array" ref="O88">VLOOKUP(Table1[[#This Row],[Performance Score]:[Rating]],Rating_Grid,2,1)</f>
        <v>2</v>
      </c>
    </row>
    <row r="89" spans="1:15" x14ac:dyDescent="0.25">
      <c r="A89" s="19" t="s">
        <v>89</v>
      </c>
      <c r="B89" s="19" t="s">
        <v>121</v>
      </c>
      <c r="C89" s="19" t="s">
        <v>140</v>
      </c>
      <c r="D89" s="19" t="s">
        <v>169</v>
      </c>
      <c r="E89" s="19" t="s">
        <v>170</v>
      </c>
      <c r="F89" s="19" t="s">
        <v>169</v>
      </c>
      <c r="G89" s="19" t="s">
        <v>170</v>
      </c>
      <c r="H89" s="19" t="s">
        <v>170</v>
      </c>
      <c r="I89" s="19" t="s">
        <v>170</v>
      </c>
      <c r="J89" s="19" t="s">
        <v>170</v>
      </c>
      <c r="K89" s="19" t="s">
        <v>169</v>
      </c>
      <c r="L89" s="19" t="s">
        <v>169</v>
      </c>
      <c r="M89" s="19" t="s">
        <v>170</v>
      </c>
      <c r="N89" s="19">
        <f t="array" ref="N89">SUM(IF(Table1[[#This Row],[Job Competence]:[Adaptibility]]=Grid!$K$2,TRANSPOSE(Score)))</f>
        <v>28</v>
      </c>
      <c r="O89" s="19">
        <f t="array" ref="O89">VLOOKUP(Table1[[#This Row],[Performance Score]:[Rating]],Rating_Grid,2,1)</f>
        <v>2</v>
      </c>
    </row>
    <row r="90" spans="1:15" x14ac:dyDescent="0.25">
      <c r="A90" s="19" t="s">
        <v>90</v>
      </c>
      <c r="B90" s="19" t="s">
        <v>104</v>
      </c>
      <c r="C90" s="19" t="s">
        <v>140</v>
      </c>
      <c r="D90" s="19" t="s">
        <v>169</v>
      </c>
      <c r="E90" s="19" t="s">
        <v>169</v>
      </c>
      <c r="F90" s="19" t="s">
        <v>169</v>
      </c>
      <c r="G90" s="19" t="s">
        <v>170</v>
      </c>
      <c r="H90" s="19" t="s">
        <v>169</v>
      </c>
      <c r="I90" s="19" t="s">
        <v>170</v>
      </c>
      <c r="J90" s="19" t="s">
        <v>170</v>
      </c>
      <c r="K90" s="19" t="s">
        <v>169</v>
      </c>
      <c r="L90" s="19" t="s">
        <v>169</v>
      </c>
      <c r="M90" s="19" t="s">
        <v>170</v>
      </c>
      <c r="N90" s="19">
        <f t="array" ref="N90">SUM(IF(Table1[[#This Row],[Job Competence]:[Adaptibility]]=Grid!$K$2,TRANSPOSE(Score)))</f>
        <v>64</v>
      </c>
      <c r="O90" s="19">
        <f t="array" ref="O90">VLOOKUP(Table1[[#This Row],[Performance Score]:[Rating]],Rating_Grid,2,1)</f>
        <v>3</v>
      </c>
    </row>
    <row r="91" spans="1:15" x14ac:dyDescent="0.25">
      <c r="A91" s="19" t="s">
        <v>91</v>
      </c>
      <c r="B91" s="19" t="s">
        <v>135</v>
      </c>
      <c r="C91" s="19" t="s">
        <v>139</v>
      </c>
      <c r="D91" s="19" t="s">
        <v>169</v>
      </c>
      <c r="E91" s="19" t="s">
        <v>170</v>
      </c>
      <c r="F91" s="19" t="s">
        <v>170</v>
      </c>
      <c r="G91" s="19" t="s">
        <v>169</v>
      </c>
      <c r="H91" s="19" t="s">
        <v>169</v>
      </c>
      <c r="I91" s="19" t="s">
        <v>170</v>
      </c>
      <c r="J91" s="19" t="s">
        <v>169</v>
      </c>
      <c r="K91" s="19" t="s">
        <v>170</v>
      </c>
      <c r="L91" s="19" t="s">
        <v>169</v>
      </c>
      <c r="M91" s="19" t="s">
        <v>170</v>
      </c>
      <c r="N91" s="19">
        <f t="array" ref="N91">SUM(IF(Table1[[#This Row],[Job Competence]:[Adaptibility]]=Grid!$K$2,TRANSPOSE(Score)))</f>
        <v>43</v>
      </c>
      <c r="O91" s="19">
        <f t="array" ref="O91">VLOOKUP(Table1[[#This Row],[Performance Score]:[Rating]],Rating_Grid,2,1)</f>
        <v>2</v>
      </c>
    </row>
    <row r="92" spans="1:15" x14ac:dyDescent="0.25">
      <c r="A92" s="19" t="s">
        <v>92</v>
      </c>
      <c r="B92" s="19" t="s">
        <v>128</v>
      </c>
      <c r="C92" s="19" t="s">
        <v>140</v>
      </c>
      <c r="D92" s="19" t="s">
        <v>170</v>
      </c>
      <c r="E92" s="19" t="s">
        <v>169</v>
      </c>
      <c r="F92" s="19" t="s">
        <v>169</v>
      </c>
      <c r="G92" s="19" t="s">
        <v>170</v>
      </c>
      <c r="H92" s="19" t="s">
        <v>170</v>
      </c>
      <c r="I92" s="19" t="s">
        <v>169</v>
      </c>
      <c r="J92" s="19" t="s">
        <v>170</v>
      </c>
      <c r="K92" s="19" t="s">
        <v>169</v>
      </c>
      <c r="L92" s="19" t="s">
        <v>170</v>
      </c>
      <c r="M92" s="19" t="s">
        <v>169</v>
      </c>
      <c r="N92" s="19">
        <f t="array" ref="N92">SUM(IF(Table1[[#This Row],[Job Competence]:[Adaptibility]]=Grid!$K$2,TRANSPOSE(Score)))</f>
        <v>57</v>
      </c>
      <c r="O92" s="19">
        <f t="array" ref="O92">VLOOKUP(Table1[[#This Row],[Performance Score]:[Rating]],Rating_Grid,2,1)</f>
        <v>3</v>
      </c>
    </row>
    <row r="93" spans="1:15" x14ac:dyDescent="0.25">
      <c r="A93" s="19" t="s">
        <v>93</v>
      </c>
      <c r="B93" s="19" t="s">
        <v>135</v>
      </c>
      <c r="C93" s="19" t="s">
        <v>139</v>
      </c>
      <c r="D93" s="19" t="s">
        <v>169</v>
      </c>
      <c r="E93" s="19" t="s">
        <v>169</v>
      </c>
      <c r="F93" s="19" t="s">
        <v>170</v>
      </c>
      <c r="G93" s="19" t="s">
        <v>169</v>
      </c>
      <c r="H93" s="19" t="s">
        <v>169</v>
      </c>
      <c r="I93" s="19" t="s">
        <v>169</v>
      </c>
      <c r="J93" s="19" t="s">
        <v>169</v>
      </c>
      <c r="K93" s="19" t="s">
        <v>170</v>
      </c>
      <c r="L93" s="19" t="s">
        <v>169</v>
      </c>
      <c r="M93" s="19" t="s">
        <v>169</v>
      </c>
      <c r="N93" s="19">
        <f t="array" ref="N93">SUM(IF(Table1[[#This Row],[Job Competence]:[Adaptibility]]=Grid!$K$2,TRANSPOSE(Score)))</f>
        <v>90</v>
      </c>
      <c r="O93" s="19">
        <f t="array" ref="O93">VLOOKUP(Table1[[#This Row],[Performance Score]:[Rating]],Rating_Grid,2,1)</f>
        <v>5</v>
      </c>
    </row>
    <row r="94" spans="1:15" x14ac:dyDescent="0.25">
      <c r="A94" s="19" t="s">
        <v>94</v>
      </c>
      <c r="B94" s="19" t="s">
        <v>136</v>
      </c>
      <c r="C94" s="19" t="s">
        <v>141</v>
      </c>
      <c r="D94" s="19" t="s">
        <v>170</v>
      </c>
      <c r="E94" s="19" t="s">
        <v>170</v>
      </c>
      <c r="F94" s="19" t="s">
        <v>170</v>
      </c>
      <c r="G94" s="19" t="s">
        <v>170</v>
      </c>
      <c r="H94" s="19" t="s">
        <v>169</v>
      </c>
      <c r="I94" s="19" t="s">
        <v>170</v>
      </c>
      <c r="J94" s="19" t="s">
        <v>170</v>
      </c>
      <c r="K94" s="19" t="s">
        <v>170</v>
      </c>
      <c r="L94" s="19" t="s">
        <v>170</v>
      </c>
      <c r="M94" s="19" t="s">
        <v>170</v>
      </c>
      <c r="N94" s="19">
        <f t="array" ref="N94">SUM(IF(Table1[[#This Row],[Job Competence]:[Adaptibility]]=Grid!$K$2,TRANSPOSE(Score)))</f>
        <v>12</v>
      </c>
      <c r="O94" s="19">
        <f t="array" ref="O94">VLOOKUP(Table1[[#This Row],[Performance Score]:[Rating]],Rating_Grid,2,1)</f>
        <v>1</v>
      </c>
    </row>
    <row r="95" spans="1:15" x14ac:dyDescent="0.25">
      <c r="A95" s="19" t="s">
        <v>95</v>
      </c>
      <c r="B95" s="19" t="s">
        <v>137</v>
      </c>
      <c r="C95" s="19" t="s">
        <v>140</v>
      </c>
      <c r="D95" s="19" t="s">
        <v>170</v>
      </c>
      <c r="E95" s="19" t="s">
        <v>170</v>
      </c>
      <c r="F95" s="19" t="s">
        <v>169</v>
      </c>
      <c r="G95" s="19" t="s">
        <v>170</v>
      </c>
      <c r="H95" s="19" t="s">
        <v>170</v>
      </c>
      <c r="I95" s="19" t="s">
        <v>170</v>
      </c>
      <c r="J95" s="19" t="s">
        <v>170</v>
      </c>
      <c r="K95" s="19" t="s">
        <v>169</v>
      </c>
      <c r="L95" s="19" t="s">
        <v>170</v>
      </c>
      <c r="M95" s="19" t="s">
        <v>170</v>
      </c>
      <c r="N95" s="19">
        <f t="array" ref="N95">SUM(IF(Table1[[#This Row],[Job Competence]:[Adaptibility]]=Grid!$K$2,TRANSPOSE(Score)))</f>
        <v>10</v>
      </c>
      <c r="O95" s="19">
        <f t="array" ref="O95">VLOOKUP(Table1[[#This Row],[Performance Score]:[Rating]],Rating_Grid,2,1)</f>
        <v>1</v>
      </c>
    </row>
    <row r="96" spans="1:15" x14ac:dyDescent="0.25">
      <c r="A96" s="19" t="s">
        <v>96</v>
      </c>
      <c r="B96" s="19" t="s">
        <v>138</v>
      </c>
      <c r="C96" s="19" t="s">
        <v>141</v>
      </c>
      <c r="D96" s="19" t="s">
        <v>170</v>
      </c>
      <c r="E96" s="19" t="s">
        <v>169</v>
      </c>
      <c r="F96" s="19" t="s">
        <v>170</v>
      </c>
      <c r="G96" s="19" t="s">
        <v>169</v>
      </c>
      <c r="H96" s="19" t="s">
        <v>169</v>
      </c>
      <c r="I96" s="19" t="s">
        <v>169</v>
      </c>
      <c r="J96" s="19" t="s">
        <v>169</v>
      </c>
      <c r="K96" s="19" t="s">
        <v>170</v>
      </c>
      <c r="L96" s="19" t="s">
        <v>170</v>
      </c>
      <c r="M96" s="19" t="s">
        <v>169</v>
      </c>
      <c r="N96" s="19">
        <f t="array" ref="N96">SUM(IF(Table1[[#This Row],[Job Competence]:[Adaptibility]]=Grid!$K$2,TRANSPOSE(Score)))</f>
        <v>72</v>
      </c>
      <c r="O96" s="19">
        <f t="array" ref="O96">VLOOKUP(Table1[[#This Row],[Performance Score]:[Rating]],Rating_Grid,2,1)</f>
        <v>3</v>
      </c>
    </row>
    <row r="97" spans="1:15" x14ac:dyDescent="0.25">
      <c r="A97" s="19" t="s">
        <v>97</v>
      </c>
      <c r="B97" s="19" t="s">
        <v>120</v>
      </c>
      <c r="C97" s="19" t="s">
        <v>141</v>
      </c>
      <c r="D97" s="19" t="s">
        <v>169</v>
      </c>
      <c r="E97" s="19" t="s">
        <v>170</v>
      </c>
      <c r="F97" s="19" t="s">
        <v>169</v>
      </c>
      <c r="G97" s="19" t="s">
        <v>169</v>
      </c>
      <c r="H97" s="19" t="s">
        <v>169</v>
      </c>
      <c r="I97" s="19" t="s">
        <v>169</v>
      </c>
      <c r="J97" s="19" t="s">
        <v>169</v>
      </c>
      <c r="K97" s="19" t="s">
        <v>169</v>
      </c>
      <c r="L97" s="19" t="s">
        <v>169</v>
      </c>
      <c r="M97" s="19" t="s">
        <v>169</v>
      </c>
      <c r="N97" s="19">
        <f t="array" ref="N97">SUM(IF(Table1[[#This Row],[Job Competence]:[Adaptibility]]=Grid!$K$2,TRANSPOSE(Score)))</f>
        <v>76</v>
      </c>
      <c r="O97" s="19">
        <f t="array" ref="O97">VLOOKUP(Table1[[#This Row],[Performance Score]:[Rating]],Rating_Grid,2,1)</f>
        <v>3</v>
      </c>
    </row>
    <row r="98" spans="1:15" x14ac:dyDescent="0.25">
      <c r="A98" s="19" t="s">
        <v>98</v>
      </c>
      <c r="B98" s="19" t="s">
        <v>132</v>
      </c>
      <c r="C98" s="19" t="s">
        <v>139</v>
      </c>
      <c r="D98" s="19" t="s">
        <v>169</v>
      </c>
      <c r="E98" s="19" t="s">
        <v>170</v>
      </c>
      <c r="F98" s="19" t="s">
        <v>170</v>
      </c>
      <c r="G98" s="19" t="s">
        <v>169</v>
      </c>
      <c r="H98" s="19" t="s">
        <v>170</v>
      </c>
      <c r="I98" s="19" t="s">
        <v>169</v>
      </c>
      <c r="J98" s="19" t="s">
        <v>169</v>
      </c>
      <c r="K98" s="19" t="s">
        <v>170</v>
      </c>
      <c r="L98" s="19" t="s">
        <v>169</v>
      </c>
      <c r="M98" s="19" t="s">
        <v>169</v>
      </c>
      <c r="N98" s="19">
        <f t="array" ref="N98">SUM(IF(Table1[[#This Row],[Job Competence]:[Adaptibility]]=Grid!$K$2,TRANSPOSE(Score)))</f>
        <v>54</v>
      </c>
      <c r="O98" s="19">
        <f t="array" ref="O98">VLOOKUP(Table1[[#This Row],[Performance Score]:[Rating]],Rating_Grid,2,1)</f>
        <v>3</v>
      </c>
    </row>
    <row r="99" spans="1:15" x14ac:dyDescent="0.25">
      <c r="A99" s="19" t="s">
        <v>99</v>
      </c>
      <c r="B99" s="19" t="s">
        <v>107</v>
      </c>
      <c r="C99" s="19" t="s">
        <v>141</v>
      </c>
      <c r="D99" s="19" t="s">
        <v>169</v>
      </c>
      <c r="E99" s="19" t="s">
        <v>170</v>
      </c>
      <c r="F99" s="19" t="s">
        <v>169</v>
      </c>
      <c r="G99" s="19" t="s">
        <v>170</v>
      </c>
      <c r="H99" s="19" t="s">
        <v>169</v>
      </c>
      <c r="I99" s="19" t="s">
        <v>170</v>
      </c>
      <c r="J99" s="19" t="s">
        <v>170</v>
      </c>
      <c r="K99" s="19" t="s">
        <v>169</v>
      </c>
      <c r="L99" s="19" t="s">
        <v>169</v>
      </c>
      <c r="M99" s="19" t="s">
        <v>170</v>
      </c>
      <c r="N99" s="19">
        <f t="array" ref="N99">SUM(IF(Table1[[#This Row],[Job Competence]:[Adaptibility]]=Grid!$K$2,TRANSPOSE(Score)))</f>
        <v>40</v>
      </c>
      <c r="O99" s="19">
        <f t="array" ref="O99">VLOOKUP(Table1[[#This Row],[Performance Score]:[Rating]],Rating_Grid,2,1)</f>
        <v>2</v>
      </c>
    </row>
    <row r="100" spans="1:15" x14ac:dyDescent="0.25">
      <c r="A100" s="19" t="s">
        <v>100</v>
      </c>
      <c r="B100" s="19" t="s">
        <v>128</v>
      </c>
      <c r="C100" s="19" t="s">
        <v>142</v>
      </c>
      <c r="D100" s="19" t="s">
        <v>170</v>
      </c>
      <c r="E100" s="19" t="s">
        <v>170</v>
      </c>
      <c r="F100" s="19" t="s">
        <v>170</v>
      </c>
      <c r="G100" s="19" t="s">
        <v>169</v>
      </c>
      <c r="H100" s="19" t="s">
        <v>170</v>
      </c>
      <c r="I100" s="19" t="s">
        <v>169</v>
      </c>
      <c r="J100" s="19" t="s">
        <v>169</v>
      </c>
      <c r="K100" s="19" t="s">
        <v>170</v>
      </c>
      <c r="L100" s="19" t="s">
        <v>170</v>
      </c>
      <c r="M100" s="19" t="s">
        <v>169</v>
      </c>
      <c r="N100" s="19">
        <f t="array" ref="N100">SUM(IF(Table1[[#This Row],[Job Competence]:[Adaptibility]]=Grid!$K$2,TRANSPOSE(Score)))</f>
        <v>36</v>
      </c>
      <c r="O100" s="19">
        <f t="array" ref="O100">VLOOKUP(Table1[[#This Row],[Performance Score]:[Rating]],Rating_Grid,2,1)</f>
        <v>2</v>
      </c>
    </row>
    <row r="101" spans="1:15" x14ac:dyDescent="0.25">
      <c r="A101" s="19" t="s">
        <v>101</v>
      </c>
      <c r="B101" s="19" t="s">
        <v>117</v>
      </c>
      <c r="C101" s="19" t="s">
        <v>139</v>
      </c>
      <c r="D101" s="19" t="s">
        <v>169</v>
      </c>
      <c r="E101" s="19" t="s">
        <v>170</v>
      </c>
      <c r="F101" s="19" t="s">
        <v>169</v>
      </c>
      <c r="G101" s="19" t="s">
        <v>170</v>
      </c>
      <c r="H101" s="19" t="s">
        <v>169</v>
      </c>
      <c r="I101" s="19" t="s">
        <v>170</v>
      </c>
      <c r="J101" s="19" t="s">
        <v>170</v>
      </c>
      <c r="K101" s="19" t="s">
        <v>169</v>
      </c>
      <c r="L101" s="19" t="s">
        <v>169</v>
      </c>
      <c r="M101" s="19" t="s">
        <v>170</v>
      </c>
      <c r="N101" s="19">
        <f t="array" ref="N101">SUM(IF(Table1[[#This Row],[Job Competence]:[Adaptibility]]=Grid!$K$2,TRANSPOSE(Score)))</f>
        <v>40</v>
      </c>
      <c r="O101" s="19">
        <f t="array" ref="O101">VLOOKUP(Table1[[#This Row],[Performance Score]:[Rating]],Rating_Grid,2,1)</f>
        <v>2</v>
      </c>
    </row>
    <row r="102" spans="1:15" x14ac:dyDescent="0.25">
      <c r="A102" s="19" t="s">
        <v>102</v>
      </c>
      <c r="B102" s="19" t="s">
        <v>116</v>
      </c>
      <c r="C102" s="19" t="s">
        <v>142</v>
      </c>
      <c r="D102" s="19" t="s">
        <v>170</v>
      </c>
      <c r="E102" s="19" t="s">
        <v>169</v>
      </c>
      <c r="F102" s="19" t="s">
        <v>169</v>
      </c>
      <c r="G102" s="19" t="s">
        <v>169</v>
      </c>
      <c r="H102" s="19" t="s">
        <v>169</v>
      </c>
      <c r="I102" s="19" t="s">
        <v>170</v>
      </c>
      <c r="J102" s="19" t="s">
        <v>169</v>
      </c>
      <c r="K102" s="19" t="s">
        <v>169</v>
      </c>
      <c r="L102" s="19" t="s">
        <v>170</v>
      </c>
      <c r="M102" s="19" t="s">
        <v>170</v>
      </c>
      <c r="N102" s="19">
        <f t="array" ref="N102">SUM(IF(Table1[[#This Row],[Job Competence]:[Adaptibility]]=Grid!$K$2,TRANSPOSE(Score)))</f>
        <v>59</v>
      </c>
      <c r="O102" s="19">
        <f t="array" ref="O102">VLOOKUP(Table1[[#This Row],[Performance Score]:[Rating]],Rating_Grid,2,1)</f>
        <v>3</v>
      </c>
    </row>
    <row r="103" spans="1:15" x14ac:dyDescent="0.25">
      <c r="I103" s="19"/>
      <c r="J103" s="19"/>
      <c r="K103" s="19"/>
      <c r="L103" s="19"/>
      <c r="M103" s="19"/>
      <c r="N103" s="19"/>
    </row>
    <row r="104" spans="1:15" x14ac:dyDescent="0.25">
      <c r="I104" s="19"/>
      <c r="J104" s="19"/>
      <c r="K104" s="19"/>
      <c r="L104" s="19"/>
      <c r="M104" s="19"/>
      <c r="N104" s="19"/>
    </row>
    <row r="105" spans="1:15" x14ac:dyDescent="0.25">
      <c r="I105" s="19"/>
      <c r="J105" s="19"/>
      <c r="K105" s="19"/>
      <c r="L105" s="19"/>
      <c r="M105" s="19"/>
      <c r="N105" s="19"/>
    </row>
    <row r="106" spans="1:15" x14ac:dyDescent="0.25">
      <c r="I106" s="19"/>
      <c r="J106" s="19"/>
      <c r="K106" s="19"/>
      <c r="L106" s="19"/>
      <c r="M106" s="19"/>
      <c r="N106" s="19"/>
    </row>
    <row r="107" spans="1:15" x14ac:dyDescent="0.25">
      <c r="I107" s="19"/>
      <c r="J107" s="19"/>
      <c r="K107" s="19"/>
      <c r="L107" s="19"/>
      <c r="M107" s="19"/>
      <c r="N107" s="19"/>
    </row>
    <row r="108" spans="1:15" x14ac:dyDescent="0.25">
      <c r="I108" s="19"/>
      <c r="J108" s="19"/>
      <c r="K108" s="19"/>
      <c r="L108" s="19"/>
      <c r="M108" s="19"/>
      <c r="N108" s="19"/>
    </row>
  </sheetData>
  <mergeCells count="1">
    <mergeCell ref="A1:O1"/>
  </mergeCells>
  <conditionalFormatting sqref="J14">
    <cfRule type="cellIs" dxfId="35" priority="13" operator="between">
      <formula>"HR"</formula>
      <formula>"Sales"</formula>
    </cfRule>
  </conditionalFormatting>
  <dataValidations count="1">
    <dataValidation type="list" allowBlank="1" showInputMessage="1" showErrorMessage="1" sqref="D1:M1048576">
      <formula1>Symbols_List</formula1>
    </dataValidation>
  </dataValidations>
  <pageMargins left="0.7" right="0.7" top="0.75" bottom="0.75" header="0.3" footer="0.3"/>
  <pageSetup orientation="portrait" r:id="rId1"/>
  <ignoredErrors>
    <ignoredError sqref="H2" listDataValidation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" operator="equal" id="{48B368D5-8630-4FB2-B300-F66D06622AB6}">
            <xm:f>Grid!$K$3</xm:f>
            <x14:dxf>
              <font>
                <color rgb="FFC00000"/>
              </font>
            </x14:dxf>
          </x14:cfRule>
          <x14:cfRule type="cellIs" priority="16" operator="equal" id="{8A55D443-5056-41DC-A784-168E25899D5E}">
            <xm:f>Grid!$K$2</xm:f>
            <x14:dxf>
              <font>
                <color rgb="FF00B050"/>
              </font>
            </x14:dxf>
          </x14:cfRule>
          <xm:sqref>A50:F50 H50:I50 A103:O1048576 A1:O2 A31:I49 A51:I102 M3:O3 A3:J30 M4:M14 N4:O102</xm:sqref>
        </x14:conditionalFormatting>
        <x14:conditionalFormatting xmlns:xm="http://schemas.microsoft.com/office/excel/2006/main">
          <x14:cfRule type="cellIs" priority="14" operator="equal" id="{166B7378-1094-41BC-A20D-8B86E560A85A}">
            <xm:f>Grid!$K$2</xm:f>
            <x14:dxf>
              <font>
                <color rgb="FF00B050"/>
              </font>
            </x14:dxf>
          </x14:cfRule>
          <xm:sqref>D50:F50 H50:I50 D103:M1048576 D1:M2 D31:I49 D51:I102 M3:M14 D3:J30</xm:sqref>
        </x14:conditionalFormatting>
        <x14:conditionalFormatting xmlns:xm="http://schemas.microsoft.com/office/excel/2006/main">
          <x14:cfRule type="cellIs" priority="11" operator="equal" id="{18D6E5B0-06BF-443A-A9C0-2EAC5EEFD516}">
            <xm:f>Grid!$K$3</xm:f>
            <x14:dxf>
              <font>
                <color rgb="FFC00000"/>
              </font>
            </x14:dxf>
          </x14:cfRule>
          <x14:cfRule type="cellIs" priority="12" operator="equal" id="{52E963A2-051B-41CF-8413-94A17475E030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10" operator="equal" id="{A48C659C-E567-436D-AFBF-AB2327B5E08A}">
            <xm:f>Grid!$K$2</xm:f>
            <x14:dxf>
              <font>
                <color rgb="FF00B050"/>
              </font>
            </x14:dxf>
          </x14:cfRule>
          <xm:sqref>J31:J49 J51:J102</xm:sqref>
        </x14:conditionalFormatting>
        <x14:conditionalFormatting xmlns:xm="http://schemas.microsoft.com/office/excel/2006/main">
          <x14:cfRule type="cellIs" priority="8" operator="equal" id="{B3FE5E97-DD74-481E-8DD6-0150BDD658FF}">
            <xm:f>Grid!$K$3</xm:f>
            <x14:dxf>
              <font>
                <color rgb="FFC00000"/>
              </font>
            </x14:dxf>
          </x14:cfRule>
          <x14:cfRule type="cellIs" priority="9" operator="equal" id="{C5469041-DAE2-4CAE-AAFF-A9E7BEEBD65E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7" operator="equal" id="{29F9E74E-E6F5-4E7D-8046-72668E629B50}">
            <xm:f>Grid!$K$2</xm:f>
            <x14:dxf>
              <font>
                <color rgb="FF00B050"/>
              </font>
            </x14:dxf>
          </x14:cfRule>
          <xm:sqref>K3:K102</xm:sqref>
        </x14:conditionalFormatting>
        <x14:conditionalFormatting xmlns:xm="http://schemas.microsoft.com/office/excel/2006/main">
          <x14:cfRule type="cellIs" priority="5" operator="equal" id="{9FF431D3-ADA0-4D0F-BBFC-A26F94B725CE}">
            <xm:f>Grid!$K$3</xm:f>
            <x14:dxf>
              <font>
                <color rgb="FFC00000"/>
              </font>
            </x14:dxf>
          </x14:cfRule>
          <x14:cfRule type="cellIs" priority="6" operator="equal" id="{8AE6879D-4DED-4C17-B70B-73E65C4388CF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4" operator="equal" id="{A881577F-982E-400B-A262-00FDDB6C7F9B}">
            <xm:f>Grid!$K$2</xm:f>
            <x14:dxf>
              <font>
                <color rgb="FF00B050"/>
              </font>
            </x14:dxf>
          </x14:cfRule>
          <xm:sqref>L3:L102</xm:sqref>
        </x14:conditionalFormatting>
        <x14:conditionalFormatting xmlns:xm="http://schemas.microsoft.com/office/excel/2006/main">
          <x14:cfRule type="cellIs" priority="2" operator="equal" id="{40A424C3-2645-48C9-A120-284060EA9ACC}">
            <xm:f>Grid!$K$3</xm:f>
            <x14:dxf>
              <font>
                <color rgb="FFC00000"/>
              </font>
            </x14:dxf>
          </x14:cfRule>
          <x14:cfRule type="cellIs" priority="3" operator="equal" id="{C5DA2315-0228-4D69-AF6C-EFD34C4C7274}">
            <xm:f>Grid!$K$2</xm:f>
            <x14:dxf>
              <font>
                <color rgb="FF00B050"/>
              </font>
            </x14:dxf>
          </x14:cfRule>
          <xm:sqref>M15:M102</xm:sqref>
        </x14:conditionalFormatting>
        <x14:conditionalFormatting xmlns:xm="http://schemas.microsoft.com/office/excel/2006/main">
          <x14:cfRule type="cellIs" priority="1" operator="equal" id="{22EC2BF9-69F9-4258-8D04-B488E4C198E1}">
            <xm:f>Grid!$K$2</xm:f>
            <x14:dxf>
              <font>
                <color rgb="FF00B050"/>
              </font>
            </x14:dxf>
          </x14:cfRule>
          <xm:sqref>M15:M102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tabSelected="1" topLeftCell="B1" workbookViewId="0">
      <selection activeCell="C5" sqref="C5"/>
    </sheetView>
  </sheetViews>
  <sheetFormatPr defaultRowHeight="16.5" x14ac:dyDescent="0.3"/>
  <cols>
    <col min="1" max="1" width="9.140625" style="1"/>
    <col min="2" max="2" width="29" style="1" bestFit="1" customWidth="1"/>
    <col min="3" max="3" width="120.5703125" style="1" bestFit="1" customWidth="1"/>
    <col min="4" max="4" width="11.7109375" style="1" customWidth="1"/>
    <col min="5" max="6" width="9.140625" style="1"/>
    <col min="7" max="7" width="12.5703125" style="1" customWidth="1"/>
    <col min="8" max="8" width="12.7109375" style="1" customWidth="1"/>
    <col min="9" max="16384" width="9.140625" style="1"/>
  </cols>
  <sheetData>
    <row r="1" spans="2:11" x14ac:dyDescent="0.3">
      <c r="K1" s="1" t="s">
        <v>168</v>
      </c>
    </row>
    <row r="2" spans="2:11" x14ac:dyDescent="0.3">
      <c r="B2" s="2" t="s">
        <v>144</v>
      </c>
      <c r="C2" s="3" t="s">
        <v>155</v>
      </c>
      <c r="D2" s="3" t="s">
        <v>165</v>
      </c>
      <c r="G2" s="4" t="s">
        <v>165</v>
      </c>
      <c r="H2" s="4" t="s">
        <v>2</v>
      </c>
      <c r="K2" s="1" t="str">
        <f>_xlfn.UNICHAR(10004)</f>
        <v>✔</v>
      </c>
    </row>
    <row r="3" spans="2:11" x14ac:dyDescent="0.3">
      <c r="B3" s="5" t="s">
        <v>145</v>
      </c>
      <c r="C3" s="5" t="s">
        <v>156</v>
      </c>
      <c r="D3" s="6">
        <v>10</v>
      </c>
      <c r="G3" s="7">
        <v>0</v>
      </c>
      <c r="H3" s="7">
        <v>1</v>
      </c>
      <c r="K3" s="1" t="str">
        <f>_xlfn.UNICHAR(10006)</f>
        <v>✖</v>
      </c>
    </row>
    <row r="4" spans="2:11" x14ac:dyDescent="0.3">
      <c r="B4" s="5" t="s">
        <v>146</v>
      </c>
      <c r="C4" s="5" t="s">
        <v>158</v>
      </c>
      <c r="D4" s="6">
        <v>24</v>
      </c>
      <c r="G4" s="7">
        <v>20</v>
      </c>
      <c r="H4" s="7">
        <v>2</v>
      </c>
    </row>
    <row r="5" spans="2:11" x14ac:dyDescent="0.3">
      <c r="B5" s="5" t="s">
        <v>147</v>
      </c>
      <c r="C5" s="5" t="s">
        <v>179</v>
      </c>
      <c r="D5" s="6">
        <v>3</v>
      </c>
      <c r="G5" s="7">
        <v>50</v>
      </c>
      <c r="H5" s="7">
        <v>3</v>
      </c>
    </row>
    <row r="6" spans="2:11" x14ac:dyDescent="0.3">
      <c r="B6" s="5" t="s">
        <v>148</v>
      </c>
      <c r="C6" s="5" t="s">
        <v>157</v>
      </c>
      <c r="D6" s="6">
        <v>5</v>
      </c>
      <c r="G6" s="7">
        <v>80</v>
      </c>
      <c r="H6" s="7">
        <v>4</v>
      </c>
    </row>
    <row r="7" spans="2:11" x14ac:dyDescent="0.3">
      <c r="B7" s="5" t="s">
        <v>149</v>
      </c>
      <c r="C7" s="5" t="s">
        <v>159</v>
      </c>
      <c r="D7" s="6">
        <v>12</v>
      </c>
      <c r="G7" s="7">
        <v>90</v>
      </c>
      <c r="H7" s="7">
        <v>5</v>
      </c>
    </row>
    <row r="8" spans="2:11" x14ac:dyDescent="0.3">
      <c r="B8" s="5" t="s">
        <v>150</v>
      </c>
      <c r="C8" s="5" t="s">
        <v>163</v>
      </c>
      <c r="D8" s="6">
        <v>15</v>
      </c>
    </row>
    <row r="9" spans="2:11" x14ac:dyDescent="0.3">
      <c r="B9" s="5" t="s">
        <v>151</v>
      </c>
      <c r="C9" s="5" t="s">
        <v>160</v>
      </c>
      <c r="D9" s="6">
        <v>8</v>
      </c>
    </row>
    <row r="10" spans="2:11" x14ac:dyDescent="0.3">
      <c r="B10" s="5" t="s">
        <v>152</v>
      </c>
      <c r="C10" s="5" t="s">
        <v>161</v>
      </c>
      <c r="D10" s="6">
        <v>7</v>
      </c>
      <c r="G10" s="8"/>
    </row>
    <row r="11" spans="2:11" x14ac:dyDescent="0.3">
      <c r="B11" s="5" t="s">
        <v>153</v>
      </c>
      <c r="C11" s="5" t="s">
        <v>162</v>
      </c>
      <c r="D11" s="6">
        <v>8</v>
      </c>
    </row>
    <row r="12" spans="2:11" x14ac:dyDescent="0.3">
      <c r="B12" s="5" t="s">
        <v>154</v>
      </c>
      <c r="C12" s="9" t="s">
        <v>164</v>
      </c>
      <c r="D12" s="10">
        <v>8</v>
      </c>
    </row>
    <row r="13" spans="2:11" ht="21" x14ac:dyDescent="0.35">
      <c r="B13" s="11"/>
      <c r="C13" s="12" t="s">
        <v>166</v>
      </c>
      <c r="D13" s="13">
        <v>100</v>
      </c>
    </row>
    <row r="18" spans="3:7" ht="46.5" x14ac:dyDescent="0.7">
      <c r="G18" s="14"/>
    </row>
    <row r="19" spans="3:7" x14ac:dyDescent="0.3"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Pivot</vt:lpstr>
      <vt:lpstr>Score Card</vt:lpstr>
      <vt:lpstr>Grid</vt:lpstr>
      <vt:lpstr>Rating_Grid</vt:lpstr>
      <vt:lpstr>Score</vt:lpstr>
      <vt:lpstr>Symbols_List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Mustafa</dc:creator>
  <cp:lastModifiedBy>Ahmed Mustafa</cp:lastModifiedBy>
  <dcterms:created xsi:type="dcterms:W3CDTF">2025-04-23T10:47:08Z</dcterms:created>
  <dcterms:modified xsi:type="dcterms:W3CDTF">2025-04-24T09:34:27Z</dcterms:modified>
</cp:coreProperties>
</file>