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a.Adel\MyFiles\EGIDTradingComposition\"/>
    </mc:Choice>
  </mc:AlternateContent>
  <xr:revisionPtr revIDLastSave="0" documentId="13_ncr:1_{C1D39B9D-FD6A-43FD-8BAE-07E7D51DA684}" xr6:coauthVersionLast="45" xr6:coauthVersionMax="45" xr10:uidLastSave="{00000000-0000-0000-0000-000000000000}"/>
  <bookViews>
    <workbookView xWindow="-120" yWindow="-120" windowWidth="24240" windowHeight="13140" tabRatio="558" xr2:uid="{00000000-000D-0000-FFFF-FFFF00000000}"/>
  </bookViews>
  <sheets>
    <sheet name="Trading Composition" sheetId="1" r:id="rId1"/>
    <sheet name="Totals" sheetId="4" state="hidden" r:id="rId2"/>
    <sheet name="Top Performers" sheetId="2" state="hidden" r:id="rId3"/>
    <sheet name="Most Active " sheetId="3" state="hidden" r:id="rId4"/>
  </sheets>
  <definedNames>
    <definedName name="CIQWBGuid" hidden="1">"8c83d1dc-d3c8-45f0-b41f-fae12bd54c13"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7" i="1" l="1"/>
  <c r="Q167" i="1"/>
  <c r="P167" i="1"/>
  <c r="O167" i="1"/>
  <c r="N167" i="1"/>
  <c r="M167" i="1"/>
  <c r="L167" i="1"/>
  <c r="V167" i="1"/>
  <c r="K167" i="1"/>
  <c r="U167" i="1"/>
  <c r="J167" i="1"/>
  <c r="T167" i="1"/>
  <c r="I167" i="1"/>
  <c r="S167" i="1"/>
  <c r="H167" i="1"/>
  <c r="R167" i="1"/>
  <c r="W167" i="1"/>
  <c r="G167" i="1"/>
  <c r="F167" i="1"/>
  <c r="E167" i="1"/>
  <c r="D167" i="1"/>
  <c r="C167" i="1"/>
  <c r="B3" i="1"/>
  <c r="S173" i="1"/>
  <c r="Q3" i="1"/>
  <c r="A3" i="1"/>
  <c r="F3" i="1"/>
  <c r="J3" i="1"/>
  <c r="N3" i="1"/>
  <c r="C3" i="1"/>
  <c r="G3" i="1"/>
  <c r="K3" i="1"/>
  <c r="O3" i="1"/>
  <c r="D3" i="1"/>
  <c r="H3" i="1"/>
  <c r="L3" i="1"/>
  <c r="V3" i="1"/>
  <c r="V173" i="1"/>
  <c r="P3" i="1"/>
  <c r="E3" i="1"/>
  <c r="I3" i="1"/>
  <c r="M3" i="1"/>
  <c r="R3" i="1"/>
  <c r="S3" i="1"/>
  <c r="U3" i="1"/>
  <c r="U173" i="1"/>
  <c r="T3" i="1"/>
  <c r="T173" i="1"/>
  <c r="W3" i="1"/>
  <c r="B3" i="4"/>
  <c r="C3" i="4"/>
  <c r="D3" i="4"/>
  <c r="A3" i="4"/>
</calcChain>
</file>

<file path=xl/sharedStrings.xml><?xml version="1.0" encoding="utf-8"?>
<sst xmlns="http://schemas.openxmlformats.org/spreadsheetml/2006/main" count="568" uniqueCount="525">
  <si>
    <t xml:space="preserve">Total </t>
  </si>
  <si>
    <t>BUY</t>
  </si>
  <si>
    <t>SELL</t>
  </si>
  <si>
    <t>Net Flows</t>
  </si>
  <si>
    <t>Date</t>
  </si>
  <si>
    <t>Total Turnover</t>
  </si>
  <si>
    <t xml:space="preserve">Retail </t>
  </si>
  <si>
    <t>Institutional</t>
  </si>
  <si>
    <t>Foreign</t>
  </si>
  <si>
    <t>Regional</t>
  </si>
  <si>
    <t>Local</t>
  </si>
  <si>
    <t>Check</t>
  </si>
  <si>
    <t xml:space="preserve">Total turnover </t>
  </si>
  <si>
    <t>Name</t>
  </si>
  <si>
    <t>Ticker</t>
  </si>
  <si>
    <t>Starting Date</t>
  </si>
  <si>
    <t>Ending Date</t>
  </si>
  <si>
    <t>Change</t>
  </si>
  <si>
    <t>OCTOBER PHARMA</t>
  </si>
  <si>
    <t>OCPH EY Equity</t>
  </si>
  <si>
    <t>EGYPT ALUMINIUM</t>
  </si>
  <si>
    <t>EGAL EY Equity</t>
  </si>
  <si>
    <t>ALEXANDRIA FLOUR</t>
  </si>
  <si>
    <t>AFMC EY Equity</t>
  </si>
  <si>
    <t>UNION PHARMACIST</t>
  </si>
  <si>
    <t>UPMS EY Equity</t>
  </si>
  <si>
    <t>NATURAL GAS &amp; MI</t>
  </si>
  <si>
    <t>EGAS EY Equity</t>
  </si>
  <si>
    <t>UNIVERSAL (UNIPA</t>
  </si>
  <si>
    <t>UNIP EY Equity</t>
  </si>
  <si>
    <t>ORASCOM HOT &amp; DE</t>
  </si>
  <si>
    <t>ORHD EY Equity</t>
  </si>
  <si>
    <t>MISR CHEMICAL IN</t>
  </si>
  <si>
    <t>MICH EY Equity</t>
  </si>
  <si>
    <t>ARAB ALUMINUM CO</t>
  </si>
  <si>
    <t>ALUM EY Equity</t>
  </si>
  <si>
    <t>SHOROUK PRINTING</t>
  </si>
  <si>
    <t>SMPP EY Equity</t>
  </si>
  <si>
    <t>DICE SPORT &amp; CAS</t>
  </si>
  <si>
    <t>DSCW EY Equity</t>
  </si>
  <si>
    <t>Eastern Tobacco</t>
  </si>
  <si>
    <t>EAST EY Equity</t>
  </si>
  <si>
    <t>ARAB PHARMA CO</t>
  </si>
  <si>
    <t>ADCI EY Equity</t>
  </si>
  <si>
    <t>AL TAWFEEK LEASI</t>
  </si>
  <si>
    <t>ATLC EY Equity</t>
  </si>
  <si>
    <t>AL TAWFEEK LEASING CO</t>
  </si>
  <si>
    <t>ATLC EY EQUITY</t>
  </si>
  <si>
    <t>NATIONAL CO FOR</t>
  </si>
  <si>
    <t>NCMP EY Equity</t>
  </si>
  <si>
    <t>ABOU KIR FERT&amp;CH</t>
  </si>
  <si>
    <t>ABUK EY Equity</t>
  </si>
  <si>
    <t>ROWAD TOURISM</t>
  </si>
  <si>
    <t>ROTO EY Equity</t>
  </si>
  <si>
    <t>SUEZ CANAL BANK</t>
  </si>
  <si>
    <t>CANA EY Equity</t>
  </si>
  <si>
    <t>MISR FERTILIZERS</t>
  </si>
  <si>
    <t>MFPC EY Equity</t>
  </si>
  <si>
    <t>EGYTRANS</t>
  </si>
  <si>
    <t>ETRS EY Equity</t>
  </si>
  <si>
    <t>EL SHAMS HOUSING</t>
  </si>
  <si>
    <t>ELSH EY Equity</t>
  </si>
  <si>
    <t>ORANGE EGYPT FOR</t>
  </si>
  <si>
    <t>OREG EY Equity</t>
  </si>
  <si>
    <t>DELTA INSURANCE</t>
  </si>
  <si>
    <t>DEIN EY Equity</t>
  </si>
  <si>
    <t>MOHANDES INSURAN</t>
  </si>
  <si>
    <t>MOIN EY Equity</t>
  </si>
  <si>
    <t>MIDDLE EGYPT FLO</t>
  </si>
  <si>
    <t>CEFM EY Equity</t>
  </si>
  <si>
    <t>EGYPTIAN STARCH</t>
  </si>
  <si>
    <t>ESGI EY Equity</t>
  </si>
  <si>
    <t>OBOUR LAND FOR F</t>
  </si>
  <si>
    <t>OLFI EY Equity</t>
  </si>
  <si>
    <t>KAFR ELZAYAT</t>
  </si>
  <si>
    <t>KZPC EY Equity</t>
  </si>
  <si>
    <t>ACROW MISR</t>
  </si>
  <si>
    <t>ACRO EY Equity</t>
  </si>
  <si>
    <t>SOUTH CAIRO&amp;GIZA</t>
  </si>
  <si>
    <t>SCFM EY Equity</t>
  </si>
  <si>
    <t>EL NASR CO FOR T</t>
  </si>
  <si>
    <t>NASR EY Equity</t>
  </si>
  <si>
    <t>CAIRO POULTRY</t>
  </si>
  <si>
    <t>POUL EY Equity</t>
  </si>
  <si>
    <t>ENGINEER INDUST</t>
  </si>
  <si>
    <t>ENGC EY Equity</t>
  </si>
  <si>
    <t>EXTRACTED OILS</t>
  </si>
  <si>
    <t>ZEOT EY Equity</t>
  </si>
  <si>
    <t>ABU DHABI ISLAMI</t>
  </si>
  <si>
    <t>ADIB EY Equity</t>
  </si>
  <si>
    <t>NATL CEMENT</t>
  </si>
  <si>
    <t>NCEM EY Equity</t>
  </si>
  <si>
    <t>PAINTS &amp; CHEM IN</t>
  </si>
  <si>
    <t>PACH EY Equity</t>
  </si>
  <si>
    <t>ARAB MOLTAKA INV</t>
  </si>
  <si>
    <t>AMIA EY Equity</t>
  </si>
  <si>
    <t>ISMAILIA FOOD IN</t>
  </si>
  <si>
    <t>INFI EY Equity</t>
  </si>
  <si>
    <t>NATIONAL BANK OF</t>
  </si>
  <si>
    <t>NBKE EY Equity</t>
  </si>
  <si>
    <t>CAIRO PHARMACEUT</t>
  </si>
  <si>
    <t>CPCI EY Equity</t>
  </si>
  <si>
    <t>MISR HOTEL CO</t>
  </si>
  <si>
    <t>MHOT EY Equity</t>
  </si>
  <si>
    <t>ASEK CO FOR MINI</t>
  </si>
  <si>
    <t>ASCM EY Equity</t>
  </si>
  <si>
    <t>DELTA SUGAR</t>
  </si>
  <si>
    <t>SUGR EY Equity</t>
  </si>
  <si>
    <t>GEN SILOS &amp; STOR</t>
  </si>
  <si>
    <t>GSSC EY Equity</t>
  </si>
  <si>
    <t>MISR CONDITIONIN</t>
  </si>
  <si>
    <t>MRCO EY Equity</t>
  </si>
  <si>
    <t>BROTHERS SOLIDAR</t>
  </si>
  <si>
    <t>BSFR EY Equity</t>
  </si>
  <si>
    <t>RAYA HOLDING FOR</t>
  </si>
  <si>
    <t>RAYA EY Equity</t>
  </si>
  <si>
    <t>EGYPT CHEMICAL</t>
  </si>
  <si>
    <t>EGCH EY Equity</t>
  </si>
  <si>
    <t>EGYPTIAN MEDIA</t>
  </si>
  <si>
    <t>MPRC EY Equity</t>
  </si>
  <si>
    <t>RAKTA PAPER</t>
  </si>
  <si>
    <t>RAKT EY Equity</t>
  </si>
  <si>
    <t>ALEXANDRIA PHARM</t>
  </si>
  <si>
    <t>AXPH EY Equity</t>
  </si>
  <si>
    <t>El Sewedy Electric</t>
  </si>
  <si>
    <t>SWDY EY Equity</t>
  </si>
  <si>
    <t>NORTH CAIRO FLOU</t>
  </si>
  <si>
    <t>MILS EY Equity</t>
  </si>
  <si>
    <t>HOUSING &amp; DEVEL</t>
  </si>
  <si>
    <t>HDBK EY Equity</t>
  </si>
  <si>
    <t xml:space="preserve">Egyptian Financial and Industrial </t>
  </si>
  <si>
    <t>EFIC EY Equity</t>
  </si>
  <si>
    <t>Egyptian Iron &amp; Steel</t>
  </si>
  <si>
    <t>IRON EY Equity</t>
  </si>
  <si>
    <t>CLEOPATRA HOSPIT</t>
  </si>
  <si>
    <t>CLHO EY Equity</t>
  </si>
  <si>
    <t>UPPER EGYPT FLOU</t>
  </si>
  <si>
    <t>UEFM EY Equity</t>
  </si>
  <si>
    <t>REMCO FOR TOURST</t>
  </si>
  <si>
    <t>RTVC EY Equity</t>
  </si>
  <si>
    <t>VODAFONE EGYPT</t>
  </si>
  <si>
    <t>VODE EY Equity</t>
  </si>
  <si>
    <t>MISR OILS &amp; SOAP</t>
  </si>
  <si>
    <t>MOSC EY Equity</t>
  </si>
  <si>
    <t>NASR CO CIVIL WO</t>
  </si>
  <si>
    <t>NCCW EY Equity</t>
  </si>
  <si>
    <t>UNION NATIONAL B</t>
  </si>
  <si>
    <t>UNBE EY Equity</t>
  </si>
  <si>
    <t>MISR NATIONAL ST</t>
  </si>
  <si>
    <t>ATQA EY Equity</t>
  </si>
  <si>
    <t>Alexandria Mineral Oils</t>
  </si>
  <si>
    <t>AMOC EY Equity</t>
  </si>
  <si>
    <t>TORAH PORTLAND</t>
  </si>
  <si>
    <t>TORA EY Equity</t>
  </si>
  <si>
    <t>EXPORT DEV BANK</t>
  </si>
  <si>
    <t>EXPA EY Equity</t>
  </si>
  <si>
    <t>GLAXO SMITH KLIN</t>
  </si>
  <si>
    <t>BIOC EY Equity</t>
  </si>
  <si>
    <t>MIDDLE &amp; WEST DE</t>
  </si>
  <si>
    <t>WCDF EY Equity</t>
  </si>
  <si>
    <t>EGYPTIANS ABROAD</t>
  </si>
  <si>
    <t>ABRD EY Equity</t>
  </si>
  <si>
    <t>MENA TOURIST</t>
  </si>
  <si>
    <t>MENA EY Equity</t>
  </si>
  <si>
    <t>EGYPT INTL PHARM</t>
  </si>
  <si>
    <t>PHAR EY Equity</t>
  </si>
  <si>
    <t>CANAL SHIPPING A</t>
  </si>
  <si>
    <t>CSAG EY Equity</t>
  </si>
  <si>
    <t>SABAA INTERNATIO</t>
  </si>
  <si>
    <t>SIPC EY Equity</t>
  </si>
  <si>
    <t>NATIONAL HOUSING</t>
  </si>
  <si>
    <t>NHPS EY Equity</t>
  </si>
  <si>
    <t>GOLDEN TEXTILES</t>
  </si>
  <si>
    <t>GTWL EY Equity</t>
  </si>
  <si>
    <t>UNITED ARAB SHIP</t>
  </si>
  <si>
    <t>UASG EY Equity</t>
  </si>
  <si>
    <t xml:space="preserve">Juhayna Food Industries </t>
  </si>
  <si>
    <t>JUFO EY Equity</t>
  </si>
  <si>
    <t>GEN CO FOR CERAM</t>
  </si>
  <si>
    <t>PRCL EY Equity</t>
  </si>
  <si>
    <t>EL-NILE CO. FOR</t>
  </si>
  <si>
    <t>NIPH EY Equity</t>
  </si>
  <si>
    <t>EL OBOUR REAL ES</t>
  </si>
  <si>
    <t>OBRI EY Equity</t>
  </si>
  <si>
    <t>AL BARAKA BANK E</t>
  </si>
  <si>
    <t>SAUD EY Equity</t>
  </si>
  <si>
    <t>EAST DELTA FLOUR</t>
  </si>
  <si>
    <t>EDFM EY Equity</t>
  </si>
  <si>
    <t>ARAB VALVES CO</t>
  </si>
  <si>
    <t>ARVA EY Equity</t>
  </si>
  <si>
    <t>REACAP FINANCIAL</t>
  </si>
  <si>
    <t>REAC EY Equity</t>
  </si>
  <si>
    <t>EL AHLI IVT &amp; DE</t>
  </si>
  <si>
    <t>AFDI EY Equity</t>
  </si>
  <si>
    <t>SHARM DREAMS CO</t>
  </si>
  <si>
    <t>SDTI EY Equity</t>
  </si>
  <si>
    <t>GENIAL TOURS CO</t>
  </si>
  <si>
    <t>GETO EY Equity</t>
  </si>
  <si>
    <t>PRIME HOLDING</t>
  </si>
  <si>
    <t>PRMH EY Equity</t>
  </si>
  <si>
    <t>MANSOURA POULTRY</t>
  </si>
  <si>
    <t>MPCO EY Equity</t>
  </si>
  <si>
    <t>EL EZZ ALDEKHELA</t>
  </si>
  <si>
    <t>IRAX EY Equity</t>
  </si>
  <si>
    <t>SUEZ CEMENT CO</t>
  </si>
  <si>
    <t>SUCE EY Equity</t>
  </si>
  <si>
    <t>WADI KOM OMBO L</t>
  </si>
  <si>
    <t>WKOL EY Equity</t>
  </si>
  <si>
    <t>Arabian Food Industries (DOMTY)</t>
  </si>
  <si>
    <t>DOMT EY Equity</t>
  </si>
  <si>
    <t>GULF CANADIAN RE</t>
  </si>
  <si>
    <t>CCRS EY Equity</t>
  </si>
  <si>
    <t>SHARKIA NATIONAL</t>
  </si>
  <si>
    <t>SNFC EY Equity</t>
  </si>
  <si>
    <t>LECICO EGYPT</t>
  </si>
  <si>
    <t>LCSW EY Equity</t>
  </si>
  <si>
    <t>ALEXANDRIA NEW M</t>
  </si>
  <si>
    <t>AMES EY Equity</t>
  </si>
  <si>
    <t>Sidi Kerir Petrochemicals</t>
  </si>
  <si>
    <t>SKPC EY Equity</t>
  </si>
  <si>
    <t>EL ARABIA FOR LA</t>
  </si>
  <si>
    <t>EALR EY Equity</t>
  </si>
  <si>
    <t>Egypt Kuwait Holding</t>
  </si>
  <si>
    <t>EKHO EY Equity</t>
  </si>
  <si>
    <t>ALEX SPIN &amp; WEAV</t>
  </si>
  <si>
    <t>SPIN EY Equity</t>
  </si>
  <si>
    <t>EGYPTIANS HOUSIN</t>
  </si>
  <si>
    <t>EHDR EY Equity</t>
  </si>
  <si>
    <t>MEMPHIS PHARMACE</t>
  </si>
  <si>
    <t>MPCI EY Equity</t>
  </si>
  <si>
    <t>EL KAHERA HOUSIN</t>
  </si>
  <si>
    <t>ELKA EY Equity</t>
  </si>
  <si>
    <t>MARIDIVE &amp; OIL S</t>
  </si>
  <si>
    <t>MOIL EY Equity</t>
  </si>
  <si>
    <t>RUBEX INTERNATIO</t>
  </si>
  <si>
    <t>RUBX EY Equity</t>
  </si>
  <si>
    <t>Heliopolis Housing</t>
  </si>
  <si>
    <t>HELI EY Equity</t>
  </si>
  <si>
    <t>DEV &amp; ENG CONSUL</t>
  </si>
  <si>
    <t>DAPH EY Equity</t>
  </si>
  <si>
    <t>Ghabbour Auto</t>
  </si>
  <si>
    <t>AUTO EY Equity</t>
  </si>
  <si>
    <t>EGYPTIAN REAL ES</t>
  </si>
  <si>
    <t>AREH EY Equity</t>
  </si>
  <si>
    <t>INTL AGRICULTURE</t>
  </si>
  <si>
    <t>IFAP EY Equity</t>
  </si>
  <si>
    <t>QATAR NATIONAL B</t>
  </si>
  <si>
    <t>QNBA EY Equity</t>
  </si>
  <si>
    <t>Egyptian Resorts Company</t>
  </si>
  <si>
    <t>EGTS EY Equity</t>
  </si>
  <si>
    <t>INTEGRATED ENG</t>
  </si>
  <si>
    <t>INEG EY Equity</t>
  </si>
  <si>
    <t>MISR DUTY FREE</t>
  </si>
  <si>
    <t>MFSC EY Equity</t>
  </si>
  <si>
    <t>EGYPTIANS FOR IN</t>
  </si>
  <si>
    <t>EIUD EY Equity</t>
  </si>
  <si>
    <t>ISMAILIA DEVELOP</t>
  </si>
  <si>
    <t>IDRE EY Equity</t>
  </si>
  <si>
    <t>Orascom Construction (Egypt)</t>
  </si>
  <si>
    <t>ORAS EY EQUITY</t>
  </si>
  <si>
    <t>GHARBIA ISLAMIC</t>
  </si>
  <si>
    <t>GIHD EY Equity</t>
  </si>
  <si>
    <t>SUEZ BAGS</t>
  </si>
  <si>
    <t>SBAG EY Equity</t>
  </si>
  <si>
    <t>MEDICAL PACKAGIN</t>
  </si>
  <si>
    <t>MEPA EY Equity</t>
  </si>
  <si>
    <t>EL NASR CLOTHES</t>
  </si>
  <si>
    <t>KABO EY Equity</t>
  </si>
  <si>
    <t>PYRAMISA HOTELS</t>
  </si>
  <si>
    <t>PHTV EY Equity</t>
  </si>
  <si>
    <t>FAISAL ISLAMIC B</t>
  </si>
  <si>
    <t>FAIT EY Equity</t>
  </si>
  <si>
    <t>Porto Holding</t>
  </si>
  <si>
    <t>PORT EY Equity</t>
  </si>
  <si>
    <t>Six of October Development and Investment</t>
  </si>
  <si>
    <t>OCDI EY Equity</t>
  </si>
  <si>
    <t>CAIRO EDUCATIONA</t>
  </si>
  <si>
    <t>CAED EY Equity</t>
  </si>
  <si>
    <t>ARAB CERAMIC CO</t>
  </si>
  <si>
    <t>CERA EY Equity</t>
  </si>
  <si>
    <t>AREHA EY Equity</t>
  </si>
  <si>
    <t>Palm Hills Developments</t>
  </si>
  <si>
    <t>PHDC EY Equity</t>
  </si>
  <si>
    <t>DELTA FOR PRINTI</t>
  </si>
  <si>
    <t>DTPP EY Equity</t>
  </si>
  <si>
    <t>PORT SAIED FOR A</t>
  </si>
  <si>
    <t>PSAD EY Equity</t>
  </si>
  <si>
    <t>Citadel Capital</t>
  </si>
  <si>
    <t>CCAP EY Equity</t>
  </si>
  <si>
    <t>Emaar Misr for Development</t>
  </si>
  <si>
    <t>EMFD EY Equity</t>
  </si>
  <si>
    <t>GIZA GENERAL CON</t>
  </si>
  <si>
    <t>GGCC EY Equity</t>
  </si>
  <si>
    <t>FERCHEM MISR CO</t>
  </si>
  <si>
    <t>FERC EY Equity</t>
  </si>
  <si>
    <t>INT'L CO FOR FER</t>
  </si>
  <si>
    <t>ICFC EY Equity</t>
  </si>
  <si>
    <t>INTL CO INV&amp;DEVE</t>
  </si>
  <si>
    <t>ICID EY Equity</t>
  </si>
  <si>
    <t>GENERAL COMPANY</t>
  </si>
  <si>
    <t>AALR EY Equity</t>
  </si>
  <si>
    <t>Arab Cotton Ginning</t>
  </si>
  <si>
    <t>ACGC EY Equity</t>
  </si>
  <si>
    <t>AL AHRAM CO</t>
  </si>
  <si>
    <t>EPPK EY Equity</t>
  </si>
  <si>
    <t>EL KAHERA EL WAT</t>
  </si>
  <si>
    <t>KWIN EY Equity</t>
  </si>
  <si>
    <t>EGYPTIAN ARABIAN</t>
  </si>
  <si>
    <t>EASB EY Equity</t>
  </si>
  <si>
    <t>EGX 30 INDEX ETF</t>
  </si>
  <si>
    <t>EGX30ETF EY Equity</t>
  </si>
  <si>
    <t>ARAB POLVARA SPI</t>
  </si>
  <si>
    <t>APSW EY Equity</t>
  </si>
  <si>
    <t>Ezz Steel</t>
  </si>
  <si>
    <t>ESRS EY Equity</t>
  </si>
  <si>
    <t>ASSIUT ISLAMIC</t>
  </si>
  <si>
    <t>AITG EY Equity</t>
  </si>
  <si>
    <t>Edita Food Industries</t>
  </si>
  <si>
    <t>EFID EY Equity</t>
  </si>
  <si>
    <t xml:space="preserve">Credit Agricole </t>
  </si>
  <si>
    <t>CIEB EY Equity</t>
  </si>
  <si>
    <t>ALEXANDRIA CEMEN</t>
  </si>
  <si>
    <t>ALEX EY Equity</t>
  </si>
  <si>
    <t>BELTONE FINANCIA</t>
  </si>
  <si>
    <t>BTFH EY Equity</t>
  </si>
  <si>
    <t>EL WADI CO FOR T</t>
  </si>
  <si>
    <t>ELWA EY Equity</t>
  </si>
  <si>
    <t>Amer Group Holding</t>
  </si>
  <si>
    <t>AMER EY Equity</t>
  </si>
  <si>
    <t>Telecom Egypt</t>
  </si>
  <si>
    <t>ETEL EY Equity</t>
  </si>
  <si>
    <t>MINAPHARM</t>
  </si>
  <si>
    <t>MIPH EY Equity</t>
  </si>
  <si>
    <t>INTERNATIONAL CO</t>
  </si>
  <si>
    <t>ICMI EY Equity</t>
  </si>
  <si>
    <t>ISMAILIA MISR PO</t>
  </si>
  <si>
    <t>ISMA EY Equity</t>
  </si>
  <si>
    <t>EL OROUBA SECURI</t>
  </si>
  <si>
    <t>EOSB EY Equity</t>
  </si>
  <si>
    <t>LAKAH GROUP</t>
  </si>
  <si>
    <t>LKGP EY Equity</t>
  </si>
  <si>
    <t>AL ARAFA INVESTM</t>
  </si>
  <si>
    <t>AIVC EY Equity</t>
  </si>
  <si>
    <t>Arabian Cement</t>
  </si>
  <si>
    <t>ARCC EY Equity</t>
  </si>
  <si>
    <t>DELTA CONSTRUC</t>
  </si>
  <si>
    <t>DCRC EY Equity</t>
  </si>
  <si>
    <t>UTOPIA</t>
  </si>
  <si>
    <t>UTOP EY Equity</t>
  </si>
  <si>
    <t>EGYPT POULTRY</t>
  </si>
  <si>
    <t>EPCO EY Equity</t>
  </si>
  <si>
    <t>Talaat Moustafa Group Holding</t>
  </si>
  <si>
    <t>TMGH EY Equity</t>
  </si>
  <si>
    <t>Oriental Weavers</t>
  </si>
  <si>
    <t>ORWE EY Equity</t>
  </si>
  <si>
    <t>SAUDI EG INV&amp;FIN</t>
  </si>
  <si>
    <t>SEIG EY Equity</t>
  </si>
  <si>
    <t>ALEX NTL CO FIN</t>
  </si>
  <si>
    <t>ANFI EY Equity</t>
  </si>
  <si>
    <t>MISR KUWAIT INVE</t>
  </si>
  <si>
    <t>MKIT EY Equity</t>
  </si>
  <si>
    <t>Commercial International Bank</t>
  </si>
  <si>
    <t>COMI EY Equity</t>
  </si>
  <si>
    <t>EL NASR FOR MANU</t>
  </si>
  <si>
    <t>ELNA EY Equity</t>
  </si>
  <si>
    <t>GOLDEN COAST COM</t>
  </si>
  <si>
    <t>GOCO EY Equity</t>
  </si>
  <si>
    <t>NORTHERN UPPER</t>
  </si>
  <si>
    <t>NEDA EY Equity</t>
  </si>
  <si>
    <t>MODERN WATRPROOF</t>
  </si>
  <si>
    <t>WATP EY Equity</t>
  </si>
  <si>
    <t>CAIRO DEVELOPMEN</t>
  </si>
  <si>
    <t>CIRF EY Equity</t>
  </si>
  <si>
    <t>OSOOL ESB SECURI</t>
  </si>
  <si>
    <t>EBSC EY Equity</t>
  </si>
  <si>
    <t>AJWA FOR FOOD IN</t>
  </si>
  <si>
    <t>AJWA EY Equity</t>
  </si>
  <si>
    <t>AL MOASHER FOR P</t>
  </si>
  <si>
    <t>AMPI EY Equity</t>
  </si>
  <si>
    <t>Medinet Nasr Housing</t>
  </si>
  <si>
    <t>MNHD EY Equity</t>
  </si>
  <si>
    <t>Global Telecom Holding</t>
  </si>
  <si>
    <t>GTHE EY Equity</t>
  </si>
  <si>
    <t>GMC GROUP FOR IN</t>
  </si>
  <si>
    <t>GMCI EY Equity</t>
  </si>
  <si>
    <t>EGYPTIAN ELECTRI</t>
  </si>
  <si>
    <t>ELEC EY Equity</t>
  </si>
  <si>
    <t>TRANSOCEANS TOUR</t>
  </si>
  <si>
    <t>TRTO EY Equity</t>
  </si>
  <si>
    <t>SOC ARABE INTL B</t>
  </si>
  <si>
    <t>SAIB EY Equity</t>
  </si>
  <si>
    <t>PHARAOH TECH FOR</t>
  </si>
  <si>
    <t>PTCC EY Equity</t>
  </si>
  <si>
    <t>NATIONAL DRILLIN</t>
  </si>
  <si>
    <t>NDRL EY Equity</t>
  </si>
  <si>
    <t>EGY-STON</t>
  </si>
  <si>
    <t>MISR EY Equity</t>
  </si>
  <si>
    <t>TECHNOPACK</t>
  </si>
  <si>
    <t>TECH EY Equity</t>
  </si>
  <si>
    <t>NILE COTTON GINN</t>
  </si>
  <si>
    <t>NCGC EY Equity</t>
  </si>
  <si>
    <t>MIDDLE EAST PAP</t>
  </si>
  <si>
    <t>SIMO EY Equity</t>
  </si>
  <si>
    <t>NEW CASTLE FOR I</t>
  </si>
  <si>
    <t>NCIS EY Equity</t>
  </si>
  <si>
    <t>RIVA PHARMA CO</t>
  </si>
  <si>
    <t>RIVA EY Equity</t>
  </si>
  <si>
    <t>AL OROBA TRADING</t>
  </si>
  <si>
    <t>AOTM EY Equity</t>
  </si>
  <si>
    <t>BPE HOLDING FOR</t>
  </si>
  <si>
    <t>BCAP EY Equity</t>
  </si>
  <si>
    <t>INTL CO FOR LEAS</t>
  </si>
  <si>
    <t>ICLE EY Equity</t>
  </si>
  <si>
    <t>ARAB DAIRY PRODU</t>
  </si>
  <si>
    <t>ADPC EY Equity</t>
  </si>
  <si>
    <t>ROWAD MISR TOURI</t>
  </si>
  <si>
    <t>RMTV EY Equity</t>
  </si>
  <si>
    <t>NILE CITY INVEST</t>
  </si>
  <si>
    <t>NCIN EY Equity</t>
  </si>
  <si>
    <t>MISR FINANCL INV</t>
  </si>
  <si>
    <t>MFIN EY Equity</t>
  </si>
  <si>
    <t>MIDL EAST GLASS</t>
  </si>
  <si>
    <t>MEGM EY Equity</t>
  </si>
  <si>
    <t>SAMCRETE MISR</t>
  </si>
  <si>
    <t>SMCS EY Equity</t>
  </si>
  <si>
    <t>ATLAS FOR LAND R</t>
  </si>
  <si>
    <t>ALRA EY Equity</t>
  </si>
  <si>
    <t>South Vallley Cement</t>
  </si>
  <si>
    <t>SVCE EY Equity</t>
  </si>
  <si>
    <t>EGYPTIAN SAT-US$</t>
  </si>
  <si>
    <t>EGSA EY Equity</t>
  </si>
  <si>
    <t>EL ARABIA ENGINE</t>
  </si>
  <si>
    <t>EEII EY Equity</t>
  </si>
  <si>
    <t>ZAHRAA MAADI INV</t>
  </si>
  <si>
    <t>ZMID EY Equity</t>
  </si>
  <si>
    <t>AL BADER PLASTIC</t>
  </si>
  <si>
    <t>EBDP EY Equity</t>
  </si>
  <si>
    <t>NORTH AFRICA CO</t>
  </si>
  <si>
    <t>NOAF EY Equity</t>
  </si>
  <si>
    <t>AL EZZ CERAM &amp; P</t>
  </si>
  <si>
    <t>ECAP EY Equity</t>
  </si>
  <si>
    <t>EGYPTIAN GULF BK</t>
  </si>
  <si>
    <t>EGBE EY Equity</t>
  </si>
  <si>
    <t>INDUS &amp; ENGINEER</t>
  </si>
  <si>
    <t>INEE EY Equity</t>
  </si>
  <si>
    <t>UNITED HOUS&amp;DEV</t>
  </si>
  <si>
    <t>UNIT EY Equity</t>
  </si>
  <si>
    <t>EFG-Hermes Holding</t>
  </si>
  <si>
    <t>HRHO EY Equity</t>
  </si>
  <si>
    <t>SUES CANAL TECH</t>
  </si>
  <si>
    <t>SCTS EY Equity</t>
  </si>
  <si>
    <t>ARAB REAL ESTATE</t>
  </si>
  <si>
    <t>RREI EY Equity</t>
  </si>
  <si>
    <t>NATIONAL REAL ES</t>
  </si>
  <si>
    <t>NRPD EY Equity</t>
  </si>
  <si>
    <t>Elsaeed Contracting and Real Estate Investment</t>
  </si>
  <si>
    <t>UEGC EY Equity</t>
  </si>
  <si>
    <t>INTERNATIONAL BU</t>
  </si>
  <si>
    <t>IBCT EY Equity</t>
  </si>
  <si>
    <t>EL SHAMS PYRAM</t>
  </si>
  <si>
    <t>SPHT EY Equity</t>
  </si>
  <si>
    <t>NOZHA INTL HOSP</t>
  </si>
  <si>
    <t>NINH EY Equity</t>
  </si>
  <si>
    <t>MARSA MARSA ALAM</t>
  </si>
  <si>
    <t>MMAT EY Equity</t>
  </si>
  <si>
    <t>ALEXANDRIA CONTA</t>
  </si>
  <si>
    <t>ALCN EY Equity</t>
  </si>
  <si>
    <t>MISR BENI SUEF C</t>
  </si>
  <si>
    <t>MBSC EY Equity</t>
  </si>
  <si>
    <t>EGYPTIAN FOR DEV</t>
  </si>
  <si>
    <t>EDBM EY Equity</t>
  </si>
  <si>
    <t>FIRST INVESTMENT</t>
  </si>
  <si>
    <t>FIRE EY Equity</t>
  </si>
  <si>
    <t>Orascom Telecom Media and Technology</t>
  </si>
  <si>
    <t>OTMT EY Equity</t>
  </si>
  <si>
    <t>ARAB GULF INVEST</t>
  </si>
  <si>
    <t>AGIN EY Equity</t>
  </si>
  <si>
    <t>SINAI CEMENT</t>
  </si>
  <si>
    <t>SCEM EY Equity</t>
  </si>
  <si>
    <t>GOLDEN PYRAMIDS</t>
  </si>
  <si>
    <t>GPPL EY Equity</t>
  </si>
  <si>
    <t>GRAND INVESTMENT</t>
  </si>
  <si>
    <t>GRCA EY Equity</t>
  </si>
  <si>
    <t>MISR CEMENT QENA</t>
  </si>
  <si>
    <t>MCQE EY Equity</t>
  </si>
  <si>
    <t>UNIVERT FOOD IND</t>
  </si>
  <si>
    <t>UNFO EY Equity</t>
  </si>
  <si>
    <t>EL-BARBARY INVES</t>
  </si>
  <si>
    <t>BIGP EY Equity</t>
  </si>
  <si>
    <t>EGYPT INTER TOUR</t>
  </si>
  <si>
    <t>EITP EY Equity</t>
  </si>
  <si>
    <t>MB ENGINEERING</t>
  </si>
  <si>
    <t>MBEN EY Equity</t>
  </si>
  <si>
    <t>SAMAD MISR -EGYF</t>
  </si>
  <si>
    <t>SMFR EY Equity</t>
  </si>
  <si>
    <t>AL FANAR CONTRAC</t>
  </si>
  <si>
    <t>FNAR EY Equity</t>
  </si>
  <si>
    <t>INTERNATIONAL DR</t>
  </si>
  <si>
    <t>DIFC EY Equity</t>
  </si>
  <si>
    <t>ADVANCED PHARMAC</t>
  </si>
  <si>
    <t>APPC EY Equity</t>
  </si>
  <si>
    <t>Arabia Investments and Development</t>
  </si>
  <si>
    <t>AIND EY Equity</t>
  </si>
  <si>
    <t>MARSEILLE ALMASR</t>
  </si>
  <si>
    <t>MAAL EY Equity</t>
  </si>
  <si>
    <t>Pioneers Holding</t>
  </si>
  <si>
    <t>PIOH EY Equity</t>
  </si>
  <si>
    <t>SOUHAG NATIONAL</t>
  </si>
  <si>
    <t>SNFI EY Equity</t>
  </si>
  <si>
    <t>NAEEM HOLDING</t>
  </si>
  <si>
    <t>NAHO EY Equity</t>
  </si>
  <si>
    <t>VERTIKA</t>
  </si>
  <si>
    <t>VERT EY Equity</t>
  </si>
  <si>
    <t>EGYPTIAN MODERN</t>
  </si>
  <si>
    <t>MOED EY Equity</t>
  </si>
  <si>
    <t>EGYPT SOUTH AFRI</t>
  </si>
  <si>
    <t>ESAC EY Equity</t>
  </si>
  <si>
    <t>Cairo Oils and Soap</t>
  </si>
  <si>
    <t>COSG EY Equity</t>
  </si>
  <si>
    <t>ARAB DEVELOPMENT</t>
  </si>
  <si>
    <t>ADRI EY Equity</t>
  </si>
  <si>
    <t>Company</t>
  </si>
  <si>
    <t>Bloomberg Code</t>
  </si>
  <si>
    <t>YTD Turnover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</si>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</sst>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m\ d\,\ yyyy;@"/>
    <numFmt numFmtId="165" formatCode="0.0%"/>
    <numFmt numFmtId="166" formatCode="_(* #,##0_);_(* \(#,##0\);_(* &quot;-&quot;??_);_(@_)"/>
    <numFmt numFmtId="167" formatCode="[$-409]m/d/yy\ h:mm\ AM/PM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 "/>
    </font>
    <font>
      <b/>
      <sz val="10"/>
      <color rgb="FFFF0000"/>
      <name val="Arial "/>
    </font>
    <font>
      <b/>
      <sz val="10"/>
      <color theme="4" tint="-0.499984740745262"/>
      <name val="Arial "/>
    </font>
    <font>
      <b/>
      <sz val="10"/>
      <color theme="9" tint="-0.499984740745262"/>
      <name val="Arial "/>
    </font>
    <font>
      <sz val="10"/>
      <color theme="1"/>
      <name val="Arial "/>
    </font>
    <font>
      <sz val="10"/>
      <color theme="4" tint="-0.499984740745262"/>
      <name val="Arial "/>
    </font>
    <font>
      <sz val="10"/>
      <color theme="9" tint="-0.499984740745262"/>
      <name val="Arial "/>
    </font>
    <font>
      <sz val="10"/>
      <color indexed="10"/>
      <name val="Arial "/>
    </font>
    <font>
      <b/>
      <sz val="8"/>
      <color theme="0"/>
      <name val="Tahoma"/>
      <family val="2"/>
    </font>
    <font>
      <b/>
      <sz val="10"/>
      <color rgb="FFFF0000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9" tint="-0.499984740745262"/>
      <name val="Arial"/>
      <family val="2"/>
    </font>
    <font>
      <sz val="10"/>
      <color theme="1"/>
      <name val="Arial"/>
    </font>
    <font>
      <sz val="10"/>
      <color rgb="FFFF0000"/>
      <name val="Arial"/>
    </font>
    <font>
      <sz val="10"/>
      <color rgb="FF000000"/>
      <name val="Arial"/>
      <family val="2"/>
    </font>
    <font>
      <sz val="10"/>
      <color rgb="FF1F4E78"/>
      <name val="Arial"/>
      <family val="2"/>
    </font>
    <font>
      <sz val="10"/>
      <color rgb="FF375623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 style="medium">
        <color theme="1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49">
    <xf numFmtId="0" fontId="0" fillId="0" borderId="0" xfId="0"/>
    <xf numFmtId="0" fontId="0" fillId="0" borderId="0" xfId="0" applyBorder="1"/>
    <xf numFmtId="0" fontId="6" fillId="0" borderId="0" xfId="0" applyFont="1" applyBorder="1"/>
    <xf numFmtId="0" fontId="6" fillId="0" borderId="0" xfId="0" applyFont="1"/>
    <xf numFmtId="0" fontId="6" fillId="0" borderId="6" xfId="0" applyFont="1" applyBorder="1"/>
    <xf numFmtId="166" fontId="0" fillId="0" borderId="0" xfId="1" applyNumberFormat="1" applyFont="1" applyBorder="1"/>
    <xf numFmtId="4" fontId="0" fillId="0" borderId="0" xfId="0" applyNumberFormat="1"/>
    <xf numFmtId="166" fontId="0" fillId="0" borderId="0" xfId="1" applyNumberFormat="1" applyFont="1"/>
    <xf numFmtId="49" fontId="11" fillId="0" borderId="0" xfId="0" applyNumberFormat="1" applyFont="1" applyBorder="1"/>
    <xf numFmtId="15" fontId="15" fillId="2" borderId="0" xfId="0" applyNumberFormat="1" applyFont="1" applyFill="1" applyAlignment="1">
      <alignment horizontal="center"/>
    </xf>
    <xf numFmtId="9" fontId="0" fillId="0" borderId="0" xfId="2" applyFont="1"/>
    <xf numFmtId="0" fontId="0" fillId="0" borderId="16" xfId="0" applyBorder="1"/>
    <xf numFmtId="9" fontId="0" fillId="0" borderId="0" xfId="2" applyFont="1" applyFill="1"/>
    <xf numFmtId="166" fontId="0" fillId="0" borderId="16" xfId="1" applyNumberFormat="1" applyFont="1" applyBorder="1"/>
    <xf numFmtId="9" fontId="0" fillId="0" borderId="0" xfId="2" applyFont="1" applyBorder="1"/>
    <xf numFmtId="0" fontId="0" fillId="0" borderId="0" xfId="0" applyBorder="1" applyAlignment="1">
      <alignment horizontal="left"/>
    </xf>
    <xf numFmtId="9" fontId="0" fillId="0" borderId="0" xfId="2" applyFont="1" applyFill="1" applyBorder="1"/>
    <xf numFmtId="165" fontId="5" fillId="0" borderId="1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9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10" xfId="2" applyNumberFormat="1" applyFont="1" applyFill="1" applyBorder="1" applyAlignment="1">
      <alignment horizontal="center"/>
    </xf>
    <xf numFmtId="165" fontId="5" fillId="0" borderId="11" xfId="2" applyNumberFormat="1" applyFont="1" applyFill="1" applyBorder="1" applyAlignment="1">
      <alignment horizontal="center"/>
    </xf>
    <xf numFmtId="165" fontId="5" fillId="0" borderId="12" xfId="2" applyNumberFormat="1" applyFont="1" applyFill="1" applyBorder="1" applyAlignment="1">
      <alignment horizontal="center"/>
    </xf>
    <xf numFmtId="165" fontId="12" fillId="0" borderId="9" xfId="2" applyNumberFormat="1" applyFont="1" applyBorder="1" applyAlignment="1">
      <alignment horizontal="center"/>
    </xf>
    <xf numFmtId="165" fontId="12" fillId="0" borderId="10" xfId="2" applyNumberFormat="1" applyFont="1" applyBorder="1" applyAlignment="1">
      <alignment horizontal="center"/>
    </xf>
    <xf numFmtId="165" fontId="12" fillId="0" borderId="0" xfId="2" applyNumberFormat="1" applyFont="1" applyBorder="1" applyAlignment="1">
      <alignment horizontal="center"/>
    </xf>
    <xf numFmtId="165" fontId="13" fillId="0" borderId="9" xfId="2" applyNumberFormat="1" applyFont="1" applyBorder="1" applyAlignment="1">
      <alignment horizontal="center"/>
    </xf>
    <xf numFmtId="165" fontId="13" fillId="0" borderId="10" xfId="2" applyNumberFormat="1" applyFont="1" applyBorder="1" applyAlignment="1">
      <alignment horizontal="center"/>
    </xf>
    <xf numFmtId="165" fontId="13" fillId="0" borderId="0" xfId="2" applyNumberFormat="1" applyFont="1" applyBorder="1" applyAlignment="1">
      <alignment horizontal="center"/>
    </xf>
    <xf numFmtId="165" fontId="12" fillId="0" borderId="9" xfId="2" applyNumberFormat="1" applyFont="1" applyFill="1" applyBorder="1" applyAlignment="1">
      <alignment horizontal="center"/>
    </xf>
    <xf numFmtId="165" fontId="12" fillId="0" borderId="0" xfId="2" applyNumberFormat="1" applyFont="1" applyFill="1" applyBorder="1" applyAlignment="1">
      <alignment horizontal="center"/>
    </xf>
    <xf numFmtId="165" fontId="13" fillId="0" borderId="9" xfId="2" applyNumberFormat="1" applyFont="1" applyFill="1" applyBorder="1" applyAlignment="1">
      <alignment horizontal="center"/>
    </xf>
    <xf numFmtId="165" fontId="13" fillId="0" borderId="10" xfId="2" applyNumberFormat="1" applyFont="1" applyFill="1" applyBorder="1" applyAlignment="1">
      <alignment horizontal="center"/>
    </xf>
    <xf numFmtId="165" fontId="13" fillId="0" borderId="0" xfId="2" applyNumberFormat="1" applyFont="1" applyFill="1" applyBorder="1" applyAlignment="1">
      <alignment horizontal="center"/>
    </xf>
    <xf numFmtId="165" fontId="12" fillId="0" borderId="11" xfId="2" applyNumberFormat="1" applyFont="1" applyBorder="1" applyAlignment="1">
      <alignment horizontal="center"/>
    </xf>
    <xf numFmtId="165" fontId="12" fillId="0" borderId="13" xfId="2" applyNumberFormat="1" applyFont="1" applyBorder="1" applyAlignment="1">
      <alignment horizontal="center"/>
    </xf>
    <xf numFmtId="165" fontId="13" fillId="0" borderId="11" xfId="2" applyNumberFormat="1" applyFont="1" applyFill="1" applyBorder="1" applyAlignment="1">
      <alignment horizontal="center"/>
    </xf>
    <xf numFmtId="165" fontId="13" fillId="0" borderId="12" xfId="2" applyNumberFormat="1" applyFont="1" applyFill="1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4" fontId="9" fillId="0" borderId="6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5" xfId="0" applyNumberFormat="1" applyFont="1" applyBorder="1" applyAlignment="1">
      <alignment horizontal="center"/>
    </xf>
    <xf numFmtId="4" fontId="10" fillId="0" borderId="6" xfId="0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0" fillId="0" borderId="17" xfId="0" applyBorder="1"/>
    <xf numFmtId="4" fontId="7" fillId="0" borderId="17" xfId="0" applyNumberFormat="1" applyFont="1" applyBorder="1" applyAlignment="1">
      <alignment horizontal="left"/>
    </xf>
    <xf numFmtId="4" fontId="7" fillId="0" borderId="17" xfId="0" applyNumberFormat="1" applyFont="1" applyBorder="1"/>
    <xf numFmtId="3" fontId="0" fillId="0" borderId="17" xfId="0" applyNumberFormat="1" applyBorder="1"/>
    <xf numFmtId="14" fontId="0" fillId="0" borderId="0" xfId="0" applyNumberFormat="1"/>
    <xf numFmtId="3" fontId="3" fillId="0" borderId="21" xfId="0" applyNumberFormat="1" applyFont="1" applyBorder="1" applyAlignment="1">
      <alignment horizontal="right"/>
    </xf>
    <xf numFmtId="165" fontId="14" fillId="0" borderId="0" xfId="2" applyNumberFormat="1" applyFont="1" applyBorder="1" applyAlignment="1">
      <alignment horizontal="center"/>
    </xf>
    <xf numFmtId="165" fontId="14" fillId="0" borderId="10" xfId="2" applyNumberFormat="1" applyFont="1" applyBorder="1" applyAlignment="1">
      <alignment horizontal="center"/>
    </xf>
    <xf numFmtId="165" fontId="12" fillId="0" borderId="21" xfId="2" applyNumberFormat="1" applyFont="1" applyBorder="1" applyAlignment="1">
      <alignment horizontal="center"/>
    </xf>
    <xf numFmtId="9" fontId="5" fillId="0" borderId="10" xfId="2" applyFont="1" applyBorder="1" applyAlignment="1">
      <alignment horizontal="center"/>
    </xf>
    <xf numFmtId="165" fontId="5" fillId="0" borderId="22" xfId="2" applyNumberFormat="1" applyFont="1" applyFill="1" applyBorder="1" applyAlignment="1">
      <alignment horizontal="center"/>
    </xf>
    <xf numFmtId="165" fontId="5" fillId="0" borderId="13" xfId="2" applyNumberFormat="1" applyFont="1" applyFill="1" applyBorder="1" applyAlignment="1">
      <alignment horizontal="center"/>
    </xf>
    <xf numFmtId="165" fontId="12" fillId="0" borderId="12" xfId="2" applyNumberFormat="1" applyFont="1" applyBorder="1" applyAlignment="1">
      <alignment horizontal="center"/>
    </xf>
    <xf numFmtId="3" fontId="11" fillId="0" borderId="10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10" fontId="0" fillId="0" borderId="0" xfId="0" applyNumberFormat="1"/>
    <xf numFmtId="0" fontId="7" fillId="0" borderId="23" xfId="0" applyFont="1" applyBorder="1"/>
    <xf numFmtId="164" fontId="7" fillId="0" borderId="24" xfId="0" applyNumberFormat="1" applyFont="1" applyBorder="1"/>
    <xf numFmtId="4" fontId="8" fillId="0" borderId="6" xfId="0" applyNumberFormat="1" applyFont="1" applyBorder="1"/>
    <xf numFmtId="4" fontId="8" fillId="0" borderId="5" xfId="0" applyNumberFormat="1" applyFont="1" applyBorder="1"/>
    <xf numFmtId="4" fontId="8" fillId="0" borderId="4" xfId="0" applyNumberFormat="1" applyFont="1" applyBorder="1"/>
    <xf numFmtId="4" fontId="9" fillId="0" borderId="6" xfId="0" applyNumberFormat="1" applyFont="1" applyBorder="1"/>
    <xf numFmtId="4" fontId="9" fillId="0" borderId="5" xfId="0" applyNumberFormat="1" applyFont="1" applyBorder="1"/>
    <xf numFmtId="4" fontId="9" fillId="0" borderId="4" xfId="0" applyNumberFormat="1" applyFont="1" applyBorder="1"/>
    <xf numFmtId="4" fontId="10" fillId="0" borderId="4" xfId="0" applyNumberFormat="1" applyFont="1" applyBorder="1"/>
    <xf numFmtId="4" fontId="10" fillId="0" borderId="5" xfId="0" applyNumberFormat="1" applyFont="1" applyBorder="1"/>
    <xf numFmtId="4" fontId="10" fillId="0" borderId="4" xfId="0" applyNumberFormat="1" applyFont="1" applyBorder="1" applyAlignment="1">
      <alignment horizontal="left"/>
    </xf>
    <xf numFmtId="4" fontId="10" fillId="0" borderId="6" xfId="0" applyNumberFormat="1" applyFont="1" applyBorder="1"/>
    <xf numFmtId="4" fontId="7" fillId="0" borderId="4" xfId="0" applyNumberFormat="1" applyFont="1" applyBorder="1"/>
    <xf numFmtId="4" fontId="7" fillId="0" borderId="5" xfId="0" applyNumberFormat="1" applyFont="1" applyBorder="1"/>
    <xf numFmtId="4" fontId="7" fillId="0" borderId="4" xfId="0" applyNumberFormat="1" applyFont="1" applyBorder="1" applyAlignment="1">
      <alignment horizontal="left"/>
    </xf>
    <xf numFmtId="4" fontId="7" fillId="0" borderId="6" xfId="0" applyNumberFormat="1" applyFont="1" applyBorder="1"/>
    <xf numFmtId="0" fontId="6" fillId="0" borderId="7" xfId="0" applyFont="1" applyBorder="1"/>
    <xf numFmtId="3" fontId="14" fillId="0" borderId="0" xfId="3" applyNumberFormat="1" applyFont="1" applyBorder="1"/>
    <xf numFmtId="3" fontId="14" fillId="0" borderId="9" xfId="3" applyNumberFormat="1" applyFont="1" applyBorder="1"/>
    <xf numFmtId="3" fontId="12" fillId="0" borderId="9" xfId="1" applyNumberFormat="1" applyFont="1" applyBorder="1"/>
    <xf numFmtId="3" fontId="12" fillId="0" borderId="10" xfId="1" applyNumberFormat="1" applyFont="1" applyBorder="1"/>
    <xf numFmtId="3" fontId="12" fillId="0" borderId="0" xfId="1" applyNumberFormat="1" applyFont="1" applyBorder="1"/>
    <xf numFmtId="3" fontId="13" fillId="0" borderId="9" xfId="1" applyNumberFormat="1" applyFont="1" applyBorder="1"/>
    <xf numFmtId="3" fontId="13" fillId="0" borderId="10" xfId="1" applyNumberFormat="1" applyFont="1" applyBorder="1"/>
    <xf numFmtId="3" fontId="13" fillId="0" borderId="0" xfId="1" applyNumberFormat="1" applyFont="1" applyBorder="1"/>
    <xf numFmtId="3" fontId="11" fillId="0" borderId="0" xfId="0" applyNumberFormat="1" applyFont="1" applyBorder="1"/>
    <xf numFmtId="3" fontId="11" fillId="0" borderId="10" xfId="0" applyNumberFormat="1" applyFont="1" applyBorder="1"/>
    <xf numFmtId="3" fontId="11" fillId="0" borderId="9" xfId="0" applyNumberFormat="1" applyFont="1" applyBorder="1"/>
    <xf numFmtId="3" fontId="6" fillId="0" borderId="8" xfId="0" applyNumberFormat="1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165" fontId="13" fillId="0" borderId="13" xfId="2" applyNumberFormat="1" applyFont="1" applyFill="1" applyBorder="1" applyAlignment="1">
      <alignment horizontal="center"/>
    </xf>
    <xf numFmtId="0" fontId="0" fillId="0" borderId="21" xfId="0" applyBorder="1"/>
    <xf numFmtId="3" fontId="14" fillId="0" borderId="0" xfId="3" applyNumberFormat="1" applyFont="1" applyBorder="1" applyAlignment="1">
      <alignment horizontal="right"/>
    </xf>
    <xf numFmtId="3" fontId="14" fillId="0" borderId="9" xfId="3" applyNumberFormat="1" applyFont="1" applyBorder="1" applyAlignment="1">
      <alignment horizontal="right"/>
    </xf>
    <xf numFmtId="3" fontId="12" fillId="0" borderId="9" xfId="1" applyNumberFormat="1" applyFont="1" applyBorder="1" applyAlignment="1">
      <alignment horizontal="right"/>
    </xf>
    <xf numFmtId="3" fontId="12" fillId="0" borderId="10" xfId="1" applyNumberFormat="1" applyFont="1" applyBorder="1" applyAlignment="1">
      <alignment horizontal="right"/>
    </xf>
    <xf numFmtId="3" fontId="12" fillId="0" borderId="0" xfId="1" applyNumberFormat="1" applyFont="1" applyBorder="1" applyAlignment="1">
      <alignment horizontal="right"/>
    </xf>
    <xf numFmtId="3" fontId="13" fillId="0" borderId="9" xfId="1" applyNumberFormat="1" applyFont="1" applyBorder="1" applyAlignment="1">
      <alignment horizontal="right"/>
    </xf>
    <xf numFmtId="3" fontId="13" fillId="0" borderId="10" xfId="1" applyNumberFormat="1" applyFont="1" applyBorder="1" applyAlignment="1">
      <alignment horizontal="right"/>
    </xf>
    <xf numFmtId="3" fontId="13" fillId="0" borderId="0" xfId="1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1" fillId="0" borderId="10" xfId="0" applyNumberFormat="1" applyFont="1" applyBorder="1" applyAlignment="1">
      <alignment horizontal="right"/>
    </xf>
    <xf numFmtId="3" fontId="11" fillId="0" borderId="9" xfId="0" applyNumberFormat="1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3" fontId="14" fillId="0" borderId="0" xfId="3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3" fillId="0" borderId="25" xfId="0" applyNumberFormat="1" applyFont="1" applyBorder="1" applyAlignment="1">
      <alignment horizontal="right"/>
    </xf>
    <xf numFmtId="165" fontId="13" fillId="0" borderId="13" xfId="2" applyNumberFormat="1" applyFont="1" applyBorder="1" applyAlignment="1">
      <alignment horizontal="center"/>
    </xf>
    <xf numFmtId="0" fontId="0" fillId="0" borderId="12" xfId="0" applyBorder="1"/>
    <xf numFmtId="3" fontId="14" fillId="0" borderId="12" xfId="3" applyNumberFormat="1" applyFont="1" applyBorder="1"/>
    <xf numFmtId="3" fontId="14" fillId="0" borderId="11" xfId="3" applyNumberFormat="1" applyFont="1" applyBorder="1"/>
    <xf numFmtId="3" fontId="12" fillId="0" borderId="11" xfId="1" applyNumberFormat="1" applyFont="1" applyBorder="1"/>
    <xf numFmtId="3" fontId="12" fillId="0" borderId="13" xfId="1" applyNumberFormat="1" applyFont="1" applyBorder="1"/>
    <xf numFmtId="3" fontId="12" fillId="0" borderId="12" xfId="1" applyNumberFormat="1" applyFont="1" applyBorder="1"/>
    <xf numFmtId="3" fontId="13" fillId="0" borderId="11" xfId="1" applyNumberFormat="1" applyFont="1" applyBorder="1"/>
    <xf numFmtId="3" fontId="13" fillId="0" borderId="13" xfId="1" applyNumberFormat="1" applyFont="1" applyBorder="1"/>
    <xf numFmtId="3" fontId="13" fillId="0" borderId="12" xfId="1" applyNumberFormat="1" applyFont="1" applyBorder="1"/>
    <xf numFmtId="3" fontId="11" fillId="0" borderId="12" xfId="0" applyNumberFormat="1" applyFont="1" applyBorder="1"/>
    <xf numFmtId="3" fontId="11" fillId="0" borderId="13" xfId="0" applyNumberFormat="1" applyFont="1" applyBorder="1"/>
    <xf numFmtId="3" fontId="11" fillId="0" borderId="11" xfId="0" applyNumberFormat="1" applyFont="1" applyBorder="1"/>
    <xf numFmtId="3" fontId="6" fillId="0" borderId="26" xfId="0" applyNumberFormat="1" applyFont="1" applyBorder="1"/>
    <xf numFmtId="3" fontId="3" fillId="0" borderId="29" xfId="0" applyNumberFormat="1" applyFont="1" applyBorder="1" applyAlignment="1">
      <alignment horizontal="right"/>
    </xf>
    <xf numFmtId="3" fontId="14" fillId="0" borderId="30" xfId="3" applyNumberFormat="1" applyFont="1" applyBorder="1"/>
    <xf numFmtId="3" fontId="14" fillId="0" borderId="28" xfId="3" applyNumberFormat="1" applyFont="1" applyBorder="1"/>
    <xf numFmtId="3" fontId="12" fillId="0" borderId="28" xfId="1" applyNumberFormat="1" applyFont="1" applyBorder="1"/>
    <xf numFmtId="3" fontId="12" fillId="0" borderId="31" xfId="1" applyNumberFormat="1" applyFont="1" applyBorder="1"/>
    <xf numFmtId="3" fontId="12" fillId="0" borderId="30" xfId="1" applyNumberFormat="1" applyFont="1" applyBorder="1"/>
    <xf numFmtId="3" fontId="13" fillId="0" borderId="28" xfId="1" applyNumberFormat="1" applyFont="1" applyBorder="1"/>
    <xf numFmtId="3" fontId="13" fillId="0" borderId="31" xfId="1" applyNumberFormat="1" applyFont="1" applyBorder="1"/>
    <xf numFmtId="3" fontId="13" fillId="0" borderId="30" xfId="1" applyNumberFormat="1" applyFont="1" applyBorder="1"/>
    <xf numFmtId="3" fontId="11" fillId="0" borderId="30" xfId="0" applyNumberFormat="1" applyFont="1" applyBorder="1"/>
    <xf numFmtId="3" fontId="11" fillId="0" borderId="31" xfId="0" applyNumberFormat="1" applyFont="1" applyBorder="1"/>
    <xf numFmtId="3" fontId="11" fillId="0" borderId="28" xfId="0" applyNumberFormat="1" applyFont="1" applyBorder="1"/>
    <xf numFmtId="3" fontId="6" fillId="0" borderId="32" xfId="0" applyNumberFormat="1" applyFont="1" applyBorder="1"/>
    <xf numFmtId="0" fontId="0" fillId="0" borderId="30" xfId="0" applyBorder="1"/>
    <xf numFmtId="165" fontId="5" fillId="0" borderId="30" xfId="2" applyNumberFormat="1" applyFont="1" applyFill="1" applyBorder="1" applyAlignment="1">
      <alignment horizontal="center"/>
    </xf>
    <xf numFmtId="165" fontId="5" fillId="0" borderId="28" xfId="2" applyNumberFormat="1" applyFont="1" applyFill="1" applyBorder="1" applyAlignment="1">
      <alignment horizontal="center"/>
    </xf>
    <xf numFmtId="165" fontId="5" fillId="0" borderId="31" xfId="2" applyNumberFormat="1" applyFont="1" applyFill="1" applyBorder="1" applyAlignment="1">
      <alignment horizontal="center"/>
    </xf>
    <xf numFmtId="165" fontId="12" fillId="0" borderId="30" xfId="2" applyNumberFormat="1" applyFont="1" applyBorder="1" applyAlignment="1">
      <alignment horizontal="center"/>
    </xf>
    <xf numFmtId="165" fontId="12" fillId="0" borderId="28" xfId="2" applyNumberFormat="1" applyFont="1" applyBorder="1" applyAlignment="1">
      <alignment horizontal="center"/>
    </xf>
    <xf numFmtId="165" fontId="12" fillId="0" borderId="31" xfId="2" applyNumberFormat="1" applyFont="1" applyBorder="1" applyAlignment="1">
      <alignment horizontal="center"/>
    </xf>
    <xf numFmtId="165" fontId="13" fillId="0" borderId="30" xfId="2" applyNumberFormat="1" applyFont="1" applyFill="1" applyBorder="1" applyAlignment="1">
      <alignment horizontal="center"/>
    </xf>
    <xf numFmtId="165" fontId="13" fillId="0" borderId="28" xfId="2" applyNumberFormat="1" applyFont="1" applyFill="1" applyBorder="1" applyAlignment="1">
      <alignment horizontal="center"/>
    </xf>
    <xf numFmtId="165" fontId="13" fillId="0" borderId="31" xfId="2" applyNumberFormat="1" applyFont="1" applyFill="1" applyBorder="1" applyAlignment="1">
      <alignment horizontal="center"/>
    </xf>
    <xf numFmtId="3" fontId="3" fillId="0" borderId="21" xfId="0" applyNumberFormat="1" applyFont="1" applyFill="1" applyBorder="1" applyAlignment="1">
      <alignment horizontal="right"/>
    </xf>
    <xf numFmtId="3" fontId="3" fillId="0" borderId="34" xfId="0" applyNumberFormat="1" applyFont="1" applyBorder="1" applyAlignment="1">
      <alignment horizontal="right"/>
    </xf>
    <xf numFmtId="165" fontId="5" fillId="0" borderId="33" xfId="2" applyNumberFormat="1" applyFont="1" applyFill="1" applyBorder="1" applyAlignment="1">
      <alignment horizontal="center"/>
    </xf>
    <xf numFmtId="165" fontId="5" fillId="0" borderId="35" xfId="2" applyNumberFormat="1" applyFont="1" applyFill="1" applyBorder="1" applyAlignment="1">
      <alignment horizontal="center"/>
    </xf>
    <xf numFmtId="165" fontId="5" fillId="0" borderId="36" xfId="2" applyNumberFormat="1" applyFont="1" applyFill="1" applyBorder="1" applyAlignment="1">
      <alignment horizontal="center"/>
    </xf>
    <xf numFmtId="165" fontId="12" fillId="0" borderId="33" xfId="2" applyNumberFormat="1" applyFont="1" applyBorder="1" applyAlignment="1">
      <alignment horizontal="center"/>
    </xf>
    <xf numFmtId="165" fontId="12" fillId="0" borderId="35" xfId="2" applyNumberFormat="1" applyFont="1" applyBorder="1" applyAlignment="1">
      <alignment horizontal="center"/>
    </xf>
    <xf numFmtId="165" fontId="12" fillId="0" borderId="36" xfId="2" applyNumberFormat="1" applyFont="1" applyBorder="1" applyAlignment="1">
      <alignment horizontal="center"/>
    </xf>
    <xf numFmtId="165" fontId="13" fillId="0" borderId="33" xfId="2" applyNumberFormat="1" applyFont="1" applyFill="1" applyBorder="1" applyAlignment="1">
      <alignment horizontal="center"/>
    </xf>
    <xf numFmtId="165" fontId="13" fillId="0" borderId="35" xfId="2" applyNumberFormat="1" applyFont="1" applyFill="1" applyBorder="1" applyAlignment="1">
      <alignment horizontal="center"/>
    </xf>
    <xf numFmtId="165" fontId="13" fillId="0" borderId="36" xfId="2" applyNumberFormat="1" applyFont="1" applyFill="1" applyBorder="1" applyAlignment="1">
      <alignment horizontal="center"/>
    </xf>
    <xf numFmtId="3" fontId="14" fillId="0" borderId="33" xfId="3" applyNumberFormat="1" applyFont="1" applyBorder="1"/>
    <xf numFmtId="3" fontId="14" fillId="0" borderId="35" xfId="3" applyNumberFormat="1" applyFont="1" applyBorder="1"/>
    <xf numFmtId="3" fontId="12" fillId="0" borderId="35" xfId="1" applyNumberFormat="1" applyFont="1" applyBorder="1"/>
    <xf numFmtId="3" fontId="12" fillId="0" borderId="36" xfId="1" applyNumberFormat="1" applyFont="1" applyBorder="1"/>
    <xf numFmtId="3" fontId="12" fillId="0" borderId="33" xfId="1" applyNumberFormat="1" applyFont="1" applyBorder="1"/>
    <xf numFmtId="3" fontId="13" fillId="0" borderId="35" xfId="1" applyNumberFormat="1" applyFont="1" applyBorder="1"/>
    <xf numFmtId="3" fontId="13" fillId="0" borderId="36" xfId="1" applyNumberFormat="1" applyFont="1" applyBorder="1"/>
    <xf numFmtId="3" fontId="13" fillId="0" borderId="33" xfId="1" applyNumberFormat="1" applyFont="1" applyBorder="1"/>
    <xf numFmtId="3" fontId="11" fillId="0" borderId="33" xfId="0" applyNumberFormat="1" applyFont="1" applyBorder="1"/>
    <xf numFmtId="3" fontId="11" fillId="0" borderId="36" xfId="0" applyNumberFormat="1" applyFont="1" applyBorder="1"/>
    <xf numFmtId="3" fontId="11" fillId="0" borderId="35" xfId="0" applyNumberFormat="1" applyFont="1" applyBorder="1"/>
    <xf numFmtId="3" fontId="6" fillId="0" borderId="37" xfId="0" applyNumberFormat="1" applyFont="1" applyBorder="1"/>
    <xf numFmtId="0" fontId="0" fillId="0" borderId="33" xfId="0" applyBorder="1"/>
    <xf numFmtId="3" fontId="19" fillId="0" borderId="21" xfId="0" applyNumberFormat="1" applyFont="1" applyBorder="1" applyAlignment="1">
      <alignment horizontal="right"/>
    </xf>
    <xf numFmtId="165" fontId="20" fillId="0" borderId="0" xfId="2" applyNumberFormat="1" applyFont="1" applyAlignment="1">
      <alignment horizontal="center"/>
    </xf>
    <xf numFmtId="165" fontId="20" fillId="0" borderId="9" xfId="2" applyNumberFormat="1" applyFont="1" applyBorder="1" applyAlignment="1">
      <alignment horizontal="center"/>
    </xf>
    <xf numFmtId="165" fontId="20" fillId="0" borderId="10" xfId="2" applyNumberFormat="1" applyFont="1" applyBorder="1" applyAlignment="1">
      <alignment horizontal="center"/>
    </xf>
    <xf numFmtId="165" fontId="12" fillId="0" borderId="0" xfId="2" applyNumberFormat="1" applyFont="1" applyAlignment="1">
      <alignment horizontal="center"/>
    </xf>
    <xf numFmtId="165" fontId="13" fillId="0" borderId="0" xfId="2" applyNumberFormat="1" applyFont="1" applyAlignment="1">
      <alignment horizontal="center"/>
    </xf>
    <xf numFmtId="3" fontId="14" fillId="0" borderId="0" xfId="3" applyNumberFormat="1" applyFont="1"/>
    <xf numFmtId="3" fontId="11" fillId="0" borderId="0" xfId="0" applyNumberFormat="1" applyFont="1"/>
    <xf numFmtId="3" fontId="21" fillId="0" borderId="21" xfId="0" applyNumberFormat="1" applyFont="1" applyBorder="1" applyAlignment="1">
      <alignment horizontal="right"/>
    </xf>
    <xf numFmtId="3" fontId="5" fillId="0" borderId="0" xfId="0" applyNumberFormat="1" applyFont="1"/>
    <xf numFmtId="3" fontId="5" fillId="0" borderId="9" xfId="0" applyNumberFormat="1" applyFont="1" applyBorder="1"/>
    <xf numFmtId="3" fontId="22" fillId="0" borderId="9" xfId="0" applyNumberFormat="1" applyFont="1" applyBorder="1"/>
    <xf numFmtId="3" fontId="22" fillId="0" borderId="10" xfId="0" applyNumberFormat="1" applyFont="1" applyBorder="1"/>
    <xf numFmtId="3" fontId="22" fillId="0" borderId="0" xfId="0" applyNumberFormat="1" applyFont="1"/>
    <xf numFmtId="3" fontId="23" fillId="0" borderId="9" xfId="0" applyNumberFormat="1" applyFont="1" applyBorder="1"/>
    <xf numFmtId="3" fontId="23" fillId="0" borderId="10" xfId="0" applyNumberFormat="1" applyFont="1" applyBorder="1"/>
    <xf numFmtId="3" fontId="23" fillId="0" borderId="0" xfId="0" applyNumberFormat="1" applyFont="1"/>
    <xf numFmtId="3" fontId="21" fillId="0" borderId="0" xfId="0" applyNumberFormat="1" applyFont="1"/>
    <xf numFmtId="3" fontId="21" fillId="0" borderId="10" xfId="0" applyNumberFormat="1" applyFont="1" applyBorder="1"/>
    <xf numFmtId="3" fontId="21" fillId="0" borderId="9" xfId="0" applyNumberFormat="1" applyFont="1" applyBorder="1"/>
    <xf numFmtId="0" fontId="24" fillId="0" borderId="8" xfId="0" applyFont="1" applyBorder="1"/>
    <xf numFmtId="0" fontId="25" fillId="0" borderId="0" xfId="0" applyFont="1"/>
    <xf numFmtId="10" fontId="5" fillId="0" borderId="0" xfId="0" applyNumberFormat="1" applyFont="1" applyAlignment="1">
      <alignment horizontal="center"/>
    </xf>
    <xf numFmtId="10" fontId="5" fillId="0" borderId="9" xfId="0" applyNumberFormat="1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10" fontId="22" fillId="0" borderId="0" xfId="0" applyNumberFormat="1" applyFont="1" applyAlignment="1">
      <alignment horizontal="center"/>
    </xf>
    <xf numFmtId="10" fontId="22" fillId="0" borderId="9" xfId="0" applyNumberFormat="1" applyFont="1" applyBorder="1" applyAlignment="1">
      <alignment horizontal="center"/>
    </xf>
    <xf numFmtId="10" fontId="22" fillId="0" borderId="10" xfId="0" applyNumberFormat="1" applyFont="1" applyBorder="1" applyAlignment="1">
      <alignment horizontal="center"/>
    </xf>
    <xf numFmtId="10" fontId="23" fillId="0" borderId="0" xfId="0" applyNumberFormat="1" applyFont="1" applyAlignment="1">
      <alignment horizontal="center"/>
    </xf>
    <xf numFmtId="10" fontId="23" fillId="0" borderId="9" xfId="0" applyNumberFormat="1" applyFont="1" applyBorder="1" applyAlignment="1">
      <alignment horizontal="center"/>
    </xf>
    <xf numFmtId="10" fontId="23" fillId="0" borderId="10" xfId="0" applyNumberFormat="1" applyFont="1" applyBorder="1" applyAlignment="1">
      <alignment horizontal="center"/>
    </xf>
    <xf numFmtId="0" fontId="15" fillId="2" borderId="15" xfId="0" applyFont="1" applyFill="1" applyBorder="1" applyAlignment="1">
      <alignment horizontal="center" vertical="center"/>
    </xf>
    <xf numFmtId="3" fontId="4" fillId="0" borderId="0" xfId="0" applyNumberFormat="1" applyFont="1"/>
    <xf numFmtId="167" fontId="7" fillId="0" borderId="1" xfId="0" applyNumberFormat="1" applyFont="1" applyBorder="1"/>
    <xf numFmtId="167" fontId="7" fillId="0" borderId="4" xfId="0" applyNumberFormat="1" applyFont="1" applyBorder="1"/>
    <xf numFmtId="167" fontId="11" fillId="0" borderId="9" xfId="0" applyNumberFormat="1" applyFont="1" applyBorder="1" applyAlignment="1">
      <alignment horizontal="right"/>
    </xf>
    <xf numFmtId="167" fontId="11" fillId="0" borderId="9" xfId="0" applyNumberFormat="1" applyFont="1" applyBorder="1"/>
    <xf numFmtId="167" fontId="11" fillId="0" borderId="11" xfId="0" applyNumberFormat="1" applyFont="1" applyBorder="1"/>
    <xf numFmtId="167" fontId="11" fillId="0" borderId="28" xfId="0" applyNumberFormat="1" applyFont="1" applyBorder="1"/>
    <xf numFmtId="167" fontId="11" fillId="0" borderId="35" xfId="0" applyNumberFormat="1" applyFont="1" applyBorder="1"/>
    <xf numFmtId="167" fontId="11" fillId="0" borderId="9" xfId="0" applyNumberFormat="1" applyFont="1" applyBorder="1" applyAlignment="1">
      <alignment horizontal="left"/>
    </xf>
    <xf numFmtId="167" fontId="2" fillId="0" borderId="4" xfId="0" applyNumberFormat="1" applyFont="1" applyBorder="1"/>
    <xf numFmtId="167" fontId="2" fillId="0" borderId="4" xfId="0" applyNumberFormat="1" applyFont="1" applyBorder="1" applyAlignment="1">
      <alignment horizontal="center"/>
    </xf>
    <xf numFmtId="167" fontId="11" fillId="0" borderId="9" xfId="0" applyNumberFormat="1" applyFont="1" applyBorder="1" applyAlignment="1">
      <alignment horizontal="center"/>
    </xf>
    <xf numFmtId="167" fontId="11" fillId="0" borderId="11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center"/>
    </xf>
    <xf numFmtId="167" fontId="11" fillId="0" borderId="30" xfId="0" applyNumberFormat="1" applyFont="1" applyBorder="1" applyAlignment="1">
      <alignment horizontal="center"/>
    </xf>
    <xf numFmtId="167" fontId="11" fillId="0" borderId="33" xfId="0" applyNumberFormat="1" applyFont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3"/>
  <sheetViews>
    <sheetView showGridLines="0"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T2" sqref="T2"/>
    </sheetView>
  </sheetViews>
  <sheetFormatPr defaultColWidth="10.7109375" defaultRowHeight="15"/>
  <cols>
    <col min="1" max="1" width="15.85546875" style="225" bestFit="1" customWidth="1"/>
    <col min="2" max="2" width="16" style="97" bestFit="1" customWidth="1"/>
    <col min="3" max="3" width="17.42578125" bestFit="1" customWidth="1"/>
    <col min="4" max="5" width="13.85546875" bestFit="1" customWidth="1"/>
    <col min="6" max="6" width="11.140625" customWidth="1"/>
    <col min="7" max="8" width="12.85546875" bestFit="1" customWidth="1"/>
    <col min="9" max="10" width="13.85546875" bestFit="1" customWidth="1"/>
    <col min="11" max="11" width="12.7109375" bestFit="1" customWidth="1"/>
    <col min="12" max="12" width="12.85546875" bestFit="1" customWidth="1"/>
    <col min="13" max="13" width="12.7109375" customWidth="1"/>
    <col min="14" max="16" width="12.7109375" bestFit="1" customWidth="1"/>
    <col min="17" max="17" width="12.85546875" bestFit="1" customWidth="1"/>
    <col min="18" max="18" width="14.28515625" bestFit="1" customWidth="1"/>
    <col min="19" max="19" width="15" bestFit="1" customWidth="1"/>
    <col min="20" max="20" width="18.85546875" bestFit="1" customWidth="1"/>
    <col min="21" max="21" width="13.42578125" bestFit="1" customWidth="1"/>
    <col min="22" max="22" width="14.7109375" customWidth="1"/>
    <col min="23" max="23" width="14.42578125" bestFit="1" customWidth="1"/>
    <col min="27" max="27" width="16.28515625" bestFit="1" customWidth="1"/>
  </cols>
  <sheetData>
    <row r="1" spans="1:31" s="3" customFormat="1" ht="15.75" thickBot="1">
      <c r="A1" s="209"/>
      <c r="B1" s="65"/>
      <c r="C1" s="237" t="s">
        <v>0</v>
      </c>
      <c r="D1" s="237"/>
      <c r="E1" s="237"/>
      <c r="F1" s="237"/>
      <c r="G1" s="238"/>
      <c r="H1" s="239" t="s">
        <v>1</v>
      </c>
      <c r="I1" s="240"/>
      <c r="J1" s="240"/>
      <c r="K1" s="240"/>
      <c r="L1" s="241"/>
      <c r="M1" s="242" t="s">
        <v>2</v>
      </c>
      <c r="N1" s="243"/>
      <c r="O1" s="243"/>
      <c r="P1" s="243"/>
      <c r="Q1" s="243"/>
      <c r="R1" s="226" t="s">
        <v>3</v>
      </c>
      <c r="S1" s="227"/>
      <c r="T1" s="227"/>
      <c r="U1" s="227"/>
      <c r="V1" s="227"/>
      <c r="W1" s="228"/>
      <c r="X1" s="2"/>
      <c r="Y1" s="2"/>
      <c r="Z1" s="2"/>
      <c r="AA1" s="2"/>
      <c r="AB1" s="2"/>
      <c r="AC1" s="2"/>
      <c r="AD1" s="2"/>
      <c r="AE1" s="2"/>
    </row>
    <row r="2" spans="1:31" s="4" customFormat="1" ht="15.75" thickBot="1">
      <c r="A2" s="210" t="s">
        <v>4</v>
      </c>
      <c r="B2" s="66" t="s">
        <v>5</v>
      </c>
      <c r="C2" s="67" t="s">
        <v>524</v>
      </c>
      <c r="D2" s="68" t="s">
        <v>7</v>
      </c>
      <c r="E2" s="69" t="s">
        <v>8</v>
      </c>
      <c r="F2" s="67" t="s">
        <v>9</v>
      </c>
      <c r="G2" s="68" t="s">
        <v>10</v>
      </c>
      <c r="H2" s="70" t="s">
        <v>524</v>
      </c>
      <c r="I2" s="71" t="s">
        <v>7</v>
      </c>
      <c r="J2" s="72" t="s">
        <v>8</v>
      </c>
      <c r="K2" s="70" t="s">
        <v>9</v>
      </c>
      <c r="L2" s="71" t="s">
        <v>10</v>
      </c>
      <c r="M2" s="73" t="s">
        <v>524</v>
      </c>
      <c r="N2" s="74" t="s">
        <v>7</v>
      </c>
      <c r="O2" s="75" t="s">
        <v>8</v>
      </c>
      <c r="P2" s="76" t="s">
        <v>9</v>
      </c>
      <c r="Q2" s="74" t="s">
        <v>10</v>
      </c>
      <c r="R2" s="77" t="s">
        <v>524</v>
      </c>
      <c r="S2" s="78" t="s">
        <v>7</v>
      </c>
      <c r="T2" s="79" t="s">
        <v>8</v>
      </c>
      <c r="U2" s="80" t="s">
        <v>9</v>
      </c>
      <c r="V2" s="78" t="s">
        <v>10</v>
      </c>
      <c r="W2" s="81" t="s">
        <v>11</v>
      </c>
      <c r="X2" s="2"/>
      <c r="Y2" s="2"/>
      <c r="Z2" s="2"/>
      <c r="AA2" s="2"/>
      <c r="AB2" s="2"/>
      <c r="AC2" s="2"/>
      <c r="AD2" s="2"/>
      <c r="AE2" s="2"/>
    </row>
    <row r="3" spans="1:31" s="111" customFormat="1">
      <c r="A3" s="211">
        <f>+A175</f>
        <v>43832</v>
      </c>
      <c r="B3" s="54">
        <f>B175</f>
        <v>227595524</v>
      </c>
      <c r="C3" s="98">
        <f t="shared" ref="C3:Q3" si="0">$B3*C175</f>
        <v>150213045.84</v>
      </c>
      <c r="D3" s="98">
        <f t="shared" si="0"/>
        <v>77382478.160000011</v>
      </c>
      <c r="E3" s="99">
        <f t="shared" si="0"/>
        <v>34139328.600000001</v>
      </c>
      <c r="F3" s="98">
        <f t="shared" si="0"/>
        <v>16159282.203999998</v>
      </c>
      <c r="G3" s="98">
        <f t="shared" si="0"/>
        <v>177296913.19600001</v>
      </c>
      <c r="H3" s="100">
        <f t="shared" si="0"/>
        <v>148847472.69600001</v>
      </c>
      <c r="I3" s="101">
        <f t="shared" si="0"/>
        <v>78748051.30399999</v>
      </c>
      <c r="J3" s="100">
        <f t="shared" si="0"/>
        <v>31635777.836000003</v>
      </c>
      <c r="K3" s="102">
        <f t="shared" si="0"/>
        <v>16614473.251999998</v>
      </c>
      <c r="L3" s="101">
        <f t="shared" si="0"/>
        <v>179345272.912</v>
      </c>
      <c r="M3" s="103">
        <f t="shared" si="0"/>
        <v>151578618.984</v>
      </c>
      <c r="N3" s="104">
        <f t="shared" si="0"/>
        <v>76016905.016000003</v>
      </c>
      <c r="O3" s="103">
        <f t="shared" si="0"/>
        <v>36642879.364</v>
      </c>
      <c r="P3" s="105">
        <f t="shared" si="0"/>
        <v>15476495.632000001</v>
      </c>
      <c r="Q3" s="104">
        <f t="shared" si="0"/>
        <v>175476149.00400001</v>
      </c>
      <c r="R3" s="106">
        <f t="shared" ref="R3:V3" si="1">H3-M3</f>
        <v>-2731146.2879999876</v>
      </c>
      <c r="S3" s="107">
        <f t="shared" si="1"/>
        <v>2731146.2879999876</v>
      </c>
      <c r="T3" s="108">
        <f t="shared" si="1"/>
        <v>-5007101.5279999971</v>
      </c>
      <c r="U3" s="106">
        <f t="shared" si="1"/>
        <v>1137977.6199999973</v>
      </c>
      <c r="V3" s="107">
        <f t="shared" si="1"/>
        <v>3869123.9079999924</v>
      </c>
      <c r="W3" s="109">
        <f t="shared" ref="W3" si="2">SUM(R3:V3)</f>
        <v>-7.4505805969238281E-9</v>
      </c>
      <c r="X3" s="110"/>
      <c r="Y3" s="110"/>
    </row>
    <row r="4" spans="1:31" s="111" customFormat="1">
      <c r="A4" s="211">
        <v>43835</v>
      </c>
      <c r="B4" s="54">
        <v>552599495</v>
      </c>
      <c r="C4" s="98">
        <v>374109858.11500001</v>
      </c>
      <c r="D4" s="98">
        <v>178489636.88499999</v>
      </c>
      <c r="E4" s="99">
        <v>56917747.984999999</v>
      </c>
      <c r="F4" s="98">
        <v>30392972.225000001</v>
      </c>
      <c r="G4" s="98">
        <v>465288774.78999996</v>
      </c>
      <c r="H4" s="100">
        <v>353663676.80000001</v>
      </c>
      <c r="I4" s="101">
        <v>198935818.19999999</v>
      </c>
      <c r="J4" s="100">
        <v>91178916.674999997</v>
      </c>
      <c r="K4" s="102">
        <v>32050770.710000001</v>
      </c>
      <c r="L4" s="101">
        <v>429369807.61500001</v>
      </c>
      <c r="M4" s="103">
        <v>395108638.92500001</v>
      </c>
      <c r="N4" s="104">
        <v>157490856.07499999</v>
      </c>
      <c r="O4" s="103">
        <v>22103979.800000001</v>
      </c>
      <c r="P4" s="105">
        <v>29287773.234999999</v>
      </c>
      <c r="Q4" s="104">
        <v>501207741.96500003</v>
      </c>
      <c r="R4" s="106">
        <v>-41444962.125</v>
      </c>
      <c r="S4" s="107">
        <v>41444962.125</v>
      </c>
      <c r="T4" s="108">
        <v>69074936.875</v>
      </c>
      <c r="U4" s="106">
        <v>2762997.4750000015</v>
      </c>
      <c r="V4" s="107">
        <v>-71837934.350000024</v>
      </c>
      <c r="W4" s="109">
        <v>0</v>
      </c>
      <c r="X4" s="110"/>
      <c r="Y4" s="110"/>
    </row>
    <row r="5" spans="1:31" s="111" customFormat="1">
      <c r="A5" s="211">
        <v>43836</v>
      </c>
      <c r="B5" s="54">
        <v>564376874</v>
      </c>
      <c r="C5" s="98">
        <v>323387948.80199999</v>
      </c>
      <c r="D5" s="98">
        <v>240988925.19799998</v>
      </c>
      <c r="E5" s="99">
        <v>113439751.67400001</v>
      </c>
      <c r="F5" s="98">
        <v>45150149.920000002</v>
      </c>
      <c r="G5" s="98">
        <v>405786972.40599996</v>
      </c>
      <c r="H5" s="100">
        <v>305892265.708</v>
      </c>
      <c r="I5" s="101">
        <v>258484608.292</v>
      </c>
      <c r="J5" s="100">
        <v>119083520.41399999</v>
      </c>
      <c r="K5" s="102">
        <v>47972034.290000007</v>
      </c>
      <c r="L5" s="101">
        <v>396756942.42199999</v>
      </c>
      <c r="M5" s="103">
        <v>341448008.76999998</v>
      </c>
      <c r="N5" s="104">
        <v>222928865.23000002</v>
      </c>
      <c r="O5" s="103">
        <v>107231606.06</v>
      </c>
      <c r="P5" s="105">
        <v>41763888.675999999</v>
      </c>
      <c r="Q5" s="104">
        <v>414817002.38999999</v>
      </c>
      <c r="R5" s="106">
        <v>-35555743.061999977</v>
      </c>
      <c r="S5" s="107">
        <v>35555743.061999977</v>
      </c>
      <c r="T5" s="108">
        <v>11851914.353999987</v>
      </c>
      <c r="U5" s="106">
        <v>6208145.6140000075</v>
      </c>
      <c r="V5" s="107">
        <v>-18060059.967999995</v>
      </c>
      <c r="W5" s="109">
        <v>0</v>
      </c>
      <c r="X5" s="110"/>
      <c r="Y5" s="110"/>
    </row>
    <row r="6" spans="1:31" s="111" customFormat="1">
      <c r="A6" s="211">
        <v>43838</v>
      </c>
      <c r="B6" s="54">
        <v>784514757</v>
      </c>
      <c r="C6" s="112">
        <v>363230332.491</v>
      </c>
      <c r="D6" s="112">
        <v>421284424.509</v>
      </c>
      <c r="E6" s="99">
        <v>253398266.51100001</v>
      </c>
      <c r="F6" s="112">
        <v>50208944.447999999</v>
      </c>
      <c r="G6" s="112">
        <v>480907546.04100001</v>
      </c>
      <c r="H6" s="100">
        <v>331849742.21099997</v>
      </c>
      <c r="I6" s="101">
        <v>452665014.78899997</v>
      </c>
      <c r="J6" s="100">
        <v>246337633.69800001</v>
      </c>
      <c r="K6" s="102">
        <v>50993459.204999998</v>
      </c>
      <c r="L6" s="101">
        <v>487183664.097</v>
      </c>
      <c r="M6" s="103">
        <v>395395437.528</v>
      </c>
      <c r="N6" s="104">
        <v>389119319.472</v>
      </c>
      <c r="O6" s="103">
        <v>260458899.324</v>
      </c>
      <c r="P6" s="105">
        <v>49424429.691</v>
      </c>
      <c r="Q6" s="104">
        <v>474631427.98500001</v>
      </c>
      <c r="R6" s="113">
        <v>-63545695.317000031</v>
      </c>
      <c r="S6" s="107">
        <v>63545695.316999972</v>
      </c>
      <c r="T6" s="108">
        <v>-14121265.625999987</v>
      </c>
      <c r="U6" s="113">
        <v>1569029.5139999986</v>
      </c>
      <c r="V6" s="107">
        <v>12552236.111999989</v>
      </c>
      <c r="W6" s="109">
        <v>-5.9604644775390625E-8</v>
      </c>
    </row>
    <row r="7" spans="1:31" s="111" customFormat="1">
      <c r="A7" s="211">
        <v>43839</v>
      </c>
      <c r="B7" s="54">
        <v>746514279</v>
      </c>
      <c r="C7" s="112">
        <v>309803425.78499997</v>
      </c>
      <c r="D7" s="112">
        <v>436710853.21499997</v>
      </c>
      <c r="E7" s="99">
        <v>272477711.83499998</v>
      </c>
      <c r="F7" s="112">
        <v>94060799.153999999</v>
      </c>
      <c r="G7" s="112">
        <v>379975768.01099998</v>
      </c>
      <c r="H7" s="100">
        <v>293380111.64700001</v>
      </c>
      <c r="I7" s="101">
        <v>453134167.35299999</v>
      </c>
      <c r="J7" s="100">
        <v>237391540.722</v>
      </c>
      <c r="K7" s="102">
        <v>56735085.203999996</v>
      </c>
      <c r="L7" s="101">
        <v>452387653.074</v>
      </c>
      <c r="M7" s="103">
        <v>326226739.92299998</v>
      </c>
      <c r="N7" s="104">
        <v>420287539.07699996</v>
      </c>
      <c r="O7" s="103">
        <v>308310397.227</v>
      </c>
      <c r="P7" s="105">
        <v>131386513.10399999</v>
      </c>
      <c r="Q7" s="104">
        <v>306817368.66899997</v>
      </c>
      <c r="R7" s="113">
        <v>-32846628.275999963</v>
      </c>
      <c r="S7" s="107">
        <v>32846628.276000023</v>
      </c>
      <c r="T7" s="108">
        <v>-70918856.504999995</v>
      </c>
      <c r="U7" s="113">
        <v>-74651427.899999991</v>
      </c>
      <c r="V7" s="107">
        <v>145570284.40500003</v>
      </c>
      <c r="W7" s="109">
        <v>0</v>
      </c>
    </row>
    <row r="8" spans="1:31">
      <c r="A8" s="212">
        <v>43842</v>
      </c>
      <c r="B8" s="54">
        <v>424167938</v>
      </c>
      <c r="C8" s="82">
        <v>315156777.93400002</v>
      </c>
      <c r="D8" s="82">
        <v>109011160.066</v>
      </c>
      <c r="E8" s="83">
        <v>44113465.552000001</v>
      </c>
      <c r="F8" s="82">
        <v>50900152.559999995</v>
      </c>
      <c r="G8" s="82">
        <v>329154319.88800001</v>
      </c>
      <c r="H8" s="84">
        <v>299462564.22799999</v>
      </c>
      <c r="I8" s="85">
        <v>124705373.772</v>
      </c>
      <c r="J8" s="84">
        <v>39447618.233999997</v>
      </c>
      <c r="K8" s="86">
        <v>53445160.188000001</v>
      </c>
      <c r="L8" s="85">
        <v>331275159.57800001</v>
      </c>
      <c r="M8" s="87">
        <v>330850991.63999999</v>
      </c>
      <c r="N8" s="88">
        <v>93316946.359999999</v>
      </c>
      <c r="O8" s="87">
        <v>48355144.932000004</v>
      </c>
      <c r="P8" s="89">
        <v>48355144.932000004</v>
      </c>
      <c r="Q8" s="88">
        <v>327457648.13600004</v>
      </c>
      <c r="R8" s="90">
        <v>-31388427.412</v>
      </c>
      <c r="S8" s="91">
        <v>31388427.412</v>
      </c>
      <c r="T8" s="92">
        <v>-8907526.6980000064</v>
      </c>
      <c r="U8" s="90">
        <v>5090015.2559999973</v>
      </c>
      <c r="V8" s="91">
        <v>3817511.4419999719</v>
      </c>
      <c r="W8" s="93">
        <v>-3.7252902984619141E-8</v>
      </c>
      <c r="X8" s="1"/>
      <c r="Y8" s="1"/>
    </row>
    <row r="9" spans="1:31">
      <c r="A9" s="212">
        <v>43843</v>
      </c>
      <c r="B9" s="54">
        <v>1125063439</v>
      </c>
      <c r="C9" s="82">
        <v>520904372.25700003</v>
      </c>
      <c r="D9" s="82">
        <v>604159066.74300003</v>
      </c>
      <c r="E9" s="83">
        <v>218262307.16600001</v>
      </c>
      <c r="F9" s="82">
        <v>162009135.21599999</v>
      </c>
      <c r="G9" s="82">
        <v>744791996.61800003</v>
      </c>
      <c r="H9" s="84">
        <v>435399550.89300001</v>
      </c>
      <c r="I9" s="85">
        <v>689663888.10699999</v>
      </c>
      <c r="J9" s="84">
        <v>144008120.192</v>
      </c>
      <c r="K9" s="86">
        <v>273390415.67699999</v>
      </c>
      <c r="L9" s="85">
        <v>707664903.13100004</v>
      </c>
      <c r="M9" s="87">
        <v>607534257.06000006</v>
      </c>
      <c r="N9" s="88">
        <v>517529181.94</v>
      </c>
      <c r="O9" s="87">
        <v>292516494.13999999</v>
      </c>
      <c r="P9" s="89">
        <v>49502791.316</v>
      </c>
      <c r="Q9" s="88">
        <v>783044153.54399991</v>
      </c>
      <c r="R9" s="90">
        <v>-172134706.16700006</v>
      </c>
      <c r="S9" s="91">
        <v>172134706.167</v>
      </c>
      <c r="T9" s="92">
        <v>-148508373.94799998</v>
      </c>
      <c r="U9" s="90">
        <v>223887624.361</v>
      </c>
      <c r="V9" s="91">
        <v>-75379250.412999868</v>
      </c>
      <c r="W9" s="93">
        <v>0</v>
      </c>
      <c r="X9" s="1"/>
      <c r="Y9" s="1"/>
    </row>
    <row r="10" spans="1:31">
      <c r="A10" s="212">
        <v>43844</v>
      </c>
      <c r="B10" s="54">
        <v>763034019</v>
      </c>
      <c r="C10" s="82">
        <v>355573852.85400003</v>
      </c>
      <c r="D10" s="82">
        <v>407460166.14600003</v>
      </c>
      <c r="E10" s="83">
        <v>244170886.08000001</v>
      </c>
      <c r="F10" s="82">
        <v>122848477.059</v>
      </c>
      <c r="G10" s="82">
        <v>396014655.861</v>
      </c>
      <c r="H10" s="84">
        <v>334208900.32200003</v>
      </c>
      <c r="I10" s="85">
        <v>428825118.67800003</v>
      </c>
      <c r="J10" s="84">
        <v>270877076.745</v>
      </c>
      <c r="K10" s="86">
        <v>61805755.539000005</v>
      </c>
      <c r="L10" s="85">
        <v>430351186.71599996</v>
      </c>
      <c r="M10" s="87">
        <v>376175771.36699998</v>
      </c>
      <c r="N10" s="88">
        <v>386858247.63300002</v>
      </c>
      <c r="O10" s="87">
        <v>217464695.41499999</v>
      </c>
      <c r="P10" s="89">
        <v>183891198.579</v>
      </c>
      <c r="Q10" s="88">
        <v>361678125.00599998</v>
      </c>
      <c r="R10" s="90">
        <v>-41966871.044999957</v>
      </c>
      <c r="S10" s="91">
        <v>41966871.045000017</v>
      </c>
      <c r="T10" s="92">
        <v>53412381.330000013</v>
      </c>
      <c r="U10" s="90">
        <v>-122085443.03999999</v>
      </c>
      <c r="V10" s="91">
        <v>68673061.709999979</v>
      </c>
      <c r="W10" s="93">
        <v>0</v>
      </c>
      <c r="X10" s="1"/>
      <c r="Y10" s="1"/>
    </row>
    <row r="11" spans="1:31">
      <c r="A11" s="212">
        <v>43845</v>
      </c>
      <c r="B11" s="54">
        <v>529688929</v>
      </c>
      <c r="C11" s="82">
        <v>262196019.85499999</v>
      </c>
      <c r="D11" s="82">
        <v>267492909.14500001</v>
      </c>
      <c r="E11" s="83">
        <v>143016010.83000001</v>
      </c>
      <c r="F11" s="82">
        <v>43964181.107000001</v>
      </c>
      <c r="G11" s="82">
        <v>342708737.06300002</v>
      </c>
      <c r="H11" s="84">
        <v>217172460.88999999</v>
      </c>
      <c r="I11" s="85">
        <v>312516468.10999995</v>
      </c>
      <c r="J11" s="84">
        <v>132422232.25</v>
      </c>
      <c r="K11" s="86">
        <v>51909515.042000003</v>
      </c>
      <c r="L11" s="85">
        <v>345357181.708</v>
      </c>
      <c r="M11" s="87">
        <v>307749267.74899995</v>
      </c>
      <c r="N11" s="88">
        <v>221939661.25099999</v>
      </c>
      <c r="O11" s="87">
        <v>153609789.41</v>
      </c>
      <c r="P11" s="89">
        <v>36548536.101000004</v>
      </c>
      <c r="Q11" s="88">
        <v>339530603.48900002</v>
      </c>
      <c r="R11" s="90">
        <v>-90576806.858999968</v>
      </c>
      <c r="S11" s="91">
        <v>90576806.858999968</v>
      </c>
      <c r="T11" s="92">
        <v>-21187557.159999996</v>
      </c>
      <c r="U11" s="90">
        <v>15360978.941</v>
      </c>
      <c r="V11" s="91">
        <v>5826578.2189999819</v>
      </c>
      <c r="W11" s="93">
        <v>-1.4901161193847656E-8</v>
      </c>
      <c r="X11" s="1"/>
      <c r="Y11" s="1"/>
    </row>
    <row r="12" spans="1:31">
      <c r="A12" s="212">
        <v>43846</v>
      </c>
      <c r="B12" s="54">
        <v>740422556</v>
      </c>
      <c r="C12" s="82">
        <v>377615503.56</v>
      </c>
      <c r="D12" s="82">
        <v>362807052.44</v>
      </c>
      <c r="E12" s="83">
        <v>176960990.884</v>
      </c>
      <c r="F12" s="82">
        <v>46646621.027999997</v>
      </c>
      <c r="G12" s="82">
        <v>516814944.08799994</v>
      </c>
      <c r="H12" s="84">
        <v>362807052.44</v>
      </c>
      <c r="I12" s="85">
        <v>377615503.56</v>
      </c>
      <c r="J12" s="84">
        <v>164373807.43200001</v>
      </c>
      <c r="K12" s="86">
        <v>39242395.468000002</v>
      </c>
      <c r="L12" s="85">
        <v>536806353.09999996</v>
      </c>
      <c r="M12" s="87">
        <v>392423954.68000001</v>
      </c>
      <c r="N12" s="88">
        <v>347998601.31999999</v>
      </c>
      <c r="O12" s="87">
        <v>190288596.89199999</v>
      </c>
      <c r="P12" s="89">
        <v>54050846.588</v>
      </c>
      <c r="Q12" s="88">
        <v>496083112.52000004</v>
      </c>
      <c r="R12" s="90">
        <v>-29616902.24000001</v>
      </c>
      <c r="S12" s="91">
        <v>29616902.24000001</v>
      </c>
      <c r="T12" s="92">
        <v>-25914789.459999979</v>
      </c>
      <c r="U12" s="90">
        <v>-14808451.119999997</v>
      </c>
      <c r="V12" s="91">
        <v>40723240.579999924</v>
      </c>
      <c r="W12" s="93">
        <v>0</v>
      </c>
      <c r="X12" s="1"/>
      <c r="Y12" s="1"/>
    </row>
    <row r="13" spans="1:31">
      <c r="A13" s="212">
        <v>43849</v>
      </c>
      <c r="B13" s="54">
        <v>403655476</v>
      </c>
      <c r="C13" s="82">
        <v>273274757.25200003</v>
      </c>
      <c r="D13" s="82">
        <v>130380718.74800001</v>
      </c>
      <c r="E13" s="83">
        <v>45613068.788000003</v>
      </c>
      <c r="F13" s="82">
        <v>44805757.836000003</v>
      </c>
      <c r="G13" s="82">
        <v>313236649.37599999</v>
      </c>
      <c r="H13" s="84">
        <v>247844462.264</v>
      </c>
      <c r="I13" s="85">
        <v>155811013.736</v>
      </c>
      <c r="J13" s="84">
        <v>45613068.788000003</v>
      </c>
      <c r="K13" s="86">
        <v>44805757.836000003</v>
      </c>
      <c r="L13" s="85">
        <v>313236649.37599999</v>
      </c>
      <c r="M13" s="87">
        <v>298705052.24000001</v>
      </c>
      <c r="N13" s="88">
        <v>104950423.76000001</v>
      </c>
      <c r="O13" s="87">
        <v>46824035.216000006</v>
      </c>
      <c r="P13" s="89">
        <v>43998446.884000003</v>
      </c>
      <c r="Q13" s="88">
        <v>312832993.90000004</v>
      </c>
      <c r="R13" s="90">
        <v>-50860589.976000011</v>
      </c>
      <c r="S13" s="91">
        <v>50860589.975999996</v>
      </c>
      <c r="T13" s="92">
        <v>-1210966.4280000031</v>
      </c>
      <c r="U13" s="90">
        <v>807310.95199999958</v>
      </c>
      <c r="V13" s="91">
        <v>403655.47599995136</v>
      </c>
      <c r="W13" s="93">
        <v>-6.7055225372314453E-8</v>
      </c>
      <c r="X13" s="1"/>
      <c r="Y13" s="1"/>
    </row>
    <row r="14" spans="1:31">
      <c r="A14" s="212">
        <v>43850</v>
      </c>
      <c r="B14" s="54">
        <v>511442557</v>
      </c>
      <c r="C14" s="82">
        <v>286919274.477</v>
      </c>
      <c r="D14" s="82">
        <v>224523282.523</v>
      </c>
      <c r="E14" s="83">
        <v>125303426.465</v>
      </c>
      <c r="F14" s="82">
        <v>58815894.055</v>
      </c>
      <c r="G14" s="82">
        <v>327834679.037</v>
      </c>
      <c r="H14" s="84">
        <v>270553112.653</v>
      </c>
      <c r="I14" s="85">
        <v>240889444.34699997</v>
      </c>
      <c r="J14" s="84">
        <v>115074575.325</v>
      </c>
      <c r="K14" s="86">
        <v>40403962.002999999</v>
      </c>
      <c r="L14" s="85">
        <v>355964019.67199999</v>
      </c>
      <c r="M14" s="87">
        <v>303285436.301</v>
      </c>
      <c r="N14" s="88">
        <v>208157120.699</v>
      </c>
      <c r="O14" s="87">
        <v>135020835.04800001</v>
      </c>
      <c r="P14" s="89">
        <v>76716383.549999997</v>
      </c>
      <c r="Q14" s="88">
        <v>299705338.40200001</v>
      </c>
      <c r="R14" s="90">
        <v>-32732323.648000002</v>
      </c>
      <c r="S14" s="91">
        <v>32732323.647999972</v>
      </c>
      <c r="T14" s="92">
        <v>-19946259.723000005</v>
      </c>
      <c r="U14" s="90">
        <v>-36312421.546999998</v>
      </c>
      <c r="V14" s="91">
        <v>56258681.269999981</v>
      </c>
      <c r="W14" s="93">
        <v>0</v>
      </c>
    </row>
    <row r="15" spans="1:31">
      <c r="A15" s="212">
        <v>43851</v>
      </c>
      <c r="B15" s="54">
        <v>414763451</v>
      </c>
      <c r="C15" s="82">
        <v>231852769.10900003</v>
      </c>
      <c r="D15" s="82">
        <v>182910681.891</v>
      </c>
      <c r="E15" s="83">
        <v>122355218.04499999</v>
      </c>
      <c r="F15" s="82">
        <v>41061581.649000004</v>
      </c>
      <c r="G15" s="82">
        <v>251346651.30599999</v>
      </c>
      <c r="H15" s="84">
        <v>236829930.52099997</v>
      </c>
      <c r="I15" s="85">
        <v>177933520.479</v>
      </c>
      <c r="J15" s="84">
        <v>113230422.12300001</v>
      </c>
      <c r="K15" s="86">
        <v>56822592.787000008</v>
      </c>
      <c r="L15" s="85">
        <v>244710436.08999997</v>
      </c>
      <c r="M15" s="87">
        <v>226875607.69700003</v>
      </c>
      <c r="N15" s="88">
        <v>187887843.303</v>
      </c>
      <c r="O15" s="87">
        <v>131894777.418</v>
      </c>
      <c r="P15" s="89">
        <v>24885807.059999999</v>
      </c>
      <c r="Q15" s="88">
        <v>257982866.52199998</v>
      </c>
      <c r="R15" s="90">
        <v>9954322.8239999413</v>
      </c>
      <c r="S15" s="91">
        <v>-9954322.824000001</v>
      </c>
      <c r="T15" s="92">
        <v>-18664355.294999987</v>
      </c>
      <c r="U15" s="90">
        <v>31936785.727000009</v>
      </c>
      <c r="V15" s="91">
        <v>-13272430.432000011</v>
      </c>
      <c r="W15" s="93">
        <v>-4.8428773880004883E-8</v>
      </c>
    </row>
    <row r="16" spans="1:31">
      <c r="A16" s="212">
        <v>43852</v>
      </c>
      <c r="B16" s="54">
        <v>444607078</v>
      </c>
      <c r="C16" s="82">
        <v>233418715.95000002</v>
      </c>
      <c r="D16" s="82">
        <v>211188362.04999998</v>
      </c>
      <c r="E16" s="83">
        <v>115597840.28</v>
      </c>
      <c r="F16" s="82">
        <v>50685206.892000005</v>
      </c>
      <c r="G16" s="82">
        <v>278324030.82800001</v>
      </c>
      <c r="H16" s="84">
        <v>208965326.66</v>
      </c>
      <c r="I16" s="85">
        <v>235641751.34</v>
      </c>
      <c r="J16" s="84">
        <v>154723263.14399999</v>
      </c>
      <c r="K16" s="86">
        <v>21785746.822000001</v>
      </c>
      <c r="L16" s="85">
        <v>268098068.03399998</v>
      </c>
      <c r="M16" s="87">
        <v>257872105.23999998</v>
      </c>
      <c r="N16" s="88">
        <v>186734972.75999999</v>
      </c>
      <c r="O16" s="87">
        <v>76472417.415999994</v>
      </c>
      <c r="P16" s="89">
        <v>79584666.961999997</v>
      </c>
      <c r="Q16" s="88">
        <v>288549993.62200004</v>
      </c>
      <c r="R16" s="90">
        <v>-48906778.579999983</v>
      </c>
      <c r="S16" s="91">
        <v>48906778.580000013</v>
      </c>
      <c r="T16" s="92">
        <v>78250845.728</v>
      </c>
      <c r="U16" s="90">
        <v>-57798920.140000001</v>
      </c>
      <c r="V16" s="91">
        <v>-20451925.588000059</v>
      </c>
      <c r="W16" s="93">
        <v>-2.9802322387695313E-8</v>
      </c>
    </row>
    <row r="17" spans="1:23">
      <c r="A17" s="212">
        <v>43853</v>
      </c>
      <c r="B17" s="54">
        <v>467648802</v>
      </c>
      <c r="C17" s="82">
        <v>241306781.83200002</v>
      </c>
      <c r="D17" s="82">
        <v>226342020.16799998</v>
      </c>
      <c r="E17" s="83">
        <v>110365117.272</v>
      </c>
      <c r="F17" s="82">
        <v>63600237.072000004</v>
      </c>
      <c r="G17" s="82">
        <v>293683447.65600002</v>
      </c>
      <c r="H17" s="84">
        <v>248789162.664</v>
      </c>
      <c r="I17" s="85">
        <v>218859639.33600003</v>
      </c>
      <c r="J17" s="84">
        <v>115041605.292</v>
      </c>
      <c r="K17" s="86">
        <v>51441368.219999999</v>
      </c>
      <c r="L17" s="85">
        <v>301165828.48800004</v>
      </c>
      <c r="M17" s="87">
        <v>233824401</v>
      </c>
      <c r="N17" s="88">
        <v>233824401</v>
      </c>
      <c r="O17" s="87">
        <v>105220980.45</v>
      </c>
      <c r="P17" s="89">
        <v>76226754.725999996</v>
      </c>
      <c r="Q17" s="88">
        <v>286201066.824</v>
      </c>
      <c r="R17" s="90">
        <v>14964761.664000005</v>
      </c>
      <c r="S17" s="91">
        <v>-14964761.663999975</v>
      </c>
      <c r="T17" s="92">
        <v>9820624.8419999927</v>
      </c>
      <c r="U17" s="90">
        <v>-24785386.505999997</v>
      </c>
      <c r="V17" s="91">
        <v>14964761.664000034</v>
      </c>
      <c r="W17" s="93">
        <v>5.9604644775390625E-8</v>
      </c>
    </row>
    <row r="18" spans="1:23">
      <c r="A18" s="212">
        <v>43856</v>
      </c>
      <c r="B18" s="54">
        <v>275711689</v>
      </c>
      <c r="C18" s="82">
        <v>197685281.01299998</v>
      </c>
      <c r="D18" s="82">
        <v>78026407.986999989</v>
      </c>
      <c r="E18" s="83">
        <v>36393942.947999999</v>
      </c>
      <c r="F18" s="82">
        <v>19024106.541000001</v>
      </c>
      <c r="G18" s="82">
        <v>220293639.51100001</v>
      </c>
      <c r="H18" s="84">
        <v>201820956.34799999</v>
      </c>
      <c r="I18" s="85">
        <v>73890732.65200001</v>
      </c>
      <c r="J18" s="84">
        <v>29501150.723000001</v>
      </c>
      <c r="K18" s="86">
        <v>26468322.144000001</v>
      </c>
      <c r="L18" s="85">
        <v>219742216.13300002</v>
      </c>
      <c r="M18" s="87">
        <v>193825317.36699998</v>
      </c>
      <c r="N18" s="88">
        <v>81886371.633000001</v>
      </c>
      <c r="O18" s="87">
        <v>43286735.173</v>
      </c>
      <c r="P18" s="89">
        <v>11579890.938000001</v>
      </c>
      <c r="Q18" s="88">
        <v>220845062.889</v>
      </c>
      <c r="R18" s="90">
        <v>7995638.9810000062</v>
      </c>
      <c r="S18" s="91">
        <v>-7995638.9809999913</v>
      </c>
      <c r="T18" s="92">
        <v>-13785584.449999999</v>
      </c>
      <c r="U18" s="90">
        <v>14888431.206</v>
      </c>
      <c r="V18" s="91">
        <v>-1102846.7559999824</v>
      </c>
      <c r="W18" s="93">
        <v>3.3527612686157227E-8</v>
      </c>
    </row>
    <row r="19" spans="1:23">
      <c r="A19" s="212">
        <v>43857</v>
      </c>
      <c r="B19" s="54">
        <v>410576387</v>
      </c>
      <c r="C19" s="82">
        <v>220068943.43200001</v>
      </c>
      <c r="D19" s="82">
        <v>190507443.56800002</v>
      </c>
      <c r="E19" s="83">
        <v>123172916.09999999</v>
      </c>
      <c r="F19" s="82">
        <v>29561499.863999996</v>
      </c>
      <c r="G19" s="82">
        <v>257841971.03600001</v>
      </c>
      <c r="H19" s="84">
        <v>202824735.178</v>
      </c>
      <c r="I19" s="85">
        <v>207751651.822</v>
      </c>
      <c r="J19" s="84">
        <v>143291159.06299999</v>
      </c>
      <c r="K19" s="86">
        <v>27919194.316000003</v>
      </c>
      <c r="L19" s="85">
        <v>239366033.62099999</v>
      </c>
      <c r="M19" s="87">
        <v>237313151.68599999</v>
      </c>
      <c r="N19" s="88">
        <v>173263235.31399998</v>
      </c>
      <c r="O19" s="87">
        <v>103054673.13699999</v>
      </c>
      <c r="P19" s="89">
        <v>30793229.024999999</v>
      </c>
      <c r="Q19" s="88">
        <v>276728484.838</v>
      </c>
      <c r="R19" s="90">
        <v>-34488416.507999986</v>
      </c>
      <c r="S19" s="91">
        <v>34488416.508000016</v>
      </c>
      <c r="T19" s="92">
        <v>40236485.925999999</v>
      </c>
      <c r="U19" s="90">
        <v>-2874034.7089999951</v>
      </c>
      <c r="V19" s="91">
        <v>-37362451.217000008</v>
      </c>
      <c r="W19" s="93">
        <v>0</v>
      </c>
    </row>
    <row r="20" spans="1:23">
      <c r="A20" s="212">
        <v>43858</v>
      </c>
      <c r="B20" s="54">
        <v>459869785</v>
      </c>
      <c r="C20" s="82">
        <v>252468511.96500003</v>
      </c>
      <c r="D20" s="82">
        <v>207401273.035</v>
      </c>
      <c r="E20" s="83">
        <v>114047706.67999999</v>
      </c>
      <c r="F20" s="82">
        <v>66221249.039999992</v>
      </c>
      <c r="G20" s="82">
        <v>279600829.27999997</v>
      </c>
      <c r="H20" s="84">
        <v>246950074.54500002</v>
      </c>
      <c r="I20" s="85">
        <v>212919710.45500001</v>
      </c>
      <c r="J20" s="84">
        <v>114967446.25</v>
      </c>
      <c r="K20" s="86">
        <v>59783072.050000004</v>
      </c>
      <c r="L20" s="85">
        <v>285119266.69999999</v>
      </c>
      <c r="M20" s="87">
        <v>257986949.38500002</v>
      </c>
      <c r="N20" s="88">
        <v>201882835.61500001</v>
      </c>
      <c r="O20" s="87">
        <v>113127967.11</v>
      </c>
      <c r="P20" s="89">
        <v>72659426.030000001</v>
      </c>
      <c r="Q20" s="88">
        <v>274082391.86000001</v>
      </c>
      <c r="R20" s="90">
        <v>-11036874.840000004</v>
      </c>
      <c r="S20" s="91">
        <v>11036874.840000004</v>
      </c>
      <c r="T20" s="92">
        <v>1839479.1400000006</v>
      </c>
      <c r="U20" s="90">
        <v>-12876353.979999997</v>
      </c>
      <c r="V20" s="91">
        <v>11036874.839999974</v>
      </c>
      <c r="W20" s="93">
        <v>-2.2351741790771484E-8</v>
      </c>
    </row>
    <row r="21" spans="1:23">
      <c r="A21" s="212">
        <v>43859</v>
      </c>
      <c r="B21" s="54">
        <v>624624388</v>
      </c>
      <c r="C21" s="82">
        <v>362906769.42799997</v>
      </c>
      <c r="D21" s="82">
        <v>261717618.572</v>
      </c>
      <c r="E21" s="83">
        <v>145537482.40400001</v>
      </c>
      <c r="F21" s="82">
        <v>63087063.188000001</v>
      </c>
      <c r="G21" s="82">
        <v>415999842.40800005</v>
      </c>
      <c r="H21" s="84">
        <v>382894749.84399998</v>
      </c>
      <c r="I21" s="85">
        <v>241729638.15600002</v>
      </c>
      <c r="J21" s="84">
        <v>104312272.796</v>
      </c>
      <c r="K21" s="86">
        <v>84324292.38000001</v>
      </c>
      <c r="L21" s="85">
        <v>435987822.824</v>
      </c>
      <c r="M21" s="87">
        <v>342918789.01200002</v>
      </c>
      <c r="N21" s="88">
        <v>281705598.98800004</v>
      </c>
      <c r="O21" s="87">
        <v>186762692.01199999</v>
      </c>
      <c r="P21" s="89">
        <v>41225209.608000003</v>
      </c>
      <c r="Q21" s="88">
        <v>396636486.38</v>
      </c>
      <c r="R21" s="90">
        <v>39975960.831999958</v>
      </c>
      <c r="S21" s="91">
        <v>-39975960.832000017</v>
      </c>
      <c r="T21" s="92">
        <v>-82450419.215999991</v>
      </c>
      <c r="U21" s="90">
        <v>43099082.772000007</v>
      </c>
      <c r="V21" s="91">
        <v>39351336.444000006</v>
      </c>
      <c r="W21" s="93">
        <v>0</v>
      </c>
    </row>
    <row r="22" spans="1:23" s="116" customFormat="1" ht="15.75" thickBot="1">
      <c r="A22" s="213">
        <v>43860</v>
      </c>
      <c r="B22" s="114">
        <v>804945332</v>
      </c>
      <c r="C22" s="117">
        <v>475722691.21199995</v>
      </c>
      <c r="D22" s="117">
        <v>329222640.78799999</v>
      </c>
      <c r="E22" s="118">
        <v>190772043.68399999</v>
      </c>
      <c r="F22" s="117">
        <v>66005517.223999999</v>
      </c>
      <c r="G22" s="117">
        <v>548972716.42400002</v>
      </c>
      <c r="H22" s="119">
        <v>478942472.53999996</v>
      </c>
      <c r="I22" s="120">
        <v>326002859.46000004</v>
      </c>
      <c r="J22" s="119">
        <v>178697863.704</v>
      </c>
      <c r="K22" s="121">
        <v>63590681.228</v>
      </c>
      <c r="L22" s="120">
        <v>562656787.06799996</v>
      </c>
      <c r="M22" s="122">
        <v>471697964.55199999</v>
      </c>
      <c r="N22" s="123">
        <v>333247367.44799995</v>
      </c>
      <c r="O22" s="122">
        <v>202041278.33199999</v>
      </c>
      <c r="P22" s="124">
        <v>68420353.219999999</v>
      </c>
      <c r="Q22" s="123">
        <v>534483700.44800001</v>
      </c>
      <c r="R22" s="125">
        <v>7244507.9879999757</v>
      </c>
      <c r="S22" s="126">
        <v>-7244507.9879999161</v>
      </c>
      <c r="T22" s="127">
        <v>-23343414.627999991</v>
      </c>
      <c r="U22" s="125">
        <v>-4829671.9919999987</v>
      </c>
      <c r="V22" s="126">
        <v>28173086.619999945</v>
      </c>
      <c r="W22" s="128">
        <v>0</v>
      </c>
    </row>
    <row r="23" spans="1:23">
      <c r="A23" s="212">
        <v>43863</v>
      </c>
      <c r="B23" s="54">
        <v>793913406</v>
      </c>
      <c r="C23" s="82">
        <v>413628884.52600002</v>
      </c>
      <c r="D23" s="82">
        <v>380284521.47399998</v>
      </c>
      <c r="E23" s="83">
        <v>181012256.56800002</v>
      </c>
      <c r="F23" s="82">
        <v>113529617.05799998</v>
      </c>
      <c r="G23" s="82">
        <v>499371532.37400001</v>
      </c>
      <c r="H23" s="84">
        <v>384254088.50400001</v>
      </c>
      <c r="I23" s="85">
        <v>409659317.49599999</v>
      </c>
      <c r="J23" s="84">
        <v>234204454.76999998</v>
      </c>
      <c r="K23" s="86">
        <v>81773080.817999989</v>
      </c>
      <c r="L23" s="85">
        <v>477935870.412</v>
      </c>
      <c r="M23" s="87">
        <v>442209767.14200002</v>
      </c>
      <c r="N23" s="88">
        <v>351703638.85799998</v>
      </c>
      <c r="O23" s="87">
        <v>127026144.96000001</v>
      </c>
      <c r="P23" s="89">
        <v>145286153.29800001</v>
      </c>
      <c r="Q23" s="88">
        <v>521601107.74200004</v>
      </c>
      <c r="R23" s="90">
        <v>-57955678.638000011</v>
      </c>
      <c r="S23" s="91">
        <v>57955678.638000011</v>
      </c>
      <c r="T23" s="92">
        <v>107178309.80999997</v>
      </c>
      <c r="U23" s="90">
        <v>-63513072.480000019</v>
      </c>
      <c r="V23" s="91">
        <v>-43665237.330000043</v>
      </c>
      <c r="W23" s="93">
        <v>-8.9406967163085938E-8</v>
      </c>
    </row>
    <row r="24" spans="1:23">
      <c r="A24" s="212">
        <v>43864</v>
      </c>
      <c r="B24" s="54">
        <v>470572565</v>
      </c>
      <c r="C24" s="82">
        <v>268226362.04999998</v>
      </c>
      <c r="D24" s="82">
        <v>202346202.94999999</v>
      </c>
      <c r="E24" s="83">
        <v>119054858.94500001</v>
      </c>
      <c r="F24" s="82">
        <v>33410652.114999998</v>
      </c>
      <c r="G24" s="82">
        <v>318107053.94</v>
      </c>
      <c r="H24" s="84">
        <v>236227427.63</v>
      </c>
      <c r="I24" s="85">
        <v>234345137.37</v>
      </c>
      <c r="J24" s="84">
        <v>131289745.63500001</v>
      </c>
      <c r="K24" s="86">
        <v>19293475.164999999</v>
      </c>
      <c r="L24" s="85">
        <v>319989344.20000005</v>
      </c>
      <c r="M24" s="87">
        <v>299754723.90500003</v>
      </c>
      <c r="N24" s="88">
        <v>170817841.095</v>
      </c>
      <c r="O24" s="87">
        <v>106349399.69</v>
      </c>
      <c r="P24" s="89">
        <v>47998401.629999995</v>
      </c>
      <c r="Q24" s="88">
        <v>316224763.68000001</v>
      </c>
      <c r="R24" s="90">
        <v>-63527296.275000036</v>
      </c>
      <c r="S24" s="91">
        <v>63527296.275000006</v>
      </c>
      <c r="T24" s="92">
        <v>24940345.945000008</v>
      </c>
      <c r="U24" s="90">
        <v>-28704926.464999996</v>
      </c>
      <c r="V24" s="91">
        <v>3764580.5200000405</v>
      </c>
      <c r="W24" s="93">
        <v>2.2351741790771484E-8</v>
      </c>
    </row>
    <row r="25" spans="1:23">
      <c r="A25" s="212">
        <v>43865</v>
      </c>
      <c r="B25" s="54">
        <v>631830046</v>
      </c>
      <c r="C25" s="82">
        <v>291905481.25200003</v>
      </c>
      <c r="D25" s="82">
        <v>339924564.74800003</v>
      </c>
      <c r="E25" s="83">
        <v>228722476.65199998</v>
      </c>
      <c r="F25" s="82">
        <v>42964443.128000006</v>
      </c>
      <c r="G25" s="82">
        <v>360143126.21999997</v>
      </c>
      <c r="H25" s="84">
        <v>300119271.84999996</v>
      </c>
      <c r="I25" s="85">
        <v>331710774.15000004</v>
      </c>
      <c r="J25" s="84">
        <v>220508686.05399999</v>
      </c>
      <c r="K25" s="86">
        <v>39173462.851999998</v>
      </c>
      <c r="L25" s="85">
        <v>372147897.09399998</v>
      </c>
      <c r="M25" s="87">
        <v>283059860.60799998</v>
      </c>
      <c r="N25" s="88">
        <v>348770185.39200002</v>
      </c>
      <c r="O25" s="87">
        <v>235672607.15799999</v>
      </c>
      <c r="P25" s="89">
        <v>47387253.449999996</v>
      </c>
      <c r="Q25" s="88">
        <v>348770185.39200002</v>
      </c>
      <c r="R25" s="90">
        <v>17059411.241999984</v>
      </c>
      <c r="S25" s="91">
        <v>-17059411.241999984</v>
      </c>
      <c r="T25" s="92">
        <v>-15163921.104000002</v>
      </c>
      <c r="U25" s="90">
        <v>-8213790.5979999974</v>
      </c>
      <c r="V25" s="91">
        <v>23377711.701999962</v>
      </c>
      <c r="W25" s="93">
        <v>-3.7252902984619141E-8</v>
      </c>
    </row>
    <row r="26" spans="1:23">
      <c r="A26" s="212">
        <v>43866</v>
      </c>
      <c r="B26" s="54">
        <v>615268703</v>
      </c>
      <c r="C26" s="82">
        <v>307019082.79699999</v>
      </c>
      <c r="D26" s="82">
        <v>308249620.20300001</v>
      </c>
      <c r="E26" s="83">
        <v>198116522.366</v>
      </c>
      <c r="F26" s="82">
        <v>63372676.408999994</v>
      </c>
      <c r="G26" s="82">
        <v>353779504.22499996</v>
      </c>
      <c r="H26" s="84">
        <v>273179304.13200003</v>
      </c>
      <c r="I26" s="85">
        <v>342089398.86800003</v>
      </c>
      <c r="J26" s="84">
        <v>241185331.57600001</v>
      </c>
      <c r="K26" s="86">
        <v>47375690.130999997</v>
      </c>
      <c r="L26" s="85">
        <v>326707681.29300004</v>
      </c>
      <c r="M26" s="87">
        <v>341474130.16500002</v>
      </c>
      <c r="N26" s="88">
        <v>273794572.83499998</v>
      </c>
      <c r="O26" s="87">
        <v>154432444.45300001</v>
      </c>
      <c r="P26" s="89">
        <v>79369662.687000006</v>
      </c>
      <c r="Q26" s="88">
        <v>381466595.86000001</v>
      </c>
      <c r="R26" s="90">
        <v>-68294826.032999992</v>
      </c>
      <c r="S26" s="91">
        <v>68294826.033000052</v>
      </c>
      <c r="T26" s="92">
        <v>86752887.122999996</v>
      </c>
      <c r="U26" s="90">
        <v>-31993972.556000009</v>
      </c>
      <c r="V26" s="91">
        <v>-54758914.566999972</v>
      </c>
      <c r="W26" s="93">
        <v>7.4505805969238281E-8</v>
      </c>
    </row>
    <row r="27" spans="1:23">
      <c r="A27" s="212">
        <v>43867</v>
      </c>
      <c r="B27" s="54">
        <v>818731907</v>
      </c>
      <c r="C27" s="82">
        <v>438021570.245</v>
      </c>
      <c r="D27" s="82">
        <v>380710336.755</v>
      </c>
      <c r="E27" s="83">
        <v>225970006.33200002</v>
      </c>
      <c r="F27" s="82">
        <v>94154169.305000007</v>
      </c>
      <c r="G27" s="82">
        <v>498607731.36299998</v>
      </c>
      <c r="H27" s="84">
        <v>429015519.26800001</v>
      </c>
      <c r="I27" s="85">
        <v>389716387.73199999</v>
      </c>
      <c r="J27" s="84">
        <v>259538014.51899999</v>
      </c>
      <c r="K27" s="86">
        <v>89241777.863000005</v>
      </c>
      <c r="L27" s="85">
        <v>470770846.52499998</v>
      </c>
      <c r="M27" s="87">
        <v>447846353.12900001</v>
      </c>
      <c r="N27" s="88">
        <v>370885553.87099999</v>
      </c>
      <c r="O27" s="87">
        <v>193220730.05199999</v>
      </c>
      <c r="P27" s="89">
        <v>99885292.653999999</v>
      </c>
      <c r="Q27" s="88">
        <v>526444616.20100003</v>
      </c>
      <c r="R27" s="90">
        <v>-18830833.861000001</v>
      </c>
      <c r="S27" s="91">
        <v>18830833.861000001</v>
      </c>
      <c r="T27" s="92">
        <v>66317284.467000008</v>
      </c>
      <c r="U27" s="90">
        <v>-10643514.790999994</v>
      </c>
      <c r="V27" s="91">
        <v>-55673769.676000059</v>
      </c>
      <c r="W27" s="93">
        <v>0</v>
      </c>
    </row>
    <row r="28" spans="1:23">
      <c r="A28" s="212">
        <v>43870</v>
      </c>
      <c r="B28" s="54">
        <v>466223711</v>
      </c>
      <c r="C28" s="82">
        <v>305376530.70499998</v>
      </c>
      <c r="D28" s="82">
        <v>160847180.29499999</v>
      </c>
      <c r="E28" s="83">
        <v>93710965.910999998</v>
      </c>
      <c r="F28" s="82">
        <v>38696568.013000004</v>
      </c>
      <c r="G28" s="82">
        <v>334282400.787</v>
      </c>
      <c r="H28" s="84">
        <v>314234781.21400005</v>
      </c>
      <c r="I28" s="85">
        <v>151988929.78600001</v>
      </c>
      <c r="J28" s="84">
        <v>100704321.57600001</v>
      </c>
      <c r="K28" s="86">
        <v>30770764.926000003</v>
      </c>
      <c r="L28" s="85">
        <v>334748624.49799997</v>
      </c>
      <c r="M28" s="87">
        <v>296984503.90700001</v>
      </c>
      <c r="N28" s="88">
        <v>169239207.09299999</v>
      </c>
      <c r="O28" s="87">
        <v>86251386.534999996</v>
      </c>
      <c r="P28" s="89">
        <v>46622371.100000001</v>
      </c>
      <c r="Q28" s="88">
        <v>333349953.36500001</v>
      </c>
      <c r="R28" s="90">
        <v>17250277.307000041</v>
      </c>
      <c r="S28" s="91">
        <v>-17250277.306999981</v>
      </c>
      <c r="T28" s="92">
        <v>14452935.041000009</v>
      </c>
      <c r="U28" s="90">
        <v>-15851606.173999999</v>
      </c>
      <c r="V28" s="91">
        <v>1398671.1329999566</v>
      </c>
      <c r="W28" s="93">
        <v>2.6077032089233398E-8</v>
      </c>
    </row>
    <row r="29" spans="1:23">
      <c r="A29" s="212">
        <v>43871</v>
      </c>
      <c r="B29" s="54">
        <v>546747797</v>
      </c>
      <c r="C29" s="82">
        <v>263532438.15399998</v>
      </c>
      <c r="D29" s="82">
        <v>283215358.84600002</v>
      </c>
      <c r="E29" s="83">
        <v>173319051.64899999</v>
      </c>
      <c r="F29" s="82">
        <v>47020310.541999996</v>
      </c>
      <c r="G29" s="82">
        <v>326408434.80900002</v>
      </c>
      <c r="H29" s="84">
        <v>259705203.57499999</v>
      </c>
      <c r="I29" s="85">
        <v>287042593.42500001</v>
      </c>
      <c r="J29" s="84">
        <v>178239781.822</v>
      </c>
      <c r="K29" s="86">
        <v>37725597.993000001</v>
      </c>
      <c r="L29" s="85">
        <v>330782417.185</v>
      </c>
      <c r="M29" s="87">
        <v>267906420.53</v>
      </c>
      <c r="N29" s="88">
        <v>278841376.47000003</v>
      </c>
      <c r="O29" s="87">
        <v>168398321.47600001</v>
      </c>
      <c r="P29" s="89">
        <v>56861770.887999997</v>
      </c>
      <c r="Q29" s="88">
        <v>321487704.63599998</v>
      </c>
      <c r="R29" s="90">
        <v>-8201216.9550000131</v>
      </c>
      <c r="S29" s="91">
        <v>8201216.9549999833</v>
      </c>
      <c r="T29" s="92">
        <v>9841460.3459999859</v>
      </c>
      <c r="U29" s="90">
        <v>-19136172.894999996</v>
      </c>
      <c r="V29" s="91">
        <v>9294712.5490000248</v>
      </c>
      <c r="W29" s="93">
        <v>-1.4901161193847656E-8</v>
      </c>
    </row>
    <row r="30" spans="1:23">
      <c r="A30" s="212">
        <v>43872</v>
      </c>
      <c r="B30" s="54">
        <v>532430518</v>
      </c>
      <c r="C30" s="82">
        <v>288577340.75600004</v>
      </c>
      <c r="D30" s="82">
        <v>243853177.24400002</v>
      </c>
      <c r="E30" s="83">
        <v>162391307.99000001</v>
      </c>
      <c r="F30" s="82">
        <v>47386316.101999998</v>
      </c>
      <c r="G30" s="82">
        <v>322652893.90799999</v>
      </c>
      <c r="H30" s="84">
        <v>317861019.24599999</v>
      </c>
      <c r="I30" s="85">
        <v>214569498.75400001</v>
      </c>
      <c r="J30" s="84">
        <v>151742697.63</v>
      </c>
      <c r="K30" s="86">
        <v>29816109.008000001</v>
      </c>
      <c r="L30" s="85">
        <v>350871711.36199999</v>
      </c>
      <c r="M30" s="87">
        <v>259293662.266</v>
      </c>
      <c r="N30" s="88">
        <v>273136855.73400003</v>
      </c>
      <c r="O30" s="87">
        <v>172507487.83200002</v>
      </c>
      <c r="P30" s="89">
        <v>65488953.714000002</v>
      </c>
      <c r="Q30" s="88">
        <v>294434076.454</v>
      </c>
      <c r="R30" s="90">
        <v>58567356.979999989</v>
      </c>
      <c r="S30" s="91">
        <v>-58567356.980000019</v>
      </c>
      <c r="T30" s="92">
        <v>-20764790.202000022</v>
      </c>
      <c r="U30" s="90">
        <v>-35672844.706</v>
      </c>
      <c r="V30" s="91">
        <v>56437634.907999992</v>
      </c>
      <c r="W30" s="93">
        <v>-5.9604644775390625E-8</v>
      </c>
    </row>
    <row r="31" spans="1:23">
      <c r="A31" s="212">
        <v>43873</v>
      </c>
      <c r="B31" s="54">
        <v>427173690</v>
      </c>
      <c r="C31" s="82">
        <v>272963987.91000003</v>
      </c>
      <c r="D31" s="82">
        <v>154209702.09</v>
      </c>
      <c r="E31" s="83">
        <v>89706474.899999991</v>
      </c>
      <c r="F31" s="82">
        <v>27766289.850000001</v>
      </c>
      <c r="G31" s="82">
        <v>309700925.25</v>
      </c>
      <c r="H31" s="84">
        <v>292186803.96000004</v>
      </c>
      <c r="I31" s="85">
        <v>134986886.03999999</v>
      </c>
      <c r="J31" s="84">
        <v>84153216.930000007</v>
      </c>
      <c r="K31" s="86">
        <v>20077163.43</v>
      </c>
      <c r="L31" s="85">
        <v>322943309.63999999</v>
      </c>
      <c r="M31" s="87">
        <v>253313998.16999999</v>
      </c>
      <c r="N31" s="88">
        <v>173859691.82999998</v>
      </c>
      <c r="O31" s="87">
        <v>95259732.870000005</v>
      </c>
      <c r="P31" s="89">
        <v>35455416.270000003</v>
      </c>
      <c r="Q31" s="88">
        <v>296458540.85999995</v>
      </c>
      <c r="R31" s="90">
        <v>38872805.790000051</v>
      </c>
      <c r="S31" s="91">
        <v>-38872805.789999992</v>
      </c>
      <c r="T31" s="92">
        <v>-11106515.939999998</v>
      </c>
      <c r="U31" s="90">
        <v>-15378252.840000004</v>
      </c>
      <c r="V31" s="91">
        <v>26484768.780000031</v>
      </c>
      <c r="W31" s="93">
        <v>8.9406967163085938E-8</v>
      </c>
    </row>
    <row r="32" spans="1:23">
      <c r="A32" s="212">
        <v>43874</v>
      </c>
      <c r="B32" s="54">
        <v>629984923</v>
      </c>
      <c r="C32" s="82">
        <v>372951074.41600001</v>
      </c>
      <c r="D32" s="82">
        <v>257033848.58399999</v>
      </c>
      <c r="E32" s="83">
        <v>127256954.44600001</v>
      </c>
      <c r="F32" s="82">
        <v>56698643.07</v>
      </c>
      <c r="G32" s="82">
        <v>446029325.48399997</v>
      </c>
      <c r="H32" s="84">
        <v>395000546.72100002</v>
      </c>
      <c r="I32" s="85">
        <v>234984376.27899998</v>
      </c>
      <c r="J32" s="84">
        <v>166316019.67200002</v>
      </c>
      <c r="K32" s="86">
        <v>38429080.302999996</v>
      </c>
      <c r="L32" s="85">
        <v>425239823.02500004</v>
      </c>
      <c r="M32" s="87">
        <v>350901602.11100006</v>
      </c>
      <c r="N32" s="88">
        <v>279083320.889</v>
      </c>
      <c r="O32" s="87">
        <v>88197889.220000014</v>
      </c>
      <c r="P32" s="89">
        <v>74338220.91399999</v>
      </c>
      <c r="Q32" s="88">
        <v>467448812.866</v>
      </c>
      <c r="R32" s="90">
        <v>44098944.609999955</v>
      </c>
      <c r="S32" s="91">
        <v>-44098944.610000014</v>
      </c>
      <c r="T32" s="92">
        <v>78118130.452000007</v>
      </c>
      <c r="U32" s="90">
        <v>-35909140.610999994</v>
      </c>
      <c r="V32" s="91">
        <v>-42208989.840999961</v>
      </c>
      <c r="W32" s="93">
        <v>0</v>
      </c>
    </row>
    <row r="33" spans="1:23">
      <c r="A33" s="212">
        <v>43877</v>
      </c>
      <c r="B33" s="54">
        <v>323237908</v>
      </c>
      <c r="C33" s="82">
        <v>234024245.39199999</v>
      </c>
      <c r="D33" s="82">
        <v>89213662.60800001</v>
      </c>
      <c r="E33" s="83">
        <v>23596367.283999998</v>
      </c>
      <c r="F33" s="82">
        <v>23919605.191999998</v>
      </c>
      <c r="G33" s="82">
        <v>275721935.52399999</v>
      </c>
      <c r="H33" s="84">
        <v>242428431</v>
      </c>
      <c r="I33" s="85">
        <v>80809477</v>
      </c>
      <c r="J33" s="84">
        <v>21980177.744000003</v>
      </c>
      <c r="K33" s="86">
        <v>23596367.283999998</v>
      </c>
      <c r="L33" s="85">
        <v>277661362.972</v>
      </c>
      <c r="M33" s="87">
        <v>225943297.69199997</v>
      </c>
      <c r="N33" s="88">
        <v>97294610.307999998</v>
      </c>
      <c r="O33" s="87">
        <v>24889318.916000001</v>
      </c>
      <c r="P33" s="89">
        <v>24566081.007999998</v>
      </c>
      <c r="Q33" s="88">
        <v>273782508.07599998</v>
      </c>
      <c r="R33" s="90">
        <v>16485133.308000028</v>
      </c>
      <c r="S33" s="91">
        <v>-16485133.307999998</v>
      </c>
      <c r="T33" s="92">
        <v>-2909141.1719999984</v>
      </c>
      <c r="U33" s="90">
        <v>-969713.72399999946</v>
      </c>
      <c r="V33" s="91">
        <v>3878854.8960000277</v>
      </c>
      <c r="W33" s="93">
        <v>5.9604644775390625E-8</v>
      </c>
    </row>
    <row r="34" spans="1:23">
      <c r="A34" s="212">
        <v>43878</v>
      </c>
      <c r="B34" s="54">
        <v>565012536</v>
      </c>
      <c r="C34" s="82">
        <v>227135039.472</v>
      </c>
      <c r="D34" s="82">
        <v>337877496.528</v>
      </c>
      <c r="E34" s="83">
        <v>128822858.208</v>
      </c>
      <c r="F34" s="82">
        <v>93227068.439999998</v>
      </c>
      <c r="G34" s="82">
        <v>342962609.352</v>
      </c>
      <c r="H34" s="84">
        <v>201709475.352</v>
      </c>
      <c r="I34" s="85">
        <v>363303060.648</v>
      </c>
      <c r="J34" s="84">
        <v>116392582.41599999</v>
      </c>
      <c r="K34" s="86">
        <v>40115890.055999994</v>
      </c>
      <c r="L34" s="85">
        <v>408504063.528</v>
      </c>
      <c r="M34" s="87">
        <v>253125616.12799999</v>
      </c>
      <c r="N34" s="88">
        <v>311886919.87200004</v>
      </c>
      <c r="O34" s="87">
        <v>140123108.928</v>
      </c>
      <c r="P34" s="89">
        <v>146903259.36000001</v>
      </c>
      <c r="Q34" s="88">
        <v>277986167.71200001</v>
      </c>
      <c r="R34" s="90">
        <v>-51416140.775999993</v>
      </c>
      <c r="S34" s="91">
        <v>51416140.775999963</v>
      </c>
      <c r="T34" s="92">
        <v>-23730526.512000009</v>
      </c>
      <c r="U34" s="90">
        <v>-106787369.30400002</v>
      </c>
      <c r="V34" s="91">
        <v>130517895.81599998</v>
      </c>
      <c r="W34" s="93">
        <v>0</v>
      </c>
    </row>
    <row r="35" spans="1:23">
      <c r="A35" s="212">
        <v>43879</v>
      </c>
      <c r="B35" s="54">
        <v>4417603117</v>
      </c>
      <c r="C35" s="82">
        <v>503606755.338</v>
      </c>
      <c r="D35" s="82">
        <v>3913996361.6620002</v>
      </c>
      <c r="E35" s="83">
        <v>3666610587.1099997</v>
      </c>
      <c r="F35" s="82">
        <v>141363299.74400002</v>
      </c>
      <c r="G35" s="82">
        <v>609629230.14600003</v>
      </c>
      <c r="H35" s="84">
        <v>711234101.83700001</v>
      </c>
      <c r="I35" s="85">
        <v>3706369015.1629996</v>
      </c>
      <c r="J35" s="84">
        <v>3503159271.7810001</v>
      </c>
      <c r="K35" s="86">
        <v>114857681.042</v>
      </c>
      <c r="L35" s="85">
        <v>799586164.17699993</v>
      </c>
      <c r="M35" s="87">
        <v>295979408.83900005</v>
      </c>
      <c r="N35" s="88">
        <v>4121623708.1610003</v>
      </c>
      <c r="O35" s="87">
        <v>3834479505.5559998</v>
      </c>
      <c r="P35" s="89">
        <v>167868918.44600001</v>
      </c>
      <c r="Q35" s="88">
        <v>415254692.99800003</v>
      </c>
      <c r="R35" s="90">
        <v>415254692.99799997</v>
      </c>
      <c r="S35" s="91">
        <v>-415254692.99800062</v>
      </c>
      <c r="T35" s="92">
        <v>-331320233.77499962</v>
      </c>
      <c r="U35" s="90">
        <v>-53011237.404000014</v>
      </c>
      <c r="V35" s="91">
        <v>384331471.1789999</v>
      </c>
      <c r="W35" s="93">
        <v>0</v>
      </c>
    </row>
    <row r="36" spans="1:23">
      <c r="A36" s="212">
        <v>43880</v>
      </c>
      <c r="B36" s="54">
        <v>678602140</v>
      </c>
      <c r="C36" s="82">
        <v>249046985.38</v>
      </c>
      <c r="D36" s="82">
        <v>429555154.62</v>
      </c>
      <c r="E36" s="83">
        <v>204937846.28</v>
      </c>
      <c r="F36" s="82">
        <v>136399030.14000002</v>
      </c>
      <c r="G36" s="82">
        <v>337265263.57999998</v>
      </c>
      <c r="H36" s="84">
        <v>263976232.46000001</v>
      </c>
      <c r="I36" s="85">
        <v>414625907.53999996</v>
      </c>
      <c r="J36" s="84">
        <v>194758814.17999998</v>
      </c>
      <c r="K36" s="86">
        <v>105183331.7</v>
      </c>
      <c r="L36" s="85">
        <v>377981391.98000002</v>
      </c>
      <c r="M36" s="87">
        <v>233439136.15999997</v>
      </c>
      <c r="N36" s="88">
        <v>445163003.84000003</v>
      </c>
      <c r="O36" s="87">
        <v>215116878.38</v>
      </c>
      <c r="P36" s="89">
        <v>166936126.44</v>
      </c>
      <c r="Q36" s="88">
        <v>295870533.04000002</v>
      </c>
      <c r="R36" s="90">
        <v>30537096.300000042</v>
      </c>
      <c r="S36" s="91">
        <v>-30537096.300000072</v>
      </c>
      <c r="T36" s="92">
        <v>-20358064.200000018</v>
      </c>
      <c r="U36" s="90">
        <v>-61752794.739999995</v>
      </c>
      <c r="V36" s="91">
        <v>82110858.939999998</v>
      </c>
      <c r="W36" s="93">
        <v>0</v>
      </c>
    </row>
    <row r="37" spans="1:23">
      <c r="A37" s="212">
        <v>43881</v>
      </c>
      <c r="B37" s="54">
        <v>698926083</v>
      </c>
      <c r="C37" s="82">
        <v>304731772.18800002</v>
      </c>
      <c r="D37" s="82">
        <v>394194310.81199998</v>
      </c>
      <c r="E37" s="83">
        <v>172634742.50099999</v>
      </c>
      <c r="F37" s="82">
        <v>117419581.94400001</v>
      </c>
      <c r="G37" s="82">
        <v>408871758.55499995</v>
      </c>
      <c r="H37" s="84">
        <v>276075802.78500003</v>
      </c>
      <c r="I37" s="85">
        <v>422850280.21499997</v>
      </c>
      <c r="J37" s="84">
        <v>190806820.65900001</v>
      </c>
      <c r="K37" s="86">
        <v>51021604.059</v>
      </c>
      <c r="L37" s="85">
        <v>457097658.28200001</v>
      </c>
      <c r="M37" s="87">
        <v>333387741.59099996</v>
      </c>
      <c r="N37" s="88">
        <v>365538341.40900004</v>
      </c>
      <c r="O37" s="87">
        <v>154462664.34299999</v>
      </c>
      <c r="P37" s="89">
        <v>183817559.829</v>
      </c>
      <c r="Q37" s="88">
        <v>360645858.82800001</v>
      </c>
      <c r="R37" s="90">
        <v>-57311938.805999935</v>
      </c>
      <c r="S37" s="91">
        <v>57311938.805999935</v>
      </c>
      <c r="T37" s="92">
        <v>36344156.316000015</v>
      </c>
      <c r="U37" s="90">
        <v>-132795955.77</v>
      </c>
      <c r="V37" s="91">
        <v>96451799.453999996</v>
      </c>
      <c r="W37" s="93">
        <v>0</v>
      </c>
    </row>
    <row r="38" spans="1:23">
      <c r="A38" s="212">
        <v>43884</v>
      </c>
      <c r="B38" s="54">
        <v>361102027</v>
      </c>
      <c r="C38" s="82">
        <v>246993786.46800002</v>
      </c>
      <c r="D38" s="82">
        <v>114108240.53200001</v>
      </c>
      <c r="E38" s="83">
        <v>24193835.809</v>
      </c>
      <c r="F38" s="82">
        <v>34665794.592</v>
      </c>
      <c r="G38" s="82">
        <v>302242396.59899998</v>
      </c>
      <c r="H38" s="84">
        <v>252410316.873</v>
      </c>
      <c r="I38" s="85">
        <v>108691710.12699999</v>
      </c>
      <c r="J38" s="84">
        <v>27082652.024999999</v>
      </c>
      <c r="K38" s="86">
        <v>18777305.403999999</v>
      </c>
      <c r="L38" s="85">
        <v>315242069.57099998</v>
      </c>
      <c r="M38" s="87">
        <v>241577256.06300002</v>
      </c>
      <c r="N38" s="88">
        <v>119524770.93700001</v>
      </c>
      <c r="O38" s="87">
        <v>21305019.592999998</v>
      </c>
      <c r="P38" s="89">
        <v>50193181.753000006</v>
      </c>
      <c r="Q38" s="88">
        <v>289603825.65400004</v>
      </c>
      <c r="R38" s="90">
        <v>10833060.809999973</v>
      </c>
      <c r="S38" s="91">
        <v>-10833060.810000017</v>
      </c>
      <c r="T38" s="92">
        <v>5777632.432</v>
      </c>
      <c r="U38" s="90">
        <v>-31415876.349000007</v>
      </c>
      <c r="V38" s="91">
        <v>25638243.916999936</v>
      </c>
      <c r="W38" s="93">
        <v>-1.1548399925231934E-7</v>
      </c>
    </row>
    <row r="39" spans="1:23">
      <c r="A39" s="212">
        <v>43885</v>
      </c>
      <c r="B39" s="54">
        <v>889153315</v>
      </c>
      <c r="C39" s="82">
        <v>433017664.40499997</v>
      </c>
      <c r="D39" s="82">
        <v>456135650.59500003</v>
      </c>
      <c r="E39" s="83">
        <v>144931990.345</v>
      </c>
      <c r="F39" s="82">
        <v>83580411.609999999</v>
      </c>
      <c r="G39" s="82">
        <v>660640913.04499996</v>
      </c>
      <c r="H39" s="84">
        <v>450800730.70499998</v>
      </c>
      <c r="I39" s="85">
        <v>438352584.29500002</v>
      </c>
      <c r="J39" s="84">
        <v>136929610.50999999</v>
      </c>
      <c r="K39" s="86">
        <v>109365857.745</v>
      </c>
      <c r="L39" s="85">
        <v>642857846.745</v>
      </c>
      <c r="M39" s="87">
        <v>416123751.42000002</v>
      </c>
      <c r="N39" s="88">
        <v>473029563.58000004</v>
      </c>
      <c r="O39" s="87">
        <v>152045216.86500001</v>
      </c>
      <c r="P39" s="89">
        <v>58684118.789999999</v>
      </c>
      <c r="Q39" s="88">
        <v>678423979.34500003</v>
      </c>
      <c r="R39" s="90">
        <v>34676979.284999967</v>
      </c>
      <c r="S39" s="91">
        <v>-34676979.285000026</v>
      </c>
      <c r="T39" s="92">
        <v>-15115606.355000019</v>
      </c>
      <c r="U39" s="90">
        <v>50681738.955000006</v>
      </c>
      <c r="V39" s="91">
        <v>-35566132.600000024</v>
      </c>
      <c r="W39" s="93">
        <v>-9.6857547760009766E-8</v>
      </c>
    </row>
    <row r="40" spans="1:23">
      <c r="A40" s="212">
        <v>43886</v>
      </c>
      <c r="B40" s="54">
        <v>594502998</v>
      </c>
      <c r="C40" s="82">
        <v>312114073.94999999</v>
      </c>
      <c r="D40" s="82">
        <v>282388924.05000001</v>
      </c>
      <c r="E40" s="83">
        <v>148625749.5</v>
      </c>
      <c r="F40" s="82">
        <v>47560239.840000004</v>
      </c>
      <c r="G40" s="82">
        <v>397722505.662</v>
      </c>
      <c r="H40" s="84">
        <v>333516181.87800002</v>
      </c>
      <c r="I40" s="85">
        <v>260986816.12200001</v>
      </c>
      <c r="J40" s="84">
        <v>120684108.59400001</v>
      </c>
      <c r="K40" s="86">
        <v>52910766.821999997</v>
      </c>
      <c r="L40" s="85">
        <v>420908122.58399999</v>
      </c>
      <c r="M40" s="87">
        <v>291306469.01999998</v>
      </c>
      <c r="N40" s="88">
        <v>303196528.98000002</v>
      </c>
      <c r="O40" s="87">
        <v>176567390.40599999</v>
      </c>
      <c r="P40" s="89">
        <v>42804215.855999999</v>
      </c>
      <c r="Q40" s="88">
        <v>375131391.73799998</v>
      </c>
      <c r="R40" s="90">
        <v>42209712.85800004</v>
      </c>
      <c r="S40" s="91">
        <v>-42209712.85800001</v>
      </c>
      <c r="T40" s="92">
        <v>-55883281.811999977</v>
      </c>
      <c r="U40" s="90">
        <v>10106550.965999998</v>
      </c>
      <c r="V40" s="91">
        <v>45776730.846000016</v>
      </c>
      <c r="W40" s="93">
        <v>6.7055225372314453E-8</v>
      </c>
    </row>
    <row r="41" spans="1:23">
      <c r="A41" s="212">
        <v>43887</v>
      </c>
      <c r="B41" s="54">
        <v>562107949</v>
      </c>
      <c r="C41" s="82">
        <v>328271042.21599996</v>
      </c>
      <c r="D41" s="82">
        <v>233836906.78399998</v>
      </c>
      <c r="E41" s="83">
        <v>155141793.92400002</v>
      </c>
      <c r="F41" s="82">
        <v>30353829.245999999</v>
      </c>
      <c r="G41" s="82">
        <v>376612325.83000004</v>
      </c>
      <c r="H41" s="84">
        <v>335578445.55299997</v>
      </c>
      <c r="I41" s="85">
        <v>226529503.44700003</v>
      </c>
      <c r="J41" s="84">
        <v>161887089.31199998</v>
      </c>
      <c r="K41" s="86">
        <v>29791721.296999998</v>
      </c>
      <c r="L41" s="85">
        <v>370429138.39100003</v>
      </c>
      <c r="M41" s="87">
        <v>321525746.82799995</v>
      </c>
      <c r="N41" s="88">
        <v>240582202.17199999</v>
      </c>
      <c r="O41" s="87">
        <v>148396498.53600001</v>
      </c>
      <c r="P41" s="89">
        <v>30915937.195</v>
      </c>
      <c r="Q41" s="88">
        <v>382795513.26900005</v>
      </c>
      <c r="R41" s="90">
        <v>14052698.725000024</v>
      </c>
      <c r="S41" s="91">
        <v>-14052698.724999964</v>
      </c>
      <c r="T41" s="92">
        <v>13490590.775999963</v>
      </c>
      <c r="U41" s="90">
        <v>-1124215.8980000019</v>
      </c>
      <c r="V41" s="91">
        <v>-12366374.878000021</v>
      </c>
      <c r="W41" s="93">
        <v>0</v>
      </c>
    </row>
    <row r="42" spans="1:23" s="116" customFormat="1" ht="15.75" thickBot="1">
      <c r="A42" s="213">
        <v>43888</v>
      </c>
      <c r="B42" s="114">
        <v>1171018556</v>
      </c>
      <c r="C42" s="117">
        <v>420395661.60399997</v>
      </c>
      <c r="D42" s="117">
        <v>750622894.39600003</v>
      </c>
      <c r="E42" s="118">
        <v>533984461.53600001</v>
      </c>
      <c r="F42" s="117">
        <v>111246762.82000001</v>
      </c>
      <c r="G42" s="117">
        <v>525787331.64399999</v>
      </c>
      <c r="H42" s="119">
        <v>454355199.72799999</v>
      </c>
      <c r="I42" s="120">
        <v>716663356.27199996</v>
      </c>
      <c r="J42" s="119">
        <v>491827793.51999998</v>
      </c>
      <c r="K42" s="121">
        <v>119443892.712</v>
      </c>
      <c r="L42" s="120">
        <v>559746869.76800001</v>
      </c>
      <c r="M42" s="122">
        <v>387607142.03600001</v>
      </c>
      <c r="N42" s="123">
        <v>783411413.96399999</v>
      </c>
      <c r="O42" s="122">
        <v>576141129.55200005</v>
      </c>
      <c r="P42" s="124">
        <v>103049632.92799999</v>
      </c>
      <c r="Q42" s="123">
        <v>491827793.51999998</v>
      </c>
      <c r="R42" s="125">
        <v>66748057.691999972</v>
      </c>
      <c r="S42" s="126">
        <v>-66748057.692000031</v>
      </c>
      <c r="T42" s="127">
        <v>-84313336.032000065</v>
      </c>
      <c r="U42" s="125">
        <v>16394259.784000009</v>
      </c>
      <c r="V42" s="126">
        <v>67919076.248000026</v>
      </c>
      <c r="W42" s="128">
        <v>0</v>
      </c>
    </row>
    <row r="43" spans="1:23">
      <c r="A43" s="212">
        <v>43891</v>
      </c>
      <c r="B43" s="54">
        <v>597973134</v>
      </c>
      <c r="C43" s="82">
        <v>349216310.25599998</v>
      </c>
      <c r="D43" s="82">
        <v>248756823.74399999</v>
      </c>
      <c r="E43" s="83">
        <v>99861513.378000006</v>
      </c>
      <c r="F43" s="82">
        <v>46043931.317999996</v>
      </c>
      <c r="G43" s="82">
        <v>452067689.30400002</v>
      </c>
      <c r="H43" s="84">
        <v>351608202.792</v>
      </c>
      <c r="I43" s="85">
        <v>246364931.20799997</v>
      </c>
      <c r="J43" s="84">
        <v>95077728.305999994</v>
      </c>
      <c r="K43" s="86">
        <v>51425689.523999996</v>
      </c>
      <c r="L43" s="85">
        <v>451469716.17000002</v>
      </c>
      <c r="M43" s="87">
        <v>346824417.71999997</v>
      </c>
      <c r="N43" s="88">
        <v>251148716.28</v>
      </c>
      <c r="O43" s="87">
        <v>104645298.44999999</v>
      </c>
      <c r="P43" s="89">
        <v>40064199.978</v>
      </c>
      <c r="Q43" s="88">
        <v>453263635.57200003</v>
      </c>
      <c r="R43" s="90">
        <v>4783785.0720000267</v>
      </c>
      <c r="S43" s="91">
        <v>-4783785.0720000267</v>
      </c>
      <c r="T43" s="92">
        <v>-9567570.1439999938</v>
      </c>
      <c r="U43" s="90">
        <v>11361489.545999996</v>
      </c>
      <c r="V43" s="91">
        <v>-1793919.40200001</v>
      </c>
      <c r="W43" s="93">
        <v>-7.4505805969238281E-9</v>
      </c>
    </row>
    <row r="44" spans="1:23">
      <c r="A44" s="212">
        <v>43892</v>
      </c>
      <c r="B44" s="54">
        <v>959325480</v>
      </c>
      <c r="C44" s="82">
        <v>411550630.92000002</v>
      </c>
      <c r="D44" s="82">
        <v>547774849.07999992</v>
      </c>
      <c r="E44" s="83">
        <v>277245063.71999997</v>
      </c>
      <c r="F44" s="82">
        <v>119915685</v>
      </c>
      <c r="G44" s="82">
        <v>562164731.27999997</v>
      </c>
      <c r="H44" s="84">
        <v>431696466</v>
      </c>
      <c r="I44" s="85">
        <v>527629014.00000006</v>
      </c>
      <c r="J44" s="84">
        <v>273407761.79999995</v>
      </c>
      <c r="K44" s="86">
        <v>110322430.2</v>
      </c>
      <c r="L44" s="85">
        <v>575595288</v>
      </c>
      <c r="M44" s="87">
        <v>390445470.35999995</v>
      </c>
      <c r="N44" s="88">
        <v>568880009.63999999</v>
      </c>
      <c r="O44" s="87">
        <v>282041691.12</v>
      </c>
      <c r="P44" s="89">
        <v>130468265.28000002</v>
      </c>
      <c r="Q44" s="88">
        <v>546815523.5999999</v>
      </c>
      <c r="R44" s="90">
        <v>41250995.640000045</v>
      </c>
      <c r="S44" s="91">
        <v>-41250995.639999926</v>
      </c>
      <c r="T44" s="92">
        <v>-8633929.3200000525</v>
      </c>
      <c r="U44" s="90">
        <v>-20145835.080000013</v>
      </c>
      <c r="V44" s="91">
        <v>28779764.400000095</v>
      </c>
      <c r="W44" s="93">
        <v>1.4901161193847656E-7</v>
      </c>
    </row>
    <row r="45" spans="1:23">
      <c r="A45" s="212">
        <v>43893</v>
      </c>
      <c r="B45" s="54">
        <v>659470683</v>
      </c>
      <c r="C45" s="82">
        <v>314567515.79100001</v>
      </c>
      <c r="D45" s="82">
        <v>344903167.20899999</v>
      </c>
      <c r="E45" s="83">
        <v>220263208.12200001</v>
      </c>
      <c r="F45" s="82">
        <v>61990244.202</v>
      </c>
      <c r="G45" s="82">
        <v>377217230.67599994</v>
      </c>
      <c r="H45" s="84">
        <v>289507629.83700001</v>
      </c>
      <c r="I45" s="85">
        <v>369963053.16300005</v>
      </c>
      <c r="J45" s="84">
        <v>191246498.06999999</v>
      </c>
      <c r="K45" s="86">
        <v>46822418.492999993</v>
      </c>
      <c r="L45" s="85">
        <v>421401766.43700004</v>
      </c>
      <c r="M45" s="87">
        <v>340286872.42800003</v>
      </c>
      <c r="N45" s="88">
        <v>319183810.57199997</v>
      </c>
      <c r="O45" s="87">
        <v>249939388.85699999</v>
      </c>
      <c r="P45" s="89">
        <v>76498599.228</v>
      </c>
      <c r="Q45" s="88">
        <v>333032694.91500002</v>
      </c>
      <c r="R45" s="90">
        <v>-50779242.591000021</v>
      </c>
      <c r="S45" s="91">
        <v>50779242.59100008</v>
      </c>
      <c r="T45" s="92">
        <v>-58692890.787</v>
      </c>
      <c r="U45" s="90">
        <v>-29676180.735000007</v>
      </c>
      <c r="V45" s="91">
        <v>88369071.522000015</v>
      </c>
      <c r="W45" s="93">
        <v>0</v>
      </c>
    </row>
    <row r="46" spans="1:23">
      <c r="A46" s="212">
        <v>43894</v>
      </c>
      <c r="B46" s="54">
        <v>482944917</v>
      </c>
      <c r="C46" s="82">
        <v>239057733.91499999</v>
      </c>
      <c r="D46" s="82">
        <v>243887183.08500001</v>
      </c>
      <c r="E46" s="83">
        <v>145366420.01699999</v>
      </c>
      <c r="F46" s="82">
        <v>43465042.530000001</v>
      </c>
      <c r="G46" s="82">
        <v>294113454.45300001</v>
      </c>
      <c r="H46" s="84">
        <v>256926695.84400001</v>
      </c>
      <c r="I46" s="85">
        <v>226018221.15600002</v>
      </c>
      <c r="J46" s="84">
        <v>155991208.19100001</v>
      </c>
      <c r="K46" s="86">
        <v>32840254.356000002</v>
      </c>
      <c r="L46" s="85">
        <v>294113454.45300001</v>
      </c>
      <c r="M46" s="87">
        <v>221671716.903</v>
      </c>
      <c r="N46" s="88">
        <v>261273200.097</v>
      </c>
      <c r="O46" s="87">
        <v>134258686.926</v>
      </c>
      <c r="P46" s="89">
        <v>54089830.704000004</v>
      </c>
      <c r="Q46" s="88">
        <v>294596399.37</v>
      </c>
      <c r="R46" s="90">
        <v>35254978.941000015</v>
      </c>
      <c r="S46" s="91">
        <v>-35254978.940999985</v>
      </c>
      <c r="T46" s="92">
        <v>21732521.265000015</v>
      </c>
      <c r="U46" s="90">
        <v>-21249576.348000001</v>
      </c>
      <c r="V46" s="91">
        <v>-482944.91699999571</v>
      </c>
      <c r="W46" s="93">
        <v>4.8428773880004883E-8</v>
      </c>
    </row>
    <row r="47" spans="1:23">
      <c r="A47" s="212">
        <v>43895</v>
      </c>
      <c r="B47" s="54">
        <v>618092063</v>
      </c>
      <c r="C47" s="82">
        <v>309664123.56300002</v>
      </c>
      <c r="D47" s="82">
        <v>308427939.43699998</v>
      </c>
      <c r="E47" s="83">
        <v>187899987.15200001</v>
      </c>
      <c r="F47" s="82">
        <v>44502628.535999998</v>
      </c>
      <c r="G47" s="82">
        <v>385689447.31199998</v>
      </c>
      <c r="H47" s="84">
        <v>320171688.634</v>
      </c>
      <c r="I47" s="85">
        <v>297920374.366</v>
      </c>
      <c r="J47" s="84">
        <v>155141107.81299999</v>
      </c>
      <c r="K47" s="86">
        <v>46974996.788000003</v>
      </c>
      <c r="L47" s="85">
        <v>415975958.39900005</v>
      </c>
      <c r="M47" s="87">
        <v>299156558.49199998</v>
      </c>
      <c r="N47" s="88">
        <v>318935504.50800002</v>
      </c>
      <c r="O47" s="87">
        <v>220658866.491</v>
      </c>
      <c r="P47" s="89">
        <v>42648352.347000003</v>
      </c>
      <c r="Q47" s="88">
        <v>354784844.162</v>
      </c>
      <c r="R47" s="90">
        <v>21015130.14200002</v>
      </c>
      <c r="S47" s="91">
        <v>-21015130.14200002</v>
      </c>
      <c r="T47" s="92">
        <v>-65517758.678000003</v>
      </c>
      <c r="U47" s="90">
        <v>4326644.4409999996</v>
      </c>
      <c r="V47" s="91">
        <v>61191114.237000048</v>
      </c>
      <c r="W47" s="93">
        <v>0</v>
      </c>
    </row>
    <row r="48" spans="1:23">
      <c r="A48" s="212">
        <v>43898</v>
      </c>
      <c r="B48" s="54">
        <v>362914395</v>
      </c>
      <c r="C48" s="82">
        <v>257669220.44999999</v>
      </c>
      <c r="D48" s="82">
        <v>105245174.55</v>
      </c>
      <c r="E48" s="83">
        <v>48993443.325000003</v>
      </c>
      <c r="F48" s="82">
        <v>23589435.675000001</v>
      </c>
      <c r="G48" s="82">
        <v>290331516</v>
      </c>
      <c r="H48" s="84">
        <v>255128819.68499997</v>
      </c>
      <c r="I48" s="85">
        <v>107785575.315</v>
      </c>
      <c r="J48" s="84">
        <v>55162988.039999999</v>
      </c>
      <c r="K48" s="86">
        <v>19597377.329999998</v>
      </c>
      <c r="L48" s="85">
        <v>288154029.63</v>
      </c>
      <c r="M48" s="87">
        <v>260209621.215</v>
      </c>
      <c r="N48" s="88">
        <v>102704773.785</v>
      </c>
      <c r="O48" s="87">
        <v>42460984.215000004</v>
      </c>
      <c r="P48" s="89">
        <v>27944408.414999999</v>
      </c>
      <c r="Q48" s="88">
        <v>292509002.37</v>
      </c>
      <c r="R48" s="90">
        <v>-5080801.530000031</v>
      </c>
      <c r="S48" s="91">
        <v>5080801.5300000012</v>
      </c>
      <c r="T48" s="92">
        <v>12702003.824999996</v>
      </c>
      <c r="U48" s="90">
        <v>-8347031.0850000009</v>
      </c>
      <c r="V48" s="91">
        <v>-4354972.7400000095</v>
      </c>
      <c r="W48" s="93">
        <v>-4.4703483581542969E-8</v>
      </c>
    </row>
    <row r="49" spans="1:23">
      <c r="A49" s="212">
        <v>43899</v>
      </c>
      <c r="B49" s="54">
        <v>822743672</v>
      </c>
      <c r="C49" s="82">
        <v>378462089.12</v>
      </c>
      <c r="D49" s="82">
        <v>444281582.88000005</v>
      </c>
      <c r="E49" s="83">
        <v>276441873.792</v>
      </c>
      <c r="F49" s="82">
        <v>65819493.759999998</v>
      </c>
      <c r="G49" s="82">
        <v>480482304.44799995</v>
      </c>
      <c r="H49" s="84">
        <v>396562449.90399998</v>
      </c>
      <c r="I49" s="85">
        <v>426181222.09600002</v>
      </c>
      <c r="J49" s="84">
        <v>235304690.19199997</v>
      </c>
      <c r="K49" s="86">
        <v>60060288.055999994</v>
      </c>
      <c r="L49" s="85">
        <v>527378693.75200003</v>
      </c>
      <c r="M49" s="87">
        <v>359538984.66399997</v>
      </c>
      <c r="N49" s="88">
        <v>463204687.33599997</v>
      </c>
      <c r="O49" s="87">
        <v>317579057.39200002</v>
      </c>
      <c r="P49" s="89">
        <v>71578699.464000002</v>
      </c>
      <c r="Q49" s="88">
        <v>433585915.14399999</v>
      </c>
      <c r="R49" s="90">
        <v>37023465.24000001</v>
      </c>
      <c r="S49" s="91">
        <v>-37023465.23999995</v>
      </c>
      <c r="T49" s="92">
        <v>-82274367.200000048</v>
      </c>
      <c r="U49" s="90">
        <v>-11518411.408000007</v>
      </c>
      <c r="V49" s="91">
        <v>93792778.60800004</v>
      </c>
      <c r="W49" s="93">
        <v>0</v>
      </c>
    </row>
    <row r="50" spans="1:23">
      <c r="A50" s="212">
        <v>43900</v>
      </c>
      <c r="B50" s="54">
        <v>773529181</v>
      </c>
      <c r="C50" s="82">
        <v>440911633.16999996</v>
      </c>
      <c r="D50" s="82">
        <v>332617547.82999998</v>
      </c>
      <c r="E50" s="83">
        <v>183326415.89699998</v>
      </c>
      <c r="F50" s="82">
        <v>119123493.874</v>
      </c>
      <c r="G50" s="82">
        <v>471079271.22899997</v>
      </c>
      <c r="H50" s="84">
        <v>453288100.06599998</v>
      </c>
      <c r="I50" s="85">
        <v>320241080.93399996</v>
      </c>
      <c r="J50" s="84">
        <v>184099945.07799998</v>
      </c>
      <c r="K50" s="86">
        <v>115255847.969</v>
      </c>
      <c r="L50" s="85">
        <v>474173387.95300001</v>
      </c>
      <c r="M50" s="87">
        <v>427761637.09300005</v>
      </c>
      <c r="N50" s="88">
        <v>345767543.90700001</v>
      </c>
      <c r="O50" s="87">
        <v>183326415.89699998</v>
      </c>
      <c r="P50" s="89">
        <v>122991139.779</v>
      </c>
      <c r="Q50" s="88">
        <v>467211625.324</v>
      </c>
      <c r="R50" s="90">
        <v>25526462.97299993</v>
      </c>
      <c r="S50" s="91">
        <v>-25526462.97300005</v>
      </c>
      <c r="T50" s="92">
        <v>773529.18099999428</v>
      </c>
      <c r="U50" s="90">
        <v>-7735291.8100000024</v>
      </c>
      <c r="V50" s="91">
        <v>6961762.6290000081</v>
      </c>
      <c r="W50" s="93">
        <v>-1.1920928955078125E-7</v>
      </c>
    </row>
    <row r="51" spans="1:23">
      <c r="A51" s="212">
        <v>43901</v>
      </c>
      <c r="B51" s="54">
        <v>727560337</v>
      </c>
      <c r="C51" s="82">
        <v>389244780.29500002</v>
      </c>
      <c r="D51" s="82">
        <v>338315556.70500004</v>
      </c>
      <c r="E51" s="83">
        <v>168793998.18400002</v>
      </c>
      <c r="F51" s="82">
        <v>61115068.308000006</v>
      </c>
      <c r="G51" s="82">
        <v>497651270.50800002</v>
      </c>
      <c r="H51" s="84">
        <v>367417970.185</v>
      </c>
      <c r="I51" s="85">
        <v>360142366.815</v>
      </c>
      <c r="J51" s="84">
        <v>128778179.64899999</v>
      </c>
      <c r="K51" s="86">
        <v>61842628.645000003</v>
      </c>
      <c r="L51" s="85">
        <v>536939528.70599997</v>
      </c>
      <c r="M51" s="87">
        <v>411071590.40499997</v>
      </c>
      <c r="N51" s="88">
        <v>316488746.59499997</v>
      </c>
      <c r="O51" s="87">
        <v>208809816.71899998</v>
      </c>
      <c r="P51" s="89">
        <v>60387507.971000001</v>
      </c>
      <c r="Q51" s="88">
        <v>458363012.31</v>
      </c>
      <c r="R51" s="90">
        <v>-43653620.219999969</v>
      </c>
      <c r="S51" s="91">
        <v>43653620.220000029</v>
      </c>
      <c r="T51" s="92">
        <v>-80031637.069999993</v>
      </c>
      <c r="U51" s="90">
        <v>1455120.6740000024</v>
      </c>
      <c r="V51" s="91">
        <v>78576516.395999968</v>
      </c>
      <c r="W51" s="93">
        <v>0</v>
      </c>
    </row>
    <row r="52" spans="1:23">
      <c r="A52" s="212">
        <v>43905</v>
      </c>
      <c r="B52" s="54">
        <v>942258498</v>
      </c>
      <c r="C52" s="82">
        <v>280793032.40399998</v>
      </c>
      <c r="D52" s="82">
        <v>661465465.59599996</v>
      </c>
      <c r="E52" s="83">
        <v>328848215.80199999</v>
      </c>
      <c r="F52" s="82">
        <v>37690339.920000002</v>
      </c>
      <c r="G52" s="82">
        <v>575719942.278</v>
      </c>
      <c r="H52" s="84">
        <v>261947862.44400004</v>
      </c>
      <c r="I52" s="85">
        <v>680310635.55599999</v>
      </c>
      <c r="J52" s="84">
        <v>108359727.27000001</v>
      </c>
      <c r="K52" s="86">
        <v>37690339.920000002</v>
      </c>
      <c r="L52" s="85">
        <v>796208430.80999994</v>
      </c>
      <c r="M52" s="87">
        <v>300580460.86199999</v>
      </c>
      <c r="N52" s="88">
        <v>641678037.13800001</v>
      </c>
      <c r="O52" s="87">
        <v>548394445.83599997</v>
      </c>
      <c r="P52" s="89">
        <v>38632598.418000005</v>
      </c>
      <c r="Q52" s="88">
        <v>355231453.74599999</v>
      </c>
      <c r="R52" s="90">
        <v>-38632598.417999953</v>
      </c>
      <c r="S52" s="91">
        <v>38632598.417999983</v>
      </c>
      <c r="T52" s="92">
        <v>-440034718.56599998</v>
      </c>
      <c r="U52" s="90">
        <v>-942258.4980000034</v>
      </c>
      <c r="V52" s="91">
        <v>440976977.06399995</v>
      </c>
      <c r="W52" s="93">
        <v>0</v>
      </c>
    </row>
    <row r="53" spans="1:23">
      <c r="A53" s="212">
        <v>43906</v>
      </c>
      <c r="B53" s="54">
        <v>707392118</v>
      </c>
      <c r="C53" s="82">
        <v>385528704.31</v>
      </c>
      <c r="D53" s="82">
        <v>321863413.69</v>
      </c>
      <c r="E53" s="83">
        <v>135111894.53799999</v>
      </c>
      <c r="F53" s="82">
        <v>33247429.546</v>
      </c>
      <c r="G53" s="82">
        <v>539032793.91600001</v>
      </c>
      <c r="H53" s="84">
        <v>381284351.602</v>
      </c>
      <c r="I53" s="85">
        <v>326107766.398</v>
      </c>
      <c r="J53" s="84">
        <v>87009230.513999999</v>
      </c>
      <c r="K53" s="86">
        <v>34662213.781999998</v>
      </c>
      <c r="L53" s="85">
        <v>585720673.704</v>
      </c>
      <c r="M53" s="87">
        <v>389065664.90000004</v>
      </c>
      <c r="N53" s="88">
        <v>318326453.10000002</v>
      </c>
      <c r="O53" s="87">
        <v>183214558.56200001</v>
      </c>
      <c r="P53" s="89">
        <v>32540037.427999999</v>
      </c>
      <c r="Q53" s="88">
        <v>491637522.00999999</v>
      </c>
      <c r="R53" s="90">
        <v>-7781313.2980000377</v>
      </c>
      <c r="S53" s="91">
        <v>7781313.2979999781</v>
      </c>
      <c r="T53" s="92">
        <v>-96205328.048000008</v>
      </c>
      <c r="U53" s="90">
        <v>2122176.3539999984</v>
      </c>
      <c r="V53" s="91">
        <v>94083151.694000006</v>
      </c>
      <c r="W53" s="93">
        <v>0</v>
      </c>
    </row>
    <row r="54" spans="1:23">
      <c r="A54" s="212">
        <v>43907</v>
      </c>
      <c r="B54" s="54">
        <v>552237502</v>
      </c>
      <c r="C54" s="82">
        <v>298760488.58200002</v>
      </c>
      <c r="D54" s="82">
        <v>253477013.41800001</v>
      </c>
      <c r="E54" s="83">
        <v>152417550.55200002</v>
      </c>
      <c r="F54" s="82">
        <v>43074525.156000003</v>
      </c>
      <c r="G54" s="82">
        <v>356745426.292</v>
      </c>
      <c r="H54" s="84">
        <v>298760488.58200002</v>
      </c>
      <c r="I54" s="85">
        <v>253477013.41800001</v>
      </c>
      <c r="J54" s="84">
        <v>142477275.516</v>
      </c>
      <c r="K54" s="86">
        <v>25955162.594000001</v>
      </c>
      <c r="L54" s="85">
        <v>383805063.88999999</v>
      </c>
      <c r="M54" s="87">
        <v>298760488.58200002</v>
      </c>
      <c r="N54" s="88">
        <v>253477013.41800001</v>
      </c>
      <c r="O54" s="87">
        <v>162910063.09</v>
      </c>
      <c r="P54" s="89">
        <v>60193887.718000002</v>
      </c>
      <c r="Q54" s="88">
        <v>329133551.19199997</v>
      </c>
      <c r="R54" s="90">
        <v>0</v>
      </c>
      <c r="S54" s="91">
        <v>0</v>
      </c>
      <c r="T54" s="92">
        <v>-20432787.574000001</v>
      </c>
      <c r="U54" s="90">
        <v>-34238725.123999998</v>
      </c>
      <c r="V54" s="91">
        <v>54671512.698000014</v>
      </c>
      <c r="W54" s="93">
        <v>0</v>
      </c>
    </row>
    <row r="55" spans="1:23">
      <c r="A55" s="212">
        <v>43908</v>
      </c>
      <c r="B55" s="54">
        <v>617554197</v>
      </c>
      <c r="C55" s="82">
        <v>229112607.08700001</v>
      </c>
      <c r="D55" s="82">
        <v>388441589.91299999</v>
      </c>
      <c r="E55" s="83">
        <v>199470005.63100001</v>
      </c>
      <c r="F55" s="82">
        <v>33347926.638</v>
      </c>
      <c r="G55" s="82">
        <v>384118710.53399998</v>
      </c>
      <c r="H55" s="84">
        <v>237140811.648</v>
      </c>
      <c r="I55" s="85">
        <v>380413385.352</v>
      </c>
      <c r="J55" s="84">
        <v>131539043.961</v>
      </c>
      <c r="K55" s="86">
        <v>16673963.319</v>
      </c>
      <c r="L55" s="85">
        <v>469341189.72000003</v>
      </c>
      <c r="M55" s="87">
        <v>221701956.72299999</v>
      </c>
      <c r="N55" s="88">
        <v>395852240.27700001</v>
      </c>
      <c r="O55" s="87">
        <v>268018521.498</v>
      </c>
      <c r="P55" s="89">
        <v>50021889.957000002</v>
      </c>
      <c r="Q55" s="88">
        <v>299513785.54500002</v>
      </c>
      <c r="R55" s="90">
        <v>15438854.925000012</v>
      </c>
      <c r="S55" s="91">
        <v>-15438854.925000012</v>
      </c>
      <c r="T55" s="92">
        <v>-136479477.537</v>
      </c>
      <c r="U55" s="90">
        <v>-33347926.638000004</v>
      </c>
      <c r="V55" s="91">
        <v>169827404.17500001</v>
      </c>
      <c r="W55" s="93">
        <v>0</v>
      </c>
    </row>
    <row r="56" spans="1:23">
      <c r="A56" s="212">
        <v>43909</v>
      </c>
      <c r="B56" s="54">
        <v>1243597314</v>
      </c>
      <c r="C56" s="82">
        <v>526041663.82199997</v>
      </c>
      <c r="D56" s="82">
        <v>717555650.17799997</v>
      </c>
      <c r="E56" s="83">
        <v>337014872.09400004</v>
      </c>
      <c r="F56" s="82">
        <v>68397852.269999996</v>
      </c>
      <c r="G56" s="82">
        <v>839428186.95000005</v>
      </c>
      <c r="H56" s="84">
        <v>463861798.12199998</v>
      </c>
      <c r="I56" s="85">
        <v>779735515.87800002</v>
      </c>
      <c r="J56" s="84">
        <v>169129234.70400003</v>
      </c>
      <c r="K56" s="86">
        <v>47256697.931999996</v>
      </c>
      <c r="L56" s="85">
        <v>1028454978.678</v>
      </c>
      <c r="M56" s="87">
        <v>586977932.20799994</v>
      </c>
      <c r="N56" s="88">
        <v>656619381.79200006</v>
      </c>
      <c r="O56" s="87">
        <v>504900509.48400003</v>
      </c>
      <c r="P56" s="89">
        <v>89539006.607999995</v>
      </c>
      <c r="Q56" s="88">
        <v>650401395.222</v>
      </c>
      <c r="R56" s="90">
        <v>-123116134.08599997</v>
      </c>
      <c r="S56" s="91">
        <v>123116134.08599997</v>
      </c>
      <c r="T56" s="92">
        <v>-335771274.77999997</v>
      </c>
      <c r="U56" s="90">
        <v>-42282308.675999999</v>
      </c>
      <c r="V56" s="91">
        <v>378053583.45599997</v>
      </c>
      <c r="W56" s="93">
        <v>0</v>
      </c>
    </row>
    <row r="57" spans="1:23">
      <c r="A57" s="212">
        <v>43912</v>
      </c>
      <c r="B57" s="54">
        <v>858986681</v>
      </c>
      <c r="C57" s="82">
        <v>353902512.57199997</v>
      </c>
      <c r="D57" s="82">
        <v>505084168.42799997</v>
      </c>
      <c r="E57" s="83">
        <v>144309762.40800002</v>
      </c>
      <c r="F57" s="82">
        <v>76449814.608999997</v>
      </c>
      <c r="G57" s="82">
        <v>638227103.98300004</v>
      </c>
      <c r="H57" s="84">
        <v>304940271.755</v>
      </c>
      <c r="I57" s="85">
        <v>554046409.245</v>
      </c>
      <c r="J57" s="84">
        <v>56693120.946000002</v>
      </c>
      <c r="K57" s="86">
        <v>42949334.050000004</v>
      </c>
      <c r="L57" s="85">
        <v>759344226.00399995</v>
      </c>
      <c r="M57" s="87">
        <v>402864753.389</v>
      </c>
      <c r="N57" s="88">
        <v>456121927.611</v>
      </c>
      <c r="O57" s="87">
        <v>231926403.87</v>
      </c>
      <c r="P57" s="89">
        <v>109950295.168</v>
      </c>
      <c r="Q57" s="88">
        <v>517109981.96199995</v>
      </c>
      <c r="R57" s="90">
        <v>-97924481.634000003</v>
      </c>
      <c r="S57" s="91">
        <v>97924481.634000003</v>
      </c>
      <c r="T57" s="92">
        <v>-175233282.92399999</v>
      </c>
      <c r="U57" s="90">
        <v>-67000961.117999993</v>
      </c>
      <c r="V57" s="91">
        <v>242234244.042</v>
      </c>
      <c r="W57" s="93">
        <v>0</v>
      </c>
    </row>
    <row r="58" spans="1:23">
      <c r="A58" s="212">
        <v>43913</v>
      </c>
      <c r="B58" s="54">
        <v>1082377572</v>
      </c>
      <c r="C58" s="82">
        <v>470834243.81999999</v>
      </c>
      <c r="D58" s="82">
        <v>611543328.17999995</v>
      </c>
      <c r="E58" s="83">
        <v>266264882.71199998</v>
      </c>
      <c r="F58" s="82">
        <v>56283633.743999995</v>
      </c>
      <c r="G58" s="82">
        <v>759829055.54399991</v>
      </c>
      <c r="H58" s="84">
        <v>452433825.09599996</v>
      </c>
      <c r="I58" s="85">
        <v>629943746.90399992</v>
      </c>
      <c r="J58" s="84">
        <v>58448388.887999997</v>
      </c>
      <c r="K58" s="86">
        <v>23812306.583999999</v>
      </c>
      <c r="L58" s="85">
        <v>1000116876.528</v>
      </c>
      <c r="M58" s="87">
        <v>488152284.972</v>
      </c>
      <c r="N58" s="88">
        <v>594225287.028</v>
      </c>
      <c r="O58" s="87">
        <v>474081376.53600001</v>
      </c>
      <c r="P58" s="89">
        <v>88754960.903999999</v>
      </c>
      <c r="Q58" s="88">
        <v>519541234.56</v>
      </c>
      <c r="R58" s="90">
        <v>-35718459.876000047</v>
      </c>
      <c r="S58" s="91">
        <v>35718459.875999928</v>
      </c>
      <c r="T58" s="92">
        <v>-415632987.648</v>
      </c>
      <c r="U58" s="90">
        <v>-64942654.32</v>
      </c>
      <c r="V58" s="91">
        <v>480575641.96799999</v>
      </c>
      <c r="W58" s="93">
        <v>0</v>
      </c>
    </row>
    <row r="59" spans="1:23">
      <c r="A59" s="212">
        <v>43914</v>
      </c>
      <c r="B59" s="54">
        <v>761900844</v>
      </c>
      <c r="C59" s="82">
        <v>333712569.67199999</v>
      </c>
      <c r="D59" s="82">
        <v>428188274.32800007</v>
      </c>
      <c r="E59" s="83">
        <v>252951080.208</v>
      </c>
      <c r="F59" s="82">
        <v>28190331.228</v>
      </c>
      <c r="G59" s="82">
        <v>480759432.56400001</v>
      </c>
      <c r="H59" s="84">
        <v>345141082.33200002</v>
      </c>
      <c r="I59" s="85">
        <v>416759761.66800004</v>
      </c>
      <c r="J59" s="84">
        <v>148570664.58000001</v>
      </c>
      <c r="K59" s="86">
        <v>21333223.631999999</v>
      </c>
      <c r="L59" s="85">
        <v>591996955.78799999</v>
      </c>
      <c r="M59" s="87">
        <v>322284057.01199996</v>
      </c>
      <c r="N59" s="88">
        <v>439616786.98799998</v>
      </c>
      <c r="O59" s="87">
        <v>357331495.83599997</v>
      </c>
      <c r="P59" s="89">
        <v>35047438.824000001</v>
      </c>
      <c r="Q59" s="88">
        <v>369521909.33999997</v>
      </c>
      <c r="R59" s="90">
        <v>22857025.320000052</v>
      </c>
      <c r="S59" s="91">
        <v>-22857025.319999933</v>
      </c>
      <c r="T59" s="92">
        <v>-208760831.25599995</v>
      </c>
      <c r="U59" s="90">
        <v>-13714215.192000002</v>
      </c>
      <c r="V59" s="91">
        <v>222475046.44800001</v>
      </c>
      <c r="W59" s="93">
        <v>0</v>
      </c>
    </row>
    <row r="60" spans="1:23">
      <c r="A60" s="212">
        <v>43915</v>
      </c>
      <c r="B60" s="54">
        <v>677898527</v>
      </c>
      <c r="C60" s="82">
        <v>296241656.29900002</v>
      </c>
      <c r="D60" s="82">
        <v>381656870.70099998</v>
      </c>
      <c r="E60" s="83">
        <v>275226801.96200001</v>
      </c>
      <c r="F60" s="82">
        <v>33217027.823000003</v>
      </c>
      <c r="G60" s="82">
        <v>369454697.21500003</v>
      </c>
      <c r="H60" s="84">
        <v>336915567.91899997</v>
      </c>
      <c r="I60" s="85">
        <v>340982959.08100003</v>
      </c>
      <c r="J60" s="84">
        <v>198624268.41099998</v>
      </c>
      <c r="K60" s="86">
        <v>33894926.350000001</v>
      </c>
      <c r="L60" s="85">
        <v>445379332.23900002</v>
      </c>
      <c r="M60" s="87">
        <v>255567744.67899999</v>
      </c>
      <c r="N60" s="88">
        <v>422330782.32099998</v>
      </c>
      <c r="O60" s="87">
        <v>351829335.51300001</v>
      </c>
      <c r="P60" s="89">
        <v>31861230.769000001</v>
      </c>
      <c r="Q60" s="88">
        <v>294207960.71799999</v>
      </c>
      <c r="R60" s="90">
        <v>81347823.23999998</v>
      </c>
      <c r="S60" s="91">
        <v>-81347823.23999995</v>
      </c>
      <c r="T60" s="92">
        <v>-153205067.10200003</v>
      </c>
      <c r="U60" s="90">
        <v>2033695.5810000002</v>
      </c>
      <c r="V60" s="91">
        <v>151171371.52100003</v>
      </c>
      <c r="W60" s="93">
        <v>0</v>
      </c>
    </row>
    <row r="61" spans="1:23">
      <c r="A61" s="212">
        <v>43916</v>
      </c>
      <c r="B61" s="54">
        <v>673838527</v>
      </c>
      <c r="C61" s="82">
        <v>326811685.59499997</v>
      </c>
      <c r="D61" s="82">
        <v>347026841.40500003</v>
      </c>
      <c r="E61" s="83">
        <v>165764277.64199999</v>
      </c>
      <c r="F61" s="82">
        <v>41777988.674000002</v>
      </c>
      <c r="G61" s="82">
        <v>466970099.21099997</v>
      </c>
      <c r="H61" s="84">
        <v>332876232.338</v>
      </c>
      <c r="I61" s="85">
        <v>340962294.662</v>
      </c>
      <c r="J61" s="84">
        <v>87599008.510000005</v>
      </c>
      <c r="K61" s="86">
        <v>39756473.092999995</v>
      </c>
      <c r="L61" s="85">
        <v>546483045.39700007</v>
      </c>
      <c r="M61" s="87">
        <v>320747138.852</v>
      </c>
      <c r="N61" s="88">
        <v>353091388.148</v>
      </c>
      <c r="O61" s="87">
        <v>243255708.24699998</v>
      </c>
      <c r="P61" s="89">
        <v>43799504.255000003</v>
      </c>
      <c r="Q61" s="88">
        <v>386783314.49799997</v>
      </c>
      <c r="R61" s="90">
        <v>12129093.486000001</v>
      </c>
      <c r="S61" s="91">
        <v>-12129093.486000001</v>
      </c>
      <c r="T61" s="92">
        <v>-155656699.73699999</v>
      </c>
      <c r="U61" s="90">
        <v>-4043031.1620000079</v>
      </c>
      <c r="V61" s="91">
        <v>159699730.89900011</v>
      </c>
      <c r="W61" s="93">
        <v>0</v>
      </c>
    </row>
    <row r="62" spans="1:23">
      <c r="A62" s="212">
        <v>43919</v>
      </c>
      <c r="B62" s="54">
        <v>390808990</v>
      </c>
      <c r="C62" s="82">
        <v>230577304.09999999</v>
      </c>
      <c r="D62" s="82">
        <v>160231685.89999998</v>
      </c>
      <c r="E62" s="83">
        <v>66828337.290000007</v>
      </c>
      <c r="F62" s="82">
        <v>18368022.530000001</v>
      </c>
      <c r="G62" s="82">
        <v>305612630.18000001</v>
      </c>
      <c r="H62" s="84">
        <v>241129146.82999998</v>
      </c>
      <c r="I62" s="85">
        <v>149679843.17000002</v>
      </c>
      <c r="J62" s="84">
        <v>16804786.57</v>
      </c>
      <c r="K62" s="86">
        <v>15632359.6</v>
      </c>
      <c r="L62" s="85">
        <v>358371843.83000004</v>
      </c>
      <c r="M62" s="87">
        <v>220025461.36999997</v>
      </c>
      <c r="N62" s="88">
        <v>170783528.63</v>
      </c>
      <c r="O62" s="87">
        <v>116851888.00999999</v>
      </c>
      <c r="P62" s="89">
        <v>21103685.460000001</v>
      </c>
      <c r="Q62" s="88">
        <v>252853416.53</v>
      </c>
      <c r="R62" s="90">
        <v>21103685.460000008</v>
      </c>
      <c r="S62" s="91">
        <v>-21103685.459999979</v>
      </c>
      <c r="T62" s="92">
        <v>-100047101.44</v>
      </c>
      <c r="U62" s="90">
        <v>-5471325.8600000013</v>
      </c>
      <c r="V62" s="91">
        <v>105518427.30000004</v>
      </c>
      <c r="W62" s="93">
        <v>0</v>
      </c>
    </row>
    <row r="63" spans="1:23">
      <c r="A63" s="212">
        <v>43920</v>
      </c>
      <c r="B63" s="54">
        <v>539599751</v>
      </c>
      <c r="C63" s="82">
        <v>232027892.93000001</v>
      </c>
      <c r="D63" s="82">
        <v>304334259.56399995</v>
      </c>
      <c r="E63" s="83">
        <v>164577924.05500001</v>
      </c>
      <c r="F63" s="82">
        <v>18885991.285</v>
      </c>
      <c r="G63" s="82">
        <v>356135835.66000003</v>
      </c>
      <c r="H63" s="84">
        <v>250374284.46400002</v>
      </c>
      <c r="I63" s="85">
        <v>289225466.53600001</v>
      </c>
      <c r="J63" s="84">
        <v>66910369.123999998</v>
      </c>
      <c r="K63" s="86">
        <v>12950394.024</v>
      </c>
      <c r="L63" s="85">
        <v>459738987.852</v>
      </c>
      <c r="M63" s="87">
        <v>219617098.65699998</v>
      </c>
      <c r="N63" s="88">
        <v>319982652.34299999</v>
      </c>
      <c r="O63" s="87">
        <v>261705879.23499998</v>
      </c>
      <c r="P63" s="89">
        <v>25361188.296999998</v>
      </c>
      <c r="Q63" s="88">
        <v>252532683.46800002</v>
      </c>
      <c r="R63" s="90">
        <v>30757185.807000041</v>
      </c>
      <c r="S63" s="91">
        <v>-30757185.806999981</v>
      </c>
      <c r="T63" s="92">
        <v>-194795510.111</v>
      </c>
      <c r="U63" s="90">
        <v>-12410794.272999998</v>
      </c>
      <c r="V63" s="91">
        <v>207206304.38399997</v>
      </c>
      <c r="W63" s="93">
        <v>0</v>
      </c>
    </row>
    <row r="64" spans="1:23" s="116" customFormat="1" ht="15.75" thickBot="1">
      <c r="A64" s="213">
        <v>43921</v>
      </c>
      <c r="B64" s="114">
        <v>846186832</v>
      </c>
      <c r="C64" s="117">
        <v>313935314.67199999</v>
      </c>
      <c r="D64" s="117">
        <v>532251517.32800001</v>
      </c>
      <c r="E64" s="118">
        <v>262317917.91999999</v>
      </c>
      <c r="F64" s="117">
        <v>21154670.800000001</v>
      </c>
      <c r="G64" s="117">
        <v>563560430.11199999</v>
      </c>
      <c r="H64" s="119">
        <v>328320490.81599998</v>
      </c>
      <c r="I64" s="120">
        <v>517866341.18400002</v>
      </c>
      <c r="J64" s="119">
        <v>69387320.224000007</v>
      </c>
      <c r="K64" s="121">
        <v>13538989.312000001</v>
      </c>
      <c r="L64" s="120">
        <v>763260522.46399999</v>
      </c>
      <c r="M64" s="122">
        <v>300396325.36000001</v>
      </c>
      <c r="N64" s="123">
        <v>545790506.63999999</v>
      </c>
      <c r="O64" s="122">
        <v>454402328.78400004</v>
      </c>
      <c r="P64" s="124">
        <v>28770352.288000003</v>
      </c>
      <c r="Q64" s="123">
        <v>363014150.92799997</v>
      </c>
      <c r="R64" s="125">
        <v>27924165.45599997</v>
      </c>
      <c r="S64" s="126">
        <v>-27924165.45599997</v>
      </c>
      <c r="T64" s="127">
        <v>-385015008.56000006</v>
      </c>
      <c r="U64" s="125">
        <v>-15231362.976000002</v>
      </c>
      <c r="V64" s="126">
        <v>400246371.53600001</v>
      </c>
      <c r="W64" s="128">
        <v>0</v>
      </c>
    </row>
    <row r="65" spans="1:23">
      <c r="A65" s="212">
        <v>43922</v>
      </c>
      <c r="B65" s="54">
        <v>645450378</v>
      </c>
      <c r="C65" s="82">
        <v>248498395.53</v>
      </c>
      <c r="D65" s="82">
        <v>396951982.46999997</v>
      </c>
      <c r="E65" s="83">
        <v>32272518.900000002</v>
      </c>
      <c r="F65" s="82">
        <v>22590763.23</v>
      </c>
      <c r="G65" s="82">
        <v>407279188.51800001</v>
      </c>
      <c r="H65" s="84">
        <v>262052853.46800002</v>
      </c>
      <c r="I65" s="85">
        <v>383397524.53200001</v>
      </c>
      <c r="J65" s="84">
        <v>76163144.604000002</v>
      </c>
      <c r="K65" s="86">
        <v>21945312.852000002</v>
      </c>
      <c r="L65" s="85">
        <v>547341920.54400003</v>
      </c>
      <c r="M65" s="87">
        <v>234298487.21399999</v>
      </c>
      <c r="N65" s="88">
        <v>411151890.78600001</v>
      </c>
      <c r="O65" s="87">
        <v>356288608.65600002</v>
      </c>
      <c r="P65" s="89">
        <v>22590763.23</v>
      </c>
      <c r="Q65" s="88">
        <v>266571006.11399999</v>
      </c>
      <c r="R65" s="90">
        <v>27754366.254000038</v>
      </c>
      <c r="S65" s="91">
        <v>-27754366.254000008</v>
      </c>
      <c r="T65" s="92">
        <v>-280125464.05200005</v>
      </c>
      <c r="U65" s="90">
        <v>-645450.37799999863</v>
      </c>
      <c r="V65" s="91">
        <v>280770914.43000007</v>
      </c>
      <c r="W65" s="93">
        <v>0</v>
      </c>
    </row>
    <row r="66" spans="1:23">
      <c r="A66" s="212">
        <v>43923</v>
      </c>
      <c r="B66" s="54">
        <v>925751397</v>
      </c>
      <c r="C66" s="82">
        <v>349934028.06599998</v>
      </c>
      <c r="D66" s="82">
        <v>575817368.93400002</v>
      </c>
      <c r="E66" s="83">
        <v>280502673.29100001</v>
      </c>
      <c r="F66" s="82">
        <v>39807310.070999995</v>
      </c>
      <c r="G66" s="82">
        <v>605441413.63800001</v>
      </c>
      <c r="H66" s="84">
        <v>401776106.29799998</v>
      </c>
      <c r="I66" s="85">
        <v>523975290.70199996</v>
      </c>
      <c r="J66" s="84">
        <v>119421930.213</v>
      </c>
      <c r="K66" s="86">
        <v>33327050.291999996</v>
      </c>
      <c r="L66" s="85">
        <v>773002416.495</v>
      </c>
      <c r="M66" s="87">
        <v>299017701.23100001</v>
      </c>
      <c r="N66" s="88">
        <v>626733695.76900005</v>
      </c>
      <c r="O66" s="87">
        <v>442509167.76599997</v>
      </c>
      <c r="P66" s="89">
        <v>46287569.850000001</v>
      </c>
      <c r="Q66" s="88">
        <v>436954659.384</v>
      </c>
      <c r="R66" s="90">
        <v>102758405.06699997</v>
      </c>
      <c r="S66" s="91">
        <v>-102758405.06700009</v>
      </c>
      <c r="T66" s="92">
        <v>-323087237.55299997</v>
      </c>
      <c r="U66" s="90">
        <v>-12960519.558000006</v>
      </c>
      <c r="V66" s="91">
        <v>336047757.111</v>
      </c>
      <c r="W66" s="93">
        <v>0</v>
      </c>
    </row>
    <row r="67" spans="1:23">
      <c r="A67" s="212">
        <v>43926</v>
      </c>
      <c r="B67" s="54">
        <v>365431013</v>
      </c>
      <c r="C67" s="82">
        <v>217066021.722</v>
      </c>
      <c r="D67" s="82">
        <v>148364991.278</v>
      </c>
      <c r="E67" s="83">
        <v>53352927.897999994</v>
      </c>
      <c r="F67" s="82">
        <v>20829567.741</v>
      </c>
      <c r="G67" s="82">
        <v>291248517.361</v>
      </c>
      <c r="H67" s="84">
        <v>230586969.20300001</v>
      </c>
      <c r="I67" s="85">
        <v>134844043.79699999</v>
      </c>
      <c r="J67" s="84">
        <v>10597499.377</v>
      </c>
      <c r="K67" s="86">
        <v>15713533.558999998</v>
      </c>
      <c r="L67" s="85">
        <v>339119980.06400001</v>
      </c>
      <c r="M67" s="87">
        <v>203179643.22800002</v>
      </c>
      <c r="N67" s="88">
        <v>162251369.77200001</v>
      </c>
      <c r="O67" s="87">
        <v>96108356.419</v>
      </c>
      <c r="P67" s="89">
        <v>25580170.910000004</v>
      </c>
      <c r="Q67" s="88">
        <v>243742485.671</v>
      </c>
      <c r="R67" s="90">
        <v>27407325.974999994</v>
      </c>
      <c r="S67" s="91">
        <v>-27407325.975000024</v>
      </c>
      <c r="T67" s="92">
        <v>-85510857.041999996</v>
      </c>
      <c r="U67" s="90">
        <v>-9866637.3510000054</v>
      </c>
      <c r="V67" s="91">
        <v>95377494.393000007</v>
      </c>
      <c r="W67" s="93">
        <v>0</v>
      </c>
    </row>
    <row r="68" spans="1:23">
      <c r="A68" s="212">
        <v>43927</v>
      </c>
      <c r="B68" s="54">
        <v>778142925</v>
      </c>
      <c r="C68" s="82">
        <v>341604744.07499999</v>
      </c>
      <c r="D68" s="82">
        <v>436538180.92500007</v>
      </c>
      <c r="E68" s="83">
        <v>276240738.375</v>
      </c>
      <c r="F68" s="82">
        <v>45910432.574999996</v>
      </c>
      <c r="G68" s="82">
        <v>455991754.04999995</v>
      </c>
      <c r="H68" s="84">
        <v>390627748.35000002</v>
      </c>
      <c r="I68" s="85">
        <v>387515176.64999998</v>
      </c>
      <c r="J68" s="84">
        <v>159519299.625</v>
      </c>
      <c r="K68" s="86">
        <v>36572717.475000001</v>
      </c>
      <c r="L68" s="85">
        <v>581272764.97500002</v>
      </c>
      <c r="M68" s="87">
        <v>291803596.875</v>
      </c>
      <c r="N68" s="88">
        <v>486339328.125</v>
      </c>
      <c r="O68" s="87">
        <v>392184034.19999999</v>
      </c>
      <c r="P68" s="89">
        <v>54470004.750000007</v>
      </c>
      <c r="Q68" s="88">
        <v>330710743.125</v>
      </c>
      <c r="R68" s="90">
        <v>98824151.475000024</v>
      </c>
      <c r="S68" s="91">
        <v>-98824151.475000024</v>
      </c>
      <c r="T68" s="92">
        <v>-232664734.57499999</v>
      </c>
      <c r="U68" s="90">
        <v>-17897287.275000006</v>
      </c>
      <c r="V68" s="91">
        <v>250562021.85000002</v>
      </c>
      <c r="W68" s="93">
        <v>0</v>
      </c>
    </row>
    <row r="69" spans="1:23">
      <c r="A69" s="212">
        <v>43928</v>
      </c>
      <c r="B69" s="54">
        <v>1186932301</v>
      </c>
      <c r="C69" s="82">
        <v>613643999.61699998</v>
      </c>
      <c r="D69" s="82">
        <v>573288301.38300002</v>
      </c>
      <c r="E69" s="83">
        <v>307415465.95899999</v>
      </c>
      <c r="F69" s="82">
        <v>105636974.78899999</v>
      </c>
      <c r="G69" s="82">
        <v>773879860.25199997</v>
      </c>
      <c r="H69" s="84">
        <v>604148541.20899999</v>
      </c>
      <c r="I69" s="85">
        <v>582783759.79100001</v>
      </c>
      <c r="J69" s="84">
        <v>230264866.39399999</v>
      </c>
      <c r="K69" s="86">
        <v>98515380.98300001</v>
      </c>
      <c r="L69" s="85">
        <v>858152053.62300003</v>
      </c>
      <c r="M69" s="87">
        <v>621952525.72399998</v>
      </c>
      <c r="N69" s="88">
        <v>564979775.27600002</v>
      </c>
      <c r="O69" s="87">
        <v>384566065.52399999</v>
      </c>
      <c r="P69" s="89">
        <v>111571636.294</v>
      </c>
      <c r="Q69" s="88">
        <v>690794599.18199992</v>
      </c>
      <c r="R69" s="90">
        <v>-17803984.514999986</v>
      </c>
      <c r="S69" s="91">
        <v>17803984.514999986</v>
      </c>
      <c r="T69" s="92">
        <v>-154301199.13</v>
      </c>
      <c r="U69" s="90">
        <v>-13056255.31099999</v>
      </c>
      <c r="V69" s="91">
        <v>167357454.4410001</v>
      </c>
      <c r="W69" s="93">
        <v>0</v>
      </c>
    </row>
    <row r="70" spans="1:23">
      <c r="A70" s="212">
        <v>43929</v>
      </c>
      <c r="B70" s="54">
        <v>1022807655</v>
      </c>
      <c r="C70" s="82">
        <v>532882788.255</v>
      </c>
      <c r="D70" s="82">
        <v>489924866.745</v>
      </c>
      <c r="E70" s="83">
        <v>264907182.64500001</v>
      </c>
      <c r="F70" s="82">
        <v>78756189.435000002</v>
      </c>
      <c r="G70" s="82">
        <v>679144282.92000008</v>
      </c>
      <c r="H70" s="84">
        <v>533905595.91000003</v>
      </c>
      <c r="I70" s="85">
        <v>488902059.08999997</v>
      </c>
      <c r="J70" s="84">
        <v>227063299.41</v>
      </c>
      <c r="K70" s="86">
        <v>47049152.130000003</v>
      </c>
      <c r="L70" s="85">
        <v>748695203.46000004</v>
      </c>
      <c r="M70" s="87">
        <v>532882788.255</v>
      </c>
      <c r="N70" s="88">
        <v>489924866.745</v>
      </c>
      <c r="O70" s="87">
        <v>302751065.88</v>
      </c>
      <c r="P70" s="89">
        <v>110463226.73999999</v>
      </c>
      <c r="Q70" s="88">
        <v>609593362.38</v>
      </c>
      <c r="R70" s="90">
        <v>1022807.655000031</v>
      </c>
      <c r="S70" s="91">
        <v>-1022807.655000031</v>
      </c>
      <c r="T70" s="92">
        <v>-75687766.469999999</v>
      </c>
      <c r="U70" s="90">
        <v>-63414074.609999992</v>
      </c>
      <c r="V70" s="91">
        <v>139101841.08000004</v>
      </c>
      <c r="W70" s="93">
        <v>0</v>
      </c>
    </row>
    <row r="71" spans="1:23">
      <c r="A71" s="212">
        <v>43930</v>
      </c>
      <c r="B71" s="54">
        <v>905338939</v>
      </c>
      <c r="C71" s="82">
        <v>419171928.75700003</v>
      </c>
      <c r="D71" s="82">
        <v>486167010.24300003</v>
      </c>
      <c r="E71" s="83">
        <v>296951171.99199998</v>
      </c>
      <c r="F71" s="82">
        <v>43456269.072000004</v>
      </c>
      <c r="G71" s="82">
        <v>564931497.93599999</v>
      </c>
      <c r="H71" s="84">
        <v>423698623.45200002</v>
      </c>
      <c r="I71" s="85">
        <v>481640315.54800004</v>
      </c>
      <c r="J71" s="84">
        <v>229050751.567</v>
      </c>
      <c r="K71" s="86">
        <v>34402879.681999996</v>
      </c>
      <c r="L71" s="85">
        <v>641885307.75099993</v>
      </c>
      <c r="M71" s="87">
        <v>415550573.00100005</v>
      </c>
      <c r="N71" s="88">
        <v>489788365.99900001</v>
      </c>
      <c r="O71" s="87">
        <v>364851592.417</v>
      </c>
      <c r="P71" s="89">
        <v>52509658.462000005</v>
      </c>
      <c r="Q71" s="88">
        <v>487977688.12100005</v>
      </c>
      <c r="R71" s="90">
        <v>8148050.4509999752</v>
      </c>
      <c r="S71" s="91">
        <v>-8148050.4509999752</v>
      </c>
      <c r="T71" s="92">
        <v>-135800840.84999999</v>
      </c>
      <c r="U71" s="90">
        <v>-18106778.780000009</v>
      </c>
      <c r="V71" s="91">
        <v>153907619.62999988</v>
      </c>
      <c r="W71" s="93">
        <v>0</v>
      </c>
    </row>
    <row r="72" spans="1:23">
      <c r="A72" s="212">
        <v>43933</v>
      </c>
      <c r="B72" s="54">
        <v>528872505</v>
      </c>
      <c r="C72" s="82">
        <v>340593893.22000003</v>
      </c>
      <c r="D72" s="82">
        <v>188278611.78</v>
      </c>
      <c r="E72" s="83">
        <v>52887250.5</v>
      </c>
      <c r="F72" s="82">
        <v>39136565.369999997</v>
      </c>
      <c r="G72" s="82">
        <v>436848689.13</v>
      </c>
      <c r="H72" s="84">
        <v>383432566.125</v>
      </c>
      <c r="I72" s="85">
        <v>145439938.875</v>
      </c>
      <c r="J72" s="84">
        <v>5817597.5549999997</v>
      </c>
      <c r="K72" s="86">
        <v>16395047.654999999</v>
      </c>
      <c r="L72" s="85">
        <v>506659859.78999996</v>
      </c>
      <c r="M72" s="87">
        <v>297226347.81</v>
      </c>
      <c r="N72" s="88">
        <v>231646157.19</v>
      </c>
      <c r="O72" s="87">
        <v>99956903.445000008</v>
      </c>
      <c r="P72" s="89">
        <v>62406955.589999996</v>
      </c>
      <c r="Q72" s="88">
        <v>366508645.96499997</v>
      </c>
      <c r="R72" s="90">
        <v>86206218.314999998</v>
      </c>
      <c r="S72" s="91">
        <v>-86206218.314999998</v>
      </c>
      <c r="T72" s="92">
        <v>-94139305.890000015</v>
      </c>
      <c r="U72" s="90">
        <v>-46011907.934999995</v>
      </c>
      <c r="V72" s="91">
        <v>140151213.82499999</v>
      </c>
      <c r="W72" s="93">
        <v>0</v>
      </c>
    </row>
    <row r="73" spans="1:23">
      <c r="A73" s="212">
        <v>43934</v>
      </c>
      <c r="B73" s="54">
        <v>740623640</v>
      </c>
      <c r="C73" s="82">
        <v>473258505.96000004</v>
      </c>
      <c r="D73" s="82">
        <v>267365134.03999999</v>
      </c>
      <c r="E73" s="83">
        <v>122202900.60000001</v>
      </c>
      <c r="F73" s="82">
        <v>54065525.719999999</v>
      </c>
      <c r="G73" s="82">
        <v>564355213.68000007</v>
      </c>
      <c r="H73" s="84">
        <v>526583408.03999996</v>
      </c>
      <c r="I73" s="85">
        <v>214040231.95999998</v>
      </c>
      <c r="J73" s="84">
        <v>45918665.68</v>
      </c>
      <c r="K73" s="86">
        <v>41474923.840000004</v>
      </c>
      <c r="L73" s="85">
        <v>653230050.48000002</v>
      </c>
      <c r="M73" s="87">
        <v>419192980.23999995</v>
      </c>
      <c r="N73" s="88">
        <v>321430659.75999999</v>
      </c>
      <c r="O73" s="87">
        <v>197746511.88000003</v>
      </c>
      <c r="P73" s="89">
        <v>67396751.239999995</v>
      </c>
      <c r="Q73" s="88">
        <v>475480376.88</v>
      </c>
      <c r="R73" s="90">
        <v>107390427.80000001</v>
      </c>
      <c r="S73" s="91">
        <v>-107390427.80000001</v>
      </c>
      <c r="T73" s="92">
        <v>-151827846.20000002</v>
      </c>
      <c r="U73" s="90">
        <v>-25921827.399999991</v>
      </c>
      <c r="V73" s="91">
        <v>177749673.60000002</v>
      </c>
      <c r="W73" s="93">
        <v>0</v>
      </c>
    </row>
    <row r="74" spans="1:23">
      <c r="A74" s="212">
        <v>43935</v>
      </c>
      <c r="B74" s="54">
        <v>1454315306</v>
      </c>
      <c r="C74" s="82">
        <v>583180437.70600009</v>
      </c>
      <c r="D74" s="82">
        <v>871134868.29399991</v>
      </c>
      <c r="E74" s="83">
        <v>431931645.88199997</v>
      </c>
      <c r="F74" s="82">
        <v>45083774.486000001</v>
      </c>
      <c r="G74" s="82">
        <v>977299885.63200009</v>
      </c>
      <c r="H74" s="84">
        <v>600632221.37800002</v>
      </c>
      <c r="I74" s="85">
        <v>853683084.62199998</v>
      </c>
      <c r="J74" s="84">
        <v>72715765.299999997</v>
      </c>
      <c r="K74" s="86">
        <v>43629459.18</v>
      </c>
      <c r="L74" s="85">
        <v>1337970081.52</v>
      </c>
      <c r="M74" s="87">
        <v>565728654.03400004</v>
      </c>
      <c r="N74" s="88">
        <v>888586651.96599996</v>
      </c>
      <c r="O74" s="87">
        <v>789693211.15800011</v>
      </c>
      <c r="P74" s="89">
        <v>47992405.098000005</v>
      </c>
      <c r="Q74" s="88">
        <v>616629689.74399996</v>
      </c>
      <c r="R74" s="90">
        <v>34903567.343999982</v>
      </c>
      <c r="S74" s="91">
        <v>-34903567.343999982</v>
      </c>
      <c r="T74" s="92">
        <v>-716977445.85800016</v>
      </c>
      <c r="U74" s="90">
        <v>-4362945.9180000052</v>
      </c>
      <c r="V74" s="91">
        <v>721340391.77600002</v>
      </c>
      <c r="W74" s="93">
        <v>0</v>
      </c>
    </row>
    <row r="75" spans="1:23">
      <c r="A75" s="212">
        <v>43936</v>
      </c>
      <c r="B75" s="54">
        <v>968751741</v>
      </c>
      <c r="C75" s="82">
        <v>487282125.72299999</v>
      </c>
      <c r="D75" s="82">
        <v>481469615.27700001</v>
      </c>
      <c r="E75" s="83">
        <v>251875452.66</v>
      </c>
      <c r="F75" s="82">
        <v>49406338.790999994</v>
      </c>
      <c r="G75" s="82">
        <v>667469949.54899991</v>
      </c>
      <c r="H75" s="84">
        <v>517313429.69400001</v>
      </c>
      <c r="I75" s="85">
        <v>451438311.30600005</v>
      </c>
      <c r="J75" s="84">
        <v>133687740.25800002</v>
      </c>
      <c r="K75" s="86">
        <v>44562580.086000003</v>
      </c>
      <c r="L75" s="85">
        <v>790501420.6559999</v>
      </c>
      <c r="M75" s="87">
        <v>457250821.75199997</v>
      </c>
      <c r="N75" s="88">
        <v>511500919.24800003</v>
      </c>
      <c r="O75" s="87">
        <v>370063165.06199998</v>
      </c>
      <c r="P75" s="89">
        <v>53281345.755000003</v>
      </c>
      <c r="Q75" s="88">
        <v>545407230.18299997</v>
      </c>
      <c r="R75" s="90">
        <v>60062607.942000031</v>
      </c>
      <c r="S75" s="91">
        <v>-60062607.941999972</v>
      </c>
      <c r="T75" s="92">
        <v>-236375424.80399996</v>
      </c>
      <c r="U75" s="90">
        <v>-8718765.6689999998</v>
      </c>
      <c r="V75" s="91">
        <v>245094190.47299993</v>
      </c>
      <c r="W75" s="93">
        <v>0</v>
      </c>
    </row>
    <row r="76" spans="1:23">
      <c r="A76" s="212">
        <v>43937</v>
      </c>
      <c r="B76" s="54">
        <v>973373688</v>
      </c>
      <c r="C76" s="82">
        <v>446778522.792</v>
      </c>
      <c r="D76" s="82">
        <v>526595165.20800006</v>
      </c>
      <c r="E76" s="83">
        <v>340680790.79999995</v>
      </c>
      <c r="F76" s="82">
        <v>37961573.832000002</v>
      </c>
      <c r="G76" s="82">
        <v>594731323.36800003</v>
      </c>
      <c r="H76" s="84">
        <v>482793349.24800003</v>
      </c>
      <c r="I76" s="85">
        <v>490580338.75199997</v>
      </c>
      <c r="J76" s="84">
        <v>207328595.544</v>
      </c>
      <c r="K76" s="86">
        <v>38934947.520000003</v>
      </c>
      <c r="L76" s="85">
        <v>727110144.93599999</v>
      </c>
      <c r="M76" s="87">
        <v>410763696.33599997</v>
      </c>
      <c r="N76" s="88">
        <v>562609991.66399992</v>
      </c>
      <c r="O76" s="87">
        <v>473059612.36799997</v>
      </c>
      <c r="P76" s="89">
        <v>36988200.144000001</v>
      </c>
      <c r="Q76" s="88">
        <v>463325875.48799998</v>
      </c>
      <c r="R76" s="90">
        <v>72029652.91200006</v>
      </c>
      <c r="S76" s="91">
        <v>-72029652.911999941</v>
      </c>
      <c r="T76" s="92">
        <v>-265731016.82399997</v>
      </c>
      <c r="U76" s="90">
        <v>1946747.376000002</v>
      </c>
      <c r="V76" s="91">
        <v>263784269.44800001</v>
      </c>
      <c r="W76" s="93">
        <v>0</v>
      </c>
    </row>
    <row r="77" spans="1:23">
      <c r="A77" s="212">
        <v>43942</v>
      </c>
      <c r="B77" s="54">
        <v>1804524028</v>
      </c>
      <c r="C77" s="82">
        <v>940157018.58800006</v>
      </c>
      <c r="D77" s="82">
        <v>864367009.41199994</v>
      </c>
      <c r="E77" s="83">
        <v>240001695.72400001</v>
      </c>
      <c r="F77" s="82">
        <v>37895004.588</v>
      </c>
      <c r="G77" s="82">
        <v>1524822803.6599998</v>
      </c>
      <c r="H77" s="84">
        <v>1369633737.2520001</v>
      </c>
      <c r="I77" s="85">
        <v>434890290.74799997</v>
      </c>
      <c r="J77" s="84">
        <v>128121205.98799999</v>
      </c>
      <c r="K77" s="86">
        <v>45113100.700000003</v>
      </c>
      <c r="L77" s="85">
        <v>1631289721.312</v>
      </c>
      <c r="M77" s="87">
        <v>512484823.95199996</v>
      </c>
      <c r="N77" s="88">
        <v>1292039204.0479999</v>
      </c>
      <c r="O77" s="87">
        <v>353686709.48800004</v>
      </c>
      <c r="P77" s="89">
        <v>30676908.476000004</v>
      </c>
      <c r="Q77" s="88">
        <v>1420160410.036</v>
      </c>
      <c r="R77" s="90">
        <v>857148913.30000019</v>
      </c>
      <c r="S77" s="91">
        <v>-857148913.29999995</v>
      </c>
      <c r="T77" s="92">
        <v>-225565503.50000006</v>
      </c>
      <c r="U77" s="90">
        <v>14436192.223999999</v>
      </c>
      <c r="V77" s="91">
        <v>211129311.27600002</v>
      </c>
      <c r="W77" s="93">
        <v>0</v>
      </c>
    </row>
    <row r="78" spans="1:23">
      <c r="A78" s="212">
        <v>43943</v>
      </c>
      <c r="B78" s="54">
        <v>1672728523</v>
      </c>
      <c r="C78" s="82">
        <v>535273127.36000001</v>
      </c>
      <c r="D78" s="82">
        <v>1137455395.6400001</v>
      </c>
      <c r="E78" s="83">
        <v>953455258.1099999</v>
      </c>
      <c r="F78" s="82">
        <v>46836398.644000001</v>
      </c>
      <c r="G78" s="82">
        <v>672436866.24600005</v>
      </c>
      <c r="H78" s="84">
        <v>565382240.77400005</v>
      </c>
      <c r="I78" s="85">
        <v>1107346282.2260001</v>
      </c>
      <c r="J78" s="84">
        <v>851418818.20700002</v>
      </c>
      <c r="K78" s="86">
        <v>50181855.689999998</v>
      </c>
      <c r="L78" s="85">
        <v>771127849.10300004</v>
      </c>
      <c r="M78" s="87">
        <v>505164013.94599998</v>
      </c>
      <c r="N78" s="88">
        <v>1167564509.0539999</v>
      </c>
      <c r="O78" s="87">
        <v>1055491698.013</v>
      </c>
      <c r="P78" s="89">
        <v>41818213.075000003</v>
      </c>
      <c r="Q78" s="88">
        <v>575418611.91199994</v>
      </c>
      <c r="R78" s="90">
        <v>60218226.828000069</v>
      </c>
      <c r="S78" s="91">
        <v>-60218226.82799983</v>
      </c>
      <c r="T78" s="92">
        <v>-204072879.80599999</v>
      </c>
      <c r="U78" s="90">
        <v>8363642.6149999946</v>
      </c>
      <c r="V78" s="91">
        <v>195709237.1910001</v>
      </c>
      <c r="W78" s="93">
        <v>3.5762786865234375E-7</v>
      </c>
    </row>
    <row r="79" spans="1:23">
      <c r="A79" s="212">
        <v>43944</v>
      </c>
      <c r="B79" s="54">
        <v>1097013696</v>
      </c>
      <c r="C79" s="82">
        <v>690021614.78400004</v>
      </c>
      <c r="D79" s="82">
        <v>406992081.21600002</v>
      </c>
      <c r="E79" s="83">
        <v>247925095.296</v>
      </c>
      <c r="F79" s="82">
        <v>94343177.855999991</v>
      </c>
      <c r="G79" s="82">
        <v>754745422.84799993</v>
      </c>
      <c r="H79" s="84">
        <v>699894738.04799998</v>
      </c>
      <c r="I79" s="85">
        <v>397118957.95199996</v>
      </c>
      <c r="J79" s="84">
        <v>191977396.79999998</v>
      </c>
      <c r="K79" s="86">
        <v>112992410.68799999</v>
      </c>
      <c r="L79" s="85">
        <v>792043888.51199996</v>
      </c>
      <c r="M79" s="87">
        <v>680148491.51999998</v>
      </c>
      <c r="N79" s="88">
        <v>416865204.48000002</v>
      </c>
      <c r="O79" s="87">
        <v>303872793.79200006</v>
      </c>
      <c r="P79" s="89">
        <v>75693945.024000004</v>
      </c>
      <c r="Q79" s="88">
        <v>717446957.18400002</v>
      </c>
      <c r="R79" s="90">
        <v>19746246.527999997</v>
      </c>
      <c r="S79" s="91">
        <v>-19746246.528000057</v>
      </c>
      <c r="T79" s="92">
        <v>-111895396.99200007</v>
      </c>
      <c r="U79" s="90">
        <v>37298465.66399999</v>
      </c>
      <c r="V79" s="91">
        <v>74596931.327999949</v>
      </c>
      <c r="W79" s="93">
        <v>-1.9371509552001953E-7</v>
      </c>
    </row>
    <row r="80" spans="1:23">
      <c r="A80" s="212">
        <v>43947</v>
      </c>
      <c r="B80" s="54">
        <v>1017692455</v>
      </c>
      <c r="C80" s="82">
        <v>766322418.61500001</v>
      </c>
      <c r="D80" s="82">
        <v>251370036.38499999</v>
      </c>
      <c r="E80" s="83">
        <v>124158479.50999999</v>
      </c>
      <c r="F80" s="82">
        <v>54955392.57</v>
      </c>
      <c r="G80" s="82">
        <v>839596275.375</v>
      </c>
      <c r="H80" s="84">
        <v>755127801.61000001</v>
      </c>
      <c r="I80" s="85">
        <v>262564653.39000002</v>
      </c>
      <c r="J80" s="84">
        <v>93627705.859999999</v>
      </c>
      <c r="K80" s="86">
        <v>55973085.024999999</v>
      </c>
      <c r="L80" s="85">
        <v>868091664.11500001</v>
      </c>
      <c r="M80" s="87">
        <v>778534728.07500005</v>
      </c>
      <c r="N80" s="88">
        <v>239157726.92499998</v>
      </c>
      <c r="O80" s="87">
        <v>153671560.70499998</v>
      </c>
      <c r="P80" s="89">
        <v>52920007.659999996</v>
      </c>
      <c r="Q80" s="88">
        <v>811100886.63499999</v>
      </c>
      <c r="R80" s="90">
        <v>-23406926.465000033</v>
      </c>
      <c r="S80" s="91">
        <v>23406926.465000033</v>
      </c>
      <c r="T80" s="92">
        <v>-60043854.844999984</v>
      </c>
      <c r="U80" s="90">
        <v>3053077.3650000021</v>
      </c>
      <c r="V80" s="91">
        <v>56990777.480000019</v>
      </c>
      <c r="W80" s="93">
        <v>0</v>
      </c>
    </row>
    <row r="81" spans="1:23">
      <c r="A81" s="212">
        <v>43948</v>
      </c>
      <c r="B81" s="54">
        <v>1041033717</v>
      </c>
      <c r="C81" s="82">
        <v>769323916.86300004</v>
      </c>
      <c r="D81" s="82">
        <v>271709800.13700002</v>
      </c>
      <c r="E81" s="83">
        <v>125965079.757</v>
      </c>
      <c r="F81" s="82">
        <v>56215820.718000002</v>
      </c>
      <c r="G81" s="82">
        <v>858852816.52499998</v>
      </c>
      <c r="H81" s="84">
        <v>743298073.93799996</v>
      </c>
      <c r="I81" s="85">
        <v>297735643.06199998</v>
      </c>
      <c r="J81" s="84">
        <v>75995461.340999991</v>
      </c>
      <c r="K81" s="86">
        <v>67667191.605000004</v>
      </c>
      <c r="L81" s="85">
        <v>897371064.05400002</v>
      </c>
      <c r="M81" s="87">
        <v>795349759.78799999</v>
      </c>
      <c r="N81" s="88">
        <v>245683957.21199998</v>
      </c>
      <c r="O81" s="87">
        <v>176975731.89000002</v>
      </c>
      <c r="P81" s="89">
        <v>43723416.114</v>
      </c>
      <c r="Q81" s="88">
        <v>820334568.99600005</v>
      </c>
      <c r="R81" s="90">
        <v>-52051685.850000024</v>
      </c>
      <c r="S81" s="91">
        <v>52051685.849999994</v>
      </c>
      <c r="T81" s="92">
        <v>-100980270.54900002</v>
      </c>
      <c r="U81" s="90">
        <v>23943775.491000004</v>
      </c>
      <c r="V81" s="91">
        <v>77036495.057999969</v>
      </c>
      <c r="W81" s="93">
        <v>0</v>
      </c>
    </row>
    <row r="82" spans="1:23">
      <c r="A82" s="212">
        <v>43949</v>
      </c>
      <c r="B82" s="54">
        <v>1169033249</v>
      </c>
      <c r="C82" s="82">
        <v>825337473.79399991</v>
      </c>
      <c r="D82" s="82">
        <v>343695775.20599997</v>
      </c>
      <c r="E82" s="83">
        <v>173016920.852</v>
      </c>
      <c r="F82" s="82">
        <v>63127795.446000002</v>
      </c>
      <c r="G82" s="82">
        <v>932888532.70200002</v>
      </c>
      <c r="H82" s="84">
        <v>839365872.78199995</v>
      </c>
      <c r="I82" s="85">
        <v>329667376.21799999</v>
      </c>
      <c r="J82" s="84">
        <v>122748491.145</v>
      </c>
      <c r="K82" s="86">
        <v>56113595.952</v>
      </c>
      <c r="L82" s="85">
        <v>990171161.903</v>
      </c>
      <c r="M82" s="87">
        <v>811309074.80599999</v>
      </c>
      <c r="N82" s="88">
        <v>357724174.19400001</v>
      </c>
      <c r="O82" s="87">
        <v>224454383.808</v>
      </c>
      <c r="P82" s="89">
        <v>68972961.691</v>
      </c>
      <c r="Q82" s="88">
        <v>875605903.50100005</v>
      </c>
      <c r="R82" s="90">
        <v>28056797.975999951</v>
      </c>
      <c r="S82" s="91">
        <v>-28056797.976000011</v>
      </c>
      <c r="T82" s="92">
        <v>-101705892.663</v>
      </c>
      <c r="U82" s="90">
        <v>-12859365.739</v>
      </c>
      <c r="V82" s="91">
        <v>114565258.40199995</v>
      </c>
      <c r="W82" s="93">
        <v>-1.1920928955078125E-7</v>
      </c>
    </row>
    <row r="83" spans="1:23">
      <c r="A83" s="212">
        <v>43950</v>
      </c>
      <c r="B83" s="54">
        <v>1110594295</v>
      </c>
      <c r="C83" s="82">
        <v>781858383.67999995</v>
      </c>
      <c r="D83" s="82">
        <v>328735911.31999999</v>
      </c>
      <c r="E83" s="83">
        <v>183248058.67500001</v>
      </c>
      <c r="F83" s="82">
        <v>73299223.469999999</v>
      </c>
      <c r="G83" s="82">
        <v>855157607.14999998</v>
      </c>
      <c r="H83" s="84">
        <v>754093526.30500007</v>
      </c>
      <c r="I83" s="85">
        <v>356500768.69499999</v>
      </c>
      <c r="J83" s="84">
        <v>199906973.09999999</v>
      </c>
      <c r="K83" s="86">
        <v>67746251.995000005</v>
      </c>
      <c r="L83" s="85">
        <v>842941069.90499997</v>
      </c>
      <c r="M83" s="87">
        <v>808512646.75999999</v>
      </c>
      <c r="N83" s="88">
        <v>302081648.24000001</v>
      </c>
      <c r="O83" s="87">
        <v>166589144.25</v>
      </c>
      <c r="P83" s="89">
        <v>77741600.650000006</v>
      </c>
      <c r="Q83" s="88">
        <v>866263550.10000002</v>
      </c>
      <c r="R83" s="90">
        <v>-54419120.454999924</v>
      </c>
      <c r="S83" s="91">
        <v>54419120.454999983</v>
      </c>
      <c r="T83" s="92">
        <v>33317828.849999994</v>
      </c>
      <c r="U83" s="90">
        <v>-9995348.6550000012</v>
      </c>
      <c r="V83" s="91">
        <v>-23322480.195000052</v>
      </c>
      <c r="W83" s="93">
        <v>0</v>
      </c>
    </row>
    <row r="84" spans="1:23" s="142" customFormat="1" ht="15.75" thickBot="1">
      <c r="A84" s="214">
        <v>43951</v>
      </c>
      <c r="B84" s="129">
        <v>1037820163</v>
      </c>
      <c r="C84" s="130">
        <v>610238255.84399998</v>
      </c>
      <c r="D84" s="130">
        <v>427581907.15599996</v>
      </c>
      <c r="E84" s="131">
        <v>248039018.95699999</v>
      </c>
      <c r="F84" s="130">
        <v>60193569.454000004</v>
      </c>
      <c r="G84" s="130">
        <v>729587574.58899999</v>
      </c>
      <c r="H84" s="132">
        <v>582217111.44300008</v>
      </c>
      <c r="I84" s="133">
        <v>455603051.55699998</v>
      </c>
      <c r="J84" s="132">
        <v>191996730.155</v>
      </c>
      <c r="K84" s="134">
        <v>49815367.824000001</v>
      </c>
      <c r="L84" s="133">
        <v>796008065.02100003</v>
      </c>
      <c r="M84" s="135">
        <v>639297220.40799999</v>
      </c>
      <c r="N84" s="136">
        <v>398522942.59200001</v>
      </c>
      <c r="O84" s="135">
        <v>304081307.759</v>
      </c>
      <c r="P84" s="137">
        <v>71609591.247000009</v>
      </c>
      <c r="Q84" s="136">
        <v>662129263.99399996</v>
      </c>
      <c r="R84" s="138">
        <v>-57080108.964999914</v>
      </c>
      <c r="S84" s="139">
        <v>57080108.964999974</v>
      </c>
      <c r="T84" s="140">
        <v>-112084577.604</v>
      </c>
      <c r="U84" s="138">
        <v>-21794223.423000008</v>
      </c>
      <c r="V84" s="139">
        <v>133878801.02700007</v>
      </c>
      <c r="W84" s="141">
        <v>1.1920928955078125E-7</v>
      </c>
    </row>
    <row r="85" spans="1:23">
      <c r="A85" s="212">
        <v>43954</v>
      </c>
      <c r="B85" s="54">
        <v>1110594295</v>
      </c>
      <c r="C85" s="82">
        <v>781858383.67999995</v>
      </c>
      <c r="D85" s="82">
        <v>328735911.31999999</v>
      </c>
      <c r="E85" s="83">
        <v>183248058.67500001</v>
      </c>
      <c r="F85" s="82">
        <v>73299223.469999999</v>
      </c>
      <c r="G85" s="82">
        <v>855157607.14999998</v>
      </c>
      <c r="H85" s="84">
        <v>754093526.30500007</v>
      </c>
      <c r="I85" s="85">
        <v>356500768.69499999</v>
      </c>
      <c r="J85" s="84">
        <v>199906973.09999999</v>
      </c>
      <c r="K85" s="86">
        <v>67746251.995000005</v>
      </c>
      <c r="L85" s="85">
        <v>842941069.90499997</v>
      </c>
      <c r="M85" s="87">
        <v>808512646.75999999</v>
      </c>
      <c r="N85" s="88">
        <v>302081648.24000001</v>
      </c>
      <c r="O85" s="87">
        <v>166589144.25</v>
      </c>
      <c r="P85" s="89">
        <v>77741600.650000006</v>
      </c>
      <c r="Q85" s="88">
        <v>866263550.10000002</v>
      </c>
      <c r="R85" s="90">
        <v>-54419120.454999924</v>
      </c>
      <c r="S85" s="91">
        <v>54419120.454999983</v>
      </c>
      <c r="T85" s="92">
        <v>33317828.849999994</v>
      </c>
      <c r="U85" s="90">
        <v>-9995348.6550000012</v>
      </c>
      <c r="V85" s="91">
        <v>-23322480.195000052</v>
      </c>
      <c r="W85" s="93">
        <v>0</v>
      </c>
    </row>
    <row r="86" spans="1:23">
      <c r="A86" s="212">
        <v>43955</v>
      </c>
      <c r="B86" s="54">
        <v>605385618</v>
      </c>
      <c r="C86" s="82">
        <v>426191475.07199997</v>
      </c>
      <c r="D86" s="82">
        <v>179194142.928</v>
      </c>
      <c r="E86" s="83">
        <v>100494012.588</v>
      </c>
      <c r="F86" s="82">
        <v>35112365.844000004</v>
      </c>
      <c r="G86" s="82">
        <v>470384625.18599999</v>
      </c>
      <c r="H86" s="84">
        <v>438904573.05000001</v>
      </c>
      <c r="I86" s="85">
        <v>166481044.95000002</v>
      </c>
      <c r="J86" s="84">
        <v>98677855.733999997</v>
      </c>
      <c r="K86" s="86">
        <v>36323137.079999998</v>
      </c>
      <c r="L86" s="85">
        <v>470384625.18599999</v>
      </c>
      <c r="M86" s="87">
        <v>413478377.09400004</v>
      </c>
      <c r="N86" s="88">
        <v>191907240.90599999</v>
      </c>
      <c r="O86" s="87">
        <v>101704783.824</v>
      </c>
      <c r="P86" s="89">
        <v>33901594.608000003</v>
      </c>
      <c r="Q86" s="88">
        <v>469779239.56800002</v>
      </c>
      <c r="R86" s="90">
        <v>25426195.95599997</v>
      </c>
      <c r="S86" s="91">
        <v>-25426195.95599997</v>
      </c>
      <c r="T86" s="92">
        <v>-3026928.0900000036</v>
      </c>
      <c r="U86" s="90">
        <v>2421542.4719999954</v>
      </c>
      <c r="V86" s="91">
        <v>605385.61799997091</v>
      </c>
      <c r="W86" s="93">
        <v>-3.7252902984619141E-8</v>
      </c>
    </row>
    <row r="87" spans="1:23">
      <c r="A87" s="212">
        <v>43956</v>
      </c>
      <c r="B87" s="54">
        <v>688551899</v>
      </c>
      <c r="C87" s="82">
        <v>448247286</v>
      </c>
      <c r="D87" s="82">
        <v>240304613</v>
      </c>
      <c r="E87" s="83">
        <v>156989833</v>
      </c>
      <c r="F87" s="82">
        <v>30296284</v>
      </c>
      <c r="G87" s="82">
        <v>501265782</v>
      </c>
      <c r="H87" s="84">
        <v>455821357</v>
      </c>
      <c r="I87" s="85">
        <v>232730542</v>
      </c>
      <c r="J87" s="84">
        <v>168695215</v>
      </c>
      <c r="K87" s="86">
        <v>33050491</v>
      </c>
      <c r="L87" s="85">
        <v>486806193</v>
      </c>
      <c r="M87" s="87">
        <v>439984663</v>
      </c>
      <c r="N87" s="88">
        <v>248567236</v>
      </c>
      <c r="O87" s="87">
        <v>144595899</v>
      </c>
      <c r="P87" s="89">
        <v>28230628</v>
      </c>
      <c r="Q87" s="88">
        <v>515725372</v>
      </c>
      <c r="R87" s="90">
        <v>15836694</v>
      </c>
      <c r="S87" s="91">
        <v>-15836694</v>
      </c>
      <c r="T87" s="92">
        <v>24099316</v>
      </c>
      <c r="U87" s="90">
        <v>4819863</v>
      </c>
      <c r="V87" s="91">
        <v>-28919180</v>
      </c>
      <c r="W87" s="93">
        <v>0</v>
      </c>
    </row>
    <row r="88" spans="1:23">
      <c r="A88" s="212">
        <v>43957</v>
      </c>
      <c r="B88" s="54">
        <v>1065756277</v>
      </c>
      <c r="C88" s="82">
        <v>623467422</v>
      </c>
      <c r="D88" s="82">
        <v>442288855</v>
      </c>
      <c r="E88" s="83">
        <v>297346001</v>
      </c>
      <c r="F88" s="82">
        <v>29841176</v>
      </c>
      <c r="G88" s="82">
        <v>738569100</v>
      </c>
      <c r="H88" s="84">
        <v>458275199</v>
      </c>
      <c r="I88" s="85">
        <v>607481078</v>
      </c>
      <c r="J88" s="84">
        <v>364488647</v>
      </c>
      <c r="K88" s="86">
        <v>26643907</v>
      </c>
      <c r="L88" s="85">
        <v>674623723</v>
      </c>
      <c r="M88" s="87">
        <v>788659645</v>
      </c>
      <c r="N88" s="88">
        <v>277096632</v>
      </c>
      <c r="O88" s="87">
        <v>229137600</v>
      </c>
      <c r="P88" s="89">
        <v>34104201</v>
      </c>
      <c r="Q88" s="88">
        <v>802514477</v>
      </c>
      <c r="R88" s="90">
        <v>-330384446</v>
      </c>
      <c r="S88" s="91">
        <v>330384446</v>
      </c>
      <c r="T88" s="92">
        <v>135351047</v>
      </c>
      <c r="U88" s="90">
        <v>-7460294</v>
      </c>
      <c r="V88" s="91">
        <v>-127890753</v>
      </c>
      <c r="W88" s="93">
        <v>0</v>
      </c>
    </row>
    <row r="89" spans="1:23">
      <c r="A89" s="212">
        <v>43958</v>
      </c>
      <c r="B89" s="54">
        <v>1000973650</v>
      </c>
      <c r="C89" s="82">
        <v>585569585.25</v>
      </c>
      <c r="D89" s="82">
        <v>415404064.75</v>
      </c>
      <c r="E89" s="83">
        <v>202196677.30000001</v>
      </c>
      <c r="F89" s="82">
        <v>51049656.149999999</v>
      </c>
      <c r="G89" s="82">
        <v>747727316.54999995</v>
      </c>
      <c r="H89" s="84">
        <v>573557901.44999993</v>
      </c>
      <c r="I89" s="85">
        <v>427415748.55000001</v>
      </c>
      <c r="J89" s="84">
        <v>193187914.45000002</v>
      </c>
      <c r="K89" s="86">
        <v>45043814.25</v>
      </c>
      <c r="L89" s="85">
        <v>762741921.29999995</v>
      </c>
      <c r="M89" s="87">
        <v>597581269.04999995</v>
      </c>
      <c r="N89" s="88">
        <v>403392380.95000005</v>
      </c>
      <c r="O89" s="87">
        <v>211205440.15000001</v>
      </c>
      <c r="P89" s="89">
        <v>57055498.050000004</v>
      </c>
      <c r="Q89" s="88">
        <v>732712711.79999995</v>
      </c>
      <c r="R89" s="90">
        <v>-24023367.600000024</v>
      </c>
      <c r="S89" s="91">
        <v>24023367.599999964</v>
      </c>
      <c r="T89" s="92">
        <v>-18017525.699999988</v>
      </c>
      <c r="U89" s="90">
        <v>-12011683.800000004</v>
      </c>
      <c r="V89" s="91">
        <v>30029209.5</v>
      </c>
      <c r="W89" s="93">
        <v>-5.2154064178466797E-8</v>
      </c>
    </row>
    <row r="90" spans="1:23">
      <c r="A90" s="212">
        <v>43961</v>
      </c>
      <c r="B90" s="54">
        <v>536457649</v>
      </c>
      <c r="C90" s="82">
        <v>368009947</v>
      </c>
      <c r="D90" s="82">
        <v>168447702</v>
      </c>
      <c r="E90" s="83">
        <v>53109307</v>
      </c>
      <c r="F90" s="82">
        <v>31114544</v>
      </c>
      <c r="G90" s="82">
        <v>452233798</v>
      </c>
      <c r="H90" s="84">
        <v>388931796</v>
      </c>
      <c r="I90" s="85">
        <v>147525853</v>
      </c>
      <c r="J90" s="84">
        <v>41843697</v>
      </c>
      <c r="K90" s="86">
        <v>23604137</v>
      </c>
      <c r="L90" s="85">
        <v>471009816</v>
      </c>
      <c r="M90" s="87">
        <v>347088099</v>
      </c>
      <c r="N90" s="88">
        <v>189369550</v>
      </c>
      <c r="O90" s="87">
        <v>64911376</v>
      </c>
      <c r="P90" s="89">
        <v>38624951</v>
      </c>
      <c r="Q90" s="88">
        <v>432921323</v>
      </c>
      <c r="R90" s="90">
        <v>41843697</v>
      </c>
      <c r="S90" s="91">
        <v>-41843697</v>
      </c>
      <c r="T90" s="92">
        <v>-23067679</v>
      </c>
      <c r="U90" s="90">
        <v>-15020814</v>
      </c>
      <c r="V90" s="91">
        <v>38088493</v>
      </c>
      <c r="W90" s="93">
        <v>0</v>
      </c>
    </row>
    <row r="91" spans="1:23">
      <c r="A91" s="212">
        <v>43962</v>
      </c>
      <c r="B91" s="54">
        <v>1521884142</v>
      </c>
      <c r="C91" s="82">
        <v>474827852</v>
      </c>
      <c r="D91" s="82">
        <v>1047056290</v>
      </c>
      <c r="E91" s="83">
        <v>290679871</v>
      </c>
      <c r="F91" s="82">
        <v>76094207</v>
      </c>
      <c r="G91" s="82">
        <v>1155110064</v>
      </c>
      <c r="H91" s="84">
        <v>464174663</v>
      </c>
      <c r="I91" s="85">
        <v>1057709479</v>
      </c>
      <c r="J91" s="84">
        <v>241979579</v>
      </c>
      <c r="K91" s="86">
        <v>38047104</v>
      </c>
      <c r="L91" s="85">
        <v>1241857460</v>
      </c>
      <c r="M91" s="87">
        <v>487002925</v>
      </c>
      <c r="N91" s="88">
        <v>1034881217</v>
      </c>
      <c r="O91" s="87">
        <v>339380164</v>
      </c>
      <c r="P91" s="89">
        <v>114141311</v>
      </c>
      <c r="Q91" s="88">
        <v>1068362668</v>
      </c>
      <c r="R91" s="90">
        <v>-22828262</v>
      </c>
      <c r="S91" s="91">
        <v>22828262</v>
      </c>
      <c r="T91" s="92">
        <v>-97400585</v>
      </c>
      <c r="U91" s="90">
        <v>-76094207</v>
      </c>
      <c r="V91" s="91">
        <v>173494792</v>
      </c>
      <c r="W91" s="93">
        <v>0</v>
      </c>
    </row>
    <row r="92" spans="1:23">
      <c r="A92" s="212">
        <v>43963</v>
      </c>
      <c r="B92" s="54">
        <v>997617335</v>
      </c>
      <c r="C92" s="82">
        <v>547265420</v>
      </c>
      <c r="D92" s="82">
        <v>449925418</v>
      </c>
      <c r="E92" s="83">
        <v>197528232</v>
      </c>
      <c r="F92" s="82">
        <v>54868953</v>
      </c>
      <c r="G92" s="82">
        <v>745220149</v>
      </c>
      <c r="H92" s="84">
        <v>552680004</v>
      </c>
      <c r="I92" s="85">
        <v>444937331</v>
      </c>
      <c r="J92" s="84">
        <v>153633070</v>
      </c>
      <c r="K92" s="86">
        <v>46888015</v>
      </c>
      <c r="L92" s="85">
        <v>797096251</v>
      </c>
      <c r="M92" s="87">
        <v>541706213</v>
      </c>
      <c r="N92" s="88">
        <v>455911122</v>
      </c>
      <c r="O92" s="87">
        <v>241423395</v>
      </c>
      <c r="P92" s="89">
        <v>62849892</v>
      </c>
      <c r="Q92" s="88">
        <v>693344048</v>
      </c>
      <c r="R92" s="90">
        <v>10973791</v>
      </c>
      <c r="S92" s="91">
        <v>-10973791</v>
      </c>
      <c r="T92" s="92">
        <v>-87790325</v>
      </c>
      <c r="U92" s="90">
        <v>-15961877</v>
      </c>
      <c r="V92" s="91">
        <v>103752203</v>
      </c>
      <c r="W92" s="93">
        <v>0</v>
      </c>
    </row>
    <row r="93" spans="1:23">
      <c r="A93" s="212">
        <v>43964</v>
      </c>
      <c r="B93" s="54">
        <v>1856000989</v>
      </c>
      <c r="C93" s="82">
        <v>499264266</v>
      </c>
      <c r="D93" s="82">
        <v>1356736723</v>
      </c>
      <c r="E93" s="83">
        <v>384192205</v>
      </c>
      <c r="F93" s="82">
        <v>447296238</v>
      </c>
      <c r="G93" s="82">
        <v>1022656545</v>
      </c>
      <c r="H93" s="84">
        <v>523392279</v>
      </c>
      <c r="I93" s="85">
        <v>1332608710</v>
      </c>
      <c r="J93" s="84">
        <v>373056199</v>
      </c>
      <c r="K93" s="86">
        <v>837056446</v>
      </c>
      <c r="L93" s="85">
        <v>645888344</v>
      </c>
      <c r="M93" s="87">
        <v>475136253</v>
      </c>
      <c r="N93" s="88">
        <v>1380864736</v>
      </c>
      <c r="O93" s="87">
        <v>397184212</v>
      </c>
      <c r="P93" s="89">
        <v>57536031</v>
      </c>
      <c r="Q93" s="88">
        <v>1401280747</v>
      </c>
      <c r="R93" s="90">
        <v>48256026</v>
      </c>
      <c r="S93" s="91">
        <v>-48256026</v>
      </c>
      <c r="T93" s="92">
        <v>-24128013</v>
      </c>
      <c r="U93" s="90">
        <v>779520415</v>
      </c>
      <c r="V93" s="91">
        <v>-755392403</v>
      </c>
      <c r="W93" s="93">
        <v>0</v>
      </c>
    </row>
    <row r="94" spans="1:23">
      <c r="A94" s="212">
        <v>43965</v>
      </c>
      <c r="B94" s="54">
        <v>856491477</v>
      </c>
      <c r="C94" s="82">
        <v>385421165</v>
      </c>
      <c r="D94" s="82">
        <v>471070312</v>
      </c>
      <c r="E94" s="83">
        <v>295489560</v>
      </c>
      <c r="F94" s="82">
        <v>28264219</v>
      </c>
      <c r="G94" s="82">
        <v>532737699</v>
      </c>
      <c r="H94" s="84">
        <v>417967841</v>
      </c>
      <c r="I94" s="85">
        <v>438523636</v>
      </c>
      <c r="J94" s="84">
        <v>246669545</v>
      </c>
      <c r="K94" s="86">
        <v>23981761</v>
      </c>
      <c r="L94" s="85">
        <v>585840170</v>
      </c>
      <c r="M94" s="87">
        <v>352874489</v>
      </c>
      <c r="N94" s="88">
        <v>503616988</v>
      </c>
      <c r="O94" s="87">
        <v>345166065</v>
      </c>
      <c r="P94" s="89">
        <v>31690185</v>
      </c>
      <c r="Q94" s="88">
        <v>479635227</v>
      </c>
      <c r="R94" s="90">
        <v>65093352</v>
      </c>
      <c r="S94" s="91">
        <v>-65093352</v>
      </c>
      <c r="T94" s="92">
        <v>-98496520</v>
      </c>
      <c r="U94" s="90">
        <v>-7708423</v>
      </c>
      <c r="V94" s="91">
        <v>106204943</v>
      </c>
      <c r="W94" s="93">
        <v>0</v>
      </c>
    </row>
    <row r="95" spans="1:23">
      <c r="A95" s="212">
        <v>43968</v>
      </c>
      <c r="B95" s="54">
        <v>371327920</v>
      </c>
      <c r="C95" s="82">
        <v>249903690</v>
      </c>
      <c r="D95" s="82">
        <v>118824934</v>
      </c>
      <c r="E95" s="83">
        <v>37504120</v>
      </c>
      <c r="F95" s="82">
        <v>15595773</v>
      </c>
      <c r="G95" s="82">
        <v>318228027</v>
      </c>
      <c r="H95" s="84">
        <v>262900167</v>
      </c>
      <c r="I95" s="85">
        <v>108427753</v>
      </c>
      <c r="J95" s="84">
        <v>15224445</v>
      </c>
      <c r="K95" s="86">
        <v>13367805</v>
      </c>
      <c r="L95" s="85">
        <v>342735670</v>
      </c>
      <c r="M95" s="87">
        <v>237278541</v>
      </c>
      <c r="N95" s="88">
        <v>134049379</v>
      </c>
      <c r="O95" s="87">
        <v>60155123</v>
      </c>
      <c r="P95" s="89">
        <v>17452412</v>
      </c>
      <c r="Q95" s="88">
        <v>293720385</v>
      </c>
      <c r="R95" s="90">
        <v>25621626</v>
      </c>
      <c r="S95" s="91">
        <v>-25621626</v>
      </c>
      <c r="T95" s="92">
        <v>-44930678</v>
      </c>
      <c r="U95" s="90">
        <v>-4084607</v>
      </c>
      <c r="V95" s="91">
        <v>49015285</v>
      </c>
      <c r="W95" s="93">
        <v>0</v>
      </c>
    </row>
    <row r="96" spans="1:23">
      <c r="A96" s="212">
        <v>43969</v>
      </c>
      <c r="B96" s="54">
        <v>642446000</v>
      </c>
      <c r="C96" s="82">
        <v>325720122</v>
      </c>
      <c r="D96" s="82">
        <v>316725878</v>
      </c>
      <c r="E96" s="83">
        <v>177957542</v>
      </c>
      <c r="F96" s="82">
        <v>29552516</v>
      </c>
      <c r="G96" s="82">
        <v>434935942</v>
      </c>
      <c r="H96" s="84">
        <v>338569042</v>
      </c>
      <c r="I96" s="85">
        <v>303876958</v>
      </c>
      <c r="J96" s="84">
        <v>116282726</v>
      </c>
      <c r="K96" s="86">
        <v>26340286</v>
      </c>
      <c r="L96" s="85">
        <v>499822988</v>
      </c>
      <c r="M96" s="87">
        <v>312228756</v>
      </c>
      <c r="N96" s="88">
        <v>330217244</v>
      </c>
      <c r="O96" s="87">
        <v>239632358</v>
      </c>
      <c r="P96" s="89">
        <v>33407192</v>
      </c>
      <c r="Q96" s="88">
        <v>369406450</v>
      </c>
      <c r="R96" s="90">
        <v>26340286</v>
      </c>
      <c r="S96" s="91">
        <v>-26340286</v>
      </c>
      <c r="T96" s="92">
        <v>-123349632</v>
      </c>
      <c r="U96" s="90">
        <v>-7066906</v>
      </c>
      <c r="V96" s="91">
        <v>130416538</v>
      </c>
      <c r="W96" s="93">
        <v>0</v>
      </c>
    </row>
    <row r="97" spans="1:23">
      <c r="A97" s="212">
        <v>43970</v>
      </c>
      <c r="B97" s="54">
        <v>662848747</v>
      </c>
      <c r="C97" s="82">
        <v>412291921</v>
      </c>
      <c r="D97" s="82">
        <v>250556826</v>
      </c>
      <c r="E97" s="83">
        <v>131244052</v>
      </c>
      <c r="F97" s="82">
        <v>41096622</v>
      </c>
      <c r="G97" s="82">
        <v>490508073</v>
      </c>
      <c r="H97" s="84">
        <v>389092214</v>
      </c>
      <c r="I97" s="85">
        <v>273756533</v>
      </c>
      <c r="J97" s="84">
        <v>100753010</v>
      </c>
      <c r="K97" s="86">
        <v>27176799</v>
      </c>
      <c r="L97" s="85">
        <v>534918939</v>
      </c>
      <c r="M97" s="87">
        <v>435491627</v>
      </c>
      <c r="N97" s="88">
        <v>227357120</v>
      </c>
      <c r="O97" s="87">
        <v>161735094</v>
      </c>
      <c r="P97" s="89">
        <v>55016446</v>
      </c>
      <c r="Q97" s="88">
        <v>446097207</v>
      </c>
      <c r="R97" s="90">
        <v>-46399412</v>
      </c>
      <c r="S97" s="91">
        <v>46399412</v>
      </c>
      <c r="T97" s="92">
        <v>-60982085</v>
      </c>
      <c r="U97" s="90">
        <v>-27839647</v>
      </c>
      <c r="V97" s="91">
        <v>88821732</v>
      </c>
      <c r="W97" s="93">
        <v>0</v>
      </c>
    </row>
    <row r="98" spans="1:23">
      <c r="A98" s="212">
        <v>43971</v>
      </c>
      <c r="B98" s="54">
        <v>570907500</v>
      </c>
      <c r="C98" s="82">
        <v>307719143</v>
      </c>
      <c r="D98" s="82">
        <v>263188358</v>
      </c>
      <c r="E98" s="83">
        <v>155286840</v>
      </c>
      <c r="F98" s="82">
        <v>15985410</v>
      </c>
      <c r="G98" s="82">
        <v>399635250</v>
      </c>
      <c r="H98" s="84">
        <v>284882843</v>
      </c>
      <c r="I98" s="85">
        <v>286024658</v>
      </c>
      <c r="J98" s="84">
        <v>142155968</v>
      </c>
      <c r="K98" s="86">
        <v>15985410</v>
      </c>
      <c r="L98" s="85">
        <v>412766123</v>
      </c>
      <c r="M98" s="87">
        <v>331126350</v>
      </c>
      <c r="N98" s="88">
        <v>239781150</v>
      </c>
      <c r="O98" s="87">
        <v>168417713</v>
      </c>
      <c r="P98" s="89">
        <v>15414503</v>
      </c>
      <c r="Q98" s="88">
        <v>387075285</v>
      </c>
      <c r="R98" s="90">
        <v>-46243508</v>
      </c>
      <c r="S98" s="91">
        <v>46243508</v>
      </c>
      <c r="T98" s="92">
        <v>-26261745</v>
      </c>
      <c r="U98" s="90">
        <v>570908</v>
      </c>
      <c r="V98" s="91">
        <v>25690838</v>
      </c>
      <c r="W98" s="93">
        <v>0</v>
      </c>
    </row>
    <row r="99" spans="1:23">
      <c r="A99" s="212">
        <v>43972</v>
      </c>
      <c r="B99" s="54">
        <v>1034653967</v>
      </c>
      <c r="C99" s="82">
        <v>386960584</v>
      </c>
      <c r="D99" s="82">
        <v>647693383</v>
      </c>
      <c r="E99" s="83">
        <v>446970514</v>
      </c>
      <c r="F99" s="82">
        <v>42420813</v>
      </c>
      <c r="G99" s="82">
        <v>545262641</v>
      </c>
      <c r="H99" s="84">
        <v>465594285</v>
      </c>
      <c r="I99" s="85">
        <v>569059682</v>
      </c>
      <c r="J99" s="84">
        <v>324881346</v>
      </c>
      <c r="K99" s="86">
        <v>51732698</v>
      </c>
      <c r="L99" s="85">
        <v>658039923</v>
      </c>
      <c r="M99" s="87">
        <v>308326882</v>
      </c>
      <c r="N99" s="88">
        <v>726327085</v>
      </c>
      <c r="O99" s="87">
        <v>569059682</v>
      </c>
      <c r="P99" s="89">
        <v>33108927</v>
      </c>
      <c r="Q99" s="88">
        <v>432485358</v>
      </c>
      <c r="R99" s="90">
        <v>157267403</v>
      </c>
      <c r="S99" s="91">
        <v>-157267403</v>
      </c>
      <c r="T99" s="92">
        <v>-244178336</v>
      </c>
      <c r="U99" s="90">
        <v>18623771</v>
      </c>
      <c r="V99" s="91">
        <v>225554565</v>
      </c>
      <c r="W99" s="93">
        <v>0</v>
      </c>
    </row>
    <row r="100" spans="1:23" s="142" customFormat="1">
      <c r="A100" s="214">
        <v>43982</v>
      </c>
      <c r="B100" s="129">
        <v>4453149145</v>
      </c>
      <c r="C100" s="130">
        <v>356251932</v>
      </c>
      <c r="D100" s="130">
        <v>4096897213</v>
      </c>
      <c r="E100" s="131">
        <v>2003917115</v>
      </c>
      <c r="F100" s="130">
        <v>66797237</v>
      </c>
      <c r="G100" s="130">
        <v>2382434793</v>
      </c>
      <c r="H100" s="132">
        <v>374064528</v>
      </c>
      <c r="I100" s="133">
        <v>4079084617</v>
      </c>
      <c r="J100" s="132">
        <v>1099927839</v>
      </c>
      <c r="K100" s="134">
        <v>102422430</v>
      </c>
      <c r="L100" s="133">
        <v>3250798876</v>
      </c>
      <c r="M100" s="135">
        <v>338439335</v>
      </c>
      <c r="N100" s="136">
        <v>4114709810</v>
      </c>
      <c r="O100" s="135">
        <v>2907906392</v>
      </c>
      <c r="P100" s="137">
        <v>31172044</v>
      </c>
      <c r="Q100" s="136">
        <v>1514070709</v>
      </c>
      <c r="R100" s="138">
        <v>35625193</v>
      </c>
      <c r="S100" s="139">
        <v>-35625193</v>
      </c>
      <c r="T100" s="140">
        <v>-1807978553</v>
      </c>
      <c r="U100" s="138">
        <v>71250386</v>
      </c>
      <c r="V100" s="139">
        <v>1736728167</v>
      </c>
      <c r="W100" s="141">
        <v>0</v>
      </c>
    </row>
    <row r="101" spans="1:23">
      <c r="A101" s="212">
        <v>43983</v>
      </c>
      <c r="B101" s="54">
        <v>936581101</v>
      </c>
      <c r="C101" s="82">
        <v>472036875</v>
      </c>
      <c r="D101" s="82">
        <v>464544226</v>
      </c>
      <c r="E101" s="83">
        <v>294086466</v>
      </c>
      <c r="F101" s="82">
        <v>84292299</v>
      </c>
      <c r="G101" s="82">
        <v>558202336</v>
      </c>
      <c r="H101" s="84">
        <v>498261146</v>
      </c>
      <c r="I101" s="85">
        <v>438319955</v>
      </c>
      <c r="J101" s="84">
        <v>290340141</v>
      </c>
      <c r="K101" s="86">
        <v>99277597</v>
      </c>
      <c r="L101" s="85">
        <v>546963363</v>
      </c>
      <c r="M101" s="87">
        <v>445812604</v>
      </c>
      <c r="N101" s="88">
        <v>490768497</v>
      </c>
      <c r="O101" s="87">
        <v>296896209</v>
      </c>
      <c r="P101" s="89">
        <v>69307001</v>
      </c>
      <c r="Q101" s="88">
        <v>570377891</v>
      </c>
      <c r="R101" s="90">
        <v>52448542</v>
      </c>
      <c r="S101" s="91">
        <v>-52448542</v>
      </c>
      <c r="T101" s="92">
        <v>-6556068</v>
      </c>
      <c r="U101" s="90">
        <v>29970595</v>
      </c>
      <c r="V101" s="91">
        <v>-23414528</v>
      </c>
      <c r="W101" s="93">
        <v>0</v>
      </c>
    </row>
    <row r="102" spans="1:23">
      <c r="A102" s="212">
        <v>43984</v>
      </c>
      <c r="B102" s="54">
        <v>818133752</v>
      </c>
      <c r="C102" s="82">
        <v>496607187</v>
      </c>
      <c r="D102" s="82">
        <v>321526565</v>
      </c>
      <c r="E102" s="83">
        <v>206169706</v>
      </c>
      <c r="F102" s="82">
        <v>39270420</v>
      </c>
      <c r="G102" s="82">
        <v>572693626</v>
      </c>
      <c r="H102" s="84">
        <v>507242926</v>
      </c>
      <c r="I102" s="85">
        <v>310890826</v>
      </c>
      <c r="J102" s="84">
        <v>167717419</v>
      </c>
      <c r="K102" s="86">
        <v>38452286</v>
      </c>
      <c r="L102" s="85">
        <v>611964046</v>
      </c>
      <c r="M102" s="87">
        <v>486789582</v>
      </c>
      <c r="N102" s="88">
        <v>331344170</v>
      </c>
      <c r="O102" s="87">
        <v>244621992</v>
      </c>
      <c r="P102" s="89">
        <v>39270420</v>
      </c>
      <c r="Q102" s="88">
        <v>534241340</v>
      </c>
      <c r="R102" s="90">
        <v>20453344</v>
      </c>
      <c r="S102" s="91">
        <v>-20453344</v>
      </c>
      <c r="T102" s="92">
        <v>-76904573</v>
      </c>
      <c r="U102" s="90">
        <v>-818134</v>
      </c>
      <c r="V102" s="91">
        <v>77722706</v>
      </c>
      <c r="W102" s="93">
        <v>0</v>
      </c>
    </row>
    <row r="103" spans="1:23">
      <c r="A103" s="212">
        <v>43985</v>
      </c>
      <c r="B103" s="54">
        <v>1147770492</v>
      </c>
      <c r="C103" s="82">
        <v>585362951</v>
      </c>
      <c r="D103" s="82">
        <v>562407541</v>
      </c>
      <c r="E103" s="83">
        <v>257100590</v>
      </c>
      <c r="F103" s="82">
        <v>75752852</v>
      </c>
      <c r="G103" s="82">
        <v>814917049</v>
      </c>
      <c r="H103" s="84">
        <v>564703082</v>
      </c>
      <c r="I103" s="85">
        <v>583067410</v>
      </c>
      <c r="J103" s="84">
        <v>134289148</v>
      </c>
      <c r="K103" s="86">
        <v>82639475</v>
      </c>
      <c r="L103" s="85">
        <v>930841869</v>
      </c>
      <c r="M103" s="87">
        <v>606022820</v>
      </c>
      <c r="N103" s="88">
        <v>541747672</v>
      </c>
      <c r="O103" s="87">
        <v>381059803</v>
      </c>
      <c r="P103" s="89">
        <v>68866230</v>
      </c>
      <c r="Q103" s="88">
        <v>697844459</v>
      </c>
      <c r="R103" s="90">
        <v>-41319738</v>
      </c>
      <c r="S103" s="91">
        <v>41319738</v>
      </c>
      <c r="T103" s="92">
        <v>-246770656</v>
      </c>
      <c r="U103" s="90">
        <v>13773246</v>
      </c>
      <c r="V103" s="91">
        <v>232997410</v>
      </c>
      <c r="W103" s="93">
        <v>0</v>
      </c>
    </row>
    <row r="104" spans="1:23">
      <c r="A104" s="212">
        <v>43986</v>
      </c>
      <c r="B104" s="54">
        <v>1427850286</v>
      </c>
      <c r="C104" s="82">
        <v>748193550</v>
      </c>
      <c r="D104" s="82">
        <v>679656736</v>
      </c>
      <c r="E104" s="83">
        <v>366957524</v>
      </c>
      <c r="F104" s="82">
        <v>99949520</v>
      </c>
      <c r="G104" s="82">
        <v>960943242</v>
      </c>
      <c r="H104" s="84">
        <v>705358041</v>
      </c>
      <c r="I104" s="85">
        <v>722492245</v>
      </c>
      <c r="J104" s="84">
        <v>315554913</v>
      </c>
      <c r="K104" s="86">
        <v>64253263</v>
      </c>
      <c r="L104" s="85">
        <v>1048042110</v>
      </c>
      <c r="M104" s="87">
        <v>791029058</v>
      </c>
      <c r="N104" s="88">
        <v>636821228</v>
      </c>
      <c r="O104" s="87">
        <v>419787984</v>
      </c>
      <c r="P104" s="89">
        <v>135645777</v>
      </c>
      <c r="Q104" s="88">
        <v>872416525</v>
      </c>
      <c r="R104" s="90">
        <v>-85671017</v>
      </c>
      <c r="S104" s="91">
        <v>85671017</v>
      </c>
      <c r="T104" s="92">
        <v>-104233071</v>
      </c>
      <c r="U104" s="90">
        <v>-71392514</v>
      </c>
      <c r="V104" s="91">
        <v>175625585</v>
      </c>
      <c r="W104" s="93">
        <v>0</v>
      </c>
    </row>
    <row r="105" spans="1:23">
      <c r="A105" s="212">
        <v>43989</v>
      </c>
      <c r="B105" s="54">
        <v>1842637147</v>
      </c>
      <c r="C105" s="82">
        <v>1142435031</v>
      </c>
      <c r="D105" s="82">
        <v>700202116</v>
      </c>
      <c r="E105" s="83">
        <v>130827237</v>
      </c>
      <c r="F105" s="82">
        <v>237700192</v>
      </c>
      <c r="G105" s="82">
        <v>1474109718</v>
      </c>
      <c r="H105" s="84">
        <v>961856591</v>
      </c>
      <c r="I105" s="85">
        <v>880780556</v>
      </c>
      <c r="J105" s="84">
        <v>140040423</v>
      </c>
      <c r="K105" s="86">
        <v>147410972</v>
      </c>
      <c r="L105" s="85">
        <v>1555185752</v>
      </c>
      <c r="M105" s="87">
        <v>1323013472</v>
      </c>
      <c r="N105" s="88">
        <v>519623675</v>
      </c>
      <c r="O105" s="87">
        <v>123456689</v>
      </c>
      <c r="P105" s="89">
        <v>326146775</v>
      </c>
      <c r="Q105" s="88">
        <v>1393033683</v>
      </c>
      <c r="R105" s="90">
        <v>-361156881</v>
      </c>
      <c r="S105" s="91">
        <v>361156881</v>
      </c>
      <c r="T105" s="92">
        <v>16583734</v>
      </c>
      <c r="U105" s="90">
        <v>-178735803</v>
      </c>
      <c r="V105" s="91">
        <v>162152069</v>
      </c>
      <c r="W105" s="93">
        <v>0</v>
      </c>
    </row>
    <row r="106" spans="1:23">
      <c r="A106" s="212">
        <v>43990</v>
      </c>
      <c r="B106" s="54">
        <v>1217213013</v>
      </c>
      <c r="C106" s="82">
        <v>842311405</v>
      </c>
      <c r="D106" s="82">
        <v>374901608</v>
      </c>
      <c r="E106" s="83">
        <v>176495887</v>
      </c>
      <c r="F106" s="82">
        <v>68163929</v>
      </c>
      <c r="G106" s="82">
        <v>973770410</v>
      </c>
      <c r="H106" s="84">
        <v>832573701</v>
      </c>
      <c r="I106" s="85">
        <v>384639312</v>
      </c>
      <c r="J106" s="84">
        <v>177713100</v>
      </c>
      <c r="K106" s="86">
        <v>55991799</v>
      </c>
      <c r="L106" s="85">
        <v>983508115</v>
      </c>
      <c r="M106" s="87">
        <v>850831896</v>
      </c>
      <c r="N106" s="88">
        <v>366381117</v>
      </c>
      <c r="O106" s="87">
        <v>175278674</v>
      </c>
      <c r="P106" s="89">
        <v>79118846</v>
      </c>
      <c r="Q106" s="88">
        <v>962815493</v>
      </c>
      <c r="R106" s="90">
        <v>-18258195</v>
      </c>
      <c r="S106" s="91">
        <v>18258195</v>
      </c>
      <c r="T106" s="92">
        <v>2434426</v>
      </c>
      <c r="U106" s="90">
        <v>-23127047</v>
      </c>
      <c r="V106" s="91">
        <v>20692621</v>
      </c>
      <c r="W106" s="93">
        <v>0</v>
      </c>
    </row>
    <row r="107" spans="1:23">
      <c r="A107" s="212">
        <v>43991</v>
      </c>
      <c r="B107" s="54">
        <v>1184740154</v>
      </c>
      <c r="C107" s="82">
        <v>789036943</v>
      </c>
      <c r="D107" s="82">
        <v>395703211</v>
      </c>
      <c r="E107" s="83">
        <v>177711023</v>
      </c>
      <c r="F107" s="82">
        <v>65160708</v>
      </c>
      <c r="G107" s="82">
        <v>941868422</v>
      </c>
      <c r="H107" s="84">
        <v>807992785</v>
      </c>
      <c r="I107" s="85">
        <v>376747369</v>
      </c>
      <c r="J107" s="84">
        <v>151646740</v>
      </c>
      <c r="K107" s="86">
        <v>58052268</v>
      </c>
      <c r="L107" s="85">
        <v>975041147</v>
      </c>
      <c r="M107" s="87">
        <v>768896360</v>
      </c>
      <c r="N107" s="88">
        <v>415843794</v>
      </c>
      <c r="O107" s="87">
        <v>202590566</v>
      </c>
      <c r="P107" s="89">
        <v>73453890</v>
      </c>
      <c r="Q107" s="88">
        <v>908695698</v>
      </c>
      <c r="R107" s="90">
        <v>39096425</v>
      </c>
      <c r="S107" s="91">
        <v>-39096425</v>
      </c>
      <c r="T107" s="92">
        <v>-50943827</v>
      </c>
      <c r="U107" s="90">
        <v>-15401622</v>
      </c>
      <c r="V107" s="91">
        <v>66345449</v>
      </c>
      <c r="W107" s="93">
        <v>0</v>
      </c>
    </row>
    <row r="108" spans="1:23">
      <c r="A108" s="212">
        <v>43992</v>
      </c>
      <c r="B108" s="54">
        <v>910816969</v>
      </c>
      <c r="C108" s="82">
        <v>553776717</v>
      </c>
      <c r="D108" s="82">
        <v>357040252</v>
      </c>
      <c r="E108" s="83">
        <v>185806662</v>
      </c>
      <c r="F108" s="82">
        <v>52827384</v>
      </c>
      <c r="G108" s="82">
        <v>673093740</v>
      </c>
      <c r="H108" s="84">
        <v>539203646</v>
      </c>
      <c r="I108" s="85">
        <v>371613323</v>
      </c>
      <c r="J108" s="84">
        <v>122049474</v>
      </c>
      <c r="K108" s="86">
        <v>45540848</v>
      </c>
      <c r="L108" s="85">
        <v>743226647</v>
      </c>
      <c r="M108" s="87">
        <v>567438972</v>
      </c>
      <c r="N108" s="88">
        <v>343377997</v>
      </c>
      <c r="O108" s="87">
        <v>249563850</v>
      </c>
      <c r="P108" s="89">
        <v>59203103</v>
      </c>
      <c r="Q108" s="88">
        <v>602050017</v>
      </c>
      <c r="R108" s="90">
        <v>-28235326</v>
      </c>
      <c r="S108" s="91">
        <v>28235326</v>
      </c>
      <c r="T108" s="92">
        <v>-127514376</v>
      </c>
      <c r="U108" s="90">
        <v>-13662255</v>
      </c>
      <c r="V108" s="91">
        <v>141176630</v>
      </c>
      <c r="W108" s="93">
        <v>0</v>
      </c>
    </row>
    <row r="109" spans="1:23">
      <c r="A109" s="212">
        <v>43993</v>
      </c>
      <c r="B109" s="54">
        <v>804462161</v>
      </c>
      <c r="C109" s="82">
        <v>534162875</v>
      </c>
      <c r="D109" s="82">
        <v>270299286</v>
      </c>
      <c r="E109" s="83">
        <v>148021038</v>
      </c>
      <c r="F109" s="82">
        <v>41832032</v>
      </c>
      <c r="G109" s="82">
        <v>614609091</v>
      </c>
      <c r="H109" s="84">
        <v>527727178</v>
      </c>
      <c r="I109" s="85">
        <v>276734983</v>
      </c>
      <c r="J109" s="84">
        <v>126300559</v>
      </c>
      <c r="K109" s="86">
        <v>33787411</v>
      </c>
      <c r="L109" s="85">
        <v>644374191</v>
      </c>
      <c r="M109" s="87">
        <v>540598572</v>
      </c>
      <c r="N109" s="88">
        <v>263863589</v>
      </c>
      <c r="O109" s="87">
        <v>169741516</v>
      </c>
      <c r="P109" s="89">
        <v>49876654</v>
      </c>
      <c r="Q109" s="88">
        <v>584843991</v>
      </c>
      <c r="R109" s="90">
        <v>-12871395</v>
      </c>
      <c r="S109" s="91">
        <v>12871395</v>
      </c>
      <c r="T109" s="92">
        <v>-43440957</v>
      </c>
      <c r="U109" s="90">
        <v>-16089243</v>
      </c>
      <c r="V109" s="91">
        <v>59530200</v>
      </c>
      <c r="W109" s="93">
        <v>0</v>
      </c>
    </row>
    <row r="110" spans="1:23">
      <c r="A110" s="212">
        <v>43996</v>
      </c>
      <c r="B110" s="54">
        <v>780006031</v>
      </c>
      <c r="C110" s="82">
        <v>599044632</v>
      </c>
      <c r="D110" s="82">
        <v>180961399</v>
      </c>
      <c r="E110" s="83">
        <v>59280458</v>
      </c>
      <c r="F110" s="82">
        <v>35100271</v>
      </c>
      <c r="G110" s="82">
        <v>685625301</v>
      </c>
      <c r="H110" s="84">
        <v>606064686</v>
      </c>
      <c r="I110" s="85">
        <v>173941345</v>
      </c>
      <c r="J110" s="84">
        <v>44460344</v>
      </c>
      <c r="K110" s="86">
        <v>30420235</v>
      </c>
      <c r="L110" s="85">
        <v>705125452</v>
      </c>
      <c r="M110" s="87">
        <v>592024578</v>
      </c>
      <c r="N110" s="88">
        <v>187981453</v>
      </c>
      <c r="O110" s="87">
        <v>73320567</v>
      </c>
      <c r="P110" s="89">
        <v>39780308</v>
      </c>
      <c r="Q110" s="88">
        <v>666905157</v>
      </c>
      <c r="R110" s="90">
        <v>14040109</v>
      </c>
      <c r="S110" s="91">
        <v>-14040109</v>
      </c>
      <c r="T110" s="92">
        <v>-28860223</v>
      </c>
      <c r="U110" s="90">
        <v>-9360072</v>
      </c>
      <c r="V110" s="91">
        <v>38220296</v>
      </c>
      <c r="W110" s="93">
        <v>0</v>
      </c>
    </row>
    <row r="111" spans="1:23">
      <c r="A111" s="212">
        <v>43997</v>
      </c>
      <c r="B111" s="54">
        <v>1393821306</v>
      </c>
      <c r="C111" s="82">
        <v>581223485</v>
      </c>
      <c r="D111" s="82">
        <v>812597821</v>
      </c>
      <c r="E111" s="83">
        <v>634188694</v>
      </c>
      <c r="F111" s="82">
        <v>52965210</v>
      </c>
      <c r="G111" s="82">
        <v>706667402</v>
      </c>
      <c r="H111" s="84">
        <v>610493732</v>
      </c>
      <c r="I111" s="85">
        <v>783327574</v>
      </c>
      <c r="J111" s="84">
        <v>543590309</v>
      </c>
      <c r="K111" s="86">
        <v>52965210</v>
      </c>
      <c r="L111" s="85">
        <v>797265787</v>
      </c>
      <c r="M111" s="87">
        <v>551953237</v>
      </c>
      <c r="N111" s="88">
        <v>841868069</v>
      </c>
      <c r="O111" s="87">
        <v>723393258</v>
      </c>
      <c r="P111" s="89">
        <v>52965210</v>
      </c>
      <c r="Q111" s="88">
        <v>617462839</v>
      </c>
      <c r="R111" s="90">
        <v>58540495</v>
      </c>
      <c r="S111" s="91">
        <v>-58540495</v>
      </c>
      <c r="T111" s="92">
        <v>-179802948</v>
      </c>
      <c r="U111" s="90">
        <v>0</v>
      </c>
      <c r="V111" s="91">
        <v>179802948</v>
      </c>
      <c r="W111" s="93">
        <v>0</v>
      </c>
    </row>
    <row r="112" spans="1:23">
      <c r="A112" s="212">
        <v>43998</v>
      </c>
      <c r="B112" s="54">
        <v>780006031</v>
      </c>
      <c r="C112" s="82">
        <v>599044632</v>
      </c>
      <c r="D112" s="82">
        <v>180961399</v>
      </c>
      <c r="E112" s="83">
        <v>59280458</v>
      </c>
      <c r="F112" s="82">
        <v>35100271</v>
      </c>
      <c r="G112" s="82">
        <v>685625301</v>
      </c>
      <c r="H112" s="84">
        <v>606064686</v>
      </c>
      <c r="I112" s="85">
        <v>173941345</v>
      </c>
      <c r="J112" s="84">
        <v>44460344</v>
      </c>
      <c r="K112" s="86">
        <v>30420235</v>
      </c>
      <c r="L112" s="85">
        <v>705125452</v>
      </c>
      <c r="M112" s="87">
        <v>592024578</v>
      </c>
      <c r="N112" s="88">
        <v>187981453</v>
      </c>
      <c r="O112" s="87">
        <v>73320567</v>
      </c>
      <c r="P112" s="89">
        <v>39780308</v>
      </c>
      <c r="Q112" s="88">
        <v>666905157</v>
      </c>
      <c r="R112" s="90">
        <v>14040109</v>
      </c>
      <c r="S112" s="91">
        <v>-14040109</v>
      </c>
      <c r="T112" s="92">
        <v>-28860223</v>
      </c>
      <c r="U112" s="90">
        <v>-9360072</v>
      </c>
      <c r="V112" s="91">
        <v>38220296</v>
      </c>
      <c r="W112" s="93">
        <v>0</v>
      </c>
    </row>
    <row r="113" spans="1:23">
      <c r="A113" s="212">
        <v>43999</v>
      </c>
      <c r="B113" s="54">
        <v>3124834869</v>
      </c>
      <c r="C113" s="82">
        <v>1459297884</v>
      </c>
      <c r="D113" s="82">
        <v>1665536985</v>
      </c>
      <c r="E113" s="83">
        <v>643715983</v>
      </c>
      <c r="F113" s="82">
        <v>103119551</v>
      </c>
      <c r="G113" s="82">
        <v>2377999335</v>
      </c>
      <c r="H113" s="84">
        <v>862454424</v>
      </c>
      <c r="I113" s="85">
        <v>2262380445</v>
      </c>
      <c r="J113" s="84">
        <v>590593790</v>
      </c>
      <c r="K113" s="86">
        <v>96869881</v>
      </c>
      <c r="L113" s="85">
        <v>2437371198</v>
      </c>
      <c r="M113" s="87">
        <v>2056141344</v>
      </c>
      <c r="N113" s="88">
        <v>1068693525</v>
      </c>
      <c r="O113" s="87">
        <v>696838176</v>
      </c>
      <c r="P113" s="89">
        <v>106244386</v>
      </c>
      <c r="Q113" s="88">
        <v>2321752308</v>
      </c>
      <c r="R113" s="90">
        <v>-1193686920</v>
      </c>
      <c r="S113" s="91">
        <v>1193686920</v>
      </c>
      <c r="T113" s="92">
        <v>-106244386</v>
      </c>
      <c r="U113" s="90">
        <v>-9374505</v>
      </c>
      <c r="V113" s="91">
        <v>115618890</v>
      </c>
      <c r="W113" s="93">
        <v>0</v>
      </c>
    </row>
    <row r="114" spans="1:23">
      <c r="A114" s="212">
        <v>44000</v>
      </c>
      <c r="B114" s="54">
        <v>1305360827</v>
      </c>
      <c r="C114" s="82">
        <v>540419382</v>
      </c>
      <c r="D114" s="82">
        <v>764941445</v>
      </c>
      <c r="E114" s="83">
        <v>412494021</v>
      </c>
      <c r="F114" s="82">
        <v>43076907</v>
      </c>
      <c r="G114" s="82">
        <v>849789898</v>
      </c>
      <c r="H114" s="84">
        <v>557389073</v>
      </c>
      <c r="I114" s="85">
        <v>747971754</v>
      </c>
      <c r="J114" s="84">
        <v>270209691</v>
      </c>
      <c r="K114" s="86">
        <v>43076907</v>
      </c>
      <c r="L114" s="85">
        <v>992074229</v>
      </c>
      <c r="M114" s="87">
        <v>524755052</v>
      </c>
      <c r="N114" s="88">
        <v>780605775</v>
      </c>
      <c r="O114" s="87">
        <v>554778351</v>
      </c>
      <c r="P114" s="89">
        <v>43076907</v>
      </c>
      <c r="Q114" s="88">
        <v>707505568</v>
      </c>
      <c r="R114" s="90">
        <v>32634021</v>
      </c>
      <c r="S114" s="91">
        <v>-32634021</v>
      </c>
      <c r="T114" s="92">
        <v>-284568660</v>
      </c>
      <c r="U114" s="90">
        <v>0</v>
      </c>
      <c r="V114" s="91">
        <v>284568660</v>
      </c>
      <c r="W114" s="93">
        <v>0</v>
      </c>
    </row>
    <row r="115" spans="1:23">
      <c r="A115" s="212">
        <v>44003</v>
      </c>
      <c r="B115" s="54">
        <v>760717002</v>
      </c>
      <c r="C115" s="82">
        <v>636720131</v>
      </c>
      <c r="D115" s="82">
        <v>123996871</v>
      </c>
      <c r="E115" s="83">
        <v>50968039</v>
      </c>
      <c r="F115" s="82">
        <v>34232265</v>
      </c>
      <c r="G115" s="82">
        <v>675516698</v>
      </c>
      <c r="H115" s="84">
        <v>626070093</v>
      </c>
      <c r="I115" s="85">
        <v>134646909</v>
      </c>
      <c r="J115" s="84">
        <v>49446605</v>
      </c>
      <c r="K115" s="86">
        <v>33471548</v>
      </c>
      <c r="L115" s="85">
        <v>678559566</v>
      </c>
      <c r="M115" s="87">
        <v>647370169</v>
      </c>
      <c r="N115" s="88">
        <v>113346833</v>
      </c>
      <c r="O115" s="87">
        <v>53250190</v>
      </c>
      <c r="P115" s="89">
        <v>34992982</v>
      </c>
      <c r="Q115" s="88">
        <v>673234547</v>
      </c>
      <c r="R115" s="90">
        <v>-21300076</v>
      </c>
      <c r="S115" s="91">
        <v>21300076</v>
      </c>
      <c r="T115" s="92">
        <v>-3803585</v>
      </c>
      <c r="U115" s="90">
        <v>-1521434</v>
      </c>
      <c r="V115" s="91">
        <v>5325019</v>
      </c>
      <c r="W115" s="93">
        <v>0</v>
      </c>
    </row>
    <row r="116" spans="1:23">
      <c r="A116" s="212">
        <v>44004</v>
      </c>
      <c r="B116" s="54">
        <v>1103893689</v>
      </c>
      <c r="C116" s="82">
        <v>782660626</v>
      </c>
      <c r="D116" s="82">
        <v>321233063</v>
      </c>
      <c r="E116" s="83">
        <v>171103522</v>
      </c>
      <c r="F116" s="82">
        <v>57402472</v>
      </c>
      <c r="G116" s="82">
        <v>875387695</v>
      </c>
      <c r="H116" s="84">
        <v>806946287</v>
      </c>
      <c r="I116" s="85">
        <v>296947402</v>
      </c>
      <c r="J116" s="84">
        <v>123636093</v>
      </c>
      <c r="K116" s="86">
        <v>38636279</v>
      </c>
      <c r="L116" s="85">
        <v>941621317</v>
      </c>
      <c r="M116" s="87">
        <v>758374964</v>
      </c>
      <c r="N116" s="88">
        <v>345518725</v>
      </c>
      <c r="O116" s="87">
        <v>219674844</v>
      </c>
      <c r="P116" s="89">
        <v>76168665</v>
      </c>
      <c r="Q116" s="88">
        <v>808050180</v>
      </c>
      <c r="R116" s="90">
        <v>48571322</v>
      </c>
      <c r="S116" s="91">
        <v>-48571322</v>
      </c>
      <c r="T116" s="92">
        <v>-96038751</v>
      </c>
      <c r="U116" s="90">
        <v>-37532385</v>
      </c>
      <c r="V116" s="91">
        <v>133571136</v>
      </c>
      <c r="W116" s="93">
        <v>0</v>
      </c>
    </row>
    <row r="117" spans="1:23">
      <c r="A117" s="212">
        <v>44005</v>
      </c>
      <c r="B117" s="54">
        <v>1140170484</v>
      </c>
      <c r="C117" s="82">
        <v>768474906</v>
      </c>
      <c r="D117" s="82">
        <v>371695578</v>
      </c>
      <c r="E117" s="83">
        <v>149362333</v>
      </c>
      <c r="F117" s="82">
        <v>61569206</v>
      </c>
      <c r="G117" s="82">
        <v>929238944</v>
      </c>
      <c r="H117" s="84">
        <v>770755247</v>
      </c>
      <c r="I117" s="85">
        <v>369415237</v>
      </c>
      <c r="J117" s="84">
        <v>88933298</v>
      </c>
      <c r="K117" s="86">
        <v>77531593</v>
      </c>
      <c r="L117" s="85">
        <v>973705593</v>
      </c>
      <c r="M117" s="87">
        <v>766194565</v>
      </c>
      <c r="N117" s="88">
        <v>373975919</v>
      </c>
      <c r="O117" s="87">
        <v>208651199</v>
      </c>
      <c r="P117" s="89">
        <v>46746990</v>
      </c>
      <c r="Q117" s="88">
        <v>884772296</v>
      </c>
      <c r="R117" s="90">
        <v>4560682</v>
      </c>
      <c r="S117" s="91">
        <v>-4560682</v>
      </c>
      <c r="T117" s="92">
        <v>-119717901</v>
      </c>
      <c r="U117" s="90">
        <v>30784603</v>
      </c>
      <c r="V117" s="91">
        <v>88933298</v>
      </c>
      <c r="W117" s="93">
        <v>0</v>
      </c>
    </row>
    <row r="118" spans="1:23">
      <c r="A118" s="212">
        <v>44006</v>
      </c>
      <c r="B118" s="54">
        <v>1417868066</v>
      </c>
      <c r="C118" s="82">
        <v>1026536480</v>
      </c>
      <c r="D118" s="82">
        <v>391331586</v>
      </c>
      <c r="E118" s="83">
        <v>148876147</v>
      </c>
      <c r="F118" s="82">
        <v>100668633</v>
      </c>
      <c r="G118" s="82">
        <v>1168323286</v>
      </c>
      <c r="H118" s="84">
        <v>1013775667</v>
      </c>
      <c r="I118" s="85">
        <v>404092399</v>
      </c>
      <c r="J118" s="84">
        <v>102086501</v>
      </c>
      <c r="K118" s="86">
        <v>89325688</v>
      </c>
      <c r="L118" s="85">
        <v>1226455877</v>
      </c>
      <c r="M118" s="87">
        <v>1039297292</v>
      </c>
      <c r="N118" s="88">
        <v>378570774</v>
      </c>
      <c r="O118" s="87">
        <v>195665793</v>
      </c>
      <c r="P118" s="89">
        <v>112011577</v>
      </c>
      <c r="Q118" s="88">
        <v>1110190696</v>
      </c>
      <c r="R118" s="90">
        <v>-25521625</v>
      </c>
      <c r="S118" s="91">
        <v>25521625</v>
      </c>
      <c r="T118" s="92">
        <v>-93579292</v>
      </c>
      <c r="U118" s="90">
        <v>-22685889</v>
      </c>
      <c r="V118" s="91">
        <v>116265181</v>
      </c>
      <c r="W118" s="93">
        <v>0</v>
      </c>
    </row>
    <row r="119" spans="1:23">
      <c r="A119" s="212">
        <v>44007</v>
      </c>
      <c r="B119" s="54">
        <v>1064348940</v>
      </c>
      <c r="C119" s="82">
        <v>731207722</v>
      </c>
      <c r="D119" s="82">
        <v>333141218</v>
      </c>
      <c r="E119" s="83">
        <v>150073201</v>
      </c>
      <c r="F119" s="82">
        <v>74504426</v>
      </c>
      <c r="G119" s="82">
        <v>838706965</v>
      </c>
      <c r="H119" s="84">
        <v>759945143</v>
      </c>
      <c r="I119" s="85">
        <v>304403797</v>
      </c>
      <c r="J119" s="84">
        <v>101113149</v>
      </c>
      <c r="K119" s="86">
        <v>71311379</v>
      </c>
      <c r="L119" s="85">
        <v>891924412</v>
      </c>
      <c r="M119" s="87">
        <v>701405951</v>
      </c>
      <c r="N119" s="88">
        <v>362942989</v>
      </c>
      <c r="O119" s="87">
        <v>200097601</v>
      </c>
      <c r="P119" s="89">
        <v>77697473</v>
      </c>
      <c r="Q119" s="88">
        <v>786553867</v>
      </c>
      <c r="R119" s="90">
        <v>58539192</v>
      </c>
      <c r="S119" s="91">
        <v>-58539192</v>
      </c>
      <c r="T119" s="92">
        <v>-98984451</v>
      </c>
      <c r="U119" s="90">
        <v>-6386094</v>
      </c>
      <c r="V119" s="91">
        <v>105370545</v>
      </c>
      <c r="W119" s="93">
        <v>0</v>
      </c>
    </row>
    <row r="120" spans="1:23">
      <c r="A120" s="212">
        <v>44010</v>
      </c>
      <c r="B120" s="54">
        <v>756537601</v>
      </c>
      <c r="C120" s="82">
        <v>552272449</v>
      </c>
      <c r="D120" s="82">
        <v>204265152</v>
      </c>
      <c r="E120" s="83">
        <v>59009933</v>
      </c>
      <c r="F120" s="82">
        <v>25722278</v>
      </c>
      <c r="G120" s="82">
        <v>671805390</v>
      </c>
      <c r="H120" s="84">
        <v>570429351</v>
      </c>
      <c r="I120" s="85">
        <v>186108250</v>
      </c>
      <c r="J120" s="84">
        <v>34044192</v>
      </c>
      <c r="K120" s="86">
        <v>19669978</v>
      </c>
      <c r="L120" s="85">
        <v>702823431</v>
      </c>
      <c r="M120" s="87">
        <v>534115546</v>
      </c>
      <c r="N120" s="88">
        <v>222422055</v>
      </c>
      <c r="O120" s="87">
        <v>84732211</v>
      </c>
      <c r="P120" s="89">
        <v>31774579</v>
      </c>
      <c r="Q120" s="88">
        <v>640030810</v>
      </c>
      <c r="R120" s="90">
        <v>36313805</v>
      </c>
      <c r="S120" s="91">
        <v>-36313805</v>
      </c>
      <c r="T120" s="92">
        <v>-50688019</v>
      </c>
      <c r="U120" s="90">
        <v>-12104602</v>
      </c>
      <c r="V120" s="91">
        <v>62792621</v>
      </c>
      <c r="W120" s="93">
        <v>0</v>
      </c>
    </row>
    <row r="121" spans="1:23">
      <c r="A121" s="212">
        <v>44011</v>
      </c>
      <c r="B121" s="54">
        <v>1103369316</v>
      </c>
      <c r="C121" s="82">
        <v>575958783</v>
      </c>
      <c r="D121" s="82">
        <v>527410533</v>
      </c>
      <c r="E121" s="83">
        <v>72822375</v>
      </c>
      <c r="F121" s="82">
        <v>29790972</v>
      </c>
      <c r="G121" s="82">
        <v>1000755970</v>
      </c>
      <c r="H121" s="84">
        <v>601336277</v>
      </c>
      <c r="I121" s="85">
        <v>502033039</v>
      </c>
      <c r="J121" s="84">
        <v>30894341</v>
      </c>
      <c r="K121" s="86">
        <v>31997710</v>
      </c>
      <c r="L121" s="85">
        <v>1040477265</v>
      </c>
      <c r="M121" s="87">
        <v>550581289</v>
      </c>
      <c r="N121" s="88">
        <v>552788027</v>
      </c>
      <c r="O121" s="87">
        <v>114750409</v>
      </c>
      <c r="P121" s="89">
        <v>27584233</v>
      </c>
      <c r="Q121" s="88">
        <v>961034674</v>
      </c>
      <c r="R121" s="90">
        <v>50754989</v>
      </c>
      <c r="S121" s="91">
        <v>-50754989</v>
      </c>
      <c r="T121" s="92">
        <v>-83856068</v>
      </c>
      <c r="U121" s="90">
        <v>4413477</v>
      </c>
      <c r="V121" s="91">
        <v>79442591</v>
      </c>
      <c r="W121" s="93">
        <v>0</v>
      </c>
    </row>
    <row r="122" spans="1:23" s="142" customFormat="1">
      <c r="A122" s="214">
        <v>44012</v>
      </c>
      <c r="B122" s="129">
        <v>1115464530</v>
      </c>
      <c r="C122" s="130">
        <v>713897299.20000005</v>
      </c>
      <c r="D122" s="130">
        <v>401567230.80000001</v>
      </c>
      <c r="E122" s="131">
        <v>153934105.14000002</v>
      </c>
      <c r="F122" s="130">
        <v>60235084.619999997</v>
      </c>
      <c r="G122" s="130">
        <v>901295340.24000001</v>
      </c>
      <c r="H122" s="132">
        <v>692703473.13</v>
      </c>
      <c r="I122" s="133">
        <v>422761056.87</v>
      </c>
      <c r="J122" s="132">
        <v>93699020.520000011</v>
      </c>
      <c r="K122" s="134">
        <v>50195903.850000001</v>
      </c>
      <c r="L122" s="133">
        <v>971569605.63</v>
      </c>
      <c r="M122" s="135">
        <v>735091125.26999998</v>
      </c>
      <c r="N122" s="136">
        <v>380373404.73000002</v>
      </c>
      <c r="O122" s="135">
        <v>214169189.75999999</v>
      </c>
      <c r="P122" s="137">
        <v>71389729.920000002</v>
      </c>
      <c r="Q122" s="136">
        <v>829905610.32000005</v>
      </c>
      <c r="R122" s="138">
        <v>-42387652.139999986</v>
      </c>
      <c r="S122" s="139">
        <v>42387652.139999986</v>
      </c>
      <c r="T122" s="140">
        <v>-120470169.23999998</v>
      </c>
      <c r="U122" s="138">
        <v>-21193826.07</v>
      </c>
      <c r="V122" s="139">
        <v>141663995.30999994</v>
      </c>
      <c r="W122" s="141">
        <v>0</v>
      </c>
    </row>
    <row r="123" spans="1:23">
      <c r="A123" s="212">
        <v>44017</v>
      </c>
      <c r="B123" s="54">
        <v>1076721397</v>
      </c>
      <c r="C123" s="82">
        <v>876451217</v>
      </c>
      <c r="D123" s="82">
        <v>200270180</v>
      </c>
      <c r="E123" s="83">
        <v>100135090</v>
      </c>
      <c r="F123" s="82">
        <v>72140334</v>
      </c>
      <c r="G123" s="82">
        <v>905522695</v>
      </c>
      <c r="H123" s="84">
        <v>865684003</v>
      </c>
      <c r="I123" s="85">
        <v>211037394</v>
      </c>
      <c r="J123" s="84">
        <v>95828204</v>
      </c>
      <c r="K123" s="86">
        <v>71063612</v>
      </c>
      <c r="L123" s="85">
        <v>909829580</v>
      </c>
      <c r="M123" s="87">
        <v>887218431</v>
      </c>
      <c r="N123" s="88">
        <v>189502966</v>
      </c>
      <c r="O123" s="87">
        <v>103365254</v>
      </c>
      <c r="P123" s="89">
        <v>73217055</v>
      </c>
      <c r="Q123" s="88">
        <v>900139088</v>
      </c>
      <c r="R123" s="90">
        <v>-21534428</v>
      </c>
      <c r="S123" s="91">
        <v>21534428</v>
      </c>
      <c r="T123" s="92">
        <v>-7537050</v>
      </c>
      <c r="U123" s="90">
        <v>-2153443</v>
      </c>
      <c r="V123" s="91">
        <v>9690493</v>
      </c>
      <c r="W123" s="93">
        <v>0</v>
      </c>
    </row>
    <row r="124" spans="1:23">
      <c r="A124" s="212">
        <v>44018</v>
      </c>
      <c r="B124" s="54">
        <v>1855555347</v>
      </c>
      <c r="C124" s="82">
        <v>1135599872</v>
      </c>
      <c r="D124" s="82">
        <v>719955475</v>
      </c>
      <c r="E124" s="83">
        <v>430488841</v>
      </c>
      <c r="F124" s="82">
        <v>90922212</v>
      </c>
      <c r="G124" s="82">
        <v>1334144294</v>
      </c>
      <c r="H124" s="84">
        <v>1087355433</v>
      </c>
      <c r="I124" s="85">
        <v>768199914</v>
      </c>
      <c r="J124" s="84">
        <v>382244401</v>
      </c>
      <c r="K124" s="86">
        <v>79788880</v>
      </c>
      <c r="L124" s="85">
        <v>1393522066</v>
      </c>
      <c r="M124" s="87">
        <v>1185699867</v>
      </c>
      <c r="N124" s="88">
        <v>669855480</v>
      </c>
      <c r="O124" s="87">
        <v>478733280</v>
      </c>
      <c r="P124" s="89">
        <v>102055544</v>
      </c>
      <c r="Q124" s="88">
        <v>1274766523</v>
      </c>
      <c r="R124" s="90">
        <v>-98344433</v>
      </c>
      <c r="S124" s="91">
        <v>98344433</v>
      </c>
      <c r="T124" s="92">
        <v>-96488878</v>
      </c>
      <c r="U124" s="90">
        <v>-22266664</v>
      </c>
      <c r="V124" s="91">
        <v>118755542</v>
      </c>
      <c r="W124" s="93">
        <v>0</v>
      </c>
    </row>
    <row r="125" spans="1:23">
      <c r="A125" s="212">
        <v>44019</v>
      </c>
      <c r="B125" s="54">
        <v>1804297356</v>
      </c>
      <c r="C125" s="82">
        <v>858845541</v>
      </c>
      <c r="D125" s="82">
        <v>945451815</v>
      </c>
      <c r="E125" s="83">
        <v>682024401</v>
      </c>
      <c r="F125" s="82">
        <v>46911731</v>
      </c>
      <c r="G125" s="82">
        <v>1075361224</v>
      </c>
      <c r="H125" s="84">
        <v>846215460</v>
      </c>
      <c r="I125" s="85">
        <v>958081896</v>
      </c>
      <c r="J125" s="84">
        <v>611656804</v>
      </c>
      <c r="K125" s="86">
        <v>45107434</v>
      </c>
      <c r="L125" s="85">
        <v>1149337416</v>
      </c>
      <c r="M125" s="87">
        <v>873279920</v>
      </c>
      <c r="N125" s="88">
        <v>931017436</v>
      </c>
      <c r="O125" s="87">
        <v>754196295</v>
      </c>
      <c r="P125" s="89">
        <v>48716029</v>
      </c>
      <c r="Q125" s="88">
        <v>1003189330</v>
      </c>
      <c r="R125" s="90">
        <v>-27064460</v>
      </c>
      <c r="S125" s="91">
        <v>27064460</v>
      </c>
      <c r="T125" s="92">
        <v>-142539491</v>
      </c>
      <c r="U125" s="90">
        <v>-3608595</v>
      </c>
      <c r="V125" s="91">
        <v>146148086</v>
      </c>
      <c r="W125" s="93">
        <v>0</v>
      </c>
    </row>
    <row r="126" spans="1:23">
      <c r="A126" s="212">
        <v>44020</v>
      </c>
      <c r="B126" s="54">
        <v>1628043894</v>
      </c>
      <c r="C126" s="82">
        <v>1107069848</v>
      </c>
      <c r="D126" s="82">
        <v>520974046</v>
      </c>
      <c r="E126" s="83">
        <v>221413970</v>
      </c>
      <c r="F126" s="82">
        <v>92798502</v>
      </c>
      <c r="G126" s="82">
        <v>1313831422</v>
      </c>
      <c r="H126" s="84">
        <v>1030551785</v>
      </c>
      <c r="I126" s="85">
        <v>597492109</v>
      </c>
      <c r="J126" s="84">
        <v>218157882</v>
      </c>
      <c r="K126" s="86">
        <v>79774151</v>
      </c>
      <c r="L126" s="85">
        <v>1330111861</v>
      </c>
      <c r="M126" s="87">
        <v>1183587911</v>
      </c>
      <c r="N126" s="88">
        <v>444455983</v>
      </c>
      <c r="O126" s="87">
        <v>223042013</v>
      </c>
      <c r="P126" s="89">
        <v>105822853</v>
      </c>
      <c r="Q126" s="88">
        <v>1299179027</v>
      </c>
      <c r="R126" s="90">
        <v>-153036126</v>
      </c>
      <c r="S126" s="91">
        <v>153036126</v>
      </c>
      <c r="T126" s="92">
        <v>-4884132</v>
      </c>
      <c r="U126" s="90">
        <v>-26048702</v>
      </c>
      <c r="V126" s="91">
        <v>30932834</v>
      </c>
      <c r="W126" s="93">
        <v>0</v>
      </c>
    </row>
    <row r="127" spans="1:23">
      <c r="A127" s="212">
        <v>44021</v>
      </c>
      <c r="B127" s="54">
        <v>1318731983</v>
      </c>
      <c r="C127" s="82">
        <v>850582129</v>
      </c>
      <c r="D127" s="82">
        <v>468149854</v>
      </c>
      <c r="E127" s="83">
        <v>204403457</v>
      </c>
      <c r="F127" s="82">
        <v>52749279</v>
      </c>
      <c r="G127" s="82">
        <v>1061579246</v>
      </c>
      <c r="H127" s="84">
        <v>846625933</v>
      </c>
      <c r="I127" s="85">
        <v>472106050</v>
      </c>
      <c r="J127" s="84">
        <v>178028818</v>
      </c>
      <c r="K127" s="86">
        <v>79123919</v>
      </c>
      <c r="L127" s="85">
        <v>1061579246</v>
      </c>
      <c r="M127" s="87">
        <v>854538325</v>
      </c>
      <c r="N127" s="88">
        <v>464193658</v>
      </c>
      <c r="O127" s="87">
        <v>232096829</v>
      </c>
      <c r="P127" s="89">
        <v>25055908</v>
      </c>
      <c r="Q127" s="88">
        <v>1061579246</v>
      </c>
      <c r="R127" s="90">
        <v>-7912392</v>
      </c>
      <c r="S127" s="91">
        <v>7912392</v>
      </c>
      <c r="T127" s="92">
        <v>-54068011</v>
      </c>
      <c r="U127" s="90">
        <v>54068011</v>
      </c>
      <c r="V127" s="91">
        <v>0</v>
      </c>
      <c r="W127" s="93">
        <v>0</v>
      </c>
    </row>
    <row r="128" spans="1:23">
      <c r="A128" s="212">
        <v>44024</v>
      </c>
      <c r="B128" s="54">
        <v>945504324</v>
      </c>
      <c r="C128" s="82">
        <v>779095563</v>
      </c>
      <c r="D128" s="82">
        <v>166408761</v>
      </c>
      <c r="E128" s="83">
        <v>54839251</v>
      </c>
      <c r="F128" s="82">
        <v>52948242</v>
      </c>
      <c r="G128" s="82">
        <v>837716831</v>
      </c>
      <c r="H128" s="84">
        <v>775313546</v>
      </c>
      <c r="I128" s="85">
        <v>170190778</v>
      </c>
      <c r="J128" s="84">
        <v>30256138</v>
      </c>
      <c r="K128" s="86">
        <v>59566772</v>
      </c>
      <c r="L128" s="85">
        <v>855681413</v>
      </c>
      <c r="M128" s="87">
        <v>781932076</v>
      </c>
      <c r="N128" s="88">
        <v>163572248</v>
      </c>
      <c r="O128" s="87">
        <v>79422363</v>
      </c>
      <c r="P128" s="89">
        <v>46329712</v>
      </c>
      <c r="Q128" s="88">
        <v>819752249</v>
      </c>
      <c r="R128" s="90">
        <v>-6618530</v>
      </c>
      <c r="S128" s="91">
        <v>6618530</v>
      </c>
      <c r="T128" s="92">
        <v>-49166225</v>
      </c>
      <c r="U128" s="90">
        <v>13237061</v>
      </c>
      <c r="V128" s="91">
        <v>35929164</v>
      </c>
      <c r="W128" s="93">
        <v>0</v>
      </c>
    </row>
    <row r="129" spans="1:23">
      <c r="A129" s="212">
        <v>44025</v>
      </c>
      <c r="B129" s="54">
        <v>1804297356</v>
      </c>
      <c r="C129" s="82">
        <v>858845541.45599997</v>
      </c>
      <c r="D129" s="82">
        <v>945451814.54400003</v>
      </c>
      <c r="E129" s="83">
        <v>682024400.56799996</v>
      </c>
      <c r="F129" s="82">
        <v>46911731.255999997</v>
      </c>
      <c r="G129" s="82">
        <v>1075361224.1759999</v>
      </c>
      <c r="H129" s="84">
        <v>846215459.96399999</v>
      </c>
      <c r="I129" s="85">
        <v>958081896.03600001</v>
      </c>
      <c r="J129" s="84">
        <v>611656803.68400002</v>
      </c>
      <c r="K129" s="86">
        <v>45107433.900000006</v>
      </c>
      <c r="L129" s="85">
        <v>1149337415.7720001</v>
      </c>
      <c r="M129" s="87">
        <v>873279920.30400002</v>
      </c>
      <c r="N129" s="88">
        <v>931017435.69599998</v>
      </c>
      <c r="O129" s="87">
        <v>754196294.80799997</v>
      </c>
      <c r="P129" s="89">
        <v>48716028.611999996</v>
      </c>
      <c r="Q129" s="88">
        <v>1003189329.9360001</v>
      </c>
      <c r="R129" s="90">
        <v>-27064460.340000033</v>
      </c>
      <c r="S129" s="91">
        <v>27064460.340000033</v>
      </c>
      <c r="T129" s="92">
        <v>-142539491.12399995</v>
      </c>
      <c r="U129" s="90">
        <v>-3608594.71199999</v>
      </c>
      <c r="V129" s="91">
        <v>146148085.83599997</v>
      </c>
      <c r="W129" s="93">
        <v>0</v>
      </c>
    </row>
    <row r="130" spans="1:23">
      <c r="A130" s="212">
        <v>44026</v>
      </c>
      <c r="B130" s="54">
        <v>875107917</v>
      </c>
      <c r="C130" s="82">
        <v>651955398.16499996</v>
      </c>
      <c r="D130" s="82">
        <v>223152518.83500001</v>
      </c>
      <c r="E130" s="83">
        <v>107638273.79099999</v>
      </c>
      <c r="F130" s="82">
        <v>35879424.597000003</v>
      </c>
      <c r="G130" s="82">
        <v>731590218.61199999</v>
      </c>
      <c r="H130" s="84">
        <v>642329211.07799995</v>
      </c>
      <c r="I130" s="85">
        <v>232778705.92200002</v>
      </c>
      <c r="J130" s="84">
        <v>91886331.284999996</v>
      </c>
      <c r="K130" s="86">
        <v>50756259.186000004</v>
      </c>
      <c r="L130" s="85">
        <v>732465326.52899992</v>
      </c>
      <c r="M130" s="87">
        <v>660706477.33500004</v>
      </c>
      <c r="N130" s="88">
        <v>214401439.66499999</v>
      </c>
      <c r="O130" s="87">
        <v>123390216.29699999</v>
      </c>
      <c r="P130" s="89">
        <v>21877697.925000001</v>
      </c>
      <c r="Q130" s="88">
        <v>729840002.778</v>
      </c>
      <c r="R130" s="90">
        <v>-18377266.257000089</v>
      </c>
      <c r="S130" s="91">
        <v>18377266.257000029</v>
      </c>
      <c r="T130" s="92">
        <v>-31503885.011999995</v>
      </c>
      <c r="U130" s="90">
        <v>28878561.261000004</v>
      </c>
      <c r="V130" s="91">
        <v>2625323.7509999275</v>
      </c>
      <c r="W130" s="93">
        <v>-1.2293457984924316E-7</v>
      </c>
    </row>
    <row r="131" spans="1:23">
      <c r="A131" s="212">
        <v>44027</v>
      </c>
      <c r="B131" s="54">
        <v>1535837834</v>
      </c>
      <c r="C131" s="82">
        <v>1150342537.6659999</v>
      </c>
      <c r="D131" s="82">
        <v>385495296.33399999</v>
      </c>
      <c r="E131" s="83">
        <v>191979729.25</v>
      </c>
      <c r="F131" s="82">
        <v>82935243.035999998</v>
      </c>
      <c r="G131" s="82">
        <v>1260922861.714</v>
      </c>
      <c r="H131" s="84">
        <v>1064335618.9619999</v>
      </c>
      <c r="I131" s="85">
        <v>471502215.03799999</v>
      </c>
      <c r="J131" s="84">
        <v>188908053.58199999</v>
      </c>
      <c r="K131" s="86">
        <v>113651999.71599999</v>
      </c>
      <c r="L131" s="85">
        <v>1233277780.7020001</v>
      </c>
      <c r="M131" s="87">
        <v>1237885294.204</v>
      </c>
      <c r="N131" s="88">
        <v>297952539.796</v>
      </c>
      <c r="O131" s="87">
        <v>195051404.91800001</v>
      </c>
      <c r="P131" s="89">
        <v>52218486.356000006</v>
      </c>
      <c r="Q131" s="88">
        <v>1288567942.7259998</v>
      </c>
      <c r="R131" s="90">
        <v>-173549675.2420001</v>
      </c>
      <c r="S131" s="91">
        <v>173549675.24199998</v>
      </c>
      <c r="T131" s="92">
        <v>-6143351.3360000253</v>
      </c>
      <c r="U131" s="90">
        <v>61433513.359999985</v>
      </c>
      <c r="V131" s="91">
        <v>-55290162.023999691</v>
      </c>
      <c r="W131" s="93">
        <v>1.4901161193847656E-7</v>
      </c>
    </row>
    <row r="132" spans="1:23">
      <c r="A132" s="212">
        <v>44028</v>
      </c>
      <c r="B132" s="54">
        <v>817140420</v>
      </c>
      <c r="C132" s="82">
        <v>554838345.18000007</v>
      </c>
      <c r="D132" s="82">
        <v>262302074.81999999</v>
      </c>
      <c r="E132" s="83">
        <v>135645309.72</v>
      </c>
      <c r="F132" s="82">
        <v>40857021</v>
      </c>
      <c r="G132" s="82">
        <v>640638089.27999997</v>
      </c>
      <c r="H132" s="84">
        <v>567912591.89999998</v>
      </c>
      <c r="I132" s="85">
        <v>249227828.09999999</v>
      </c>
      <c r="J132" s="84">
        <v>106228254.60000001</v>
      </c>
      <c r="K132" s="86">
        <v>50662706.039999999</v>
      </c>
      <c r="L132" s="85">
        <v>660249459.36000001</v>
      </c>
      <c r="M132" s="87">
        <v>541764098.46000004</v>
      </c>
      <c r="N132" s="88">
        <v>275376321.54000002</v>
      </c>
      <c r="O132" s="87">
        <v>164245224.42000002</v>
      </c>
      <c r="P132" s="89">
        <v>31051335.960000001</v>
      </c>
      <c r="Q132" s="88">
        <v>621843859.62</v>
      </c>
      <c r="R132" s="90">
        <v>26148493.439999938</v>
      </c>
      <c r="S132" s="91">
        <v>-26148493.440000027</v>
      </c>
      <c r="T132" s="92">
        <v>-58016969.820000008</v>
      </c>
      <c r="U132" s="90">
        <v>19611370.079999998</v>
      </c>
      <c r="V132" s="91">
        <v>38405599.74000001</v>
      </c>
      <c r="W132" s="93"/>
    </row>
    <row r="133" spans="1:23">
      <c r="A133" s="212">
        <v>44031</v>
      </c>
      <c r="B133" s="54">
        <v>733289418</v>
      </c>
      <c r="C133" s="82">
        <v>588831402.65400004</v>
      </c>
      <c r="D133" s="82">
        <v>144458015.34600002</v>
      </c>
      <c r="E133" s="83">
        <v>43997365.079999998</v>
      </c>
      <c r="F133" s="82">
        <v>38864339.153999999</v>
      </c>
      <c r="G133" s="82">
        <v>650427713.76600003</v>
      </c>
      <c r="H133" s="84">
        <v>614496532.28399992</v>
      </c>
      <c r="I133" s="85">
        <v>118792885.71600001</v>
      </c>
      <c r="J133" s="84">
        <v>39597628.571999997</v>
      </c>
      <c r="K133" s="86">
        <v>43264075.662</v>
      </c>
      <c r="L133" s="85">
        <v>650427713.76600003</v>
      </c>
      <c r="M133" s="87">
        <v>563166273.02400005</v>
      </c>
      <c r="N133" s="88">
        <v>170123144.97600001</v>
      </c>
      <c r="O133" s="87">
        <v>49130391.006000005</v>
      </c>
      <c r="P133" s="89">
        <v>34464602.645999998</v>
      </c>
      <c r="Q133" s="88">
        <v>649694424.34800005</v>
      </c>
      <c r="R133" s="90">
        <v>51330259.259999871</v>
      </c>
      <c r="S133" s="91">
        <v>-51330259.260000005</v>
      </c>
      <c r="T133" s="92">
        <v>-9532762.4340000078</v>
      </c>
      <c r="U133" s="90">
        <v>8799473.0160000026</v>
      </c>
      <c r="V133" s="91">
        <v>733289.41799998283</v>
      </c>
      <c r="W133" s="93">
        <v>-1.5646219253540039E-7</v>
      </c>
    </row>
    <row r="134" spans="1:23">
      <c r="A134" s="212">
        <v>44032</v>
      </c>
      <c r="B134" s="54">
        <v>1050522535</v>
      </c>
      <c r="C134" s="82">
        <v>622959863.255</v>
      </c>
      <c r="D134" s="82">
        <v>427562671.74499995</v>
      </c>
      <c r="E134" s="83">
        <v>212205552.07000002</v>
      </c>
      <c r="F134" s="82">
        <v>63031352.099999994</v>
      </c>
      <c r="G134" s="82">
        <v>774235108.29499996</v>
      </c>
      <c r="H134" s="84">
        <v>613505160.43999994</v>
      </c>
      <c r="I134" s="85">
        <v>437017374.56</v>
      </c>
      <c r="J134" s="84">
        <v>131315316.875</v>
      </c>
      <c r="K134" s="86">
        <v>70385009.844999999</v>
      </c>
      <c r="L134" s="85">
        <v>848822208.28000009</v>
      </c>
      <c r="M134" s="87">
        <v>633465088.60500002</v>
      </c>
      <c r="N134" s="88">
        <v>417057446.39500004</v>
      </c>
      <c r="O134" s="87">
        <v>293095787.26500005</v>
      </c>
      <c r="P134" s="89">
        <v>56728216.890000001</v>
      </c>
      <c r="Q134" s="88">
        <v>700698530.84500003</v>
      </c>
      <c r="R134" s="90">
        <v>-19959928.165000081</v>
      </c>
      <c r="S134" s="91">
        <v>19959928.164999962</v>
      </c>
      <c r="T134" s="92">
        <v>-161780470.39000005</v>
      </c>
      <c r="U134" s="90">
        <v>13656792.954999998</v>
      </c>
      <c r="V134" s="91">
        <v>148123677.43500006</v>
      </c>
      <c r="W134" s="93">
        <v>0</v>
      </c>
    </row>
    <row r="135" spans="1:23">
      <c r="A135" s="212">
        <v>44033</v>
      </c>
      <c r="B135" s="54">
        <v>1269611501</v>
      </c>
      <c r="C135" s="82">
        <v>707173606.05700004</v>
      </c>
      <c r="D135" s="82">
        <v>562437894.94299996</v>
      </c>
      <c r="E135" s="83">
        <v>408814903.32200003</v>
      </c>
      <c r="F135" s="82">
        <v>72367855.556999996</v>
      </c>
      <c r="G135" s="82">
        <v>788428742.12100005</v>
      </c>
      <c r="H135" s="84">
        <v>679242153.03500009</v>
      </c>
      <c r="I135" s="85">
        <v>590369347.96500003</v>
      </c>
      <c r="J135" s="84">
        <v>416432572.32800001</v>
      </c>
      <c r="K135" s="86">
        <v>62210963.549000002</v>
      </c>
      <c r="L135" s="85">
        <v>790967965.12300003</v>
      </c>
      <c r="M135" s="87">
        <v>733835447.57799995</v>
      </c>
      <c r="N135" s="88">
        <v>535776053.42199999</v>
      </c>
      <c r="O135" s="87">
        <v>401197234.31599998</v>
      </c>
      <c r="P135" s="89">
        <v>83794359.066</v>
      </c>
      <c r="Q135" s="88">
        <v>784619907.61800003</v>
      </c>
      <c r="R135" s="90">
        <v>-54593294.542999864</v>
      </c>
      <c r="S135" s="91">
        <v>54593294.543000042</v>
      </c>
      <c r="T135" s="92">
        <v>15235338.012000024</v>
      </c>
      <c r="U135" s="90">
        <v>-21583395.516999997</v>
      </c>
      <c r="V135" s="91">
        <v>6348057.5049999952</v>
      </c>
      <c r="W135" s="93">
        <v>2.0116567611694336E-7</v>
      </c>
    </row>
    <row r="136" spans="1:23">
      <c r="A136" s="212">
        <v>44034</v>
      </c>
      <c r="B136" s="54">
        <v>887383790</v>
      </c>
      <c r="C136" s="82">
        <v>581236382.45000005</v>
      </c>
      <c r="D136" s="82">
        <v>306147407.54999995</v>
      </c>
      <c r="E136" s="83">
        <v>165940768.72999999</v>
      </c>
      <c r="F136" s="82">
        <v>61229481.510000005</v>
      </c>
      <c r="G136" s="82">
        <v>660213539.75999999</v>
      </c>
      <c r="H136" s="84">
        <v>601646209.62</v>
      </c>
      <c r="I136" s="85">
        <v>285737580.38</v>
      </c>
      <c r="J136" s="84">
        <v>112697741.33</v>
      </c>
      <c r="K136" s="86">
        <v>64779016.669999994</v>
      </c>
      <c r="L136" s="85">
        <v>709907032</v>
      </c>
      <c r="M136" s="87">
        <v>559939171.49000001</v>
      </c>
      <c r="N136" s="88">
        <v>327444618.50999999</v>
      </c>
      <c r="O136" s="87">
        <v>218296412.34</v>
      </c>
      <c r="P136" s="89">
        <v>57679946.350000001</v>
      </c>
      <c r="Q136" s="88">
        <v>611407431.30999994</v>
      </c>
      <c r="R136" s="90">
        <v>41707038.129999995</v>
      </c>
      <c r="S136" s="91">
        <v>-41707038.129999995</v>
      </c>
      <c r="T136" s="92">
        <v>-105598671.01000001</v>
      </c>
      <c r="U136" s="90">
        <v>7099070.3199999928</v>
      </c>
      <c r="V136" s="91">
        <v>98499600.690000057</v>
      </c>
      <c r="W136" s="93">
        <v>0</v>
      </c>
    </row>
    <row r="137" spans="1:23">
      <c r="A137" s="212">
        <v>44038</v>
      </c>
      <c r="B137" s="54">
        <v>968404752</v>
      </c>
      <c r="C137" s="82">
        <v>718556325.98399997</v>
      </c>
      <c r="D137" s="82">
        <v>249848426.016</v>
      </c>
      <c r="E137" s="83">
        <v>94903665.69600001</v>
      </c>
      <c r="F137" s="82">
        <v>59072689.872000001</v>
      </c>
      <c r="G137" s="82">
        <v>814428396.43199992</v>
      </c>
      <c r="H137" s="84">
        <v>716619516.48000002</v>
      </c>
      <c r="I137" s="85">
        <v>251785235.52000001</v>
      </c>
      <c r="J137" s="84">
        <v>58104285.119999997</v>
      </c>
      <c r="K137" s="86">
        <v>68756737.39199999</v>
      </c>
      <c r="L137" s="85">
        <v>841543729.48800004</v>
      </c>
      <c r="M137" s="87">
        <v>721461540.24000001</v>
      </c>
      <c r="N137" s="88">
        <v>246943211.75999999</v>
      </c>
      <c r="O137" s="87">
        <v>130734641.52000001</v>
      </c>
      <c r="P137" s="89">
        <v>49388642.351999998</v>
      </c>
      <c r="Q137" s="88">
        <v>788281468.1279999</v>
      </c>
      <c r="R137" s="90">
        <v>-4842023.7599999905</v>
      </c>
      <c r="S137" s="91">
        <v>4842023.7600000203</v>
      </c>
      <c r="T137" s="92">
        <v>-72630356.400000006</v>
      </c>
      <c r="U137" s="90">
        <v>19368095.039999992</v>
      </c>
      <c r="V137" s="91">
        <v>53262261.360000134</v>
      </c>
      <c r="W137" s="93">
        <v>1.4901161193847656E-7</v>
      </c>
    </row>
    <row r="138" spans="1:23">
      <c r="A138" s="212">
        <v>44039</v>
      </c>
      <c r="B138" s="54">
        <v>1059572106</v>
      </c>
      <c r="C138" s="82">
        <v>644219840.44799995</v>
      </c>
      <c r="D138" s="82">
        <v>415352265.55200005</v>
      </c>
      <c r="E138" s="83">
        <v>211914421.20000002</v>
      </c>
      <c r="F138" s="82">
        <v>72050903.208000004</v>
      </c>
      <c r="G138" s="82">
        <v>775606781.59200001</v>
      </c>
      <c r="H138" s="84">
        <v>592300807.25400007</v>
      </c>
      <c r="I138" s="85">
        <v>467271298.74599999</v>
      </c>
      <c r="J138" s="84">
        <v>164233676.43000001</v>
      </c>
      <c r="K138" s="86">
        <v>78408335.843999997</v>
      </c>
      <c r="L138" s="85">
        <v>816930093.72600007</v>
      </c>
      <c r="M138" s="87">
        <v>696138873.64200008</v>
      </c>
      <c r="N138" s="88">
        <v>363433232.35800004</v>
      </c>
      <c r="O138" s="87">
        <v>259595165.97</v>
      </c>
      <c r="P138" s="89">
        <v>65693470.571999997</v>
      </c>
      <c r="Q138" s="88">
        <v>734283469.45799994</v>
      </c>
      <c r="R138" s="90">
        <v>-103838066.38800001</v>
      </c>
      <c r="S138" s="91">
        <v>103838066.38799995</v>
      </c>
      <c r="T138" s="92">
        <v>-95361489.539999992</v>
      </c>
      <c r="U138" s="90">
        <v>12714865.272</v>
      </c>
      <c r="V138" s="91">
        <v>82646624.268000126</v>
      </c>
      <c r="W138" s="93">
        <v>1.4901161193847656E-7</v>
      </c>
    </row>
    <row r="139" spans="1:23">
      <c r="A139" s="212">
        <v>44040</v>
      </c>
      <c r="B139" s="54">
        <v>1058054858</v>
      </c>
      <c r="C139" s="82">
        <v>608381543.3499999</v>
      </c>
      <c r="D139" s="82">
        <v>449673314.64999998</v>
      </c>
      <c r="E139" s="83">
        <v>207378752.16800001</v>
      </c>
      <c r="F139" s="82">
        <v>82528278.923999995</v>
      </c>
      <c r="G139" s="82">
        <v>768147826.90799999</v>
      </c>
      <c r="H139" s="84">
        <v>598859049.6279999</v>
      </c>
      <c r="I139" s="85">
        <v>459195808.37199998</v>
      </c>
      <c r="J139" s="84">
        <v>177753216.14400002</v>
      </c>
      <c r="K139" s="86">
        <v>68773565.769999996</v>
      </c>
      <c r="L139" s="85">
        <v>811528076.08599997</v>
      </c>
      <c r="M139" s="87">
        <v>616845982.21399999</v>
      </c>
      <c r="N139" s="88">
        <v>441208875.78599995</v>
      </c>
      <c r="O139" s="87">
        <v>237004288.192</v>
      </c>
      <c r="P139" s="89">
        <v>96282992.077999994</v>
      </c>
      <c r="Q139" s="88">
        <v>724767577.73000002</v>
      </c>
      <c r="R139" s="90">
        <v>-17986932.586000085</v>
      </c>
      <c r="S139" s="91">
        <v>17986932.586000025</v>
      </c>
      <c r="T139" s="92">
        <v>-59251072.047999978</v>
      </c>
      <c r="U139" s="90">
        <v>-27509426.307999998</v>
      </c>
      <c r="V139" s="91">
        <v>86760498.355999947</v>
      </c>
      <c r="W139" s="93">
        <v>0</v>
      </c>
    </row>
    <row r="140" spans="1:23" s="142" customFormat="1">
      <c r="A140" s="214">
        <v>44041</v>
      </c>
      <c r="B140" s="129">
        <v>2085623807</v>
      </c>
      <c r="C140" s="130">
        <v>798793918.08099997</v>
      </c>
      <c r="D140" s="130">
        <v>1286829888.9189999</v>
      </c>
      <c r="E140" s="131">
        <v>867619503.71200001</v>
      </c>
      <c r="F140" s="130">
        <v>206476756.89300001</v>
      </c>
      <c r="G140" s="130">
        <v>1009441922.5879999</v>
      </c>
      <c r="H140" s="132">
        <v>638200884.94200003</v>
      </c>
      <c r="I140" s="133">
        <v>1447422922.0579998</v>
      </c>
      <c r="J140" s="132">
        <v>865533879.90499997</v>
      </c>
      <c r="K140" s="134">
        <v>325357313.89200002</v>
      </c>
      <c r="L140" s="133">
        <v>894732613.20299995</v>
      </c>
      <c r="M140" s="135">
        <v>961472575.02700007</v>
      </c>
      <c r="N140" s="136">
        <v>1124151231.973</v>
      </c>
      <c r="O140" s="135">
        <v>869705127.51899993</v>
      </c>
      <c r="P140" s="137">
        <v>89681823.70099999</v>
      </c>
      <c r="Q140" s="136">
        <v>1126236855.78</v>
      </c>
      <c r="R140" s="138">
        <v>-323271690.08500004</v>
      </c>
      <c r="S140" s="139">
        <v>323271690.0849998</v>
      </c>
      <c r="T140" s="140">
        <v>-4171247.6139999628</v>
      </c>
      <c r="U140" s="138">
        <v>235675490.19100004</v>
      </c>
      <c r="V140" s="139">
        <v>-231504242.57700002</v>
      </c>
      <c r="W140" s="141">
        <v>0</v>
      </c>
    </row>
    <row r="141" spans="1:23">
      <c r="A141" s="212">
        <v>44047</v>
      </c>
      <c r="B141" s="54">
        <v>1124555968</v>
      </c>
      <c r="C141" s="82">
        <v>766947170.176</v>
      </c>
      <c r="D141" s="82">
        <v>357608797.824</v>
      </c>
      <c r="E141" s="83">
        <v>187800846.65600002</v>
      </c>
      <c r="F141" s="82">
        <v>68597914.047999993</v>
      </c>
      <c r="G141" s="82">
        <v>868157207.296</v>
      </c>
      <c r="H141" s="84">
        <v>796185625.34399998</v>
      </c>
      <c r="I141" s="85">
        <v>328370342.65599996</v>
      </c>
      <c r="J141" s="84">
        <v>85466253.568000004</v>
      </c>
      <c r="K141" s="86">
        <v>82092585.66399999</v>
      </c>
      <c r="L141" s="85">
        <v>956997128.76800001</v>
      </c>
      <c r="M141" s="87">
        <v>737708715.00800002</v>
      </c>
      <c r="N141" s="88">
        <v>386847252.99199998</v>
      </c>
      <c r="O141" s="87">
        <v>290135439.74400002</v>
      </c>
      <c r="P141" s="89">
        <v>56227798.400000006</v>
      </c>
      <c r="Q141" s="88">
        <v>778192729.85599995</v>
      </c>
      <c r="R141" s="90">
        <v>58476910.335999966</v>
      </c>
      <c r="S141" s="91">
        <v>-58476910.336000025</v>
      </c>
      <c r="T141" s="92">
        <v>-204669186.176</v>
      </c>
      <c r="U141" s="90">
        <v>25864787.263999984</v>
      </c>
      <c r="V141" s="91">
        <v>178804398.91200006</v>
      </c>
      <c r="W141" s="93">
        <v>0</v>
      </c>
    </row>
    <row r="142" spans="1:23">
      <c r="A142" s="212">
        <v>44048</v>
      </c>
      <c r="B142" s="54">
        <v>1254558858</v>
      </c>
      <c r="C142" s="82">
        <v>899518701.18599999</v>
      </c>
      <c r="D142" s="82">
        <v>355040156.81399995</v>
      </c>
      <c r="E142" s="83">
        <v>144274268.67000002</v>
      </c>
      <c r="F142" s="82">
        <v>80291766.912</v>
      </c>
      <c r="G142" s="82">
        <v>1029992822.418</v>
      </c>
      <c r="H142" s="84">
        <v>856863700.01400006</v>
      </c>
      <c r="I142" s="85">
        <v>397695157.986</v>
      </c>
      <c r="J142" s="84">
        <v>95346473.208000004</v>
      </c>
      <c r="K142" s="86">
        <v>85310002.344000012</v>
      </c>
      <c r="L142" s="85">
        <v>1073902382.448</v>
      </c>
      <c r="M142" s="87">
        <v>942173702.35800004</v>
      </c>
      <c r="N142" s="88">
        <v>312385155.64200002</v>
      </c>
      <c r="O142" s="87">
        <v>191947505.27399999</v>
      </c>
      <c r="P142" s="89">
        <v>75273531.480000004</v>
      </c>
      <c r="Q142" s="88">
        <v>987337821.24600005</v>
      </c>
      <c r="R142" s="90">
        <v>-85310002.343999982</v>
      </c>
      <c r="S142" s="91">
        <v>85310002.343999982</v>
      </c>
      <c r="T142" s="92">
        <v>-96601032.065999985</v>
      </c>
      <c r="U142" s="90">
        <v>10036470.864000008</v>
      </c>
      <c r="V142" s="91">
        <v>86564561.201999903</v>
      </c>
      <c r="W142" s="93">
        <v>0</v>
      </c>
    </row>
    <row r="143" spans="1:23">
      <c r="A143" s="212">
        <v>44049</v>
      </c>
      <c r="B143" s="54">
        <v>1231679693</v>
      </c>
      <c r="C143" s="82">
        <v>875724262</v>
      </c>
      <c r="D143" s="82">
        <v>355955431</v>
      </c>
      <c r="E143" s="83">
        <v>109619493</v>
      </c>
      <c r="F143" s="82">
        <v>92375977</v>
      </c>
      <c r="G143" s="82">
        <v>1030915903</v>
      </c>
      <c r="H143" s="84">
        <v>884346020</v>
      </c>
      <c r="I143" s="85">
        <v>347333673</v>
      </c>
      <c r="J143" s="84">
        <v>65279024</v>
      </c>
      <c r="K143" s="86">
        <v>108387813</v>
      </c>
      <c r="L143" s="85">
        <v>1058012856</v>
      </c>
      <c r="M143" s="87">
        <v>865870824</v>
      </c>
      <c r="N143" s="88">
        <v>365808869</v>
      </c>
      <c r="O143" s="87">
        <v>152728282</v>
      </c>
      <c r="P143" s="89">
        <v>75132461</v>
      </c>
      <c r="Q143" s="88">
        <v>1003818950</v>
      </c>
      <c r="R143" s="90">
        <v>18475195</v>
      </c>
      <c r="S143" s="91">
        <v>-18475195</v>
      </c>
      <c r="T143" s="92">
        <v>-87449258</v>
      </c>
      <c r="U143" s="90">
        <v>33255352</v>
      </c>
      <c r="V143" s="91">
        <v>54193906</v>
      </c>
      <c r="W143" s="93">
        <v>0</v>
      </c>
    </row>
    <row r="144" spans="1:23">
      <c r="A144" s="212">
        <v>44052</v>
      </c>
      <c r="B144" s="54">
        <v>1184016847</v>
      </c>
      <c r="C144" s="82">
        <v>980365949</v>
      </c>
      <c r="D144" s="82">
        <v>203650898</v>
      </c>
      <c r="E144" s="83">
        <v>61568876</v>
      </c>
      <c r="F144" s="82">
        <v>98273398</v>
      </c>
      <c r="G144" s="82">
        <v>1024174573</v>
      </c>
      <c r="H144" s="84">
        <v>968525781</v>
      </c>
      <c r="I144" s="85">
        <v>215491066</v>
      </c>
      <c r="J144" s="84">
        <v>30784438</v>
      </c>
      <c r="K144" s="86">
        <v>97089381</v>
      </c>
      <c r="L144" s="85">
        <v>1054959011</v>
      </c>
      <c r="M144" s="87">
        <v>993390135</v>
      </c>
      <c r="N144" s="88">
        <v>190626712</v>
      </c>
      <c r="O144" s="87">
        <v>91169297</v>
      </c>
      <c r="P144" s="89">
        <v>99457415</v>
      </c>
      <c r="Q144" s="88">
        <v>992206118</v>
      </c>
      <c r="R144" s="90">
        <v>-24864354</v>
      </c>
      <c r="S144" s="91">
        <v>24864354</v>
      </c>
      <c r="T144" s="92">
        <v>-60384859</v>
      </c>
      <c r="U144" s="90">
        <v>-2368034</v>
      </c>
      <c r="V144" s="91">
        <v>62752893</v>
      </c>
      <c r="W144" s="93">
        <v>0</v>
      </c>
    </row>
    <row r="145" spans="1:23">
      <c r="A145" s="212">
        <v>44053</v>
      </c>
      <c r="B145" s="54">
        <v>1238702643</v>
      </c>
      <c r="C145" s="82">
        <v>959994548</v>
      </c>
      <c r="D145" s="82">
        <v>278708095</v>
      </c>
      <c r="E145" s="83">
        <v>92902698</v>
      </c>
      <c r="F145" s="82">
        <v>84231780</v>
      </c>
      <c r="G145" s="82">
        <v>1061568165</v>
      </c>
      <c r="H145" s="84">
        <v>966188062</v>
      </c>
      <c r="I145" s="85">
        <v>272514581</v>
      </c>
      <c r="J145" s="84">
        <v>44593295</v>
      </c>
      <c r="K145" s="86">
        <v>80515672</v>
      </c>
      <c r="L145" s="85">
        <v>1113593676</v>
      </c>
      <c r="M145" s="87">
        <v>955039738</v>
      </c>
      <c r="N145" s="88">
        <v>283662905</v>
      </c>
      <c r="O145" s="87">
        <v>142450804</v>
      </c>
      <c r="P145" s="89">
        <v>87947888</v>
      </c>
      <c r="Q145" s="88">
        <v>1008303951</v>
      </c>
      <c r="R145" s="90">
        <v>11148324</v>
      </c>
      <c r="S145" s="91">
        <v>-11148324</v>
      </c>
      <c r="T145" s="92">
        <v>-97857509</v>
      </c>
      <c r="U145" s="90">
        <v>-7432216</v>
      </c>
      <c r="V145" s="91">
        <v>105289725</v>
      </c>
      <c r="W145" s="93">
        <v>0</v>
      </c>
    </row>
    <row r="146" spans="1:23">
      <c r="A146" s="212">
        <v>44054</v>
      </c>
      <c r="B146" s="54">
        <v>1530477453</v>
      </c>
      <c r="C146" s="82">
        <v>1219790530.0410001</v>
      </c>
      <c r="D146" s="82">
        <v>310686922.95899999</v>
      </c>
      <c r="E146" s="83">
        <v>91828647.179999992</v>
      </c>
      <c r="F146" s="82">
        <v>99481034.445000008</v>
      </c>
      <c r="G146" s="82">
        <v>1339167771.375</v>
      </c>
      <c r="H146" s="84">
        <v>1183059071.1690001</v>
      </c>
      <c r="I146" s="85">
        <v>347418381.83100003</v>
      </c>
      <c r="J146" s="84">
        <v>59688620.667000003</v>
      </c>
      <c r="K146" s="86">
        <v>120907718.787</v>
      </c>
      <c r="L146" s="85">
        <v>1349881113.546</v>
      </c>
      <c r="M146" s="87">
        <v>1256521988.9129999</v>
      </c>
      <c r="N146" s="88">
        <v>273955464.08700001</v>
      </c>
      <c r="O146" s="87">
        <v>122438196.24000001</v>
      </c>
      <c r="P146" s="89">
        <v>79584827.555999994</v>
      </c>
      <c r="Q146" s="88">
        <v>1328454429.204</v>
      </c>
      <c r="R146" s="90">
        <v>-73462917.74399972</v>
      </c>
      <c r="S146" s="91">
        <v>73462917.744000018</v>
      </c>
      <c r="T146" s="92">
        <v>-62749575.573000006</v>
      </c>
      <c r="U146" s="90">
        <v>41322891.231000006</v>
      </c>
      <c r="V146" s="91">
        <v>21426684.342000008</v>
      </c>
      <c r="W146" s="93">
        <v>3.0547380447387695E-7</v>
      </c>
    </row>
    <row r="147" spans="1:23">
      <c r="A147" s="212">
        <v>44055</v>
      </c>
      <c r="B147" s="54">
        <v>1269219434</v>
      </c>
      <c r="C147" s="82">
        <v>1050913691.352</v>
      </c>
      <c r="D147" s="82">
        <v>218305742.64799997</v>
      </c>
      <c r="E147" s="83">
        <v>77422385.473999992</v>
      </c>
      <c r="F147" s="82">
        <v>67268630.002000004</v>
      </c>
      <c r="G147" s="82">
        <v>1124528418.5239999</v>
      </c>
      <c r="H147" s="84">
        <v>1055990569.0879999</v>
      </c>
      <c r="I147" s="85">
        <v>213228864.912</v>
      </c>
      <c r="J147" s="84">
        <v>55845655.095999993</v>
      </c>
      <c r="K147" s="86">
        <v>60922532.832000002</v>
      </c>
      <c r="L147" s="85">
        <v>1152451246.072</v>
      </c>
      <c r="M147" s="87">
        <v>1045836813.6159999</v>
      </c>
      <c r="N147" s="88">
        <v>223382620.38399997</v>
      </c>
      <c r="O147" s="87">
        <v>100268335.286</v>
      </c>
      <c r="P147" s="89">
        <v>72345507.738000005</v>
      </c>
      <c r="Q147" s="88">
        <v>1096605590.9760001</v>
      </c>
      <c r="R147" s="90">
        <v>10153755.472000003</v>
      </c>
      <c r="S147" s="91">
        <v>-10153755.471999973</v>
      </c>
      <c r="T147" s="92">
        <v>-44422680.190000005</v>
      </c>
      <c r="U147" s="90">
        <v>-11422974.906000003</v>
      </c>
      <c r="V147" s="91">
        <v>55845655.095999956</v>
      </c>
      <c r="W147" s="93">
        <v>0</v>
      </c>
    </row>
    <row r="148" spans="1:23">
      <c r="A148" s="212">
        <v>44056</v>
      </c>
      <c r="B148" s="54">
        <v>1580750803</v>
      </c>
      <c r="C148" s="82">
        <v>856766935.22600007</v>
      </c>
      <c r="D148" s="82">
        <v>723983867.77400005</v>
      </c>
      <c r="E148" s="83">
        <v>354088179.87199998</v>
      </c>
      <c r="F148" s="82">
        <v>86941294.165000007</v>
      </c>
      <c r="G148" s="82">
        <v>1139721328.9630001</v>
      </c>
      <c r="H148" s="84">
        <v>864670689.24100006</v>
      </c>
      <c r="I148" s="85">
        <v>716080113.75900006</v>
      </c>
      <c r="J148" s="84">
        <v>150171326.285</v>
      </c>
      <c r="K148" s="86">
        <v>86941294.165000007</v>
      </c>
      <c r="L148" s="85">
        <v>1343638182.55</v>
      </c>
      <c r="M148" s="87">
        <v>848863181.21100008</v>
      </c>
      <c r="N148" s="88">
        <v>731887621.78900003</v>
      </c>
      <c r="O148" s="87">
        <v>558005033.45899999</v>
      </c>
      <c r="P148" s="89">
        <v>86941294.165000007</v>
      </c>
      <c r="Q148" s="88">
        <v>935804475.37599993</v>
      </c>
      <c r="R148" s="90">
        <v>15807508.029999971</v>
      </c>
      <c r="S148" s="91">
        <v>-15807508.029999971</v>
      </c>
      <c r="T148" s="92">
        <v>-407833707.17400002</v>
      </c>
      <c r="U148" s="90">
        <v>0</v>
      </c>
      <c r="V148" s="91">
        <v>407833707.17400002</v>
      </c>
      <c r="W148" s="93">
        <v>0</v>
      </c>
    </row>
    <row r="149" spans="1:23">
      <c r="A149" s="212">
        <v>44059</v>
      </c>
      <c r="B149" s="54">
        <v>1539232566</v>
      </c>
      <c r="C149" s="82">
        <v>1125179006</v>
      </c>
      <c r="D149" s="82">
        <v>414053560</v>
      </c>
      <c r="E149" s="83">
        <v>133913233</v>
      </c>
      <c r="F149" s="82">
        <v>110824745</v>
      </c>
      <c r="G149" s="82">
        <v>1294494588</v>
      </c>
      <c r="H149" s="84">
        <v>1074384331</v>
      </c>
      <c r="I149" s="85">
        <v>464848235</v>
      </c>
      <c r="J149" s="84">
        <v>133913233</v>
      </c>
      <c r="K149" s="86">
        <v>87736256</v>
      </c>
      <c r="L149" s="85">
        <v>1317583076</v>
      </c>
      <c r="M149" s="87">
        <v>1177512913</v>
      </c>
      <c r="N149" s="88">
        <v>361719653</v>
      </c>
      <c r="O149" s="87">
        <v>133913233</v>
      </c>
      <c r="P149" s="89">
        <v>133913233</v>
      </c>
      <c r="Q149" s="88">
        <v>1271406100</v>
      </c>
      <c r="R149" s="90">
        <v>-103128582</v>
      </c>
      <c r="S149" s="91">
        <v>103128582</v>
      </c>
      <c r="T149" s="92">
        <v>0</v>
      </c>
      <c r="U149" s="90">
        <v>-46176977</v>
      </c>
      <c r="V149" s="91">
        <v>46176977</v>
      </c>
      <c r="W149" s="93">
        <v>0</v>
      </c>
    </row>
    <row r="150" spans="1:23">
      <c r="A150" s="212">
        <v>44060</v>
      </c>
      <c r="B150" s="54">
        <v>1679377449</v>
      </c>
      <c r="C150" s="82">
        <v>1212510518.178</v>
      </c>
      <c r="D150" s="82">
        <v>466866930.82200003</v>
      </c>
      <c r="E150" s="83">
        <v>218319068.37</v>
      </c>
      <c r="F150" s="82">
        <v>100762646.94</v>
      </c>
      <c r="G150" s="82">
        <v>1360295733.6900001</v>
      </c>
      <c r="H150" s="84">
        <v>1167167327.0549998</v>
      </c>
      <c r="I150" s="85">
        <v>512210121.94499999</v>
      </c>
      <c r="J150" s="84">
        <v>201525293.88</v>
      </c>
      <c r="K150" s="86">
        <v>100762646.94</v>
      </c>
      <c r="L150" s="85">
        <v>1377089508.1799998</v>
      </c>
      <c r="M150" s="87">
        <v>1257853709.3009999</v>
      </c>
      <c r="N150" s="88">
        <v>421523739.699</v>
      </c>
      <c r="O150" s="87">
        <v>236792220.30899999</v>
      </c>
      <c r="P150" s="89">
        <v>100762646.94</v>
      </c>
      <c r="Q150" s="88">
        <v>1341822581.7510002</v>
      </c>
      <c r="R150" s="90">
        <v>-90686382.246000051</v>
      </c>
      <c r="S150" s="91">
        <v>90686382.245999992</v>
      </c>
      <c r="T150" s="92">
        <v>-35266926.42899999</v>
      </c>
      <c r="U150" s="90">
        <v>0</v>
      </c>
      <c r="V150" s="91">
        <v>35266926.428999662</v>
      </c>
      <c r="W150" s="93">
        <v>-3.8743019104003906E-7</v>
      </c>
    </row>
    <row r="151" spans="1:23">
      <c r="A151" s="212">
        <v>44061</v>
      </c>
      <c r="B151" s="54">
        <v>1254622204</v>
      </c>
      <c r="C151" s="82">
        <v>899564120.26800001</v>
      </c>
      <c r="D151" s="82">
        <v>355058083.73199999</v>
      </c>
      <c r="E151" s="83">
        <v>213285774.68000001</v>
      </c>
      <c r="F151" s="82">
        <v>41402532.732000001</v>
      </c>
      <c r="G151" s="82">
        <v>999933896.58800006</v>
      </c>
      <c r="H151" s="84">
        <v>915874208.91999996</v>
      </c>
      <c r="I151" s="85">
        <v>338747995.08000004</v>
      </c>
      <c r="J151" s="84">
        <v>215795019.08799997</v>
      </c>
      <c r="K151" s="86">
        <v>51439510.364</v>
      </c>
      <c r="L151" s="85">
        <v>987387674.5480001</v>
      </c>
      <c r="M151" s="87">
        <v>881999409.41199994</v>
      </c>
      <c r="N151" s="88">
        <v>372622794.588</v>
      </c>
      <c r="O151" s="87">
        <v>209521908.06800002</v>
      </c>
      <c r="P151" s="89">
        <v>31365555.100000001</v>
      </c>
      <c r="Q151" s="88">
        <v>1013734740.832</v>
      </c>
      <c r="R151" s="90">
        <v>33874799.508000016</v>
      </c>
      <c r="S151" s="91">
        <v>-33874799.507999957</v>
      </c>
      <c r="T151" s="92">
        <v>6273111.0199999511</v>
      </c>
      <c r="U151" s="90">
        <v>20073955.263999999</v>
      </c>
      <c r="V151" s="91">
        <v>-26347066.28399992</v>
      </c>
      <c r="W151" s="93">
        <v>8.9406967163085938E-8</v>
      </c>
    </row>
    <row r="152" spans="1:23">
      <c r="A152" s="212">
        <v>44062</v>
      </c>
      <c r="B152" s="54">
        <v>1329410376</v>
      </c>
      <c r="C152" s="82">
        <v>907987287</v>
      </c>
      <c r="D152" s="82">
        <v>421423089</v>
      </c>
      <c r="E152" s="83">
        <v>216693891</v>
      </c>
      <c r="F152" s="82">
        <v>54505825</v>
      </c>
      <c r="G152" s="82">
        <v>1058210659</v>
      </c>
      <c r="H152" s="84">
        <v>913304928</v>
      </c>
      <c r="I152" s="85">
        <v>416105448</v>
      </c>
      <c r="J152" s="84">
        <v>198082146</v>
      </c>
      <c r="K152" s="86">
        <v>53176415</v>
      </c>
      <c r="L152" s="85">
        <v>1078151815</v>
      </c>
      <c r="M152" s="87">
        <v>902669645</v>
      </c>
      <c r="N152" s="88">
        <v>426740731</v>
      </c>
      <c r="O152" s="87">
        <v>235305637</v>
      </c>
      <c r="P152" s="89">
        <v>55835236</v>
      </c>
      <c r="Q152" s="88">
        <v>1038269504</v>
      </c>
      <c r="R152" s="90">
        <v>10635283</v>
      </c>
      <c r="S152" s="91">
        <v>-10635283</v>
      </c>
      <c r="T152" s="92">
        <v>-37223491</v>
      </c>
      <c r="U152" s="90">
        <v>-2658821</v>
      </c>
      <c r="V152" s="91">
        <v>39882311</v>
      </c>
      <c r="W152" s="93">
        <v>0</v>
      </c>
    </row>
    <row r="153" spans="1:23">
      <c r="A153" s="212">
        <v>44066</v>
      </c>
      <c r="B153" s="54">
        <v>1418284360</v>
      </c>
      <c r="C153" s="82">
        <v>1086405819.76</v>
      </c>
      <c r="D153" s="82">
        <v>331878540.24000001</v>
      </c>
      <c r="E153" s="83">
        <v>96443336.480000004</v>
      </c>
      <c r="F153" s="82">
        <v>73750786.719999999</v>
      </c>
      <c r="G153" s="82">
        <v>1248090236.8</v>
      </c>
      <c r="H153" s="84">
        <v>1067968123.08</v>
      </c>
      <c r="I153" s="85">
        <v>350316236.92000002</v>
      </c>
      <c r="J153" s="84">
        <v>82260492.88000001</v>
      </c>
      <c r="K153" s="86">
        <v>86515345.959999993</v>
      </c>
      <c r="L153" s="85">
        <v>1249508521.1600001</v>
      </c>
      <c r="M153" s="87">
        <v>1106261800.8</v>
      </c>
      <c r="N153" s="88">
        <v>312022559.19999999</v>
      </c>
      <c r="O153" s="87">
        <v>110626180.08</v>
      </c>
      <c r="P153" s="89">
        <v>59567943.120000005</v>
      </c>
      <c r="Q153" s="88">
        <v>1248090236.8</v>
      </c>
      <c r="R153" s="90">
        <v>-38293677.719999909</v>
      </c>
      <c r="S153" s="91">
        <v>38293677.720000029</v>
      </c>
      <c r="T153" s="92">
        <v>-28365687.199999988</v>
      </c>
      <c r="U153" s="90">
        <v>26947402.839999989</v>
      </c>
      <c r="V153" s="91">
        <v>1418284.3600001335</v>
      </c>
      <c r="W153" s="93">
        <v>2.5331974029541016E-7</v>
      </c>
    </row>
    <row r="154" spans="1:23">
      <c r="A154" s="212">
        <v>44067</v>
      </c>
      <c r="B154" s="54">
        <v>1907866955</v>
      </c>
      <c r="C154" s="82">
        <v>1295441662.4450002</v>
      </c>
      <c r="D154" s="82">
        <v>612425292.55500007</v>
      </c>
      <c r="E154" s="83">
        <v>320521648.44</v>
      </c>
      <c r="F154" s="82">
        <v>99209081.659999996</v>
      </c>
      <c r="G154" s="82">
        <v>1488136224.9000001</v>
      </c>
      <c r="H154" s="84">
        <v>1276362992.895</v>
      </c>
      <c r="I154" s="85">
        <v>631503962.10500002</v>
      </c>
      <c r="J154" s="84">
        <v>316705914.53000003</v>
      </c>
      <c r="K154" s="86">
        <v>116379884.255</v>
      </c>
      <c r="L154" s="85">
        <v>1474781156.2150002</v>
      </c>
      <c r="M154" s="87">
        <v>1316428198.9499998</v>
      </c>
      <c r="N154" s="88">
        <v>591438756.04999995</v>
      </c>
      <c r="O154" s="87">
        <v>326245249.30500001</v>
      </c>
      <c r="P154" s="89">
        <v>82038279.064999998</v>
      </c>
      <c r="Q154" s="88">
        <v>1499583426.6300001</v>
      </c>
      <c r="R154" s="90">
        <v>-40065206.054999828</v>
      </c>
      <c r="S154" s="91">
        <v>40065206.055000067</v>
      </c>
      <c r="T154" s="92">
        <v>-9539334.7749999762</v>
      </c>
      <c r="U154" s="90">
        <v>34341605.189999998</v>
      </c>
      <c r="V154" s="91">
        <v>-24802270.414999962</v>
      </c>
      <c r="W154" s="93">
        <v>2.9802322387695313E-7</v>
      </c>
    </row>
    <row r="155" spans="1:23">
      <c r="A155" s="212">
        <v>44068</v>
      </c>
      <c r="B155" s="54">
        <v>1690916869</v>
      </c>
      <c r="C155" s="82">
        <v>1175187224</v>
      </c>
      <c r="D155" s="82">
        <v>515729645</v>
      </c>
      <c r="E155" s="83">
        <v>316201455</v>
      </c>
      <c r="F155" s="82">
        <v>87927677</v>
      </c>
      <c r="G155" s="82">
        <v>1286787737</v>
      </c>
      <c r="H155" s="84">
        <v>1171805390</v>
      </c>
      <c r="I155" s="85">
        <v>519111479</v>
      </c>
      <c r="J155" s="84">
        <v>356783459</v>
      </c>
      <c r="K155" s="86">
        <v>89618594</v>
      </c>
      <c r="L155" s="85">
        <v>1244514816</v>
      </c>
      <c r="M155" s="87">
        <v>1180259975</v>
      </c>
      <c r="N155" s="88">
        <v>510656894</v>
      </c>
      <c r="O155" s="87">
        <v>275619450</v>
      </c>
      <c r="P155" s="89">
        <v>84545843</v>
      </c>
      <c r="Q155" s="88">
        <v>1330751576</v>
      </c>
      <c r="R155" s="90">
        <v>-8454584</v>
      </c>
      <c r="S155" s="91">
        <v>8454584</v>
      </c>
      <c r="T155" s="92">
        <v>81164010</v>
      </c>
      <c r="U155" s="90">
        <v>5072751</v>
      </c>
      <c r="V155" s="91">
        <v>-86236760</v>
      </c>
      <c r="W155" s="93">
        <v>0</v>
      </c>
    </row>
    <row r="156" spans="1:23">
      <c r="A156" s="212">
        <v>44069</v>
      </c>
      <c r="B156" s="54">
        <v>1642845375</v>
      </c>
      <c r="C156" s="82">
        <v>1158205989.375</v>
      </c>
      <c r="D156" s="82">
        <v>484639385.625</v>
      </c>
      <c r="E156" s="83">
        <v>310497775.875</v>
      </c>
      <c r="F156" s="82">
        <v>103499258.625</v>
      </c>
      <c r="G156" s="82">
        <v>1227205495.125</v>
      </c>
      <c r="H156" s="84">
        <v>1164777370.875</v>
      </c>
      <c r="I156" s="85">
        <v>478068004.12499994</v>
      </c>
      <c r="J156" s="84">
        <v>295712167.5</v>
      </c>
      <c r="K156" s="86">
        <v>100213567.875</v>
      </c>
      <c r="L156" s="85">
        <v>1246919639.625</v>
      </c>
      <c r="M156" s="87">
        <v>1153277453.25</v>
      </c>
      <c r="N156" s="88">
        <v>489567921.75</v>
      </c>
      <c r="O156" s="87">
        <v>326926229.625</v>
      </c>
      <c r="P156" s="89">
        <v>108427794.75</v>
      </c>
      <c r="Q156" s="88">
        <v>1207491350.625</v>
      </c>
      <c r="R156" s="90">
        <v>11499917.625</v>
      </c>
      <c r="S156" s="91">
        <v>-11499917.62500006</v>
      </c>
      <c r="T156" s="92">
        <v>-31214062.125</v>
      </c>
      <c r="U156" s="90">
        <v>-8214226.875</v>
      </c>
      <c r="V156" s="91">
        <v>39428289</v>
      </c>
      <c r="W156" s="93">
        <v>-5.9604644775390625E-8</v>
      </c>
    </row>
    <row r="157" spans="1:23">
      <c r="A157" s="212">
        <v>44070</v>
      </c>
      <c r="B157" s="54">
        <v>1530861506</v>
      </c>
      <c r="C157" s="82">
        <v>1201726282.21</v>
      </c>
      <c r="D157" s="82">
        <v>329135223.79000002</v>
      </c>
      <c r="E157" s="83">
        <v>166863904.15400001</v>
      </c>
      <c r="F157" s="82">
        <v>75012213.794</v>
      </c>
      <c r="G157" s="82">
        <v>1288985388.052</v>
      </c>
      <c r="H157" s="84">
        <v>1224689204.8</v>
      </c>
      <c r="I157" s="85">
        <v>306172301.19999999</v>
      </c>
      <c r="J157" s="84">
        <v>163802181.14199999</v>
      </c>
      <c r="K157" s="86">
        <v>79604798.311999992</v>
      </c>
      <c r="L157" s="85">
        <v>1287454526.546</v>
      </c>
      <c r="M157" s="87">
        <v>1178763359.6200001</v>
      </c>
      <c r="N157" s="88">
        <v>352098146.38</v>
      </c>
      <c r="O157" s="87">
        <v>169925627.16600001</v>
      </c>
      <c r="P157" s="89">
        <v>70419629.275999993</v>
      </c>
      <c r="Q157" s="88">
        <v>1290516249.5579998</v>
      </c>
      <c r="R157" s="90">
        <v>45925845.179999828</v>
      </c>
      <c r="S157" s="91">
        <v>-45925845.180000007</v>
      </c>
      <c r="T157" s="92">
        <v>-6123446.0240000188</v>
      </c>
      <c r="U157" s="90">
        <v>9185169.0359999985</v>
      </c>
      <c r="V157" s="91">
        <v>-3061723.0119998455</v>
      </c>
      <c r="W157" s="93">
        <v>-4.4703483581542969E-8</v>
      </c>
    </row>
    <row r="158" spans="1:23">
      <c r="A158" s="212">
        <v>44071</v>
      </c>
      <c r="B158" s="54">
        <v>1530861506</v>
      </c>
      <c r="C158" s="82">
        <v>1201726282.21</v>
      </c>
      <c r="D158" s="82">
        <v>329135223.79000002</v>
      </c>
      <c r="E158" s="83">
        <v>166863904.15400001</v>
      </c>
      <c r="F158" s="82">
        <v>75012213.794</v>
      </c>
      <c r="G158" s="82">
        <v>1288985388.052</v>
      </c>
      <c r="H158" s="84">
        <v>1224689204.8</v>
      </c>
      <c r="I158" s="85">
        <v>306172301.19999999</v>
      </c>
      <c r="J158" s="84">
        <v>163802181.14199999</v>
      </c>
      <c r="K158" s="86">
        <v>79604798.311999992</v>
      </c>
      <c r="L158" s="85">
        <v>1287454526.546</v>
      </c>
      <c r="M158" s="87">
        <v>1178763359.6200001</v>
      </c>
      <c r="N158" s="88">
        <v>352098146.38</v>
      </c>
      <c r="O158" s="87">
        <v>169925627.16600001</v>
      </c>
      <c r="P158" s="89">
        <v>70419629.275999993</v>
      </c>
      <c r="Q158" s="88">
        <v>1290516249.5579998</v>
      </c>
      <c r="R158" s="90">
        <v>45925845.179999828</v>
      </c>
      <c r="S158" s="91">
        <v>-45925845.180000007</v>
      </c>
      <c r="T158" s="92">
        <v>-6123446.0240000188</v>
      </c>
      <c r="U158" s="90">
        <v>9185169.0359999985</v>
      </c>
      <c r="V158" s="91">
        <v>-3061723.0119998455</v>
      </c>
      <c r="W158" s="93">
        <v>-4.4703483581542969E-8</v>
      </c>
    </row>
    <row r="159" spans="1:23" s="175" customFormat="1">
      <c r="A159" s="215">
        <v>44074</v>
      </c>
      <c r="B159" s="153">
        <v>1567527197</v>
      </c>
      <c r="C159" s="163">
        <v>1211698523</v>
      </c>
      <c r="D159" s="163">
        <v>355828674</v>
      </c>
      <c r="E159" s="164">
        <v>173995519</v>
      </c>
      <c r="F159" s="163">
        <v>75241305</v>
      </c>
      <c r="G159" s="163">
        <v>1316722845</v>
      </c>
      <c r="H159" s="165">
        <v>1225806268</v>
      </c>
      <c r="I159" s="166">
        <v>341720929</v>
      </c>
      <c r="J159" s="165">
        <v>137942393</v>
      </c>
      <c r="K159" s="167">
        <v>95619159</v>
      </c>
      <c r="L159" s="166">
        <v>1333965645</v>
      </c>
      <c r="M159" s="168">
        <v>1197590779</v>
      </c>
      <c r="N159" s="169">
        <v>369936418</v>
      </c>
      <c r="O159" s="168">
        <v>211616172</v>
      </c>
      <c r="P159" s="170">
        <v>56430979</v>
      </c>
      <c r="Q159" s="169">
        <v>1299480046</v>
      </c>
      <c r="R159" s="171">
        <v>28215490</v>
      </c>
      <c r="S159" s="172">
        <v>-28215490</v>
      </c>
      <c r="T159" s="173">
        <v>-73673778</v>
      </c>
      <c r="U159" s="171">
        <v>39188180</v>
      </c>
      <c r="V159" s="172">
        <v>34485598</v>
      </c>
      <c r="W159" s="174">
        <v>0</v>
      </c>
    </row>
    <row r="160" spans="1:23">
      <c r="A160" s="212">
        <v>44075</v>
      </c>
      <c r="B160" s="54">
        <v>2942650228</v>
      </c>
      <c r="C160" s="82">
        <v>1350676455</v>
      </c>
      <c r="D160" s="82">
        <v>1591973773</v>
      </c>
      <c r="E160" s="83">
        <v>1115264436</v>
      </c>
      <c r="F160" s="82">
        <v>285437072</v>
      </c>
      <c r="G160" s="82">
        <v>1541948719</v>
      </c>
      <c r="H160" s="84">
        <v>1795016639</v>
      </c>
      <c r="I160" s="85">
        <v>1147633589</v>
      </c>
      <c r="J160" s="84">
        <v>414913682</v>
      </c>
      <c r="K160" s="86">
        <v>491422588</v>
      </c>
      <c r="L160" s="85">
        <v>2036313958</v>
      </c>
      <c r="M160" s="87">
        <v>903393620</v>
      </c>
      <c r="N160" s="88">
        <v>2039256608</v>
      </c>
      <c r="O160" s="87">
        <v>1815615191</v>
      </c>
      <c r="P160" s="89">
        <v>76508906</v>
      </c>
      <c r="Q160" s="88">
        <v>1050526131</v>
      </c>
      <c r="R160" s="90">
        <v>891623019</v>
      </c>
      <c r="S160" s="91">
        <v>-891623019</v>
      </c>
      <c r="T160" s="92">
        <v>-1400701509</v>
      </c>
      <c r="U160" s="90">
        <v>414913682</v>
      </c>
      <c r="V160" s="91">
        <v>985787826</v>
      </c>
      <c r="W160" s="93">
        <v>0</v>
      </c>
    </row>
    <row r="161" spans="1:31">
      <c r="A161" s="212">
        <v>44076</v>
      </c>
      <c r="B161" s="54">
        <v>1202510652</v>
      </c>
      <c r="C161" s="82">
        <v>933148266</v>
      </c>
      <c r="D161" s="82">
        <v>269362386</v>
      </c>
      <c r="E161" s="83">
        <v>105820937</v>
      </c>
      <c r="F161" s="82">
        <v>74555660</v>
      </c>
      <c r="G161" s="82">
        <v>1022134054</v>
      </c>
      <c r="H161" s="84">
        <v>941565841</v>
      </c>
      <c r="I161" s="85">
        <v>260944811</v>
      </c>
      <c r="J161" s="84">
        <v>52910469</v>
      </c>
      <c r="K161" s="86">
        <v>79365703</v>
      </c>
      <c r="L161" s="85">
        <v>1070234480</v>
      </c>
      <c r="M161" s="87">
        <v>923528181</v>
      </c>
      <c r="N161" s="88">
        <v>278982471</v>
      </c>
      <c r="O161" s="87">
        <v>158731406</v>
      </c>
      <c r="P161" s="89">
        <v>69745618</v>
      </c>
      <c r="Q161" s="88">
        <v>974033628</v>
      </c>
      <c r="R161" s="90">
        <v>18037660</v>
      </c>
      <c r="S161" s="91">
        <v>-18037660</v>
      </c>
      <c r="T161" s="92">
        <v>-105820937</v>
      </c>
      <c r="U161" s="90">
        <v>9620085</v>
      </c>
      <c r="V161" s="91">
        <v>96200852</v>
      </c>
      <c r="W161" s="93">
        <v>0</v>
      </c>
    </row>
    <row r="162" spans="1:31">
      <c r="A162" s="212">
        <v>44077</v>
      </c>
      <c r="B162" s="54">
        <v>1097594093</v>
      </c>
      <c r="C162" s="82">
        <v>834171510.68000007</v>
      </c>
      <c r="D162" s="82">
        <v>263422582.31999999</v>
      </c>
      <c r="E162" s="83">
        <v>70246021.952000007</v>
      </c>
      <c r="F162" s="82">
        <v>51586922.370999999</v>
      </c>
      <c r="G162" s="82">
        <v>975761148.67700005</v>
      </c>
      <c r="H162" s="84">
        <v>861611363.005</v>
      </c>
      <c r="I162" s="85">
        <v>235982729.995</v>
      </c>
      <c r="J162" s="84">
        <v>50489328.277999997</v>
      </c>
      <c r="K162" s="86">
        <v>40610981.441</v>
      </c>
      <c r="L162" s="85">
        <v>1006493783.281</v>
      </c>
      <c r="M162" s="87">
        <v>806731658.35500002</v>
      </c>
      <c r="N162" s="88">
        <v>290862434.64500004</v>
      </c>
      <c r="O162" s="87">
        <v>91100309.719000012</v>
      </c>
      <c r="P162" s="89">
        <v>61465269.208000004</v>
      </c>
      <c r="Q162" s="88">
        <v>945028514.07299995</v>
      </c>
      <c r="R162" s="90">
        <v>54879704.649999976</v>
      </c>
      <c r="S162" s="91">
        <v>-54879704.650000036</v>
      </c>
      <c r="T162" s="92">
        <v>-40610981.441000015</v>
      </c>
      <c r="U162" s="90">
        <v>-20854287.767000005</v>
      </c>
      <c r="V162" s="91">
        <v>61465269.208000064</v>
      </c>
      <c r="W162" s="93">
        <v>0</v>
      </c>
    </row>
    <row r="163" spans="1:31">
      <c r="A163" s="212">
        <v>44080</v>
      </c>
      <c r="B163" s="54">
        <v>1013677614</v>
      </c>
      <c r="C163" s="82">
        <v>808914736</v>
      </c>
      <c r="D163" s="82">
        <v>204762878</v>
      </c>
      <c r="E163" s="83">
        <v>48656525</v>
      </c>
      <c r="F163" s="82">
        <v>54738591</v>
      </c>
      <c r="G163" s="82">
        <v>910282497</v>
      </c>
      <c r="H163" s="84">
        <v>819051512</v>
      </c>
      <c r="I163" s="85">
        <v>194626102</v>
      </c>
      <c r="J163" s="84">
        <v>12164131</v>
      </c>
      <c r="K163" s="86">
        <v>50683881</v>
      </c>
      <c r="L163" s="85">
        <v>950829602</v>
      </c>
      <c r="M163" s="87">
        <v>799791637</v>
      </c>
      <c r="N163" s="88">
        <v>213885977</v>
      </c>
      <c r="O163" s="87">
        <v>86162597</v>
      </c>
      <c r="P163" s="89">
        <v>57779624</v>
      </c>
      <c r="Q163" s="88">
        <v>869735393</v>
      </c>
      <c r="R163" s="90">
        <v>19259875</v>
      </c>
      <c r="S163" s="91">
        <v>-19259875</v>
      </c>
      <c r="T163" s="92">
        <v>-73998466</v>
      </c>
      <c r="U163" s="90">
        <v>-7095743</v>
      </c>
      <c r="V163" s="91">
        <v>81094209</v>
      </c>
      <c r="W163" s="93">
        <v>0</v>
      </c>
    </row>
    <row r="164" spans="1:31">
      <c r="A164" s="212">
        <v>44081</v>
      </c>
      <c r="B164" s="54">
        <v>1059102931</v>
      </c>
      <c r="C164" s="82">
        <v>765731419</v>
      </c>
      <c r="D164" s="82">
        <v>293371512</v>
      </c>
      <c r="E164" s="83">
        <v>137683381</v>
      </c>
      <c r="F164" s="82">
        <v>60368867</v>
      </c>
      <c r="G164" s="82">
        <v>861050683</v>
      </c>
      <c r="H164" s="84">
        <v>757258596</v>
      </c>
      <c r="I164" s="85">
        <v>301844335</v>
      </c>
      <c r="J164" s="84">
        <v>83669132</v>
      </c>
      <c r="K164" s="86">
        <v>64605279</v>
      </c>
      <c r="L164" s="85">
        <v>910828521</v>
      </c>
      <c r="M164" s="87">
        <v>773145140</v>
      </c>
      <c r="N164" s="88">
        <v>285957791</v>
      </c>
      <c r="O164" s="87">
        <v>192756733</v>
      </c>
      <c r="P164" s="89">
        <v>55073352</v>
      </c>
      <c r="Q164" s="88">
        <v>811272845</v>
      </c>
      <c r="R164" s="90">
        <v>-15886544</v>
      </c>
      <c r="S164" s="90">
        <v>15886544</v>
      </c>
      <c r="T164" s="90">
        <v>-109087602</v>
      </c>
      <c r="U164" s="90">
        <v>9531926</v>
      </c>
      <c r="V164" s="90">
        <v>99555676</v>
      </c>
      <c r="W164" s="93">
        <v>0</v>
      </c>
    </row>
    <row r="165" spans="1:31">
      <c r="A165" s="212">
        <v>44082</v>
      </c>
      <c r="B165" s="54">
        <v>1231300664</v>
      </c>
      <c r="C165" s="182">
        <v>909931190.69599998</v>
      </c>
      <c r="D165" s="182">
        <v>321369473.30400002</v>
      </c>
      <c r="E165" s="83">
        <v>125592667.72799999</v>
      </c>
      <c r="F165" s="182">
        <v>64027634.527999997</v>
      </c>
      <c r="G165" s="182">
        <v>1041680361.744</v>
      </c>
      <c r="H165" s="84">
        <v>924706798.66400003</v>
      </c>
      <c r="I165" s="85">
        <v>306593865.33600003</v>
      </c>
      <c r="J165" s="84">
        <v>71415438.512000009</v>
      </c>
      <c r="K165" s="86">
        <v>77571941.832000002</v>
      </c>
      <c r="L165" s="85">
        <v>1082313283.6559999</v>
      </c>
      <c r="M165" s="87">
        <v>893924282.06400001</v>
      </c>
      <c r="N165" s="88">
        <v>337376381.93600005</v>
      </c>
      <c r="O165" s="87">
        <v>179769896.94399998</v>
      </c>
      <c r="P165" s="89">
        <v>50483327.223999999</v>
      </c>
      <c r="Q165" s="88">
        <v>1001047439.8319999</v>
      </c>
      <c r="R165" s="183">
        <v>30782516.600000024</v>
      </c>
      <c r="S165" s="91">
        <v>-30782516.600000024</v>
      </c>
      <c r="T165" s="92">
        <v>-108354458.43199997</v>
      </c>
      <c r="U165" s="183">
        <v>27088614.608000003</v>
      </c>
      <c r="V165" s="91">
        <v>81265843.824000001</v>
      </c>
      <c r="W165" s="93">
        <v>0</v>
      </c>
    </row>
    <row r="166" spans="1:31">
      <c r="A166" s="216">
        <v>44083</v>
      </c>
      <c r="B166" s="184">
        <v>1070163011</v>
      </c>
      <c r="C166" s="185">
        <v>707377750.27100003</v>
      </c>
      <c r="D166" s="185">
        <v>362785260.72900003</v>
      </c>
      <c r="E166" s="186">
        <v>178717222.83700001</v>
      </c>
      <c r="F166" s="185">
        <v>77051736.791999996</v>
      </c>
      <c r="G166" s="185">
        <v>814394051.37100005</v>
      </c>
      <c r="H166" s="187">
        <v>700956772.20500004</v>
      </c>
      <c r="I166" s="188">
        <v>369206238.79499996</v>
      </c>
      <c r="J166" s="187">
        <v>144472006.48500001</v>
      </c>
      <c r="K166" s="189">
        <v>81332388.835999995</v>
      </c>
      <c r="L166" s="188">
        <v>844358615.67900002</v>
      </c>
      <c r="M166" s="190">
        <v>714868891.34800005</v>
      </c>
      <c r="N166" s="191">
        <v>355294119.65200001</v>
      </c>
      <c r="O166" s="190">
        <v>212962439.18900001</v>
      </c>
      <c r="P166" s="192">
        <v>72771084.748000011</v>
      </c>
      <c r="Q166" s="191">
        <v>784429487.06299996</v>
      </c>
      <c r="R166" s="193">
        <v>-13912119.143000007</v>
      </c>
      <c r="S166" s="194">
        <v>13912119.142999947</v>
      </c>
      <c r="T166" s="195">
        <v>-68490432.703999996</v>
      </c>
      <c r="U166" s="193">
        <v>8561304.0879999846</v>
      </c>
      <c r="V166" s="194">
        <v>59929128.616000056</v>
      </c>
      <c r="W166" s="196">
        <v>0</v>
      </c>
      <c r="X166" s="197"/>
      <c r="Y166" s="197"/>
      <c r="Z166" s="197"/>
      <c r="AA166" s="197"/>
      <c r="AB166" s="197"/>
      <c r="AC166" s="197"/>
      <c r="AD166" s="197"/>
      <c r="AE166" s="197"/>
    </row>
    <row r="167" spans="1:31">
      <c r="A167" s="212">
        <v>44084</v>
      </c>
      <c r="B167" s="54">
        <f t="shared" ref="B167" si="3">B194</f>
        <v>804945332</v>
      </c>
      <c r="C167" s="112">
        <f t="shared" ref="C167:Q167" si="4">$B167*C194</f>
        <v>475722691.21199995</v>
      </c>
      <c r="D167" s="112">
        <f t="shared" si="4"/>
        <v>329222640.78799999</v>
      </c>
      <c r="E167" s="99">
        <f t="shared" si="4"/>
        <v>190772043.68399999</v>
      </c>
      <c r="F167" s="112">
        <f t="shared" si="4"/>
        <v>66005517.223999999</v>
      </c>
      <c r="G167" s="112">
        <f t="shared" si="4"/>
        <v>548972716.42400002</v>
      </c>
      <c r="H167" s="100">
        <f t="shared" si="4"/>
        <v>478942472.53999996</v>
      </c>
      <c r="I167" s="101">
        <f t="shared" si="4"/>
        <v>326002859.46000004</v>
      </c>
      <c r="J167" s="100">
        <f t="shared" si="4"/>
        <v>178697863.704</v>
      </c>
      <c r="K167" s="102">
        <f t="shared" si="4"/>
        <v>63590681.228</v>
      </c>
      <c r="L167" s="101">
        <f t="shared" si="4"/>
        <v>562656787.06799996</v>
      </c>
      <c r="M167" s="103">
        <f t="shared" si="4"/>
        <v>471697964.55199999</v>
      </c>
      <c r="N167" s="104">
        <f t="shared" si="4"/>
        <v>333247367.44799995</v>
      </c>
      <c r="O167" s="103">
        <f t="shared" si="4"/>
        <v>202041278.33199999</v>
      </c>
      <c r="P167" s="105">
        <f t="shared" si="4"/>
        <v>68420353.219999999</v>
      </c>
      <c r="Q167" s="104">
        <f t="shared" si="4"/>
        <v>534483700.44800001</v>
      </c>
      <c r="R167" s="113">
        <f t="shared" ref="R167:V167" si="5">H167-M167</f>
        <v>7244507.9879999757</v>
      </c>
      <c r="S167" s="107">
        <f t="shared" si="5"/>
        <v>-7244507.9879999161</v>
      </c>
      <c r="T167" s="108">
        <f t="shared" si="5"/>
        <v>-23343414.627999991</v>
      </c>
      <c r="U167" s="113">
        <f t="shared" si="5"/>
        <v>-4829671.9919999987</v>
      </c>
      <c r="V167" s="107">
        <f t="shared" si="5"/>
        <v>28173086.619999945</v>
      </c>
      <c r="W167" s="109">
        <f t="shared" ref="W167" si="6">SUM(R167:V167)</f>
        <v>0</v>
      </c>
    </row>
    <row r="168" spans="1:31">
      <c r="A168" s="212">
        <v>44087</v>
      </c>
      <c r="B168" s="54">
        <v>949805743</v>
      </c>
      <c r="C168" s="82">
        <v>810184299</v>
      </c>
      <c r="D168" s="82">
        <v>139621444</v>
      </c>
      <c r="E168" s="83">
        <v>44640870</v>
      </c>
      <c r="F168" s="82">
        <v>54138927</v>
      </c>
      <c r="G168" s="82">
        <v>851025946</v>
      </c>
      <c r="H168" s="84">
        <v>809234493</v>
      </c>
      <c r="I168" s="85">
        <v>140571250</v>
      </c>
      <c r="J168" s="84">
        <v>61737373</v>
      </c>
      <c r="K168" s="86">
        <v>65536596</v>
      </c>
      <c r="L168" s="85">
        <v>822531773</v>
      </c>
      <c r="M168" s="87">
        <v>811134105</v>
      </c>
      <c r="N168" s="88">
        <v>138671638</v>
      </c>
      <c r="O168" s="87">
        <v>27544367</v>
      </c>
      <c r="P168" s="89">
        <v>42741258</v>
      </c>
      <c r="Q168" s="88">
        <v>879520118</v>
      </c>
      <c r="R168" s="90">
        <v>-1899611</v>
      </c>
      <c r="S168" s="90">
        <v>1899611</v>
      </c>
      <c r="T168" s="90">
        <v>34193007</v>
      </c>
      <c r="U168" s="90">
        <v>22795338</v>
      </c>
      <c r="V168" s="90">
        <v>-56988345</v>
      </c>
      <c r="W168" s="93">
        <v>0</v>
      </c>
    </row>
    <row r="169" spans="1:31">
      <c r="A169" s="212"/>
      <c r="B169" s="54"/>
      <c r="C169" s="82"/>
      <c r="D169" s="82"/>
      <c r="E169" s="83"/>
      <c r="F169" s="82"/>
      <c r="G169" s="82"/>
      <c r="H169" s="84"/>
      <c r="I169" s="85"/>
      <c r="J169" s="84"/>
      <c r="K169" s="86"/>
      <c r="L169" s="85"/>
      <c r="M169" s="87"/>
      <c r="N169" s="88"/>
      <c r="O169" s="87"/>
      <c r="P169" s="89"/>
      <c r="Q169" s="88"/>
      <c r="R169" s="90"/>
      <c r="S169" s="90"/>
      <c r="T169" s="90"/>
      <c r="U169" s="90"/>
      <c r="V169" s="90"/>
      <c r="W169" s="93"/>
    </row>
    <row r="170" spans="1:31">
      <c r="A170" s="212"/>
      <c r="B170" s="54"/>
      <c r="C170" s="82"/>
      <c r="D170" s="82"/>
      <c r="E170" s="83"/>
      <c r="F170" s="82"/>
      <c r="G170" s="82"/>
      <c r="H170" s="84"/>
      <c r="I170" s="85"/>
      <c r="J170" s="84"/>
      <c r="K170" s="86"/>
      <c r="L170" s="85"/>
      <c r="M170" s="87"/>
      <c r="N170" s="88"/>
      <c r="O170" s="87"/>
      <c r="P170" s="89"/>
      <c r="Q170" s="88"/>
      <c r="R170" s="90"/>
      <c r="S170" s="90"/>
      <c r="T170" s="90"/>
      <c r="U170" s="90"/>
      <c r="V170" s="90"/>
      <c r="W170" s="93"/>
    </row>
    <row r="171" spans="1:31">
      <c r="A171" s="212"/>
      <c r="B171" s="54"/>
      <c r="C171" s="82"/>
      <c r="D171" s="82"/>
      <c r="E171" s="83"/>
      <c r="F171" s="82"/>
      <c r="G171" s="82"/>
      <c r="H171" s="84"/>
      <c r="I171" s="85"/>
      <c r="J171" s="84"/>
      <c r="K171" s="86"/>
      <c r="L171" s="85"/>
      <c r="M171" s="87"/>
      <c r="N171" s="88"/>
      <c r="O171" s="87"/>
      <c r="P171" s="89"/>
      <c r="Q171" s="88"/>
      <c r="R171" s="90"/>
      <c r="S171" s="90"/>
      <c r="T171" s="90"/>
      <c r="U171" s="90"/>
      <c r="V171" s="90"/>
      <c r="W171" s="93"/>
    </row>
    <row r="172" spans="1:31">
      <c r="A172" s="212"/>
      <c r="B172" s="54"/>
      <c r="C172" s="82"/>
      <c r="D172" s="82"/>
      <c r="E172" s="83"/>
      <c r="F172" s="82"/>
      <c r="G172" s="82"/>
      <c r="H172" s="84"/>
      <c r="I172" s="85"/>
      <c r="J172" s="84"/>
      <c r="K172" s="86"/>
      <c r="L172" s="85"/>
      <c r="M172" s="87"/>
      <c r="N172" s="88"/>
      <c r="O172" s="87"/>
      <c r="P172" s="89"/>
      <c r="Q172" s="88"/>
      <c r="R172" s="90"/>
      <c r="S172" s="50" t="s">
        <v>12</v>
      </c>
      <c r="T172" s="50" t="s">
        <v>8</v>
      </c>
      <c r="U172" s="51" t="s">
        <v>9</v>
      </c>
      <c r="V172" s="51" t="s">
        <v>10</v>
      </c>
      <c r="W172" s="93"/>
    </row>
    <row r="173" spans="1:31" ht="15.75" thickBot="1">
      <c r="A173" s="217"/>
      <c r="B173" s="94"/>
      <c r="C173" s="229" t="s">
        <v>0</v>
      </c>
      <c r="D173" s="230"/>
      <c r="E173" s="230"/>
      <c r="F173" s="230"/>
      <c r="G173" s="231"/>
      <c r="H173" s="232" t="s">
        <v>1</v>
      </c>
      <c r="I173" s="233"/>
      <c r="J173" s="233"/>
      <c r="K173" s="233"/>
      <c r="L173" s="234"/>
      <c r="M173" s="235" t="s">
        <v>2</v>
      </c>
      <c r="N173" s="235"/>
      <c r="O173" s="235"/>
      <c r="P173" s="235"/>
      <c r="Q173" s="236"/>
      <c r="S173" s="52">
        <f>SUM(B3:B127)</f>
        <v>115610389833</v>
      </c>
      <c r="T173" s="52">
        <f>SUM(T3:T127)</f>
        <v>-11754149366.614</v>
      </c>
      <c r="U173" s="52">
        <f>SUM(U3:U127)</f>
        <v>-803383781.1230005</v>
      </c>
      <c r="V173" s="52">
        <f>SUM(V3:V127)</f>
        <v>12557533145.737</v>
      </c>
    </row>
    <row r="174" spans="1:31" ht="15.75" thickBot="1">
      <c r="A174" s="218" t="s">
        <v>4</v>
      </c>
      <c r="B174" s="95" t="s">
        <v>5</v>
      </c>
      <c r="C174" s="41" t="s">
        <v>6</v>
      </c>
      <c r="D174" s="40" t="s">
        <v>7</v>
      </c>
      <c r="E174" s="39" t="s">
        <v>8</v>
      </c>
      <c r="F174" s="41" t="s">
        <v>9</v>
      </c>
      <c r="G174" s="40" t="s">
        <v>10</v>
      </c>
      <c r="H174" s="42" t="s">
        <v>6</v>
      </c>
      <c r="I174" s="43" t="s">
        <v>7</v>
      </c>
      <c r="J174" s="44" t="s">
        <v>8</v>
      </c>
      <c r="K174" s="42" t="s">
        <v>9</v>
      </c>
      <c r="L174" s="43" t="s">
        <v>10</v>
      </c>
      <c r="M174" s="45" t="s">
        <v>6</v>
      </c>
      <c r="N174" s="46" t="s">
        <v>7</v>
      </c>
      <c r="O174" s="45" t="s">
        <v>8</v>
      </c>
      <c r="P174" s="47" t="s">
        <v>9</v>
      </c>
      <c r="Q174" s="46" t="s">
        <v>10</v>
      </c>
      <c r="R174" s="6"/>
    </row>
    <row r="175" spans="1:31">
      <c r="A175" s="219">
        <v>43832</v>
      </c>
      <c r="B175" s="54">
        <v>227595524</v>
      </c>
      <c r="C175" s="20">
        <v>0.66</v>
      </c>
      <c r="D175" s="18">
        <v>0.34</v>
      </c>
      <c r="E175" s="19">
        <v>0.15</v>
      </c>
      <c r="F175" s="20">
        <v>7.0999999999999994E-2</v>
      </c>
      <c r="G175" s="17">
        <v>0.77900000000000003</v>
      </c>
      <c r="H175" s="26">
        <v>0.65400000000000003</v>
      </c>
      <c r="I175" s="26">
        <v>0.34599999999999997</v>
      </c>
      <c r="J175" s="30">
        <v>0.13900000000000001</v>
      </c>
      <c r="K175" s="31">
        <v>7.2999999999999995E-2</v>
      </c>
      <c r="L175" s="25">
        <v>0.78800000000000003</v>
      </c>
      <c r="M175" s="34">
        <v>0.66600000000000004</v>
      </c>
      <c r="N175" s="28">
        <v>0.33400000000000002</v>
      </c>
      <c r="O175" s="34">
        <v>0.161</v>
      </c>
      <c r="P175" s="34">
        <v>6.8000000000000005E-2</v>
      </c>
      <c r="Q175" s="28">
        <v>0.77100000000000002</v>
      </c>
      <c r="R175" s="1"/>
    </row>
    <row r="176" spans="1:31">
      <c r="A176" s="219">
        <v>43835</v>
      </c>
      <c r="B176" s="54">
        <v>552599495</v>
      </c>
      <c r="C176" s="20">
        <v>0.67700000000000005</v>
      </c>
      <c r="D176" s="18">
        <v>0.32300000000000001</v>
      </c>
      <c r="E176" s="19">
        <v>0.10299999999999999</v>
      </c>
      <c r="F176" s="20">
        <v>5.5E-2</v>
      </c>
      <c r="G176" s="17">
        <v>0.84199999999999997</v>
      </c>
      <c r="H176" s="26">
        <v>0.64</v>
      </c>
      <c r="I176" s="26">
        <v>0.36</v>
      </c>
      <c r="J176" s="30">
        <v>0.16500000000000001</v>
      </c>
      <c r="K176" s="31">
        <v>5.8000000000000003E-2</v>
      </c>
      <c r="L176" s="25">
        <v>0.77700000000000002</v>
      </c>
      <c r="M176" s="34">
        <v>0.71499999999999997</v>
      </c>
      <c r="N176" s="28">
        <v>0.28499999999999998</v>
      </c>
      <c r="O176" s="34">
        <v>0.04</v>
      </c>
      <c r="P176" s="34">
        <v>5.2999999999999999E-2</v>
      </c>
      <c r="Q176" s="28">
        <v>0.90700000000000003</v>
      </c>
      <c r="R176" s="1"/>
    </row>
    <row r="177" spans="1:27">
      <c r="A177" s="219">
        <v>43836</v>
      </c>
      <c r="B177" s="54">
        <v>564376874</v>
      </c>
      <c r="C177" s="20">
        <v>0.57299999999999995</v>
      </c>
      <c r="D177" s="18">
        <v>0.42699999999999999</v>
      </c>
      <c r="E177" s="19">
        <v>0.20100000000000001</v>
      </c>
      <c r="F177" s="20">
        <v>0.08</v>
      </c>
      <c r="G177" s="17">
        <v>0.71899999999999997</v>
      </c>
      <c r="H177" s="26">
        <v>0.54200000000000004</v>
      </c>
      <c r="I177" s="26">
        <v>0.45800000000000002</v>
      </c>
      <c r="J177" s="30">
        <v>0.21099999999999999</v>
      </c>
      <c r="K177" s="31">
        <v>8.5000000000000006E-2</v>
      </c>
      <c r="L177" s="25">
        <v>0.70299999999999996</v>
      </c>
      <c r="M177" s="34">
        <v>0.60499999999999998</v>
      </c>
      <c r="N177" s="28">
        <v>0.39500000000000002</v>
      </c>
      <c r="O177" s="34">
        <v>0.19</v>
      </c>
      <c r="P177" s="34">
        <v>7.3999999999999996E-2</v>
      </c>
      <c r="Q177" s="28">
        <v>0.73499999999999999</v>
      </c>
    </row>
    <row r="178" spans="1:27" ht="16.5" customHeight="1">
      <c r="A178" s="219">
        <v>43838</v>
      </c>
      <c r="B178" s="54">
        <v>784514757</v>
      </c>
      <c r="C178" s="20">
        <v>0.46300000000000002</v>
      </c>
      <c r="D178" s="18">
        <v>0.53700000000000003</v>
      </c>
      <c r="E178" s="19">
        <v>0.32300000000000001</v>
      </c>
      <c r="F178" s="20">
        <v>6.4000000000000001E-2</v>
      </c>
      <c r="G178" s="17">
        <v>0.61299999999999999</v>
      </c>
      <c r="H178" s="26">
        <v>0.42299999999999999</v>
      </c>
      <c r="I178" s="57">
        <v>0.57699999999999996</v>
      </c>
      <c r="J178" s="30">
        <v>0.314</v>
      </c>
      <c r="K178" s="31">
        <v>6.5000000000000002E-2</v>
      </c>
      <c r="L178" s="26">
        <v>0.621</v>
      </c>
      <c r="M178" s="32">
        <v>0.504</v>
      </c>
      <c r="N178" s="28">
        <v>0.496</v>
      </c>
      <c r="O178" s="34">
        <v>0.33200000000000002</v>
      </c>
      <c r="P178" s="34">
        <v>6.3E-2</v>
      </c>
      <c r="Q178" s="28">
        <v>0.60499999999999998</v>
      </c>
    </row>
    <row r="179" spans="1:27" ht="16.5" customHeight="1">
      <c r="A179" s="219">
        <v>43839</v>
      </c>
      <c r="B179" s="54">
        <v>746514279</v>
      </c>
      <c r="C179" s="20">
        <v>0.41499999999999998</v>
      </c>
      <c r="D179" s="18">
        <v>0.58499999999999996</v>
      </c>
      <c r="E179" s="19">
        <v>0.36499999999999999</v>
      </c>
      <c r="F179" s="20">
        <v>0.126</v>
      </c>
      <c r="G179" s="17">
        <v>0.50900000000000001</v>
      </c>
      <c r="H179" s="26">
        <v>0.39300000000000002</v>
      </c>
      <c r="I179" s="57">
        <v>0.60699999999999998</v>
      </c>
      <c r="J179" s="30">
        <v>0.318</v>
      </c>
      <c r="K179" s="31">
        <v>7.5999999999999998E-2</v>
      </c>
      <c r="L179" s="26">
        <v>0.60599999999999998</v>
      </c>
      <c r="M179" s="32">
        <v>0.437</v>
      </c>
      <c r="N179" s="28">
        <v>0.56299999999999994</v>
      </c>
      <c r="O179" s="34">
        <v>0.41299999999999998</v>
      </c>
      <c r="P179" s="34">
        <v>0.17599999999999999</v>
      </c>
      <c r="Q179" s="28">
        <v>0.41099999999999998</v>
      </c>
    </row>
    <row r="180" spans="1:27" ht="16.5" customHeight="1">
      <c r="A180" s="219">
        <v>43842</v>
      </c>
      <c r="B180" s="54">
        <v>424167938</v>
      </c>
      <c r="C180" s="20">
        <v>0.74299999999999999</v>
      </c>
      <c r="D180" s="18">
        <v>0.25700000000000001</v>
      </c>
      <c r="E180" s="19">
        <v>0.104</v>
      </c>
      <c r="F180" s="20">
        <v>0.12</v>
      </c>
      <c r="G180" s="17">
        <v>0.77600000000000002</v>
      </c>
      <c r="H180" s="26">
        <v>0.70599999999999996</v>
      </c>
      <c r="I180" s="57">
        <v>0.29399999999999998</v>
      </c>
      <c r="J180" s="30">
        <v>9.2999999999999999E-2</v>
      </c>
      <c r="K180" s="31">
        <v>0.126</v>
      </c>
      <c r="L180" s="26">
        <v>0.78100000000000003</v>
      </c>
      <c r="M180" s="32">
        <v>0.78</v>
      </c>
      <c r="N180" s="28">
        <v>0.22</v>
      </c>
      <c r="O180" s="34">
        <v>0.114</v>
      </c>
      <c r="P180" s="34">
        <v>0.114</v>
      </c>
      <c r="Q180" s="28">
        <v>0.77200000000000002</v>
      </c>
    </row>
    <row r="181" spans="1:27" ht="16.5" customHeight="1">
      <c r="A181" s="219">
        <v>43843</v>
      </c>
      <c r="B181" s="54">
        <v>1125063439</v>
      </c>
      <c r="C181" s="20">
        <v>0.46300000000000002</v>
      </c>
      <c r="D181" s="20">
        <v>0.53700000000000003</v>
      </c>
      <c r="E181" s="19">
        <v>0.19400000000000001</v>
      </c>
      <c r="F181" s="20">
        <v>0.14399999999999999</v>
      </c>
      <c r="G181" s="58">
        <v>0.66200000000000003</v>
      </c>
      <c r="H181" s="26">
        <v>0.38700000000000001</v>
      </c>
      <c r="I181" s="57">
        <v>0.61299999999999999</v>
      </c>
      <c r="J181" s="30">
        <v>0.128</v>
      </c>
      <c r="K181" s="26">
        <v>0.24299999999999999</v>
      </c>
      <c r="L181" s="26">
        <v>0.629</v>
      </c>
      <c r="M181" s="32">
        <v>0.54</v>
      </c>
      <c r="N181" s="34">
        <v>0.46</v>
      </c>
      <c r="O181" s="32">
        <v>0.26</v>
      </c>
      <c r="P181" s="34">
        <v>4.3999999999999997E-2</v>
      </c>
      <c r="Q181" s="28">
        <v>0.69599999999999995</v>
      </c>
    </row>
    <row r="182" spans="1:27" ht="16.5" customHeight="1">
      <c r="A182" s="219">
        <v>43844</v>
      </c>
      <c r="B182" s="54">
        <v>763034019</v>
      </c>
      <c r="C182" s="20">
        <v>0.46600000000000003</v>
      </c>
      <c r="D182" s="20">
        <v>0.53400000000000003</v>
      </c>
      <c r="E182" s="19">
        <v>0.32</v>
      </c>
      <c r="F182" s="20">
        <v>0.161</v>
      </c>
      <c r="G182" s="21">
        <v>0.51900000000000002</v>
      </c>
      <c r="H182" s="26">
        <v>0.438</v>
      </c>
      <c r="I182" s="57">
        <v>0.56200000000000006</v>
      </c>
      <c r="J182" s="30">
        <v>0.35499999999999998</v>
      </c>
      <c r="K182" s="31">
        <v>8.1000000000000003E-2</v>
      </c>
      <c r="L182" s="26">
        <v>0.56399999999999995</v>
      </c>
      <c r="M182" s="32">
        <v>0.49299999999999999</v>
      </c>
      <c r="N182" s="34">
        <v>0.50700000000000001</v>
      </c>
      <c r="O182" s="32">
        <v>0.28499999999999998</v>
      </c>
      <c r="P182" s="34">
        <v>0.24099999999999999</v>
      </c>
      <c r="Q182" s="28">
        <v>0.47399999999999998</v>
      </c>
    </row>
    <row r="183" spans="1:27">
      <c r="A183" s="219">
        <v>43845</v>
      </c>
      <c r="B183" s="54">
        <v>529688929</v>
      </c>
      <c r="C183" s="20">
        <v>0.495</v>
      </c>
      <c r="D183" s="20">
        <v>0.505</v>
      </c>
      <c r="E183" s="19">
        <v>0.27</v>
      </c>
      <c r="F183" s="20">
        <v>8.3000000000000004E-2</v>
      </c>
      <c r="G183" s="21">
        <v>0.64700000000000002</v>
      </c>
      <c r="H183" s="26">
        <v>0.41</v>
      </c>
      <c r="I183" s="57">
        <v>0.59</v>
      </c>
      <c r="J183" s="30">
        <v>0.25</v>
      </c>
      <c r="K183" s="26">
        <v>9.8000000000000004E-2</v>
      </c>
      <c r="L183" s="26">
        <v>0.65200000000000002</v>
      </c>
      <c r="M183" s="32">
        <v>0.58099999999999996</v>
      </c>
      <c r="N183" s="34">
        <v>0.41899999999999998</v>
      </c>
      <c r="O183" s="32">
        <v>0.28999999999999998</v>
      </c>
      <c r="P183" s="34">
        <v>6.9000000000000006E-2</v>
      </c>
      <c r="Q183" s="28">
        <v>0.64100000000000001</v>
      </c>
    </row>
    <row r="184" spans="1:27">
      <c r="A184" s="219">
        <v>43846</v>
      </c>
      <c r="B184" s="54">
        <v>740422556</v>
      </c>
      <c r="C184" s="20">
        <v>0.51</v>
      </c>
      <c r="D184" s="20">
        <v>0.49</v>
      </c>
      <c r="E184" s="19">
        <v>0.23899999999999999</v>
      </c>
      <c r="F184" s="20">
        <v>6.3E-2</v>
      </c>
      <c r="G184" s="21">
        <v>0.69799999999999995</v>
      </c>
      <c r="H184" s="26">
        <v>0.49</v>
      </c>
      <c r="I184" s="26">
        <v>0.51</v>
      </c>
      <c r="J184" s="30">
        <v>0.222</v>
      </c>
      <c r="K184" s="26">
        <v>5.2999999999999999E-2</v>
      </c>
      <c r="L184" s="26">
        <v>0.72499999999999998</v>
      </c>
      <c r="M184" s="32">
        <v>0.53</v>
      </c>
      <c r="N184" s="34">
        <v>0.47</v>
      </c>
      <c r="O184" s="32">
        <v>0.25700000000000001</v>
      </c>
      <c r="P184" s="34">
        <v>7.2999999999999995E-2</v>
      </c>
      <c r="Q184" s="28">
        <v>0.67</v>
      </c>
    </row>
    <row r="185" spans="1:27">
      <c r="A185" s="219">
        <v>43849</v>
      </c>
      <c r="B185" s="54">
        <v>403655476</v>
      </c>
      <c r="C185" s="20">
        <v>0.67700000000000005</v>
      </c>
      <c r="D185" s="20">
        <v>0.32300000000000001</v>
      </c>
      <c r="E185" s="19">
        <v>0.113</v>
      </c>
      <c r="F185" s="20">
        <v>0.111</v>
      </c>
      <c r="G185" s="21">
        <v>0.77600000000000002</v>
      </c>
      <c r="H185" s="26">
        <v>0.61399999999999999</v>
      </c>
      <c r="I185" s="26">
        <v>0.38600000000000001</v>
      </c>
      <c r="J185" s="30">
        <v>0.113</v>
      </c>
      <c r="K185" s="26">
        <v>0.111</v>
      </c>
      <c r="L185" s="26">
        <v>0.77600000000000002</v>
      </c>
      <c r="M185" s="32">
        <v>0.74</v>
      </c>
      <c r="N185" s="34">
        <v>0.26</v>
      </c>
      <c r="O185" s="32">
        <v>0.11600000000000001</v>
      </c>
      <c r="P185" s="34">
        <v>0.109</v>
      </c>
      <c r="Q185" s="28">
        <v>0.77500000000000002</v>
      </c>
    </row>
    <row r="186" spans="1:27">
      <c r="A186" s="219">
        <v>43850</v>
      </c>
      <c r="B186" s="54">
        <v>511442557</v>
      </c>
      <c r="C186" s="20">
        <v>0.56100000000000005</v>
      </c>
      <c r="D186" s="20">
        <v>0.439</v>
      </c>
      <c r="E186" s="19">
        <v>0.245</v>
      </c>
      <c r="F186" s="20">
        <v>0.115</v>
      </c>
      <c r="G186" s="21">
        <v>0.64100000000000001</v>
      </c>
      <c r="H186" s="26">
        <v>0.52900000000000003</v>
      </c>
      <c r="I186" s="26">
        <v>0.47099999999999997</v>
      </c>
      <c r="J186" s="30">
        <v>0.22500000000000001</v>
      </c>
      <c r="K186" s="26">
        <v>7.9000000000000001E-2</v>
      </c>
      <c r="L186" s="26">
        <v>0.69599999999999995</v>
      </c>
      <c r="M186" s="32">
        <v>0.59299999999999997</v>
      </c>
      <c r="N186" s="34">
        <v>0.40699999999999997</v>
      </c>
      <c r="O186" s="32">
        <v>0.26400000000000001</v>
      </c>
      <c r="P186" s="34">
        <v>0.15</v>
      </c>
      <c r="Q186" s="28">
        <v>0.58599999999999997</v>
      </c>
    </row>
    <row r="187" spans="1:27" s="3" customFormat="1" ht="15" customHeight="1">
      <c r="A187" s="219">
        <v>43851</v>
      </c>
      <c r="B187" s="54">
        <v>414763451</v>
      </c>
      <c r="C187" s="55">
        <v>0.55900000000000005</v>
      </c>
      <c r="D187" s="56">
        <v>0.441</v>
      </c>
      <c r="E187" s="55">
        <v>0.29499999999999998</v>
      </c>
      <c r="F187" s="55">
        <v>9.9000000000000005E-2</v>
      </c>
      <c r="G187" s="55">
        <v>0.60599999999999998</v>
      </c>
      <c r="H187" s="24">
        <v>0.57099999999999995</v>
      </c>
      <c r="I187" s="25">
        <v>0.42899999999999999</v>
      </c>
      <c r="J187" s="30">
        <v>0.27300000000000002</v>
      </c>
      <c r="K187" s="26">
        <v>0.13700000000000001</v>
      </c>
      <c r="L187" s="25">
        <v>0.59</v>
      </c>
      <c r="M187" s="27">
        <v>0.54700000000000004</v>
      </c>
      <c r="N187" s="28">
        <v>0.45300000000000001</v>
      </c>
      <c r="O187" s="32">
        <v>0.318</v>
      </c>
      <c r="P187" s="29">
        <v>0.06</v>
      </c>
      <c r="Q187" s="28">
        <v>0.622</v>
      </c>
      <c r="R187" s="48"/>
      <c r="S187" s="62"/>
      <c r="T187" s="48"/>
      <c r="U187" s="48"/>
      <c r="V187" s="62"/>
      <c r="W187" s="63"/>
      <c r="X187" s="2"/>
      <c r="Y187" s="2"/>
      <c r="Z187" s="8"/>
      <c r="AA187" s="7"/>
    </row>
    <row r="188" spans="1:27">
      <c r="A188" s="219">
        <v>43852</v>
      </c>
      <c r="B188" s="54">
        <v>444607078</v>
      </c>
      <c r="C188" s="59">
        <v>0.52500000000000002</v>
      </c>
      <c r="D188" s="20">
        <v>0.47499999999999998</v>
      </c>
      <c r="E188" s="19">
        <v>0.26</v>
      </c>
      <c r="F188" s="20">
        <v>0.114</v>
      </c>
      <c r="G188" s="21">
        <v>0.626</v>
      </c>
      <c r="H188" s="26">
        <v>0.47</v>
      </c>
      <c r="I188" s="26">
        <v>0.53</v>
      </c>
      <c r="J188" s="30">
        <v>0.34799999999999998</v>
      </c>
      <c r="K188" s="26">
        <v>4.9000000000000002E-2</v>
      </c>
      <c r="L188" s="25">
        <v>0.60299999999999998</v>
      </c>
      <c r="M188" s="34">
        <v>0.57999999999999996</v>
      </c>
      <c r="N188" s="34">
        <v>0.42</v>
      </c>
      <c r="O188" s="32">
        <v>0.17199999999999999</v>
      </c>
      <c r="P188" s="34">
        <v>0.17899999999999999</v>
      </c>
      <c r="Q188" s="28">
        <v>0.64900000000000002</v>
      </c>
      <c r="T188" s="64"/>
    </row>
    <row r="189" spans="1:27">
      <c r="A189" s="219">
        <v>43853</v>
      </c>
      <c r="B189" s="54">
        <v>467648802</v>
      </c>
      <c r="C189" s="20">
        <v>0.51600000000000001</v>
      </c>
      <c r="D189" s="20">
        <v>0.48399999999999999</v>
      </c>
      <c r="E189" s="19">
        <v>0.23599999999999999</v>
      </c>
      <c r="F189" s="20">
        <v>0.13600000000000001</v>
      </c>
      <c r="G189" s="21">
        <v>0.628</v>
      </c>
      <c r="H189" s="26">
        <v>0.53200000000000003</v>
      </c>
      <c r="I189" s="26">
        <v>0.46800000000000003</v>
      </c>
      <c r="J189" s="30">
        <v>0.246</v>
      </c>
      <c r="K189" s="26">
        <v>0.11</v>
      </c>
      <c r="L189" s="25">
        <v>0.64400000000000002</v>
      </c>
      <c r="M189" s="34">
        <v>0.5</v>
      </c>
      <c r="N189" s="34">
        <v>0.5</v>
      </c>
      <c r="O189" s="32">
        <v>0.22500000000000001</v>
      </c>
      <c r="P189" s="34">
        <v>0.16300000000000001</v>
      </c>
      <c r="Q189" s="28">
        <v>0.61199999999999999</v>
      </c>
    </row>
    <row r="190" spans="1:27">
      <c r="A190" s="219">
        <v>43856</v>
      </c>
      <c r="B190" s="54">
        <v>275711689</v>
      </c>
      <c r="C190" s="20">
        <v>0.71699999999999997</v>
      </c>
      <c r="D190" s="20">
        <v>0.28299999999999997</v>
      </c>
      <c r="E190" s="19">
        <v>0.13200000000000001</v>
      </c>
      <c r="F190" s="20">
        <v>6.9000000000000006E-2</v>
      </c>
      <c r="G190" s="21">
        <v>0.79900000000000004</v>
      </c>
      <c r="H190" s="26">
        <v>0.73199999999999998</v>
      </c>
      <c r="I190" s="26">
        <v>0.26800000000000002</v>
      </c>
      <c r="J190" s="24">
        <v>0.107</v>
      </c>
      <c r="K190" s="26">
        <v>9.6000000000000002E-2</v>
      </c>
      <c r="L190" s="25">
        <v>0.79700000000000004</v>
      </c>
      <c r="M190" s="34">
        <v>0.70299999999999996</v>
      </c>
      <c r="N190" s="34">
        <v>0.29699999999999999</v>
      </c>
      <c r="O190" s="32">
        <v>0.157</v>
      </c>
      <c r="P190" s="34">
        <v>4.2000000000000003E-2</v>
      </c>
      <c r="Q190" s="28">
        <v>0.80100000000000005</v>
      </c>
    </row>
    <row r="191" spans="1:27">
      <c r="A191" s="219">
        <v>43857</v>
      </c>
      <c r="B191" s="54">
        <v>410576387</v>
      </c>
      <c r="C191" s="20">
        <v>0.53600000000000003</v>
      </c>
      <c r="D191" s="20">
        <v>0.46400000000000002</v>
      </c>
      <c r="E191" s="19">
        <v>0.3</v>
      </c>
      <c r="F191" s="20">
        <v>7.1999999999999995E-2</v>
      </c>
      <c r="G191" s="21">
        <v>0.628</v>
      </c>
      <c r="H191" s="26">
        <v>0.49399999999999999</v>
      </c>
      <c r="I191" s="26">
        <v>0.50600000000000001</v>
      </c>
      <c r="J191" s="24">
        <v>0.34899999999999998</v>
      </c>
      <c r="K191" s="26">
        <v>6.8000000000000005E-2</v>
      </c>
      <c r="L191" s="25">
        <v>0.58299999999999996</v>
      </c>
      <c r="M191" s="34">
        <v>0.57799999999999996</v>
      </c>
      <c r="N191" s="34">
        <v>0.42199999999999999</v>
      </c>
      <c r="O191" s="32">
        <v>0.251</v>
      </c>
      <c r="P191" s="34">
        <v>7.4999999999999997E-2</v>
      </c>
      <c r="Q191" s="28">
        <v>0.67400000000000004</v>
      </c>
    </row>
    <row r="192" spans="1:27">
      <c r="A192" s="219">
        <v>43858</v>
      </c>
      <c r="B192" s="54">
        <v>459869785</v>
      </c>
      <c r="C192" s="20">
        <v>0.54900000000000004</v>
      </c>
      <c r="D192" s="20">
        <v>0.45100000000000001</v>
      </c>
      <c r="E192" s="19">
        <v>0.248</v>
      </c>
      <c r="F192" s="20">
        <v>0.14399999999999999</v>
      </c>
      <c r="G192" s="21">
        <v>0.60799999999999998</v>
      </c>
      <c r="H192" s="26">
        <v>0.53700000000000003</v>
      </c>
      <c r="I192" s="26">
        <v>0.46300000000000002</v>
      </c>
      <c r="J192" s="24">
        <v>0.25</v>
      </c>
      <c r="K192" s="26">
        <v>0.13</v>
      </c>
      <c r="L192" s="25">
        <v>0.62</v>
      </c>
      <c r="M192" s="34">
        <v>0.56100000000000005</v>
      </c>
      <c r="N192" s="34">
        <v>0.439</v>
      </c>
      <c r="O192" s="32">
        <v>0.246</v>
      </c>
      <c r="P192" s="34">
        <v>0.158</v>
      </c>
      <c r="Q192" s="28">
        <v>0.59599999999999997</v>
      </c>
    </row>
    <row r="193" spans="1:20" ht="16.5" customHeight="1">
      <c r="A193" s="219">
        <v>43859</v>
      </c>
      <c r="B193" s="54">
        <v>624624388</v>
      </c>
      <c r="C193" s="20">
        <v>0.58099999999999996</v>
      </c>
      <c r="D193" s="20">
        <v>0.41899999999999998</v>
      </c>
      <c r="E193" s="19">
        <v>0.23300000000000001</v>
      </c>
      <c r="F193" s="20">
        <v>0.10100000000000001</v>
      </c>
      <c r="G193" s="21">
        <v>0.66600000000000004</v>
      </c>
      <c r="H193" s="26">
        <v>0.61299999999999999</v>
      </c>
      <c r="I193" s="26">
        <v>0.38700000000000001</v>
      </c>
      <c r="J193" s="24">
        <v>0.16700000000000001</v>
      </c>
      <c r="K193" s="26">
        <v>0.13500000000000001</v>
      </c>
      <c r="L193" s="25">
        <v>0.69799999999999995</v>
      </c>
      <c r="M193" s="34">
        <v>0.54900000000000004</v>
      </c>
      <c r="N193" s="34">
        <v>0.45100000000000001</v>
      </c>
      <c r="O193" s="32">
        <v>0.29899999999999999</v>
      </c>
      <c r="P193" s="34">
        <v>6.6000000000000003E-2</v>
      </c>
      <c r="Q193" s="28">
        <v>0.63500000000000001</v>
      </c>
    </row>
    <row r="194" spans="1:20" s="116" customFormat="1" ht="15.75" thickBot="1">
      <c r="A194" s="220">
        <v>43860</v>
      </c>
      <c r="B194" s="114">
        <v>804945332</v>
      </c>
      <c r="C194" s="23">
        <v>0.59099999999999997</v>
      </c>
      <c r="D194" s="23">
        <v>0.40899999999999997</v>
      </c>
      <c r="E194" s="22">
        <v>0.23699999999999999</v>
      </c>
      <c r="F194" s="23">
        <v>8.2000000000000003E-2</v>
      </c>
      <c r="G194" s="60">
        <v>0.68200000000000005</v>
      </c>
      <c r="H194" s="61">
        <v>0.59499999999999997</v>
      </c>
      <c r="I194" s="61">
        <v>0.40500000000000003</v>
      </c>
      <c r="J194" s="35">
        <v>0.222</v>
      </c>
      <c r="K194" s="61">
        <v>7.9000000000000001E-2</v>
      </c>
      <c r="L194" s="36">
        <v>0.69899999999999995</v>
      </c>
      <c r="M194" s="38">
        <v>0.58599999999999997</v>
      </c>
      <c r="N194" s="38">
        <v>0.41399999999999998</v>
      </c>
      <c r="O194" s="37">
        <v>0.251</v>
      </c>
      <c r="P194" s="38">
        <v>8.5000000000000006E-2</v>
      </c>
      <c r="Q194" s="115">
        <v>0.66400000000000003</v>
      </c>
    </row>
    <row r="195" spans="1:20">
      <c r="A195" s="219">
        <v>43863</v>
      </c>
      <c r="B195" s="54">
        <v>793913406</v>
      </c>
      <c r="C195" s="20">
        <v>0.52100000000000002</v>
      </c>
      <c r="D195" s="20">
        <v>0.47899999999999998</v>
      </c>
      <c r="E195" s="19">
        <v>0.22800000000000001</v>
      </c>
      <c r="F195" s="20">
        <v>0.14299999999999999</v>
      </c>
      <c r="G195" s="21">
        <v>0.629</v>
      </c>
      <c r="H195" s="26">
        <v>0.48399999999999999</v>
      </c>
      <c r="I195" s="26">
        <v>0.51600000000000001</v>
      </c>
      <c r="J195" s="24">
        <v>0.29499999999999998</v>
      </c>
      <c r="K195" s="26">
        <v>0.10299999999999999</v>
      </c>
      <c r="L195" s="25">
        <v>0.60199999999999998</v>
      </c>
      <c r="M195" s="34">
        <v>0.55700000000000005</v>
      </c>
      <c r="N195" s="34">
        <v>0.443</v>
      </c>
      <c r="O195" s="32">
        <v>0.16</v>
      </c>
      <c r="P195" s="34">
        <v>0.183</v>
      </c>
      <c r="Q195" s="28">
        <v>0.65700000000000003</v>
      </c>
    </row>
    <row r="196" spans="1:20">
      <c r="A196" s="221">
        <v>43864</v>
      </c>
      <c r="B196" s="54">
        <v>470572565</v>
      </c>
      <c r="C196" s="20">
        <v>0.56999999999999995</v>
      </c>
      <c r="D196" s="20">
        <v>0.43</v>
      </c>
      <c r="E196" s="19">
        <v>0.253</v>
      </c>
      <c r="F196" s="20">
        <v>7.0999999999999994E-2</v>
      </c>
      <c r="G196" s="21">
        <v>0.67600000000000005</v>
      </c>
      <c r="H196" s="26">
        <v>0.502</v>
      </c>
      <c r="I196" s="26">
        <v>0.498</v>
      </c>
      <c r="J196" s="24">
        <v>0.27900000000000003</v>
      </c>
      <c r="K196" s="26">
        <v>4.1000000000000002E-2</v>
      </c>
      <c r="L196" s="25">
        <v>0.68</v>
      </c>
      <c r="M196" s="34">
        <v>0.63700000000000001</v>
      </c>
      <c r="N196" s="34">
        <v>0.36299999999999999</v>
      </c>
      <c r="O196" s="32">
        <v>0.22600000000000001</v>
      </c>
      <c r="P196" s="34">
        <v>0.10199999999999999</v>
      </c>
      <c r="Q196" s="33">
        <v>0.67200000000000004</v>
      </c>
    </row>
    <row r="197" spans="1:20" ht="15.75" customHeight="1">
      <c r="A197" s="219">
        <v>43865</v>
      </c>
      <c r="B197" s="54">
        <v>631830046</v>
      </c>
      <c r="C197" s="20">
        <v>0.46200000000000002</v>
      </c>
      <c r="D197" s="18">
        <v>0.53800000000000003</v>
      </c>
      <c r="E197" s="19">
        <v>0.36199999999999999</v>
      </c>
      <c r="F197" s="20">
        <v>6.8000000000000005E-2</v>
      </c>
      <c r="G197" s="17">
        <v>0.56999999999999995</v>
      </c>
      <c r="H197" s="26">
        <v>0.47499999999999998</v>
      </c>
      <c r="I197" s="26">
        <v>0.52500000000000002</v>
      </c>
      <c r="J197" s="30">
        <v>0.34899999999999998</v>
      </c>
      <c r="K197" s="31">
        <v>6.2E-2</v>
      </c>
      <c r="L197" s="25">
        <v>0.58899999999999997</v>
      </c>
      <c r="M197" s="34">
        <v>0.44800000000000001</v>
      </c>
      <c r="N197" s="28">
        <v>0.55200000000000005</v>
      </c>
      <c r="O197" s="34">
        <v>0.373</v>
      </c>
      <c r="P197" s="34">
        <v>7.4999999999999997E-2</v>
      </c>
      <c r="Q197" s="28">
        <v>0.55200000000000005</v>
      </c>
      <c r="R197" s="1"/>
    </row>
    <row r="198" spans="1:20">
      <c r="A198" s="221">
        <v>43866</v>
      </c>
      <c r="B198" s="54">
        <v>615268703</v>
      </c>
      <c r="C198" s="20">
        <v>0.499</v>
      </c>
      <c r="D198" s="20">
        <v>0.501</v>
      </c>
      <c r="E198" s="19">
        <v>0.32200000000000001</v>
      </c>
      <c r="F198" s="20">
        <v>0.10299999999999999</v>
      </c>
      <c r="G198" s="21">
        <v>0.57499999999999996</v>
      </c>
      <c r="H198" s="26">
        <v>0.44400000000000001</v>
      </c>
      <c r="I198" s="26">
        <v>0.55600000000000005</v>
      </c>
      <c r="J198" s="24">
        <v>0.39200000000000002</v>
      </c>
      <c r="K198" s="26">
        <v>7.6999999999999999E-2</v>
      </c>
      <c r="L198" s="25">
        <v>0.53100000000000003</v>
      </c>
      <c r="M198" s="34">
        <v>0.55500000000000005</v>
      </c>
      <c r="N198" s="34">
        <v>0.44500000000000001</v>
      </c>
      <c r="O198" s="32">
        <v>0.251</v>
      </c>
      <c r="P198" s="34">
        <v>0.129</v>
      </c>
      <c r="Q198" s="33">
        <v>0.62</v>
      </c>
    </row>
    <row r="199" spans="1:20">
      <c r="A199" s="221">
        <v>43867</v>
      </c>
      <c r="B199" s="54">
        <v>818731907</v>
      </c>
      <c r="C199" s="20">
        <v>0.53500000000000003</v>
      </c>
      <c r="D199" s="20">
        <v>0.46500000000000002</v>
      </c>
      <c r="E199" s="19">
        <v>0.27600000000000002</v>
      </c>
      <c r="F199" s="20">
        <v>0.115</v>
      </c>
      <c r="G199" s="21">
        <v>0.60899999999999999</v>
      </c>
      <c r="H199" s="26">
        <v>0.52400000000000002</v>
      </c>
      <c r="I199" s="26">
        <v>0.47599999999999998</v>
      </c>
      <c r="J199" s="24">
        <v>0.317</v>
      </c>
      <c r="K199" s="26">
        <v>0.109</v>
      </c>
      <c r="L199" s="25">
        <v>0.57499999999999996</v>
      </c>
      <c r="M199" s="34">
        <v>0.54700000000000004</v>
      </c>
      <c r="N199" s="34">
        <v>0.45300000000000001</v>
      </c>
      <c r="O199" s="32">
        <v>0.23599999999999999</v>
      </c>
      <c r="P199" s="34">
        <v>0.122</v>
      </c>
      <c r="Q199" s="33">
        <v>0.64300000000000002</v>
      </c>
    </row>
    <row r="200" spans="1:20" ht="16.5" customHeight="1">
      <c r="A200" s="219">
        <v>43870</v>
      </c>
      <c r="B200" s="54">
        <v>466223711</v>
      </c>
      <c r="C200" s="20">
        <v>0.65500000000000003</v>
      </c>
      <c r="D200" s="18">
        <v>0.34499999999999997</v>
      </c>
      <c r="E200" s="19">
        <v>0.20100000000000001</v>
      </c>
      <c r="F200" s="20">
        <v>8.3000000000000004E-2</v>
      </c>
      <c r="G200" s="17">
        <v>0.71699999999999997</v>
      </c>
      <c r="H200" s="26">
        <v>0.67400000000000004</v>
      </c>
      <c r="I200" s="57">
        <v>0.32600000000000001</v>
      </c>
      <c r="J200" s="30">
        <v>0.216</v>
      </c>
      <c r="K200" s="31">
        <v>6.6000000000000003E-2</v>
      </c>
      <c r="L200" s="26">
        <v>0.71799999999999997</v>
      </c>
      <c r="M200" s="32">
        <v>0.63700000000000001</v>
      </c>
      <c r="N200" s="28">
        <v>0.36299999999999999</v>
      </c>
      <c r="O200" s="34">
        <v>0.185</v>
      </c>
      <c r="P200" s="34">
        <v>0.1</v>
      </c>
      <c r="Q200" s="28">
        <v>0.71499999999999997</v>
      </c>
    </row>
    <row r="201" spans="1:20" ht="16.5" customHeight="1">
      <c r="A201" s="219">
        <v>43871</v>
      </c>
      <c r="B201" s="54">
        <v>546747797</v>
      </c>
      <c r="C201" s="20">
        <v>0.48199999999999998</v>
      </c>
      <c r="D201" s="20">
        <v>0.51800000000000002</v>
      </c>
      <c r="E201" s="19">
        <v>0.317</v>
      </c>
      <c r="F201" s="20">
        <v>8.5999999999999993E-2</v>
      </c>
      <c r="G201" s="58">
        <v>0.59699999999999998</v>
      </c>
      <c r="H201" s="26">
        <v>0.47499999999999998</v>
      </c>
      <c r="I201" s="57">
        <v>0.52500000000000002</v>
      </c>
      <c r="J201" s="30">
        <v>0.32600000000000001</v>
      </c>
      <c r="K201" s="26">
        <v>6.9000000000000006E-2</v>
      </c>
      <c r="L201" s="26">
        <v>0.60499999999999998</v>
      </c>
      <c r="M201" s="32">
        <v>0.49</v>
      </c>
      <c r="N201" s="34">
        <v>0.51</v>
      </c>
      <c r="O201" s="32">
        <v>0.308</v>
      </c>
      <c r="P201" s="34">
        <v>0.104</v>
      </c>
      <c r="Q201" s="28">
        <v>0.58799999999999997</v>
      </c>
    </row>
    <row r="202" spans="1:20">
      <c r="A202" s="221">
        <v>43872</v>
      </c>
      <c r="B202" s="54">
        <v>532430518</v>
      </c>
      <c r="C202" s="20">
        <v>0.54200000000000004</v>
      </c>
      <c r="D202" s="20">
        <v>0.45800000000000002</v>
      </c>
      <c r="E202" s="19">
        <v>0.30499999999999999</v>
      </c>
      <c r="F202" s="20">
        <v>8.8999999999999996E-2</v>
      </c>
      <c r="G202" s="21">
        <v>0.60599999999999998</v>
      </c>
      <c r="H202" s="26">
        <v>0.59699999999999998</v>
      </c>
      <c r="I202" s="26">
        <v>0.40300000000000002</v>
      </c>
      <c r="J202" s="24">
        <v>0.28499999999999998</v>
      </c>
      <c r="K202" s="26">
        <v>5.6000000000000001E-2</v>
      </c>
      <c r="L202" s="25">
        <v>0.65900000000000003</v>
      </c>
      <c r="M202" s="34">
        <v>0.48699999999999999</v>
      </c>
      <c r="N202" s="34">
        <v>0.51300000000000001</v>
      </c>
      <c r="O202" s="32">
        <v>0.32400000000000001</v>
      </c>
      <c r="P202" s="34">
        <v>0.123</v>
      </c>
      <c r="Q202" s="33">
        <v>0.55300000000000005</v>
      </c>
    </row>
    <row r="203" spans="1:20">
      <c r="A203" s="221">
        <v>43873</v>
      </c>
      <c r="B203" s="54">
        <v>427173690</v>
      </c>
      <c r="C203" s="20">
        <v>0.63900000000000001</v>
      </c>
      <c r="D203" s="20">
        <v>0.36099999999999999</v>
      </c>
      <c r="E203" s="19">
        <v>0.21</v>
      </c>
      <c r="F203" s="20">
        <v>6.5000000000000002E-2</v>
      </c>
      <c r="G203" s="21">
        <v>0.72499999999999998</v>
      </c>
      <c r="H203" s="26">
        <v>0.68400000000000005</v>
      </c>
      <c r="I203" s="26">
        <v>0.316</v>
      </c>
      <c r="J203" s="24">
        <v>0.19700000000000001</v>
      </c>
      <c r="K203" s="26">
        <v>4.7E-2</v>
      </c>
      <c r="L203" s="25">
        <v>0.75600000000000001</v>
      </c>
      <c r="M203" s="34">
        <v>0.59299999999999997</v>
      </c>
      <c r="N203" s="34">
        <v>0.40699999999999997</v>
      </c>
      <c r="O203" s="32">
        <v>0.223</v>
      </c>
      <c r="P203" s="34">
        <v>8.3000000000000004E-2</v>
      </c>
      <c r="Q203" s="33">
        <v>0.69399999999999995</v>
      </c>
    </row>
    <row r="204" spans="1:20">
      <c r="A204" s="221">
        <v>43874</v>
      </c>
      <c r="B204" s="54">
        <v>629984923</v>
      </c>
      <c r="C204" s="20">
        <v>0.59199999999999997</v>
      </c>
      <c r="D204" s="20">
        <v>0.40799999999999997</v>
      </c>
      <c r="E204" s="19">
        <v>0.20200000000000001</v>
      </c>
      <c r="F204" s="20">
        <v>0.09</v>
      </c>
      <c r="G204" s="21">
        <v>0.70799999999999996</v>
      </c>
      <c r="H204" s="26">
        <v>0.627</v>
      </c>
      <c r="I204" s="26">
        <v>0.373</v>
      </c>
      <c r="J204" s="24">
        <v>0.26400000000000001</v>
      </c>
      <c r="K204" s="26">
        <v>6.0999999999999999E-2</v>
      </c>
      <c r="L204" s="25">
        <v>0.67500000000000004</v>
      </c>
      <c r="M204" s="34">
        <v>0.55700000000000005</v>
      </c>
      <c r="N204" s="34">
        <v>0.443</v>
      </c>
      <c r="O204" s="32">
        <v>0.14000000000000001</v>
      </c>
      <c r="P204" s="34">
        <v>0.11799999999999999</v>
      </c>
      <c r="Q204" s="33">
        <v>0.74199999999999999</v>
      </c>
    </row>
    <row r="205" spans="1:20">
      <c r="A205" s="219">
        <v>43877</v>
      </c>
      <c r="B205" s="54">
        <v>323237908</v>
      </c>
      <c r="C205" s="20">
        <v>0.72399999999999998</v>
      </c>
      <c r="D205" s="20">
        <v>0.27600000000000002</v>
      </c>
      <c r="E205" s="19">
        <v>7.2999999999999995E-2</v>
      </c>
      <c r="F205" s="20">
        <v>7.3999999999999996E-2</v>
      </c>
      <c r="G205" s="21">
        <v>0.85299999999999998</v>
      </c>
      <c r="H205" s="26">
        <v>0.75</v>
      </c>
      <c r="I205" s="26">
        <v>0.25</v>
      </c>
      <c r="J205" s="30">
        <v>6.8000000000000005E-2</v>
      </c>
      <c r="K205" s="26">
        <v>7.2999999999999995E-2</v>
      </c>
      <c r="L205" s="26">
        <v>0.85899999999999999</v>
      </c>
      <c r="M205" s="32">
        <v>0.69899999999999995</v>
      </c>
      <c r="N205" s="34">
        <v>0.30099999999999999</v>
      </c>
      <c r="O205" s="32">
        <v>7.6999999999999999E-2</v>
      </c>
      <c r="P205" s="34">
        <v>7.5999999999999998E-2</v>
      </c>
      <c r="Q205" s="28">
        <v>0.84699999999999998</v>
      </c>
    </row>
    <row r="206" spans="1:20">
      <c r="A206" s="221">
        <v>43878</v>
      </c>
      <c r="B206" s="54">
        <v>565012536</v>
      </c>
      <c r="C206" s="20">
        <v>0.40200000000000002</v>
      </c>
      <c r="D206" s="20">
        <v>0.59799999999999998</v>
      </c>
      <c r="E206" s="19">
        <v>0.22800000000000001</v>
      </c>
      <c r="F206" s="20">
        <v>0.16500000000000001</v>
      </c>
      <c r="G206" s="21">
        <v>0.60699999999999998</v>
      </c>
      <c r="H206" s="26">
        <v>0.35699999999999998</v>
      </c>
      <c r="I206" s="26">
        <v>0.64300000000000002</v>
      </c>
      <c r="J206" s="24">
        <v>0.20599999999999999</v>
      </c>
      <c r="K206" s="26">
        <v>7.0999999999999994E-2</v>
      </c>
      <c r="L206" s="25">
        <v>0.72299999999999998</v>
      </c>
      <c r="M206" s="34">
        <v>0.44800000000000001</v>
      </c>
      <c r="N206" s="34">
        <v>0.55200000000000005</v>
      </c>
      <c r="O206" s="32">
        <v>0.248</v>
      </c>
      <c r="P206" s="34">
        <v>0.26</v>
      </c>
      <c r="Q206" s="33">
        <v>0.49199999999999999</v>
      </c>
    </row>
    <row r="207" spans="1:20">
      <c r="A207" s="221">
        <v>43879</v>
      </c>
      <c r="B207" s="54">
        <v>4417603117</v>
      </c>
      <c r="C207" s="20">
        <v>0.114</v>
      </c>
      <c r="D207" s="20">
        <v>0.88600000000000001</v>
      </c>
      <c r="E207" s="19">
        <v>0.83</v>
      </c>
      <c r="F207" s="20">
        <v>3.2000000000000001E-2</v>
      </c>
      <c r="G207" s="21">
        <v>0.13800000000000001</v>
      </c>
      <c r="H207" s="26">
        <v>0.161</v>
      </c>
      <c r="I207" s="26">
        <v>0.83899999999999997</v>
      </c>
      <c r="J207" s="24">
        <v>0.79300000000000004</v>
      </c>
      <c r="K207" s="26">
        <v>2.5999999999999999E-2</v>
      </c>
      <c r="L207" s="25">
        <v>0.18099999999999999</v>
      </c>
      <c r="M207" s="34">
        <v>6.7000000000000004E-2</v>
      </c>
      <c r="N207" s="34">
        <v>0.93300000000000005</v>
      </c>
      <c r="O207" s="32">
        <v>0.86799999999999999</v>
      </c>
      <c r="P207" s="34">
        <v>3.7999999999999999E-2</v>
      </c>
      <c r="Q207" s="33">
        <v>9.4E-2</v>
      </c>
    </row>
    <row r="208" spans="1:20">
      <c r="A208" s="219">
        <v>43880</v>
      </c>
      <c r="B208" s="54">
        <v>678602140</v>
      </c>
      <c r="C208" s="59">
        <v>0.36699999999999999</v>
      </c>
      <c r="D208" s="20">
        <v>0.63300000000000001</v>
      </c>
      <c r="E208" s="19">
        <v>0.30199999999999999</v>
      </c>
      <c r="F208" s="20">
        <v>0.20100000000000001</v>
      </c>
      <c r="G208" s="21">
        <v>0.497</v>
      </c>
      <c r="H208" s="26">
        <v>0.38900000000000001</v>
      </c>
      <c r="I208" s="26">
        <v>0.61099999999999999</v>
      </c>
      <c r="J208" s="30">
        <v>0.28699999999999998</v>
      </c>
      <c r="K208" s="26">
        <v>0.155</v>
      </c>
      <c r="L208" s="25">
        <v>0.55700000000000005</v>
      </c>
      <c r="M208" s="34">
        <v>0.34399999999999997</v>
      </c>
      <c r="N208" s="34">
        <v>0.65600000000000003</v>
      </c>
      <c r="O208" s="32">
        <v>0.317</v>
      </c>
      <c r="P208" s="34">
        <v>0.246</v>
      </c>
      <c r="Q208" s="28">
        <v>0.436</v>
      </c>
      <c r="T208" s="64"/>
    </row>
    <row r="209" spans="1:17">
      <c r="A209" s="219">
        <v>43881</v>
      </c>
      <c r="B209" s="54">
        <v>698926083</v>
      </c>
      <c r="C209" s="20">
        <v>0.436</v>
      </c>
      <c r="D209" s="20">
        <v>0.56399999999999995</v>
      </c>
      <c r="E209" s="19">
        <v>0.247</v>
      </c>
      <c r="F209" s="20">
        <v>0.16800000000000001</v>
      </c>
      <c r="G209" s="21">
        <v>0.58499999999999996</v>
      </c>
      <c r="H209" s="26">
        <v>0.39500000000000002</v>
      </c>
      <c r="I209" s="26">
        <v>0.60499999999999998</v>
      </c>
      <c r="J209" s="30">
        <v>0.27300000000000002</v>
      </c>
      <c r="K209" s="26">
        <v>7.2999999999999995E-2</v>
      </c>
      <c r="L209" s="25">
        <v>0.65400000000000003</v>
      </c>
      <c r="M209" s="34">
        <v>0.47699999999999998</v>
      </c>
      <c r="N209" s="34">
        <v>0.52300000000000002</v>
      </c>
      <c r="O209" s="32">
        <v>0.221</v>
      </c>
      <c r="P209" s="34">
        <v>0.26300000000000001</v>
      </c>
      <c r="Q209" s="28">
        <v>0.51600000000000001</v>
      </c>
    </row>
    <row r="210" spans="1:17">
      <c r="A210" s="219">
        <v>43884</v>
      </c>
      <c r="B210" s="54">
        <v>361102027</v>
      </c>
      <c r="C210" s="20">
        <v>0.68400000000000005</v>
      </c>
      <c r="D210" s="20">
        <v>0.316</v>
      </c>
      <c r="E210" s="19">
        <v>6.7000000000000004E-2</v>
      </c>
      <c r="F210" s="20">
        <v>9.6000000000000002E-2</v>
      </c>
      <c r="G210" s="21">
        <v>0.83699999999999997</v>
      </c>
      <c r="H210" s="26">
        <v>0.69899999999999995</v>
      </c>
      <c r="I210" s="26">
        <v>0.30099999999999999</v>
      </c>
      <c r="J210" s="24">
        <v>7.4999999999999997E-2</v>
      </c>
      <c r="K210" s="26">
        <v>5.1999999999999998E-2</v>
      </c>
      <c r="L210" s="25">
        <v>0.873</v>
      </c>
      <c r="M210" s="34">
        <v>0.66900000000000004</v>
      </c>
      <c r="N210" s="34">
        <v>0.33100000000000002</v>
      </c>
      <c r="O210" s="32">
        <v>5.8999999999999997E-2</v>
      </c>
      <c r="P210" s="34">
        <v>0.13900000000000001</v>
      </c>
      <c r="Q210" s="28">
        <v>0.80200000000000005</v>
      </c>
    </row>
    <row r="211" spans="1:17">
      <c r="A211" s="221">
        <v>43885</v>
      </c>
      <c r="B211" s="54">
        <v>889153315</v>
      </c>
      <c r="C211" s="20">
        <v>0.48699999999999999</v>
      </c>
      <c r="D211" s="20">
        <v>0.51300000000000001</v>
      </c>
      <c r="E211" s="19">
        <v>0.16300000000000001</v>
      </c>
      <c r="F211" s="20">
        <v>9.4E-2</v>
      </c>
      <c r="G211" s="21">
        <v>0.74299999999999999</v>
      </c>
      <c r="H211" s="26">
        <v>0.50700000000000001</v>
      </c>
      <c r="I211" s="26">
        <v>0.49299999999999999</v>
      </c>
      <c r="J211" s="24">
        <v>0.154</v>
      </c>
      <c r="K211" s="26">
        <v>0.123</v>
      </c>
      <c r="L211" s="25">
        <v>0.72299999999999998</v>
      </c>
      <c r="M211" s="34">
        <v>0.46800000000000003</v>
      </c>
      <c r="N211" s="34">
        <v>0.53200000000000003</v>
      </c>
      <c r="O211" s="32">
        <v>0.17100000000000001</v>
      </c>
      <c r="P211" s="34">
        <v>6.6000000000000003E-2</v>
      </c>
      <c r="Q211" s="33">
        <v>0.76300000000000001</v>
      </c>
    </row>
    <row r="212" spans="1:17">
      <c r="A212" s="219">
        <v>43886</v>
      </c>
      <c r="B212" s="54">
        <v>594502998</v>
      </c>
      <c r="C212" s="20">
        <v>0.52500000000000002</v>
      </c>
      <c r="D212" s="20">
        <v>0.47499999999999998</v>
      </c>
      <c r="E212" s="19">
        <v>0.25</v>
      </c>
      <c r="F212" s="20">
        <v>0.08</v>
      </c>
      <c r="G212" s="21">
        <v>0.66900000000000004</v>
      </c>
      <c r="H212" s="26">
        <v>0.56100000000000005</v>
      </c>
      <c r="I212" s="26">
        <v>0.439</v>
      </c>
      <c r="J212" s="24">
        <v>0.20300000000000001</v>
      </c>
      <c r="K212" s="26">
        <v>8.8999999999999996E-2</v>
      </c>
      <c r="L212" s="25">
        <v>0.70799999999999996</v>
      </c>
      <c r="M212" s="34">
        <v>0.49</v>
      </c>
      <c r="N212" s="34">
        <v>0.51</v>
      </c>
      <c r="O212" s="32">
        <v>0.29699999999999999</v>
      </c>
      <c r="P212" s="34">
        <v>7.1999999999999995E-2</v>
      </c>
      <c r="Q212" s="28">
        <v>0.63100000000000001</v>
      </c>
    </row>
    <row r="213" spans="1:17">
      <c r="A213" s="221">
        <v>43887</v>
      </c>
      <c r="B213" s="54">
        <v>562107949</v>
      </c>
      <c r="C213" s="20">
        <v>0.58399999999999996</v>
      </c>
      <c r="D213" s="20">
        <v>0.41599999999999998</v>
      </c>
      <c r="E213" s="19">
        <v>0.27600000000000002</v>
      </c>
      <c r="F213" s="20">
        <v>5.3999999999999999E-2</v>
      </c>
      <c r="G213" s="21">
        <v>0.67</v>
      </c>
      <c r="H213" s="26">
        <v>0.59699999999999998</v>
      </c>
      <c r="I213" s="26">
        <v>0.40300000000000002</v>
      </c>
      <c r="J213" s="24">
        <v>0.28799999999999998</v>
      </c>
      <c r="K213" s="26">
        <v>5.2999999999999999E-2</v>
      </c>
      <c r="L213" s="25">
        <v>0.65900000000000003</v>
      </c>
      <c r="M213" s="34">
        <v>0.57199999999999995</v>
      </c>
      <c r="N213" s="34">
        <v>0.42799999999999999</v>
      </c>
      <c r="O213" s="32">
        <v>0.26400000000000001</v>
      </c>
      <c r="P213" s="34">
        <v>5.5E-2</v>
      </c>
      <c r="Q213" s="33">
        <v>0.68100000000000005</v>
      </c>
    </row>
    <row r="214" spans="1:17" s="116" customFormat="1" ht="15.75" thickBot="1">
      <c r="A214" s="222">
        <v>43888</v>
      </c>
      <c r="B214" s="114">
        <v>1171018556</v>
      </c>
      <c r="C214" s="23">
        <v>0.35899999999999999</v>
      </c>
      <c r="D214" s="23">
        <v>0.64100000000000001</v>
      </c>
      <c r="E214" s="22">
        <v>0.45600000000000002</v>
      </c>
      <c r="F214" s="23">
        <v>9.5000000000000001E-2</v>
      </c>
      <c r="G214" s="60">
        <v>0.44900000000000001</v>
      </c>
      <c r="H214" s="61">
        <v>0.38800000000000001</v>
      </c>
      <c r="I214" s="61">
        <v>0.61199999999999999</v>
      </c>
      <c r="J214" s="35">
        <v>0.42</v>
      </c>
      <c r="K214" s="61">
        <v>0.10199999999999999</v>
      </c>
      <c r="L214" s="36">
        <v>0.47799999999999998</v>
      </c>
      <c r="M214" s="38">
        <v>0.33100000000000002</v>
      </c>
      <c r="N214" s="38">
        <v>0.66900000000000004</v>
      </c>
      <c r="O214" s="37">
        <v>0.49199999999999999</v>
      </c>
      <c r="P214" s="38">
        <v>8.7999999999999995E-2</v>
      </c>
      <c r="Q214" s="96">
        <v>0.42</v>
      </c>
    </row>
    <row r="215" spans="1:17">
      <c r="A215" s="221">
        <v>43891</v>
      </c>
      <c r="B215" s="54">
        <v>597973134</v>
      </c>
      <c r="C215" s="20">
        <v>0.58399999999999996</v>
      </c>
      <c r="D215" s="20">
        <v>0.41599999999999998</v>
      </c>
      <c r="E215" s="19">
        <v>0.16700000000000001</v>
      </c>
      <c r="F215" s="20">
        <v>7.6999999999999999E-2</v>
      </c>
      <c r="G215" s="21">
        <v>0.75600000000000001</v>
      </c>
      <c r="H215" s="26">
        <v>0.58799999999999997</v>
      </c>
      <c r="I215" s="26">
        <v>0.41199999999999998</v>
      </c>
      <c r="J215" s="24">
        <v>0.159</v>
      </c>
      <c r="K215" s="26">
        <v>8.5999999999999993E-2</v>
      </c>
      <c r="L215" s="25">
        <v>0.755</v>
      </c>
      <c r="M215" s="34">
        <v>0.57999999999999996</v>
      </c>
      <c r="N215" s="34">
        <v>0.42</v>
      </c>
      <c r="O215" s="32">
        <v>0.17499999999999999</v>
      </c>
      <c r="P215" s="34">
        <v>6.7000000000000004E-2</v>
      </c>
      <c r="Q215" s="33">
        <v>0.75800000000000001</v>
      </c>
    </row>
    <row r="216" spans="1:17">
      <c r="A216" s="219">
        <v>43892</v>
      </c>
      <c r="B216" s="54">
        <v>959325480</v>
      </c>
      <c r="C216" s="20">
        <v>0.42899999999999999</v>
      </c>
      <c r="D216" s="20">
        <v>0.57099999999999995</v>
      </c>
      <c r="E216" s="19">
        <v>0.28899999999999998</v>
      </c>
      <c r="F216" s="20">
        <v>0.125</v>
      </c>
      <c r="G216" s="21">
        <v>0.58599999999999997</v>
      </c>
      <c r="H216" s="26">
        <v>0.45</v>
      </c>
      <c r="I216" s="26">
        <v>0.55000000000000004</v>
      </c>
      <c r="J216" s="24">
        <v>0.28499999999999998</v>
      </c>
      <c r="K216" s="26">
        <v>0.115</v>
      </c>
      <c r="L216" s="25">
        <v>0.6</v>
      </c>
      <c r="M216" s="34">
        <v>0.40699999999999997</v>
      </c>
      <c r="N216" s="34">
        <v>0.59299999999999997</v>
      </c>
      <c r="O216" s="32">
        <v>0.29399999999999998</v>
      </c>
      <c r="P216" s="34">
        <v>0.13600000000000001</v>
      </c>
      <c r="Q216" s="28">
        <v>0.56999999999999995</v>
      </c>
    </row>
    <row r="217" spans="1:17">
      <c r="A217" s="219">
        <v>43893</v>
      </c>
      <c r="B217" s="54">
        <v>659470683</v>
      </c>
      <c r="C217" s="20">
        <v>0.47699999999999998</v>
      </c>
      <c r="D217" s="20">
        <v>0.52300000000000002</v>
      </c>
      <c r="E217" s="19">
        <v>0.33400000000000002</v>
      </c>
      <c r="F217" s="20">
        <v>9.4E-2</v>
      </c>
      <c r="G217" s="21">
        <v>0.57199999999999995</v>
      </c>
      <c r="H217" s="26">
        <v>0.439</v>
      </c>
      <c r="I217" s="26">
        <v>0.56100000000000005</v>
      </c>
      <c r="J217" s="24">
        <v>0.28999999999999998</v>
      </c>
      <c r="K217" s="26">
        <v>7.0999999999999994E-2</v>
      </c>
      <c r="L217" s="25">
        <v>0.63900000000000001</v>
      </c>
      <c r="M217" s="34">
        <v>0.51600000000000001</v>
      </c>
      <c r="N217" s="34">
        <v>0.48399999999999999</v>
      </c>
      <c r="O217" s="32">
        <v>0.379</v>
      </c>
      <c r="P217" s="34">
        <v>0.11600000000000001</v>
      </c>
      <c r="Q217" s="33">
        <v>0.505</v>
      </c>
    </row>
    <row r="218" spans="1:17">
      <c r="A218" s="221">
        <v>43894</v>
      </c>
      <c r="B218" s="54">
        <v>482944917</v>
      </c>
      <c r="C218" s="20">
        <v>0.495</v>
      </c>
      <c r="D218" s="20">
        <v>0.505</v>
      </c>
      <c r="E218" s="19">
        <v>0.30099999999999999</v>
      </c>
      <c r="F218" s="20">
        <v>0.09</v>
      </c>
      <c r="G218" s="21">
        <v>0.60899999999999999</v>
      </c>
      <c r="H218" s="26">
        <v>0.53200000000000003</v>
      </c>
      <c r="I218" s="26">
        <v>0.46800000000000003</v>
      </c>
      <c r="J218" s="24">
        <v>0.32300000000000001</v>
      </c>
      <c r="K218" s="26">
        <v>6.8000000000000005E-2</v>
      </c>
      <c r="L218" s="25">
        <v>0.60899999999999999</v>
      </c>
      <c r="M218" s="34">
        <v>0.45900000000000002</v>
      </c>
      <c r="N218" s="34">
        <v>0.54100000000000004</v>
      </c>
      <c r="O218" s="32">
        <v>0.27800000000000002</v>
      </c>
      <c r="P218" s="34">
        <v>0.112</v>
      </c>
      <c r="Q218" s="33">
        <v>0.61</v>
      </c>
    </row>
    <row r="219" spans="1:17">
      <c r="A219" s="221">
        <v>43895</v>
      </c>
      <c r="B219" s="54">
        <v>618092063</v>
      </c>
      <c r="C219" s="20">
        <v>0.501</v>
      </c>
      <c r="D219" s="20">
        <v>0.499</v>
      </c>
      <c r="E219" s="19">
        <v>0.30399999999999999</v>
      </c>
      <c r="F219" s="20">
        <v>7.1999999999999995E-2</v>
      </c>
      <c r="G219" s="21">
        <v>0.624</v>
      </c>
      <c r="H219" s="26">
        <v>0.51800000000000002</v>
      </c>
      <c r="I219" s="26">
        <v>0.48199999999999998</v>
      </c>
      <c r="J219" s="24">
        <v>0.251</v>
      </c>
      <c r="K219" s="26">
        <v>7.5999999999999998E-2</v>
      </c>
      <c r="L219" s="25">
        <v>0.67300000000000004</v>
      </c>
      <c r="M219" s="34">
        <v>0.48399999999999999</v>
      </c>
      <c r="N219" s="34">
        <v>0.51600000000000001</v>
      </c>
      <c r="O219" s="32">
        <v>0.35699999999999998</v>
      </c>
      <c r="P219" s="34">
        <v>6.9000000000000006E-2</v>
      </c>
      <c r="Q219" s="33">
        <v>0.57399999999999995</v>
      </c>
    </row>
    <row r="220" spans="1:17">
      <c r="A220" s="221">
        <v>43898</v>
      </c>
      <c r="B220" s="54">
        <v>362914395</v>
      </c>
      <c r="C220" s="20">
        <v>0.71</v>
      </c>
      <c r="D220" s="20">
        <v>0.28999999999999998</v>
      </c>
      <c r="E220" s="19">
        <v>0.13500000000000001</v>
      </c>
      <c r="F220" s="20">
        <v>6.5000000000000002E-2</v>
      </c>
      <c r="G220" s="21">
        <v>0.8</v>
      </c>
      <c r="H220" s="26">
        <v>0.70299999999999996</v>
      </c>
      <c r="I220" s="26">
        <v>0.29699999999999999</v>
      </c>
      <c r="J220" s="24">
        <v>0.152</v>
      </c>
      <c r="K220" s="26">
        <v>5.3999999999999999E-2</v>
      </c>
      <c r="L220" s="25">
        <v>0.79400000000000004</v>
      </c>
      <c r="M220" s="34">
        <v>0.71699999999999997</v>
      </c>
      <c r="N220" s="34">
        <v>0.28299999999999997</v>
      </c>
      <c r="O220" s="32">
        <v>0.11700000000000001</v>
      </c>
      <c r="P220" s="34">
        <v>7.6999999999999999E-2</v>
      </c>
      <c r="Q220" s="33">
        <v>0.80600000000000005</v>
      </c>
    </row>
    <row r="221" spans="1:17">
      <c r="A221" s="221">
        <v>43899</v>
      </c>
      <c r="B221" s="54">
        <v>822743672</v>
      </c>
      <c r="C221" s="20">
        <v>0.46</v>
      </c>
      <c r="D221" s="20">
        <v>0.54</v>
      </c>
      <c r="E221" s="19">
        <v>0.33600000000000002</v>
      </c>
      <c r="F221" s="20">
        <v>0.08</v>
      </c>
      <c r="G221" s="21">
        <v>0.58399999999999996</v>
      </c>
      <c r="H221" s="26">
        <v>0.48199999999999998</v>
      </c>
      <c r="I221" s="26">
        <v>0.51800000000000002</v>
      </c>
      <c r="J221" s="24">
        <v>0.28599999999999998</v>
      </c>
      <c r="K221" s="26">
        <v>7.2999999999999995E-2</v>
      </c>
      <c r="L221" s="25">
        <v>0.64100000000000001</v>
      </c>
      <c r="M221" s="34">
        <v>0.437</v>
      </c>
      <c r="N221" s="34">
        <v>0.56299999999999994</v>
      </c>
      <c r="O221" s="32">
        <v>0.38600000000000001</v>
      </c>
      <c r="P221" s="34">
        <v>8.6999999999999994E-2</v>
      </c>
      <c r="Q221" s="33">
        <v>0.52700000000000002</v>
      </c>
    </row>
    <row r="222" spans="1:17">
      <c r="A222" s="221">
        <v>43900</v>
      </c>
      <c r="B222" s="54">
        <v>773529181</v>
      </c>
      <c r="C222" s="20">
        <v>0.56999999999999995</v>
      </c>
      <c r="D222" s="20">
        <v>0.43</v>
      </c>
      <c r="E222" s="19">
        <v>0.23699999999999999</v>
      </c>
      <c r="F222" s="20">
        <v>0.154</v>
      </c>
      <c r="G222" s="21">
        <v>0.60899999999999999</v>
      </c>
      <c r="H222" s="26">
        <v>0.58599999999999997</v>
      </c>
      <c r="I222" s="26">
        <v>0.41399999999999998</v>
      </c>
      <c r="J222" s="24">
        <v>0.23799999999999999</v>
      </c>
      <c r="K222" s="26">
        <v>0.14899999999999999</v>
      </c>
      <c r="L222" s="25">
        <v>0.61299999999999999</v>
      </c>
      <c r="M222" s="34">
        <v>0.55300000000000005</v>
      </c>
      <c r="N222" s="34">
        <v>0.44700000000000001</v>
      </c>
      <c r="O222" s="32">
        <v>0.23699999999999999</v>
      </c>
      <c r="P222" s="34">
        <v>0.159</v>
      </c>
      <c r="Q222" s="33">
        <v>0.60399999999999998</v>
      </c>
    </row>
    <row r="223" spans="1:17">
      <c r="A223" s="221">
        <v>43901</v>
      </c>
      <c r="B223" s="54">
        <v>727560337</v>
      </c>
      <c r="C223" s="20">
        <v>0.53500000000000003</v>
      </c>
      <c r="D223" s="20">
        <v>0.46500000000000002</v>
      </c>
      <c r="E223" s="19">
        <v>0.23200000000000001</v>
      </c>
      <c r="F223" s="20">
        <v>8.4000000000000005E-2</v>
      </c>
      <c r="G223" s="21">
        <v>0.68400000000000005</v>
      </c>
      <c r="H223" s="26">
        <v>0.505</v>
      </c>
      <c r="I223" s="26">
        <v>0.495</v>
      </c>
      <c r="J223" s="24">
        <v>0.17699999999999999</v>
      </c>
      <c r="K223" s="26">
        <v>8.5000000000000006E-2</v>
      </c>
      <c r="L223" s="25">
        <v>0.73799999999999999</v>
      </c>
      <c r="M223" s="34">
        <v>0.56499999999999995</v>
      </c>
      <c r="N223" s="34">
        <v>0.435</v>
      </c>
      <c r="O223" s="32">
        <v>0.28699999999999998</v>
      </c>
      <c r="P223" s="34">
        <v>8.3000000000000004E-2</v>
      </c>
      <c r="Q223" s="33">
        <v>0.63</v>
      </c>
    </row>
    <row r="224" spans="1:17">
      <c r="A224" s="221">
        <v>43905</v>
      </c>
      <c r="B224" s="54">
        <v>942258498</v>
      </c>
      <c r="C224" s="20">
        <v>0.29799999999999999</v>
      </c>
      <c r="D224" s="20">
        <v>0.70199999999999996</v>
      </c>
      <c r="E224" s="19">
        <v>0.34899999999999998</v>
      </c>
      <c r="F224" s="20">
        <v>0.04</v>
      </c>
      <c r="G224" s="21">
        <v>0.61099999999999999</v>
      </c>
      <c r="H224" s="26">
        <v>0.27800000000000002</v>
      </c>
      <c r="I224" s="26">
        <v>0.72199999999999998</v>
      </c>
      <c r="J224" s="24">
        <v>0.115</v>
      </c>
      <c r="K224" s="26">
        <v>0.04</v>
      </c>
      <c r="L224" s="25">
        <v>0.84499999999999997</v>
      </c>
      <c r="M224" s="34">
        <v>0.31900000000000001</v>
      </c>
      <c r="N224" s="34">
        <v>0.68100000000000005</v>
      </c>
      <c r="O224" s="32">
        <v>0.58199999999999996</v>
      </c>
      <c r="P224" s="34">
        <v>4.1000000000000002E-2</v>
      </c>
      <c r="Q224" s="33">
        <v>0.377</v>
      </c>
    </row>
    <row r="225" spans="1:17">
      <c r="A225" s="219">
        <v>43906</v>
      </c>
      <c r="B225" s="54">
        <v>707392118</v>
      </c>
      <c r="C225" s="20">
        <v>0.54500000000000004</v>
      </c>
      <c r="D225" s="20">
        <v>0.45500000000000002</v>
      </c>
      <c r="E225" s="19">
        <v>0.191</v>
      </c>
      <c r="F225" s="20">
        <v>4.7E-2</v>
      </c>
      <c r="G225" s="21">
        <v>0.76200000000000001</v>
      </c>
      <c r="H225" s="26">
        <v>0.53900000000000003</v>
      </c>
      <c r="I225" s="26">
        <v>0.46100000000000002</v>
      </c>
      <c r="J225" s="24">
        <v>0.123</v>
      </c>
      <c r="K225" s="26">
        <v>4.9000000000000002E-2</v>
      </c>
      <c r="L225" s="25">
        <v>0.82799999999999996</v>
      </c>
      <c r="M225" s="34">
        <v>0.55000000000000004</v>
      </c>
      <c r="N225" s="34">
        <v>0.45</v>
      </c>
      <c r="O225" s="32">
        <v>0.25900000000000001</v>
      </c>
      <c r="P225" s="34">
        <v>4.5999999999999999E-2</v>
      </c>
      <c r="Q225" s="28">
        <v>0.69499999999999995</v>
      </c>
    </row>
    <row r="226" spans="1:17">
      <c r="A226" s="219">
        <v>43907</v>
      </c>
      <c r="B226" s="54">
        <v>552237502</v>
      </c>
      <c r="C226" s="20">
        <v>0.54100000000000004</v>
      </c>
      <c r="D226" s="20">
        <v>0.45900000000000002</v>
      </c>
      <c r="E226" s="19">
        <v>0.27600000000000002</v>
      </c>
      <c r="F226" s="20">
        <v>7.8E-2</v>
      </c>
      <c r="G226" s="21">
        <v>0.64600000000000002</v>
      </c>
      <c r="H226" s="26">
        <v>0.54100000000000004</v>
      </c>
      <c r="I226" s="26">
        <v>0.45900000000000002</v>
      </c>
      <c r="J226" s="24">
        <v>0.25800000000000001</v>
      </c>
      <c r="K226" s="26">
        <v>4.7E-2</v>
      </c>
      <c r="L226" s="25">
        <v>0.69499999999999995</v>
      </c>
      <c r="M226" s="34">
        <v>0.54100000000000004</v>
      </c>
      <c r="N226" s="34">
        <v>0.45900000000000002</v>
      </c>
      <c r="O226" s="32">
        <v>0.29499999999999998</v>
      </c>
      <c r="P226" s="34">
        <v>0.109</v>
      </c>
      <c r="Q226" s="28">
        <v>0.59599999999999997</v>
      </c>
    </row>
    <row r="227" spans="1:17">
      <c r="A227" s="219">
        <v>43908</v>
      </c>
      <c r="B227" s="54">
        <v>617554197</v>
      </c>
      <c r="C227" s="20">
        <v>0.371</v>
      </c>
      <c r="D227" s="20">
        <v>0.629</v>
      </c>
      <c r="E227" s="19">
        <v>0.32300000000000001</v>
      </c>
      <c r="F227" s="20">
        <v>5.3999999999999999E-2</v>
      </c>
      <c r="G227" s="21">
        <v>0.622</v>
      </c>
      <c r="H227" s="26">
        <v>0.38400000000000001</v>
      </c>
      <c r="I227" s="26">
        <v>0.61599999999999999</v>
      </c>
      <c r="J227" s="24">
        <v>0.21299999999999999</v>
      </c>
      <c r="K227" s="26">
        <v>2.7E-2</v>
      </c>
      <c r="L227" s="25">
        <v>0.76</v>
      </c>
      <c r="M227" s="34">
        <v>0.35899999999999999</v>
      </c>
      <c r="N227" s="34">
        <v>0.64100000000000001</v>
      </c>
      <c r="O227" s="32">
        <v>0.434</v>
      </c>
      <c r="P227" s="34">
        <v>8.1000000000000003E-2</v>
      </c>
      <c r="Q227" s="28">
        <v>0.48499999999999999</v>
      </c>
    </row>
    <row r="228" spans="1:17">
      <c r="A228" s="219">
        <v>43909</v>
      </c>
      <c r="B228" s="54">
        <v>1243597314</v>
      </c>
      <c r="C228" s="20">
        <v>0.42299999999999999</v>
      </c>
      <c r="D228" s="20">
        <v>0.57699999999999996</v>
      </c>
      <c r="E228" s="19">
        <v>0.27100000000000002</v>
      </c>
      <c r="F228" s="20">
        <v>5.5E-2</v>
      </c>
      <c r="G228" s="21">
        <v>0.67500000000000004</v>
      </c>
      <c r="H228" s="26">
        <v>0.373</v>
      </c>
      <c r="I228" s="26">
        <v>0.627</v>
      </c>
      <c r="J228" s="24">
        <v>0.13600000000000001</v>
      </c>
      <c r="K228" s="26">
        <v>3.7999999999999999E-2</v>
      </c>
      <c r="L228" s="25">
        <v>0.82699999999999996</v>
      </c>
      <c r="M228" s="34">
        <v>0.47199999999999998</v>
      </c>
      <c r="N228" s="34">
        <v>0.52800000000000002</v>
      </c>
      <c r="O228" s="32">
        <v>0.40600000000000003</v>
      </c>
      <c r="P228" s="34">
        <v>7.1999999999999995E-2</v>
      </c>
      <c r="Q228" s="28">
        <v>0.52300000000000002</v>
      </c>
    </row>
    <row r="229" spans="1:17">
      <c r="A229" s="221">
        <v>43912</v>
      </c>
      <c r="B229" s="54">
        <v>858986681</v>
      </c>
      <c r="C229" s="20">
        <v>0.41199999999999998</v>
      </c>
      <c r="D229" s="20">
        <v>0.58799999999999997</v>
      </c>
      <c r="E229" s="19">
        <v>0.16800000000000001</v>
      </c>
      <c r="F229" s="20">
        <v>8.8999999999999996E-2</v>
      </c>
      <c r="G229" s="21">
        <v>0.74299999999999999</v>
      </c>
      <c r="H229" s="26">
        <v>0.35499999999999998</v>
      </c>
      <c r="I229" s="26">
        <v>0.64500000000000002</v>
      </c>
      <c r="J229" s="24">
        <v>6.6000000000000003E-2</v>
      </c>
      <c r="K229" s="26">
        <v>0.05</v>
      </c>
      <c r="L229" s="25">
        <v>0.88400000000000001</v>
      </c>
      <c r="M229" s="34">
        <v>0.46899999999999997</v>
      </c>
      <c r="N229" s="34">
        <v>0.53100000000000003</v>
      </c>
      <c r="O229" s="32">
        <v>0.27</v>
      </c>
      <c r="P229" s="34">
        <v>0.128</v>
      </c>
      <c r="Q229" s="33">
        <v>0.60199999999999998</v>
      </c>
    </row>
    <row r="230" spans="1:17">
      <c r="A230" s="219">
        <v>43913</v>
      </c>
      <c r="B230" s="54">
        <v>1082377572</v>
      </c>
      <c r="C230" s="20">
        <v>0.435</v>
      </c>
      <c r="D230" s="20">
        <v>0.56499999999999995</v>
      </c>
      <c r="E230" s="19">
        <v>0.246</v>
      </c>
      <c r="F230" s="20">
        <v>5.1999999999999998E-2</v>
      </c>
      <c r="G230" s="21">
        <v>0.70199999999999996</v>
      </c>
      <c r="H230" s="26">
        <v>0.41799999999999998</v>
      </c>
      <c r="I230" s="26">
        <v>0.58199999999999996</v>
      </c>
      <c r="J230" s="24">
        <v>5.3999999999999999E-2</v>
      </c>
      <c r="K230" s="26">
        <v>2.1999999999999999E-2</v>
      </c>
      <c r="L230" s="25">
        <v>0.92400000000000004</v>
      </c>
      <c r="M230" s="34">
        <v>0.45100000000000001</v>
      </c>
      <c r="N230" s="34">
        <v>0.54900000000000004</v>
      </c>
      <c r="O230" s="32">
        <v>0.438</v>
      </c>
      <c r="P230" s="34">
        <v>8.2000000000000003E-2</v>
      </c>
      <c r="Q230" s="28">
        <v>0.48</v>
      </c>
    </row>
    <row r="231" spans="1:17">
      <c r="A231" s="219">
        <v>43914</v>
      </c>
      <c r="B231" s="54">
        <v>761900844</v>
      </c>
      <c r="C231" s="20">
        <v>0.438</v>
      </c>
      <c r="D231" s="20">
        <v>0.56200000000000006</v>
      </c>
      <c r="E231" s="19">
        <v>0.33200000000000002</v>
      </c>
      <c r="F231" s="20">
        <v>3.6999999999999998E-2</v>
      </c>
      <c r="G231" s="21">
        <v>0.63100000000000001</v>
      </c>
      <c r="H231" s="26">
        <v>0.45300000000000001</v>
      </c>
      <c r="I231" s="26">
        <v>0.54700000000000004</v>
      </c>
      <c r="J231" s="24">
        <v>0.19500000000000001</v>
      </c>
      <c r="K231" s="26">
        <v>2.8000000000000001E-2</v>
      </c>
      <c r="L231" s="25">
        <v>0.77700000000000002</v>
      </c>
      <c r="M231" s="34">
        <v>0.42299999999999999</v>
      </c>
      <c r="N231" s="34">
        <v>0.57699999999999996</v>
      </c>
      <c r="O231" s="32">
        <v>0.46899999999999997</v>
      </c>
      <c r="P231" s="34">
        <v>4.5999999999999999E-2</v>
      </c>
      <c r="Q231" s="28">
        <v>0.48499999999999999</v>
      </c>
    </row>
    <row r="232" spans="1:17">
      <c r="A232" s="221">
        <v>43915</v>
      </c>
      <c r="B232" s="54">
        <v>677898527</v>
      </c>
      <c r="C232" s="20">
        <v>0.437</v>
      </c>
      <c r="D232" s="20">
        <v>0.56299999999999994</v>
      </c>
      <c r="E232" s="19">
        <v>0.40600000000000003</v>
      </c>
      <c r="F232" s="20">
        <v>4.9000000000000002E-2</v>
      </c>
      <c r="G232" s="21">
        <v>0.54500000000000004</v>
      </c>
      <c r="H232" s="26">
        <v>0.497</v>
      </c>
      <c r="I232" s="26">
        <v>0.503</v>
      </c>
      <c r="J232" s="24">
        <v>0.29299999999999998</v>
      </c>
      <c r="K232" s="26">
        <v>0.05</v>
      </c>
      <c r="L232" s="25">
        <v>0.65700000000000003</v>
      </c>
      <c r="M232" s="34">
        <v>0.377</v>
      </c>
      <c r="N232" s="34">
        <v>0.623</v>
      </c>
      <c r="O232" s="32">
        <v>0.51900000000000002</v>
      </c>
      <c r="P232" s="34">
        <v>4.7E-2</v>
      </c>
      <c r="Q232" s="33">
        <v>0.434</v>
      </c>
    </row>
    <row r="233" spans="1:17">
      <c r="A233" s="221">
        <v>43916</v>
      </c>
      <c r="B233" s="54">
        <v>673838527</v>
      </c>
      <c r="C233" s="20">
        <v>0.48499999999999999</v>
      </c>
      <c r="D233" s="20">
        <v>0.51500000000000001</v>
      </c>
      <c r="E233" s="19">
        <v>0.246</v>
      </c>
      <c r="F233" s="20">
        <v>6.2E-2</v>
      </c>
      <c r="G233" s="21">
        <v>0.69299999999999995</v>
      </c>
      <c r="H233" s="26">
        <v>0.49399999999999999</v>
      </c>
      <c r="I233" s="26">
        <v>0.50600000000000001</v>
      </c>
      <c r="J233" s="24">
        <v>0.13</v>
      </c>
      <c r="K233" s="26">
        <v>5.8999999999999997E-2</v>
      </c>
      <c r="L233" s="25">
        <v>0.81100000000000005</v>
      </c>
      <c r="M233" s="34">
        <v>0.47599999999999998</v>
      </c>
      <c r="N233" s="34">
        <v>0.52400000000000002</v>
      </c>
      <c r="O233" s="32">
        <v>0.36099999999999999</v>
      </c>
      <c r="P233" s="34">
        <v>6.5000000000000002E-2</v>
      </c>
      <c r="Q233" s="33">
        <v>0.57399999999999995</v>
      </c>
    </row>
    <row r="234" spans="1:17">
      <c r="A234" s="221">
        <v>43919</v>
      </c>
      <c r="B234" s="54">
        <v>390808990</v>
      </c>
      <c r="C234" s="20">
        <v>0.59</v>
      </c>
      <c r="D234" s="20">
        <v>0.41</v>
      </c>
      <c r="E234" s="19">
        <v>0.17100000000000001</v>
      </c>
      <c r="F234" s="20">
        <v>4.7E-2</v>
      </c>
      <c r="G234" s="21">
        <v>0.78200000000000003</v>
      </c>
      <c r="H234" s="26">
        <v>0.61699999999999999</v>
      </c>
      <c r="I234" s="26">
        <v>0.38300000000000001</v>
      </c>
      <c r="J234" s="24">
        <v>4.2999999999999997E-2</v>
      </c>
      <c r="K234" s="26">
        <v>0.04</v>
      </c>
      <c r="L234" s="25">
        <v>0.91700000000000004</v>
      </c>
      <c r="M234" s="34">
        <v>0.56299999999999994</v>
      </c>
      <c r="N234" s="34">
        <v>0.437</v>
      </c>
      <c r="O234" s="32">
        <v>0.29899999999999999</v>
      </c>
      <c r="P234" s="34">
        <v>5.3999999999999999E-2</v>
      </c>
      <c r="Q234" s="33">
        <v>0.64700000000000002</v>
      </c>
    </row>
    <row r="235" spans="1:17">
      <c r="A235" s="221">
        <v>43920</v>
      </c>
      <c r="B235" s="54">
        <v>539599751</v>
      </c>
      <c r="C235" s="20">
        <v>0.43</v>
      </c>
      <c r="D235" s="20">
        <v>0.56399999999999995</v>
      </c>
      <c r="E235" s="19">
        <v>0.30499999999999999</v>
      </c>
      <c r="F235" s="20">
        <v>3.5000000000000003E-2</v>
      </c>
      <c r="G235" s="21">
        <v>0.66</v>
      </c>
      <c r="H235" s="26">
        <v>0.46400000000000002</v>
      </c>
      <c r="I235" s="26">
        <v>0.53600000000000003</v>
      </c>
      <c r="J235" s="24">
        <v>0.124</v>
      </c>
      <c r="K235" s="26">
        <v>2.4E-2</v>
      </c>
      <c r="L235" s="25">
        <v>0.85199999999999998</v>
      </c>
      <c r="M235" s="34">
        <v>0.40699999999999997</v>
      </c>
      <c r="N235" s="34">
        <v>0.59299999999999997</v>
      </c>
      <c r="O235" s="32">
        <v>0.48499999999999999</v>
      </c>
      <c r="P235" s="34">
        <v>4.7E-2</v>
      </c>
      <c r="Q235" s="33">
        <v>0.46800000000000003</v>
      </c>
    </row>
    <row r="236" spans="1:17" s="116" customFormat="1" ht="15.75" thickBot="1">
      <c r="A236" s="222">
        <v>43921</v>
      </c>
      <c r="B236" s="114">
        <v>846186832</v>
      </c>
      <c r="C236" s="23">
        <v>0.371</v>
      </c>
      <c r="D236" s="23">
        <v>0.629</v>
      </c>
      <c r="E236" s="22">
        <v>0.31</v>
      </c>
      <c r="F236" s="23">
        <v>2.5000000000000001E-2</v>
      </c>
      <c r="G236" s="60">
        <v>0.66600000000000004</v>
      </c>
      <c r="H236" s="61">
        <v>0.38800000000000001</v>
      </c>
      <c r="I236" s="61">
        <v>0.61199999999999999</v>
      </c>
      <c r="J236" s="35">
        <v>8.2000000000000003E-2</v>
      </c>
      <c r="K236" s="61">
        <v>1.6E-2</v>
      </c>
      <c r="L236" s="36">
        <v>0.90200000000000002</v>
      </c>
      <c r="M236" s="38">
        <v>0.35499999999999998</v>
      </c>
      <c r="N236" s="38">
        <v>0.64500000000000002</v>
      </c>
      <c r="O236" s="37">
        <v>0.53700000000000003</v>
      </c>
      <c r="P236" s="38">
        <v>3.4000000000000002E-2</v>
      </c>
      <c r="Q236" s="96">
        <v>0.42899999999999999</v>
      </c>
    </row>
    <row r="237" spans="1:17">
      <c r="A237" s="221">
        <v>43922</v>
      </c>
      <c r="B237" s="54">
        <v>645450378</v>
      </c>
      <c r="C237" s="20">
        <v>0.38500000000000001</v>
      </c>
      <c r="D237" s="20">
        <v>0.61499999999999999</v>
      </c>
      <c r="E237" s="19">
        <v>0.05</v>
      </c>
      <c r="F237" s="20">
        <v>3.5000000000000003E-2</v>
      </c>
      <c r="G237" s="21">
        <v>0.63100000000000001</v>
      </c>
      <c r="H237" s="26">
        <v>0.40600000000000003</v>
      </c>
      <c r="I237" s="26">
        <v>0.59399999999999997</v>
      </c>
      <c r="J237" s="24">
        <v>0.11799999999999999</v>
      </c>
      <c r="K237" s="26">
        <v>3.4000000000000002E-2</v>
      </c>
      <c r="L237" s="25">
        <v>0.84799999999999998</v>
      </c>
      <c r="M237" s="34">
        <v>0.36299999999999999</v>
      </c>
      <c r="N237" s="34">
        <v>0.63700000000000001</v>
      </c>
      <c r="O237" s="32">
        <v>0.55200000000000005</v>
      </c>
      <c r="P237" s="34">
        <v>3.5000000000000003E-2</v>
      </c>
      <c r="Q237" s="33">
        <v>0.41299999999999998</v>
      </c>
    </row>
    <row r="238" spans="1:17">
      <c r="A238" s="219">
        <v>43923</v>
      </c>
      <c r="B238" s="54">
        <v>925751397</v>
      </c>
      <c r="C238" s="20">
        <v>0.378</v>
      </c>
      <c r="D238" s="20">
        <v>0.622</v>
      </c>
      <c r="E238" s="19">
        <v>0.30299999999999999</v>
      </c>
      <c r="F238" s="20">
        <v>4.2999999999999997E-2</v>
      </c>
      <c r="G238" s="21">
        <v>0.65400000000000003</v>
      </c>
      <c r="H238" s="26">
        <v>0.434</v>
      </c>
      <c r="I238" s="26">
        <v>0.56599999999999995</v>
      </c>
      <c r="J238" s="24">
        <v>0.129</v>
      </c>
      <c r="K238" s="26">
        <v>3.5999999999999997E-2</v>
      </c>
      <c r="L238" s="25">
        <v>0.83499999999999996</v>
      </c>
      <c r="M238" s="34">
        <v>0.32300000000000001</v>
      </c>
      <c r="N238" s="34">
        <v>0.67700000000000005</v>
      </c>
      <c r="O238" s="32">
        <v>0.47799999999999998</v>
      </c>
      <c r="P238" s="34">
        <v>0.05</v>
      </c>
      <c r="Q238" s="28">
        <v>0.47199999999999998</v>
      </c>
    </row>
    <row r="239" spans="1:17">
      <c r="A239" s="219">
        <v>43926</v>
      </c>
      <c r="B239" s="54">
        <v>365431013</v>
      </c>
      <c r="C239" s="20">
        <v>0.59399999999999997</v>
      </c>
      <c r="D239" s="20">
        <v>0.40600000000000003</v>
      </c>
      <c r="E239" s="19">
        <v>0.14599999999999999</v>
      </c>
      <c r="F239" s="20">
        <v>5.7000000000000002E-2</v>
      </c>
      <c r="G239" s="21">
        <v>0.79700000000000004</v>
      </c>
      <c r="H239" s="26">
        <v>0.63100000000000001</v>
      </c>
      <c r="I239" s="26">
        <v>0.36899999999999999</v>
      </c>
      <c r="J239" s="24">
        <v>2.9000000000000001E-2</v>
      </c>
      <c r="K239" s="26">
        <v>4.2999999999999997E-2</v>
      </c>
      <c r="L239" s="25">
        <v>0.92800000000000005</v>
      </c>
      <c r="M239" s="34">
        <v>0.55600000000000005</v>
      </c>
      <c r="N239" s="34">
        <v>0.44400000000000001</v>
      </c>
      <c r="O239" s="32">
        <v>0.26300000000000001</v>
      </c>
      <c r="P239" s="34">
        <v>7.0000000000000007E-2</v>
      </c>
      <c r="Q239" s="28">
        <v>0.66700000000000004</v>
      </c>
    </row>
    <row r="240" spans="1:17">
      <c r="A240" s="219">
        <v>43927</v>
      </c>
      <c r="B240" s="54">
        <v>778142925</v>
      </c>
      <c r="C240" s="20">
        <v>0.439</v>
      </c>
      <c r="D240" s="20">
        <v>0.56100000000000005</v>
      </c>
      <c r="E240" s="19">
        <v>0.35499999999999998</v>
      </c>
      <c r="F240" s="20">
        <v>5.8999999999999997E-2</v>
      </c>
      <c r="G240" s="21">
        <v>0.58599999999999997</v>
      </c>
      <c r="H240" s="26">
        <v>0.502</v>
      </c>
      <c r="I240" s="26">
        <v>0.498</v>
      </c>
      <c r="J240" s="24">
        <v>0.20499999999999999</v>
      </c>
      <c r="K240" s="26">
        <v>4.7E-2</v>
      </c>
      <c r="L240" s="25">
        <v>0.747</v>
      </c>
      <c r="M240" s="34">
        <v>0.375</v>
      </c>
      <c r="N240" s="34">
        <v>0.625</v>
      </c>
      <c r="O240" s="32">
        <v>0.504</v>
      </c>
      <c r="P240" s="34">
        <v>7.0000000000000007E-2</v>
      </c>
      <c r="Q240" s="28">
        <v>0.42499999999999999</v>
      </c>
    </row>
    <row r="241" spans="1:17">
      <c r="A241" s="219">
        <v>43928</v>
      </c>
      <c r="B241" s="54">
        <v>1186932301</v>
      </c>
      <c r="C241" s="20">
        <v>0.51700000000000002</v>
      </c>
      <c r="D241" s="20">
        <v>0.48299999999999998</v>
      </c>
      <c r="E241" s="19">
        <v>0.25900000000000001</v>
      </c>
      <c r="F241" s="20">
        <v>8.8999999999999996E-2</v>
      </c>
      <c r="G241" s="21">
        <v>0.65200000000000002</v>
      </c>
      <c r="H241" s="26">
        <v>0.50900000000000001</v>
      </c>
      <c r="I241" s="26">
        <v>0.49099999999999999</v>
      </c>
      <c r="J241" s="24">
        <v>0.19400000000000001</v>
      </c>
      <c r="K241" s="26">
        <v>8.3000000000000004E-2</v>
      </c>
      <c r="L241" s="25">
        <v>0.72299999999999998</v>
      </c>
      <c r="M241" s="34">
        <v>0.52400000000000002</v>
      </c>
      <c r="N241" s="34">
        <v>0.47599999999999998</v>
      </c>
      <c r="O241" s="32">
        <v>0.32400000000000001</v>
      </c>
      <c r="P241" s="34">
        <v>9.4E-2</v>
      </c>
      <c r="Q241" s="28">
        <v>0.58199999999999996</v>
      </c>
    </row>
    <row r="242" spans="1:17">
      <c r="A242" s="221">
        <v>43929</v>
      </c>
      <c r="B242" s="54">
        <v>1022807655</v>
      </c>
      <c r="C242" s="20">
        <v>0.52100000000000002</v>
      </c>
      <c r="D242" s="20">
        <v>0.47899999999999998</v>
      </c>
      <c r="E242" s="19">
        <v>0.25900000000000001</v>
      </c>
      <c r="F242" s="20">
        <v>7.6999999999999999E-2</v>
      </c>
      <c r="G242" s="21">
        <v>0.66400000000000003</v>
      </c>
      <c r="H242" s="26">
        <v>0.52200000000000002</v>
      </c>
      <c r="I242" s="26">
        <v>0.47799999999999998</v>
      </c>
      <c r="J242" s="24">
        <v>0.222</v>
      </c>
      <c r="K242" s="26">
        <v>4.5999999999999999E-2</v>
      </c>
      <c r="L242" s="25">
        <v>0.73199999999999998</v>
      </c>
      <c r="M242" s="34">
        <v>0.52100000000000002</v>
      </c>
      <c r="N242" s="34">
        <v>0.47899999999999998</v>
      </c>
      <c r="O242" s="32">
        <v>0.29599999999999999</v>
      </c>
      <c r="P242" s="34">
        <v>0.108</v>
      </c>
      <c r="Q242" s="33">
        <v>0.59599999999999997</v>
      </c>
    </row>
    <row r="243" spans="1:17">
      <c r="A243" s="221">
        <v>43930</v>
      </c>
      <c r="B243" s="54">
        <v>905338939</v>
      </c>
      <c r="C243" s="20">
        <v>0.46300000000000002</v>
      </c>
      <c r="D243" s="20">
        <v>0.53700000000000003</v>
      </c>
      <c r="E243" s="19">
        <v>0.32800000000000001</v>
      </c>
      <c r="F243" s="20">
        <v>4.8000000000000001E-2</v>
      </c>
      <c r="G243" s="21">
        <v>0.624</v>
      </c>
      <c r="H243" s="26">
        <v>0.46800000000000003</v>
      </c>
      <c r="I243" s="26">
        <v>0.53200000000000003</v>
      </c>
      <c r="J243" s="24">
        <v>0.253</v>
      </c>
      <c r="K243" s="26">
        <v>3.7999999999999999E-2</v>
      </c>
      <c r="L243" s="25">
        <v>0.70899999999999996</v>
      </c>
      <c r="M243" s="34">
        <v>0.45900000000000002</v>
      </c>
      <c r="N243" s="34">
        <v>0.54100000000000004</v>
      </c>
      <c r="O243" s="32">
        <v>0.40300000000000002</v>
      </c>
      <c r="P243" s="34">
        <v>5.8000000000000003E-2</v>
      </c>
      <c r="Q243" s="33">
        <v>0.53900000000000003</v>
      </c>
    </row>
    <row r="244" spans="1:17">
      <c r="A244" s="221">
        <v>43933</v>
      </c>
      <c r="B244" s="54">
        <v>528872505</v>
      </c>
      <c r="C244" s="20">
        <v>0.64400000000000002</v>
      </c>
      <c r="D244" s="20">
        <v>0.35599999999999998</v>
      </c>
      <c r="E244" s="19">
        <v>0.1</v>
      </c>
      <c r="F244" s="20">
        <v>7.3999999999999996E-2</v>
      </c>
      <c r="G244" s="21">
        <v>0.82599999999999996</v>
      </c>
      <c r="H244" s="26">
        <v>0.72499999999999998</v>
      </c>
      <c r="I244" s="26">
        <v>0.27500000000000002</v>
      </c>
      <c r="J244" s="24">
        <v>1.0999999999999999E-2</v>
      </c>
      <c r="K244" s="26">
        <v>3.1E-2</v>
      </c>
      <c r="L244" s="25">
        <v>0.95799999999999996</v>
      </c>
      <c r="M244" s="34">
        <v>0.56200000000000006</v>
      </c>
      <c r="N244" s="34">
        <v>0.438</v>
      </c>
      <c r="O244" s="32">
        <v>0.189</v>
      </c>
      <c r="P244" s="34">
        <v>0.11799999999999999</v>
      </c>
      <c r="Q244" s="33">
        <v>0.69299999999999995</v>
      </c>
    </row>
    <row r="245" spans="1:17">
      <c r="A245" s="221">
        <v>43934</v>
      </c>
      <c r="B245" s="54">
        <v>740623640</v>
      </c>
      <c r="C245" s="20">
        <v>0.63900000000000001</v>
      </c>
      <c r="D245" s="20">
        <v>0.36099999999999999</v>
      </c>
      <c r="E245" s="19">
        <v>0.16500000000000001</v>
      </c>
      <c r="F245" s="20">
        <v>7.2999999999999995E-2</v>
      </c>
      <c r="G245" s="21">
        <v>0.76200000000000001</v>
      </c>
      <c r="H245" s="26">
        <v>0.71099999999999997</v>
      </c>
      <c r="I245" s="26">
        <v>0.28899999999999998</v>
      </c>
      <c r="J245" s="24">
        <v>6.2E-2</v>
      </c>
      <c r="K245" s="26">
        <v>5.6000000000000001E-2</v>
      </c>
      <c r="L245" s="25">
        <v>0.88200000000000001</v>
      </c>
      <c r="M245" s="34">
        <v>0.56599999999999995</v>
      </c>
      <c r="N245" s="34">
        <v>0.434</v>
      </c>
      <c r="O245" s="32">
        <v>0.26700000000000002</v>
      </c>
      <c r="P245" s="34">
        <v>9.0999999999999998E-2</v>
      </c>
      <c r="Q245" s="33">
        <v>0.64200000000000002</v>
      </c>
    </row>
    <row r="246" spans="1:17">
      <c r="A246" s="221">
        <v>43935</v>
      </c>
      <c r="B246" s="54">
        <v>1454315306</v>
      </c>
      <c r="C246" s="20">
        <v>0.40100000000000002</v>
      </c>
      <c r="D246" s="20">
        <v>0.59899999999999998</v>
      </c>
      <c r="E246" s="19">
        <v>0.29699999999999999</v>
      </c>
      <c r="F246" s="20">
        <v>3.1E-2</v>
      </c>
      <c r="G246" s="21">
        <v>0.67200000000000004</v>
      </c>
      <c r="H246" s="26">
        <v>0.41299999999999998</v>
      </c>
      <c r="I246" s="26">
        <v>0.58699999999999997</v>
      </c>
      <c r="J246" s="24">
        <v>0.05</v>
      </c>
      <c r="K246" s="26">
        <v>0.03</v>
      </c>
      <c r="L246" s="25">
        <v>0.92</v>
      </c>
      <c r="M246" s="34">
        <v>0.38900000000000001</v>
      </c>
      <c r="N246" s="34">
        <v>0.61099999999999999</v>
      </c>
      <c r="O246" s="32">
        <v>0.54300000000000004</v>
      </c>
      <c r="P246" s="34">
        <v>3.3000000000000002E-2</v>
      </c>
      <c r="Q246" s="33">
        <v>0.42399999999999999</v>
      </c>
    </row>
    <row r="247" spans="1:17">
      <c r="A247" s="221">
        <v>43936</v>
      </c>
      <c r="B247" s="54">
        <v>968751741</v>
      </c>
      <c r="C247" s="20">
        <v>0.503</v>
      </c>
      <c r="D247" s="20">
        <v>0.497</v>
      </c>
      <c r="E247" s="19">
        <v>0.26</v>
      </c>
      <c r="F247" s="20">
        <v>5.0999999999999997E-2</v>
      </c>
      <c r="G247" s="21">
        <v>0.68899999999999995</v>
      </c>
      <c r="H247" s="26">
        <v>0.53400000000000003</v>
      </c>
      <c r="I247" s="26">
        <v>0.46600000000000003</v>
      </c>
      <c r="J247" s="24">
        <v>0.13800000000000001</v>
      </c>
      <c r="K247" s="26">
        <v>4.5999999999999999E-2</v>
      </c>
      <c r="L247" s="25">
        <v>0.81599999999999995</v>
      </c>
      <c r="M247" s="34">
        <v>0.47199999999999998</v>
      </c>
      <c r="N247" s="34">
        <v>0.52800000000000002</v>
      </c>
      <c r="O247" s="32">
        <v>0.38200000000000001</v>
      </c>
      <c r="P247" s="34">
        <v>5.5E-2</v>
      </c>
      <c r="Q247" s="33">
        <v>0.56299999999999994</v>
      </c>
    </row>
    <row r="248" spans="1:17">
      <c r="A248" s="221">
        <v>43937</v>
      </c>
      <c r="B248" s="54">
        <v>973373688</v>
      </c>
      <c r="C248" s="20">
        <v>0.45900000000000002</v>
      </c>
      <c r="D248" s="20">
        <v>0.54100000000000004</v>
      </c>
      <c r="E248" s="19">
        <v>0.35</v>
      </c>
      <c r="F248" s="20">
        <v>3.9E-2</v>
      </c>
      <c r="G248" s="21">
        <v>0.61099999999999999</v>
      </c>
      <c r="H248" s="26">
        <v>0.496</v>
      </c>
      <c r="I248" s="26">
        <v>0.504</v>
      </c>
      <c r="J248" s="24">
        <v>0.21299999999999999</v>
      </c>
      <c r="K248" s="26">
        <v>0.04</v>
      </c>
      <c r="L248" s="25">
        <v>0.747</v>
      </c>
      <c r="M248" s="34">
        <v>0.42199999999999999</v>
      </c>
      <c r="N248" s="34">
        <v>0.57799999999999996</v>
      </c>
      <c r="O248" s="32">
        <v>0.48599999999999999</v>
      </c>
      <c r="P248" s="34">
        <v>3.7999999999999999E-2</v>
      </c>
      <c r="Q248" s="33">
        <v>0.47599999999999998</v>
      </c>
    </row>
    <row r="249" spans="1:17">
      <c r="A249" s="221">
        <v>43942</v>
      </c>
      <c r="B249" s="54">
        <v>1804524028</v>
      </c>
      <c r="C249" s="20">
        <v>0.52100000000000002</v>
      </c>
      <c r="D249" s="20">
        <v>0.47899999999999998</v>
      </c>
      <c r="E249" s="19">
        <v>0.13300000000000001</v>
      </c>
      <c r="F249" s="20">
        <v>2.1000000000000001E-2</v>
      </c>
      <c r="G249" s="21">
        <v>0.84499999999999997</v>
      </c>
      <c r="H249" s="26">
        <v>0.75900000000000001</v>
      </c>
      <c r="I249" s="26">
        <v>0.24099999999999999</v>
      </c>
      <c r="J249" s="24">
        <v>7.0999999999999994E-2</v>
      </c>
      <c r="K249" s="26">
        <v>2.5000000000000001E-2</v>
      </c>
      <c r="L249" s="25">
        <v>0.90400000000000003</v>
      </c>
      <c r="M249" s="34">
        <v>0.28399999999999997</v>
      </c>
      <c r="N249" s="34">
        <v>0.71599999999999997</v>
      </c>
      <c r="O249" s="32">
        <v>0.19600000000000001</v>
      </c>
      <c r="P249" s="34">
        <v>1.7000000000000001E-2</v>
      </c>
      <c r="Q249" s="33">
        <v>0.78700000000000003</v>
      </c>
    </row>
    <row r="250" spans="1:17">
      <c r="A250" s="221">
        <v>43943</v>
      </c>
      <c r="B250" s="54">
        <v>1672728523</v>
      </c>
      <c r="C250" s="20">
        <v>0.32</v>
      </c>
      <c r="D250" s="20">
        <v>0.68</v>
      </c>
      <c r="E250" s="19">
        <v>0.56999999999999995</v>
      </c>
      <c r="F250" s="20">
        <v>2.8000000000000001E-2</v>
      </c>
      <c r="G250" s="21">
        <v>0.40200000000000002</v>
      </c>
      <c r="H250" s="26">
        <v>0.33800000000000002</v>
      </c>
      <c r="I250" s="26">
        <v>0.66200000000000003</v>
      </c>
      <c r="J250" s="24">
        <v>0.50900000000000001</v>
      </c>
      <c r="K250" s="26">
        <v>0.03</v>
      </c>
      <c r="L250" s="25">
        <v>0.46100000000000002</v>
      </c>
      <c r="M250" s="34">
        <v>0.30199999999999999</v>
      </c>
      <c r="N250" s="34">
        <v>0.69799999999999995</v>
      </c>
      <c r="O250" s="32">
        <v>0.63100000000000001</v>
      </c>
      <c r="P250" s="34">
        <v>2.5000000000000001E-2</v>
      </c>
      <c r="Q250" s="33">
        <v>0.34399999999999997</v>
      </c>
    </row>
    <row r="251" spans="1:17">
      <c r="A251" s="221">
        <v>43944</v>
      </c>
      <c r="B251" s="54">
        <v>1097013696</v>
      </c>
      <c r="C251" s="20">
        <v>0.629</v>
      </c>
      <c r="D251" s="20">
        <v>0.371</v>
      </c>
      <c r="E251" s="19">
        <v>0.22600000000000001</v>
      </c>
      <c r="F251" s="20">
        <v>8.5999999999999993E-2</v>
      </c>
      <c r="G251" s="21">
        <v>0.68799999999999994</v>
      </c>
      <c r="H251" s="26">
        <v>0.63800000000000001</v>
      </c>
      <c r="I251" s="26">
        <v>0.36199999999999999</v>
      </c>
      <c r="J251" s="24">
        <v>0.17499999999999999</v>
      </c>
      <c r="K251" s="26">
        <v>0.10299999999999999</v>
      </c>
      <c r="L251" s="25">
        <v>0.72199999999999998</v>
      </c>
      <c r="M251" s="34">
        <v>0.62</v>
      </c>
      <c r="N251" s="34">
        <v>0.38</v>
      </c>
      <c r="O251" s="32">
        <v>0.27700000000000002</v>
      </c>
      <c r="P251" s="34">
        <v>6.9000000000000006E-2</v>
      </c>
      <c r="Q251" s="33">
        <v>0.65400000000000003</v>
      </c>
    </row>
    <row r="252" spans="1:17">
      <c r="A252" s="221">
        <v>43947</v>
      </c>
      <c r="B252" s="54">
        <v>1017692455</v>
      </c>
      <c r="C252" s="20">
        <v>0.753</v>
      </c>
      <c r="D252" s="20">
        <v>0.247</v>
      </c>
      <c r="E252" s="19">
        <v>0.122</v>
      </c>
      <c r="F252" s="20">
        <v>5.3999999999999999E-2</v>
      </c>
      <c r="G252" s="21">
        <v>0.82499999999999996</v>
      </c>
      <c r="H252" s="26">
        <v>0.74199999999999999</v>
      </c>
      <c r="I252" s="26">
        <v>0.25800000000000001</v>
      </c>
      <c r="J252" s="24">
        <v>9.1999999999999998E-2</v>
      </c>
      <c r="K252" s="26">
        <v>5.5E-2</v>
      </c>
      <c r="L252" s="25">
        <v>0.85299999999999998</v>
      </c>
      <c r="M252" s="34">
        <v>0.76500000000000001</v>
      </c>
      <c r="N252" s="34">
        <v>0.23499999999999999</v>
      </c>
      <c r="O252" s="32">
        <v>0.151</v>
      </c>
      <c r="P252" s="34">
        <v>5.1999999999999998E-2</v>
      </c>
      <c r="Q252" s="33">
        <v>0.79700000000000004</v>
      </c>
    </row>
    <row r="253" spans="1:17">
      <c r="A253" s="221">
        <v>43948</v>
      </c>
      <c r="B253" s="54">
        <v>1041033717</v>
      </c>
      <c r="C253" s="20">
        <v>0.73899999999999999</v>
      </c>
      <c r="D253" s="20">
        <v>0.26100000000000001</v>
      </c>
      <c r="E253" s="19">
        <v>0.121</v>
      </c>
      <c r="F253" s="20">
        <v>5.3999999999999999E-2</v>
      </c>
      <c r="G253" s="21">
        <v>0.82499999999999996</v>
      </c>
      <c r="H253" s="26">
        <v>0.71399999999999997</v>
      </c>
      <c r="I253" s="26">
        <v>0.28599999999999998</v>
      </c>
      <c r="J253" s="24">
        <v>7.2999999999999995E-2</v>
      </c>
      <c r="K253" s="26">
        <v>6.5000000000000002E-2</v>
      </c>
      <c r="L253" s="25">
        <v>0.86199999999999999</v>
      </c>
      <c r="M253" s="34">
        <v>0.76400000000000001</v>
      </c>
      <c r="N253" s="34">
        <v>0.23599999999999999</v>
      </c>
      <c r="O253" s="32">
        <v>0.17</v>
      </c>
      <c r="P253" s="34">
        <v>4.2000000000000003E-2</v>
      </c>
      <c r="Q253" s="33">
        <v>0.78800000000000003</v>
      </c>
    </row>
    <row r="254" spans="1:17">
      <c r="A254" s="221">
        <v>43949</v>
      </c>
      <c r="B254" s="54">
        <v>1169033249</v>
      </c>
      <c r="C254" s="20">
        <v>0.70599999999999996</v>
      </c>
      <c r="D254" s="20">
        <v>0.29399999999999998</v>
      </c>
      <c r="E254" s="19">
        <v>0.14799999999999999</v>
      </c>
      <c r="F254" s="20">
        <v>5.3999999999999999E-2</v>
      </c>
      <c r="G254" s="21">
        <v>0.79800000000000004</v>
      </c>
      <c r="H254" s="26">
        <v>0.71799999999999997</v>
      </c>
      <c r="I254" s="26">
        <v>0.28199999999999997</v>
      </c>
      <c r="J254" s="24">
        <v>0.105</v>
      </c>
      <c r="K254" s="26">
        <v>4.8000000000000001E-2</v>
      </c>
      <c r="L254" s="25">
        <v>0.84699999999999998</v>
      </c>
      <c r="M254" s="34">
        <v>0.69399999999999995</v>
      </c>
      <c r="N254" s="34">
        <v>0.30599999999999999</v>
      </c>
      <c r="O254" s="32">
        <v>0.192</v>
      </c>
      <c r="P254" s="34">
        <v>5.8999999999999997E-2</v>
      </c>
      <c r="Q254" s="33">
        <v>0.749</v>
      </c>
    </row>
    <row r="255" spans="1:17">
      <c r="A255" s="221">
        <v>43950</v>
      </c>
      <c r="B255" s="54">
        <v>1110594295</v>
      </c>
      <c r="C255" s="20">
        <v>0.70399999999999996</v>
      </c>
      <c r="D255" s="20">
        <v>0.29599999999999999</v>
      </c>
      <c r="E255" s="19">
        <v>0.16500000000000001</v>
      </c>
      <c r="F255" s="20">
        <v>6.6000000000000003E-2</v>
      </c>
      <c r="G255" s="21">
        <v>0.77</v>
      </c>
      <c r="H255" s="26">
        <v>0.67900000000000005</v>
      </c>
      <c r="I255" s="26">
        <v>0.32100000000000001</v>
      </c>
      <c r="J255" s="24">
        <v>0.18</v>
      </c>
      <c r="K255" s="26">
        <v>6.0999999999999999E-2</v>
      </c>
      <c r="L255" s="25">
        <v>0.75900000000000001</v>
      </c>
      <c r="M255" s="34">
        <v>0.72799999999999998</v>
      </c>
      <c r="N255" s="34">
        <v>0.27200000000000002</v>
      </c>
      <c r="O255" s="32">
        <v>0.15</v>
      </c>
      <c r="P255" s="34">
        <v>7.0000000000000007E-2</v>
      </c>
      <c r="Q255" s="33">
        <v>0.78</v>
      </c>
    </row>
    <row r="256" spans="1:17" s="142" customFormat="1" ht="15.75" thickBot="1">
      <c r="A256" s="223">
        <v>43951</v>
      </c>
      <c r="B256" s="129">
        <v>1037820163</v>
      </c>
      <c r="C256" s="143">
        <v>0.58799999999999997</v>
      </c>
      <c r="D256" s="143">
        <v>0.41199999999999998</v>
      </c>
      <c r="E256" s="144">
        <v>0.23899999999999999</v>
      </c>
      <c r="F256" s="143">
        <v>5.8000000000000003E-2</v>
      </c>
      <c r="G256" s="145">
        <v>0.70299999999999996</v>
      </c>
      <c r="H256" s="146">
        <v>0.56100000000000005</v>
      </c>
      <c r="I256" s="146">
        <v>0.439</v>
      </c>
      <c r="J256" s="147">
        <v>0.185</v>
      </c>
      <c r="K256" s="146">
        <v>4.8000000000000001E-2</v>
      </c>
      <c r="L256" s="148">
        <v>0.76700000000000002</v>
      </c>
      <c r="M256" s="149">
        <v>0.61599999999999999</v>
      </c>
      <c r="N256" s="149">
        <v>0.38400000000000001</v>
      </c>
      <c r="O256" s="150">
        <v>0.29299999999999998</v>
      </c>
      <c r="P256" s="149">
        <v>6.9000000000000006E-2</v>
      </c>
      <c r="Q256" s="151">
        <v>0.63800000000000001</v>
      </c>
    </row>
    <row r="257" spans="1:17">
      <c r="A257" s="221">
        <v>43954</v>
      </c>
      <c r="B257" s="54">
        <v>1110594295</v>
      </c>
      <c r="C257" s="20">
        <v>0.70399999999999996</v>
      </c>
      <c r="D257" s="20">
        <v>0.29599999999999999</v>
      </c>
      <c r="E257" s="19">
        <v>0.16500000000000001</v>
      </c>
      <c r="F257" s="20">
        <v>6.6000000000000003E-2</v>
      </c>
      <c r="G257" s="21">
        <v>0.77</v>
      </c>
      <c r="H257" s="26">
        <v>0.67900000000000005</v>
      </c>
      <c r="I257" s="26">
        <v>0.32100000000000001</v>
      </c>
      <c r="J257" s="24">
        <v>0.18</v>
      </c>
      <c r="K257" s="26">
        <v>6.0999999999999999E-2</v>
      </c>
      <c r="L257" s="25">
        <v>0.75900000000000001</v>
      </c>
      <c r="M257" s="34">
        <v>0.72799999999999998</v>
      </c>
      <c r="N257" s="34">
        <v>0.27200000000000002</v>
      </c>
      <c r="O257" s="32">
        <v>0.15</v>
      </c>
      <c r="P257" s="34">
        <v>7.0000000000000007E-2</v>
      </c>
      <c r="Q257" s="33">
        <v>0.78</v>
      </c>
    </row>
    <row r="258" spans="1:17">
      <c r="A258" s="221">
        <v>43955</v>
      </c>
      <c r="B258" s="54">
        <v>605385618</v>
      </c>
      <c r="C258" s="20">
        <v>0.70399999999999996</v>
      </c>
      <c r="D258" s="20">
        <v>0.29599999999999999</v>
      </c>
      <c r="E258" s="19">
        <v>0.16600000000000001</v>
      </c>
      <c r="F258" s="20">
        <v>5.8000000000000003E-2</v>
      </c>
      <c r="G258" s="21">
        <v>0.77700000000000002</v>
      </c>
      <c r="H258" s="26">
        <v>0.72499999999999998</v>
      </c>
      <c r="I258" s="26">
        <v>0.27500000000000002</v>
      </c>
      <c r="J258" s="24">
        <v>0.16300000000000001</v>
      </c>
      <c r="K258" s="26">
        <v>0.06</v>
      </c>
      <c r="L258" s="25">
        <v>0.77700000000000002</v>
      </c>
      <c r="M258" s="34">
        <v>0.68300000000000005</v>
      </c>
      <c r="N258" s="34">
        <v>0.317</v>
      </c>
      <c r="O258" s="32">
        <v>0.16800000000000001</v>
      </c>
      <c r="P258" s="34">
        <v>5.6000000000000001E-2</v>
      </c>
      <c r="Q258" s="33">
        <v>0.77600000000000002</v>
      </c>
    </row>
    <row r="259" spans="1:17">
      <c r="A259" s="221">
        <v>43956</v>
      </c>
      <c r="B259" s="54">
        <v>688551899</v>
      </c>
      <c r="C259" s="20">
        <v>0.65100000000000002</v>
      </c>
      <c r="D259" s="20">
        <v>0.34899999999999998</v>
      </c>
      <c r="E259" s="19">
        <v>0.22800000000000001</v>
      </c>
      <c r="F259" s="20">
        <v>4.3999999999999997E-2</v>
      </c>
      <c r="G259" s="21">
        <v>0.72799999999999998</v>
      </c>
      <c r="H259" s="26">
        <v>0.66200000000000003</v>
      </c>
      <c r="I259" s="26">
        <v>0.33800000000000002</v>
      </c>
      <c r="J259" s="24">
        <v>0.245</v>
      </c>
      <c r="K259" s="26">
        <v>4.8000000000000001E-2</v>
      </c>
      <c r="L259" s="25">
        <v>0.70699999999999996</v>
      </c>
      <c r="M259" s="34">
        <v>0.63900000000000001</v>
      </c>
      <c r="N259" s="34">
        <v>0.36099999999999999</v>
      </c>
      <c r="O259" s="32">
        <v>0.21</v>
      </c>
      <c r="P259" s="34">
        <v>4.1000000000000002E-2</v>
      </c>
      <c r="Q259" s="33">
        <v>0.749</v>
      </c>
    </row>
    <row r="260" spans="1:17">
      <c r="A260" s="221">
        <v>43957</v>
      </c>
      <c r="B260" s="54">
        <v>1065756277</v>
      </c>
      <c r="C260" s="20">
        <v>0.58499999999999996</v>
      </c>
      <c r="D260" s="20">
        <v>0.41499999999999998</v>
      </c>
      <c r="E260" s="19">
        <v>0.27900000000000003</v>
      </c>
      <c r="F260" s="20">
        <v>2.8000000000000001E-2</v>
      </c>
      <c r="G260" s="21">
        <v>0.69299999999999995</v>
      </c>
      <c r="H260" s="26">
        <v>0.43</v>
      </c>
      <c r="I260" s="26">
        <v>0.56999999999999995</v>
      </c>
      <c r="J260" s="24">
        <v>0.34200000000000003</v>
      </c>
      <c r="K260" s="26">
        <v>2.5000000000000001E-2</v>
      </c>
      <c r="L260" s="25">
        <v>0.63300000000000001</v>
      </c>
      <c r="M260" s="34">
        <v>0.74</v>
      </c>
      <c r="N260" s="34">
        <v>0.26</v>
      </c>
      <c r="O260" s="32">
        <v>0.215</v>
      </c>
      <c r="P260" s="34">
        <v>3.2000000000000001E-2</v>
      </c>
      <c r="Q260" s="33">
        <v>0.753</v>
      </c>
    </row>
    <row r="261" spans="1:17">
      <c r="A261" s="221">
        <v>43958</v>
      </c>
      <c r="B261" s="54">
        <v>1000973650</v>
      </c>
      <c r="C261" s="20">
        <v>0.58499999999999996</v>
      </c>
      <c r="D261" s="20">
        <v>0.41499999999999998</v>
      </c>
      <c r="E261" s="19">
        <v>0.20200000000000001</v>
      </c>
      <c r="F261" s="20">
        <v>5.0999999999999997E-2</v>
      </c>
      <c r="G261" s="21">
        <v>0.747</v>
      </c>
      <c r="H261" s="26">
        <v>0.57299999999999995</v>
      </c>
      <c r="I261" s="26">
        <v>0.42699999999999999</v>
      </c>
      <c r="J261" s="24">
        <v>0.193</v>
      </c>
      <c r="K261" s="26">
        <v>4.4999999999999998E-2</v>
      </c>
      <c r="L261" s="25">
        <v>0.76200000000000001</v>
      </c>
      <c r="M261" s="34">
        <v>0.59699999999999998</v>
      </c>
      <c r="N261" s="34">
        <v>0.40300000000000002</v>
      </c>
      <c r="O261" s="32">
        <v>0.21099999999999999</v>
      </c>
      <c r="P261" s="34">
        <v>5.7000000000000002E-2</v>
      </c>
      <c r="Q261" s="33">
        <v>0.73199999999999998</v>
      </c>
    </row>
    <row r="262" spans="1:17">
      <c r="A262" s="219">
        <v>43961</v>
      </c>
      <c r="B262" s="54">
        <v>536457649</v>
      </c>
      <c r="C262" s="20">
        <v>0.68600000000000005</v>
      </c>
      <c r="D262" s="20">
        <v>0.314</v>
      </c>
      <c r="E262" s="19">
        <v>9.9000000000000005E-2</v>
      </c>
      <c r="F262" s="20">
        <v>5.8000000000000003E-2</v>
      </c>
      <c r="G262" s="21">
        <v>0.84299999999999997</v>
      </c>
      <c r="H262" s="26">
        <v>0.72499999999999998</v>
      </c>
      <c r="I262" s="26">
        <v>0.27500000000000002</v>
      </c>
      <c r="J262" s="24">
        <v>7.8E-2</v>
      </c>
      <c r="K262" s="26">
        <v>4.3999999999999997E-2</v>
      </c>
      <c r="L262" s="25">
        <v>0.878</v>
      </c>
      <c r="M262" s="34">
        <v>0.64700000000000002</v>
      </c>
      <c r="N262" s="34">
        <v>0.35299999999999998</v>
      </c>
      <c r="O262" s="32">
        <v>0.121</v>
      </c>
      <c r="P262" s="34">
        <v>7.1999999999999995E-2</v>
      </c>
      <c r="Q262" s="28">
        <v>0.80700000000000005</v>
      </c>
    </row>
    <row r="263" spans="1:17">
      <c r="A263" s="221">
        <v>43962</v>
      </c>
      <c r="B263" s="54">
        <v>1521884142</v>
      </c>
      <c r="C263" s="20">
        <v>0.312</v>
      </c>
      <c r="D263" s="20">
        <v>0.68799999999999994</v>
      </c>
      <c r="E263" s="19">
        <v>0.191</v>
      </c>
      <c r="F263" s="20">
        <v>0.05</v>
      </c>
      <c r="G263" s="21">
        <v>0.75900000000000001</v>
      </c>
      <c r="H263" s="26">
        <v>0.30499999999999999</v>
      </c>
      <c r="I263" s="26">
        <v>0.69499999999999995</v>
      </c>
      <c r="J263" s="24">
        <v>0.159</v>
      </c>
      <c r="K263" s="26">
        <v>2.5000000000000001E-2</v>
      </c>
      <c r="L263" s="25">
        <v>0.81599999999999995</v>
      </c>
      <c r="M263" s="34">
        <v>0.32</v>
      </c>
      <c r="N263" s="34">
        <v>0.68</v>
      </c>
      <c r="O263" s="32">
        <v>0.223</v>
      </c>
      <c r="P263" s="34">
        <v>7.4999999999999997E-2</v>
      </c>
      <c r="Q263" s="33">
        <v>0.70199999999999996</v>
      </c>
    </row>
    <row r="264" spans="1:17">
      <c r="A264" s="221">
        <v>43963</v>
      </c>
      <c r="B264" s="54">
        <v>997617335</v>
      </c>
      <c r="C264" s="20">
        <v>0.54900000000000004</v>
      </c>
      <c r="D264" s="20">
        <v>0.45100000000000001</v>
      </c>
      <c r="E264" s="19">
        <v>0.19800000000000001</v>
      </c>
      <c r="F264" s="20">
        <v>5.5E-2</v>
      </c>
      <c r="G264" s="21">
        <v>0.747</v>
      </c>
      <c r="H264" s="26">
        <v>0.55400000000000005</v>
      </c>
      <c r="I264" s="26">
        <v>0.44600000000000001</v>
      </c>
      <c r="J264" s="24">
        <v>0.154</v>
      </c>
      <c r="K264" s="26">
        <v>4.7E-2</v>
      </c>
      <c r="L264" s="25">
        <v>0.79900000000000004</v>
      </c>
      <c r="M264" s="34">
        <v>0.54300000000000004</v>
      </c>
      <c r="N264" s="34">
        <v>0.45700000000000002</v>
      </c>
      <c r="O264" s="32">
        <v>0.24199999999999999</v>
      </c>
      <c r="P264" s="34">
        <v>6.3E-2</v>
      </c>
      <c r="Q264" s="33">
        <v>0.69499999999999995</v>
      </c>
    </row>
    <row r="265" spans="1:17">
      <c r="A265" s="221">
        <v>43964</v>
      </c>
      <c r="B265" s="54">
        <v>1856000989</v>
      </c>
      <c r="C265" s="20">
        <v>0.26900000000000002</v>
      </c>
      <c r="D265" s="20">
        <v>0.73099999999999998</v>
      </c>
      <c r="E265" s="19">
        <v>0.20699999999999999</v>
      </c>
      <c r="F265" s="20">
        <v>0.24099999999999999</v>
      </c>
      <c r="G265" s="21">
        <v>0.55100000000000005</v>
      </c>
      <c r="H265" s="26">
        <v>0.28199999999999997</v>
      </c>
      <c r="I265" s="26">
        <v>0.71799999999999997</v>
      </c>
      <c r="J265" s="24">
        <v>0.20100000000000001</v>
      </c>
      <c r="K265" s="26">
        <v>0.45100000000000001</v>
      </c>
      <c r="L265" s="25">
        <v>0.34799999999999998</v>
      </c>
      <c r="M265" s="34">
        <v>0.25600000000000001</v>
      </c>
      <c r="N265" s="34">
        <v>0.74399999999999999</v>
      </c>
      <c r="O265" s="32">
        <v>0.214</v>
      </c>
      <c r="P265" s="34">
        <v>3.1E-2</v>
      </c>
      <c r="Q265" s="33">
        <v>0.755</v>
      </c>
    </row>
    <row r="266" spans="1:17">
      <c r="A266" s="221">
        <v>43965</v>
      </c>
      <c r="B266" s="54">
        <v>856491477</v>
      </c>
      <c r="C266" s="20">
        <v>0.45</v>
      </c>
      <c r="D266" s="20">
        <v>0.55000000000000004</v>
      </c>
      <c r="E266" s="19">
        <v>0.34499999999999997</v>
      </c>
      <c r="F266" s="20">
        <v>3.3000000000000002E-2</v>
      </c>
      <c r="G266" s="21">
        <v>0.622</v>
      </c>
      <c r="H266" s="26">
        <v>0.48799999999999999</v>
      </c>
      <c r="I266" s="26">
        <v>0.51200000000000001</v>
      </c>
      <c r="J266" s="24">
        <v>0.28799999999999998</v>
      </c>
      <c r="K266" s="26">
        <v>2.8000000000000001E-2</v>
      </c>
      <c r="L266" s="25">
        <v>0.68400000000000005</v>
      </c>
      <c r="M266" s="34">
        <v>0.41199999999999998</v>
      </c>
      <c r="N266" s="34">
        <v>0.58799999999999997</v>
      </c>
      <c r="O266" s="32">
        <v>0.40300000000000002</v>
      </c>
      <c r="P266" s="34">
        <v>3.6999999999999998E-2</v>
      </c>
      <c r="Q266" s="33">
        <v>0.56000000000000005</v>
      </c>
    </row>
    <row r="267" spans="1:17">
      <c r="A267" s="221">
        <v>43968</v>
      </c>
      <c r="B267" s="54">
        <v>371327920</v>
      </c>
      <c r="C267" s="20">
        <v>0.67300000000000004</v>
      </c>
      <c r="D267" s="20">
        <v>0.32</v>
      </c>
      <c r="E267" s="19">
        <v>0.10100000000000001</v>
      </c>
      <c r="F267" s="20">
        <v>4.2000000000000003E-2</v>
      </c>
      <c r="G267" s="21">
        <v>0.85699999999999998</v>
      </c>
      <c r="H267" s="26">
        <v>0.70799999999999996</v>
      </c>
      <c r="I267" s="26">
        <v>0.29199999999999998</v>
      </c>
      <c r="J267" s="24">
        <v>4.1000000000000002E-2</v>
      </c>
      <c r="K267" s="26">
        <v>3.5999999999999997E-2</v>
      </c>
      <c r="L267" s="25">
        <v>0.92300000000000004</v>
      </c>
      <c r="M267" s="34">
        <v>0.63900000000000001</v>
      </c>
      <c r="N267" s="34">
        <v>0.36099999999999999</v>
      </c>
      <c r="O267" s="32">
        <v>0.16200000000000001</v>
      </c>
      <c r="P267" s="34">
        <v>4.7E-2</v>
      </c>
      <c r="Q267" s="33">
        <v>0.79100000000000004</v>
      </c>
    </row>
    <row r="268" spans="1:17">
      <c r="A268" s="221">
        <v>43969</v>
      </c>
      <c r="B268" s="54">
        <v>642446000</v>
      </c>
      <c r="C268" s="20">
        <v>0.50700000000000001</v>
      </c>
      <c r="D268" s="20">
        <v>0.49299999999999999</v>
      </c>
      <c r="E268" s="19">
        <v>0.27700000000000002</v>
      </c>
      <c r="F268" s="20">
        <v>4.5999999999999999E-2</v>
      </c>
      <c r="G268" s="21">
        <v>0.67700000000000005</v>
      </c>
      <c r="H268" s="26">
        <v>0.52700000000000002</v>
      </c>
      <c r="I268" s="26">
        <v>0.47299999999999998</v>
      </c>
      <c r="J268" s="24">
        <v>0.18099999999999999</v>
      </c>
      <c r="K268" s="26">
        <v>4.1000000000000002E-2</v>
      </c>
      <c r="L268" s="25">
        <v>0.77800000000000002</v>
      </c>
      <c r="M268" s="34">
        <v>0.48599999999999999</v>
      </c>
      <c r="N268" s="34">
        <v>0.51400000000000001</v>
      </c>
      <c r="O268" s="32">
        <v>0.373</v>
      </c>
      <c r="P268" s="34">
        <v>5.1999999999999998E-2</v>
      </c>
      <c r="Q268" s="33">
        <v>0.57499999999999996</v>
      </c>
    </row>
    <row r="269" spans="1:17">
      <c r="A269" s="221">
        <v>43970</v>
      </c>
      <c r="B269" s="54">
        <v>662848747</v>
      </c>
      <c r="C269" s="20">
        <v>0.622</v>
      </c>
      <c r="D269" s="20">
        <v>0.378</v>
      </c>
      <c r="E269" s="19">
        <v>0.19800000000000001</v>
      </c>
      <c r="F269" s="20">
        <v>6.2E-2</v>
      </c>
      <c r="G269" s="21">
        <v>0.74</v>
      </c>
      <c r="H269" s="26">
        <v>0.58699999999999997</v>
      </c>
      <c r="I269" s="26">
        <v>0.41299999999999998</v>
      </c>
      <c r="J269" s="24">
        <v>0.152</v>
      </c>
      <c r="K269" s="26">
        <v>4.1000000000000002E-2</v>
      </c>
      <c r="L269" s="25">
        <v>0.80700000000000005</v>
      </c>
      <c r="M269" s="34">
        <v>0.65700000000000003</v>
      </c>
      <c r="N269" s="34">
        <v>0.34300000000000003</v>
      </c>
      <c r="O269" s="32">
        <v>0.24399999999999999</v>
      </c>
      <c r="P269" s="34">
        <v>8.3000000000000004E-2</v>
      </c>
      <c r="Q269" s="33">
        <v>0.67300000000000004</v>
      </c>
    </row>
    <row r="270" spans="1:17">
      <c r="A270" s="221">
        <v>43971</v>
      </c>
      <c r="B270" s="54">
        <v>570907500</v>
      </c>
      <c r="C270" s="20">
        <v>0.53900000000000003</v>
      </c>
      <c r="D270" s="20">
        <v>0.46100000000000002</v>
      </c>
      <c r="E270" s="19">
        <v>0.27200000000000002</v>
      </c>
      <c r="F270" s="20">
        <v>2.8000000000000001E-2</v>
      </c>
      <c r="G270" s="21">
        <v>0.7</v>
      </c>
      <c r="H270" s="26">
        <v>0.499</v>
      </c>
      <c r="I270" s="26">
        <v>0.501</v>
      </c>
      <c r="J270" s="24">
        <v>0.249</v>
      </c>
      <c r="K270" s="26">
        <v>2.8000000000000001E-2</v>
      </c>
      <c r="L270" s="25">
        <v>0.72299999999999998</v>
      </c>
      <c r="M270" s="34">
        <v>0.57999999999999996</v>
      </c>
      <c r="N270" s="34">
        <v>0.42</v>
      </c>
      <c r="O270" s="32">
        <v>0.29499999999999998</v>
      </c>
      <c r="P270" s="34">
        <v>2.7E-2</v>
      </c>
      <c r="Q270" s="33">
        <v>0.67800000000000005</v>
      </c>
    </row>
    <row r="271" spans="1:17">
      <c r="A271" s="221">
        <v>43972</v>
      </c>
      <c r="B271" s="54">
        <v>1034653967</v>
      </c>
      <c r="C271" s="20">
        <v>0.374</v>
      </c>
      <c r="D271" s="20">
        <v>0.626</v>
      </c>
      <c r="E271" s="19">
        <v>0.432</v>
      </c>
      <c r="F271" s="20">
        <v>4.1000000000000002E-2</v>
      </c>
      <c r="G271" s="21">
        <v>0.52700000000000002</v>
      </c>
      <c r="H271" s="26">
        <v>0.45</v>
      </c>
      <c r="I271" s="26">
        <v>0.55000000000000004</v>
      </c>
      <c r="J271" s="24">
        <v>0.314</v>
      </c>
      <c r="K271" s="26">
        <v>0.05</v>
      </c>
      <c r="L271" s="25">
        <v>0.63600000000000001</v>
      </c>
      <c r="M271" s="34">
        <v>0.29799999999999999</v>
      </c>
      <c r="N271" s="34">
        <v>0.70199999999999996</v>
      </c>
      <c r="O271" s="32">
        <v>0.55000000000000004</v>
      </c>
      <c r="P271" s="34">
        <v>3.2000000000000001E-2</v>
      </c>
      <c r="Q271" s="33">
        <v>0.41799999999999998</v>
      </c>
    </row>
    <row r="272" spans="1:17" s="142" customFormat="1">
      <c r="A272" s="223">
        <v>43982</v>
      </c>
      <c r="B272" s="129">
        <v>4453149145</v>
      </c>
      <c r="C272" s="143">
        <v>0.08</v>
      </c>
      <c r="D272" s="143">
        <v>0.92</v>
      </c>
      <c r="E272" s="144">
        <v>0.45</v>
      </c>
      <c r="F272" s="143">
        <v>1.4999999999999999E-2</v>
      </c>
      <c r="G272" s="145">
        <v>0.53500000000000003</v>
      </c>
      <c r="H272" s="146">
        <v>8.4000000000000005E-2</v>
      </c>
      <c r="I272" s="146">
        <v>0.91600000000000004</v>
      </c>
      <c r="J272" s="147">
        <v>0.247</v>
      </c>
      <c r="K272" s="146">
        <v>2.3E-2</v>
      </c>
      <c r="L272" s="148">
        <v>0.73</v>
      </c>
      <c r="M272" s="149">
        <v>7.5999999999999998E-2</v>
      </c>
      <c r="N272" s="149">
        <v>0.92400000000000004</v>
      </c>
      <c r="O272" s="150">
        <v>0.65300000000000002</v>
      </c>
      <c r="P272" s="149">
        <v>7.0000000000000001E-3</v>
      </c>
      <c r="Q272" s="151">
        <v>0.34</v>
      </c>
    </row>
    <row r="273" spans="1:17">
      <c r="A273" s="221">
        <v>43983</v>
      </c>
      <c r="B273" s="54">
        <v>936581101</v>
      </c>
      <c r="C273" s="20">
        <v>0.504</v>
      </c>
      <c r="D273" s="20">
        <v>0.496</v>
      </c>
      <c r="E273" s="19">
        <v>0.314</v>
      </c>
      <c r="F273" s="20">
        <v>0.09</v>
      </c>
      <c r="G273" s="21">
        <v>0.59599999999999997</v>
      </c>
      <c r="H273" s="26">
        <v>0.53200000000000003</v>
      </c>
      <c r="I273" s="26">
        <v>0.46800000000000003</v>
      </c>
      <c r="J273" s="24">
        <v>0.31</v>
      </c>
      <c r="K273" s="26">
        <v>0.106</v>
      </c>
      <c r="L273" s="25">
        <v>0.58399999999999996</v>
      </c>
      <c r="M273" s="34">
        <v>0.47599999999999998</v>
      </c>
      <c r="N273" s="34">
        <v>0.52400000000000002</v>
      </c>
      <c r="O273" s="32">
        <v>0.317</v>
      </c>
      <c r="P273" s="34">
        <v>7.3999999999999996E-2</v>
      </c>
      <c r="Q273" s="33">
        <v>0.60899999999999999</v>
      </c>
    </row>
    <row r="274" spans="1:17">
      <c r="A274" s="221">
        <v>43984</v>
      </c>
      <c r="B274" s="54">
        <v>818133752</v>
      </c>
      <c r="C274" s="20">
        <v>0.60699999999999998</v>
      </c>
      <c r="D274" s="20">
        <v>0.39300000000000002</v>
      </c>
      <c r="E274" s="19">
        <v>0.252</v>
      </c>
      <c r="F274" s="20">
        <v>4.8000000000000001E-2</v>
      </c>
      <c r="G274" s="21">
        <v>0.7</v>
      </c>
      <c r="H274" s="26">
        <v>0.62</v>
      </c>
      <c r="I274" s="26">
        <v>0.38</v>
      </c>
      <c r="J274" s="24">
        <v>0.20499999999999999</v>
      </c>
      <c r="K274" s="26">
        <v>4.7E-2</v>
      </c>
      <c r="L274" s="25">
        <v>0.748</v>
      </c>
      <c r="M274" s="34">
        <v>0.59499999999999997</v>
      </c>
      <c r="N274" s="34">
        <v>0.40500000000000003</v>
      </c>
      <c r="O274" s="32">
        <v>0.29899999999999999</v>
      </c>
      <c r="P274" s="34">
        <v>4.8000000000000001E-2</v>
      </c>
      <c r="Q274" s="33">
        <v>0.65300000000000002</v>
      </c>
    </row>
    <row r="275" spans="1:17">
      <c r="A275" s="221">
        <v>43985</v>
      </c>
      <c r="B275" s="54">
        <v>1147770492</v>
      </c>
      <c r="C275" s="20">
        <v>0.51</v>
      </c>
      <c r="D275" s="20">
        <v>0.49</v>
      </c>
      <c r="E275" s="19">
        <v>0.224</v>
      </c>
      <c r="F275" s="20">
        <v>6.6000000000000003E-2</v>
      </c>
      <c r="G275" s="21">
        <v>0.71</v>
      </c>
      <c r="H275" s="26">
        <v>0.49199999999999999</v>
      </c>
      <c r="I275" s="26">
        <v>0.50800000000000001</v>
      </c>
      <c r="J275" s="24">
        <v>0.11700000000000001</v>
      </c>
      <c r="K275" s="26">
        <v>7.1999999999999995E-2</v>
      </c>
      <c r="L275" s="25">
        <v>0.81100000000000005</v>
      </c>
      <c r="M275" s="34">
        <v>0.52800000000000002</v>
      </c>
      <c r="N275" s="34">
        <v>0.47199999999999998</v>
      </c>
      <c r="O275" s="32">
        <v>0.33200000000000002</v>
      </c>
      <c r="P275" s="34">
        <v>0.06</v>
      </c>
      <c r="Q275" s="33">
        <v>0.60799999999999998</v>
      </c>
    </row>
    <row r="276" spans="1:17">
      <c r="A276" s="221">
        <v>43986</v>
      </c>
      <c r="B276" s="54">
        <v>1427850286</v>
      </c>
      <c r="C276" s="20">
        <v>0.52400000000000002</v>
      </c>
      <c r="D276" s="20">
        <v>0.47599999999999998</v>
      </c>
      <c r="E276" s="19">
        <v>0.25700000000000001</v>
      </c>
      <c r="F276" s="20">
        <v>7.0000000000000007E-2</v>
      </c>
      <c r="G276" s="21">
        <v>0.67300000000000004</v>
      </c>
      <c r="H276" s="26">
        <v>0.49399999999999999</v>
      </c>
      <c r="I276" s="26">
        <v>0.50600000000000001</v>
      </c>
      <c r="J276" s="24">
        <v>0.221</v>
      </c>
      <c r="K276" s="26">
        <v>4.4999999999999998E-2</v>
      </c>
      <c r="L276" s="25">
        <v>0.73399999999999999</v>
      </c>
      <c r="M276" s="34">
        <v>0.55400000000000005</v>
      </c>
      <c r="N276" s="34">
        <v>0.44600000000000001</v>
      </c>
      <c r="O276" s="32">
        <v>0.29399999999999998</v>
      </c>
      <c r="P276" s="34">
        <v>9.5000000000000001E-2</v>
      </c>
      <c r="Q276" s="33">
        <v>0.61099999999999999</v>
      </c>
    </row>
    <row r="277" spans="1:17">
      <c r="A277" s="221">
        <v>43989</v>
      </c>
      <c r="B277" s="54">
        <v>1842637147</v>
      </c>
      <c r="C277" s="20">
        <v>0.62</v>
      </c>
      <c r="D277" s="20">
        <v>0.38</v>
      </c>
      <c r="E277" s="19">
        <v>7.0999999999999994E-2</v>
      </c>
      <c r="F277" s="20">
        <v>0.129</v>
      </c>
      <c r="G277" s="21">
        <v>0.8</v>
      </c>
      <c r="H277" s="26">
        <v>0.52200000000000002</v>
      </c>
      <c r="I277" s="26">
        <v>0.47799999999999998</v>
      </c>
      <c r="J277" s="24">
        <v>7.5999999999999998E-2</v>
      </c>
      <c r="K277" s="26">
        <v>0.08</v>
      </c>
      <c r="L277" s="25">
        <v>0.84399999999999997</v>
      </c>
      <c r="M277" s="34">
        <v>0.71799999999999997</v>
      </c>
      <c r="N277" s="34">
        <v>0.28199999999999997</v>
      </c>
      <c r="O277" s="32">
        <v>6.7000000000000004E-2</v>
      </c>
      <c r="P277" s="34">
        <v>0.17699999999999999</v>
      </c>
      <c r="Q277" s="33">
        <v>0.75600000000000001</v>
      </c>
    </row>
    <row r="278" spans="1:17">
      <c r="A278" s="221">
        <v>43990</v>
      </c>
      <c r="B278" s="54">
        <v>1217213013</v>
      </c>
      <c r="C278" s="20">
        <v>0.69199999999999995</v>
      </c>
      <c r="D278" s="20">
        <v>0.308</v>
      </c>
      <c r="E278" s="19">
        <v>0.14499999999999999</v>
      </c>
      <c r="F278" s="20">
        <v>5.6000000000000001E-2</v>
      </c>
      <c r="G278" s="21">
        <v>0.8</v>
      </c>
      <c r="H278" s="26">
        <v>0.68400000000000005</v>
      </c>
      <c r="I278" s="26">
        <v>0.316</v>
      </c>
      <c r="J278" s="24">
        <v>0.14599999999999999</v>
      </c>
      <c r="K278" s="26">
        <v>4.5999999999999999E-2</v>
      </c>
      <c r="L278" s="25">
        <v>0.80800000000000005</v>
      </c>
      <c r="M278" s="34">
        <v>0.69899999999999995</v>
      </c>
      <c r="N278" s="34">
        <v>0.30099999999999999</v>
      </c>
      <c r="O278" s="32">
        <v>0.14399999999999999</v>
      </c>
      <c r="P278" s="34">
        <v>6.5000000000000002E-2</v>
      </c>
      <c r="Q278" s="33">
        <v>0.79100000000000004</v>
      </c>
    </row>
    <row r="279" spans="1:17">
      <c r="A279" s="221">
        <v>43991</v>
      </c>
      <c r="B279" s="54">
        <v>1184740154</v>
      </c>
      <c r="C279" s="20">
        <v>0.66600000000000004</v>
      </c>
      <c r="D279" s="20">
        <v>0.33400000000000002</v>
      </c>
      <c r="E279" s="19">
        <v>0.15</v>
      </c>
      <c r="F279" s="20">
        <v>5.5E-2</v>
      </c>
      <c r="G279" s="21">
        <v>0.79500000000000004</v>
      </c>
      <c r="H279" s="26">
        <v>0.68200000000000005</v>
      </c>
      <c r="I279" s="26">
        <v>0.318</v>
      </c>
      <c r="J279" s="24">
        <v>0.128</v>
      </c>
      <c r="K279" s="26">
        <v>4.9000000000000002E-2</v>
      </c>
      <c r="L279" s="25">
        <v>0.82299999999999995</v>
      </c>
      <c r="M279" s="34">
        <v>0.64900000000000002</v>
      </c>
      <c r="N279" s="34">
        <v>0.35099999999999998</v>
      </c>
      <c r="O279" s="32">
        <v>0.17100000000000001</v>
      </c>
      <c r="P279" s="34">
        <v>6.2E-2</v>
      </c>
      <c r="Q279" s="33">
        <v>0.76700000000000002</v>
      </c>
    </row>
    <row r="280" spans="1:17">
      <c r="A280" s="221">
        <v>43992</v>
      </c>
      <c r="B280" s="54">
        <v>910816969</v>
      </c>
      <c r="C280" s="20">
        <v>0.60799999999999998</v>
      </c>
      <c r="D280" s="20">
        <v>0.39200000000000002</v>
      </c>
      <c r="E280" s="19">
        <v>0.20399999999999999</v>
      </c>
      <c r="F280" s="20">
        <v>5.8000000000000003E-2</v>
      </c>
      <c r="G280" s="21">
        <v>0.73899999999999999</v>
      </c>
      <c r="H280" s="26">
        <v>0.59199999999999997</v>
      </c>
      <c r="I280" s="26">
        <v>0.40799999999999997</v>
      </c>
      <c r="J280" s="24">
        <v>0.13400000000000001</v>
      </c>
      <c r="K280" s="26">
        <v>0.05</v>
      </c>
      <c r="L280" s="25">
        <v>0.81599999999999995</v>
      </c>
      <c r="M280" s="34">
        <v>0.623</v>
      </c>
      <c r="N280" s="34">
        <v>0.377</v>
      </c>
      <c r="O280" s="32">
        <v>0.27400000000000002</v>
      </c>
      <c r="P280" s="34">
        <v>6.5000000000000002E-2</v>
      </c>
      <c r="Q280" s="33">
        <v>0.66100000000000003</v>
      </c>
    </row>
    <row r="281" spans="1:17">
      <c r="A281" s="221">
        <v>43993</v>
      </c>
      <c r="B281" s="54">
        <v>804462161</v>
      </c>
      <c r="C281" s="20">
        <v>0.66400000000000003</v>
      </c>
      <c r="D281" s="20">
        <v>0.33600000000000002</v>
      </c>
      <c r="E281" s="19">
        <v>0.184</v>
      </c>
      <c r="F281" s="20">
        <v>5.1999999999999998E-2</v>
      </c>
      <c r="G281" s="21">
        <v>0.76400000000000001</v>
      </c>
      <c r="H281" s="26">
        <v>0.65600000000000003</v>
      </c>
      <c r="I281" s="26">
        <v>0.34399999999999997</v>
      </c>
      <c r="J281" s="24">
        <v>0.157</v>
      </c>
      <c r="K281" s="26">
        <v>4.2000000000000003E-2</v>
      </c>
      <c r="L281" s="25">
        <v>0.80100000000000005</v>
      </c>
      <c r="M281" s="34">
        <v>0.67200000000000004</v>
      </c>
      <c r="N281" s="34">
        <v>0.32800000000000001</v>
      </c>
      <c r="O281" s="32">
        <v>0.21099999999999999</v>
      </c>
      <c r="P281" s="34">
        <v>6.2E-2</v>
      </c>
      <c r="Q281" s="33">
        <v>0.72699999999999998</v>
      </c>
    </row>
    <row r="282" spans="1:17">
      <c r="A282" s="221">
        <v>43996</v>
      </c>
      <c r="B282" s="54">
        <v>780006031</v>
      </c>
      <c r="C282" s="20">
        <v>0.76800000000000002</v>
      </c>
      <c r="D282" s="20">
        <v>0.23200000000000001</v>
      </c>
      <c r="E282" s="19">
        <v>7.5999999999999998E-2</v>
      </c>
      <c r="F282" s="20">
        <v>4.4999999999999998E-2</v>
      </c>
      <c r="G282" s="21">
        <v>0.879</v>
      </c>
      <c r="H282" s="26">
        <v>0.77700000000000002</v>
      </c>
      <c r="I282" s="26">
        <v>0.223</v>
      </c>
      <c r="J282" s="24">
        <v>5.7000000000000002E-2</v>
      </c>
      <c r="K282" s="26">
        <v>3.9E-2</v>
      </c>
      <c r="L282" s="25">
        <v>0.90400000000000003</v>
      </c>
      <c r="M282" s="34">
        <v>0.75900000000000001</v>
      </c>
      <c r="N282" s="34">
        <v>0.24099999999999999</v>
      </c>
      <c r="O282" s="32">
        <v>9.4E-2</v>
      </c>
      <c r="P282" s="34">
        <v>5.0999999999999997E-2</v>
      </c>
      <c r="Q282" s="33">
        <v>0.85499999999999998</v>
      </c>
    </row>
    <row r="283" spans="1:17">
      <c r="A283" s="221">
        <v>43997</v>
      </c>
      <c r="B283" s="54">
        <v>1393821306</v>
      </c>
      <c r="C283" s="20">
        <v>0.41699999999999998</v>
      </c>
      <c r="D283" s="20">
        <v>0.58299999999999996</v>
      </c>
      <c r="E283" s="19">
        <v>0.45500000000000002</v>
      </c>
      <c r="F283" s="20">
        <v>3.7999999999999999E-2</v>
      </c>
      <c r="G283" s="21">
        <v>0.50700000000000001</v>
      </c>
      <c r="H283" s="26">
        <v>0.438</v>
      </c>
      <c r="I283" s="26">
        <v>0.56200000000000006</v>
      </c>
      <c r="J283" s="24">
        <v>0.39</v>
      </c>
      <c r="K283" s="26">
        <v>3.7999999999999999E-2</v>
      </c>
      <c r="L283" s="25">
        <v>0.57199999999999995</v>
      </c>
      <c r="M283" s="34">
        <v>0.39600000000000002</v>
      </c>
      <c r="N283" s="34">
        <v>0.60399999999999998</v>
      </c>
      <c r="O283" s="32">
        <v>0.51900000000000002</v>
      </c>
      <c r="P283" s="34">
        <v>3.7999999999999999E-2</v>
      </c>
      <c r="Q283" s="33">
        <v>0.443</v>
      </c>
    </row>
    <row r="284" spans="1:17">
      <c r="A284" s="221">
        <v>43998</v>
      </c>
      <c r="B284" s="54">
        <v>780006031</v>
      </c>
      <c r="C284" s="20">
        <v>0.76800000000000002</v>
      </c>
      <c r="D284" s="20">
        <v>0.23200000000000001</v>
      </c>
      <c r="E284" s="19">
        <v>7.5999999999999998E-2</v>
      </c>
      <c r="F284" s="20">
        <v>4.4999999999999998E-2</v>
      </c>
      <c r="G284" s="21">
        <v>0.879</v>
      </c>
      <c r="H284" s="26">
        <v>0.77700000000000002</v>
      </c>
      <c r="I284" s="26">
        <v>0.223</v>
      </c>
      <c r="J284" s="24">
        <v>5.7000000000000002E-2</v>
      </c>
      <c r="K284" s="26">
        <v>3.9E-2</v>
      </c>
      <c r="L284" s="25">
        <v>0.90400000000000003</v>
      </c>
      <c r="M284" s="34">
        <v>0.75900000000000001</v>
      </c>
      <c r="N284" s="34">
        <v>0.24099999999999999</v>
      </c>
      <c r="O284" s="32">
        <v>9.4E-2</v>
      </c>
      <c r="P284" s="34">
        <v>5.0999999999999997E-2</v>
      </c>
      <c r="Q284" s="33">
        <v>0.85499999999999998</v>
      </c>
    </row>
    <row r="285" spans="1:17">
      <c r="A285" s="221">
        <v>43999</v>
      </c>
      <c r="B285" s="54">
        <v>3124834869</v>
      </c>
      <c r="C285" s="20">
        <v>0.46700000000000003</v>
      </c>
      <c r="D285" s="20">
        <v>0.53300000000000003</v>
      </c>
      <c r="E285" s="19">
        <v>0.20599999999999999</v>
      </c>
      <c r="F285" s="20">
        <v>3.3000000000000002E-2</v>
      </c>
      <c r="G285" s="21">
        <v>0.76100000000000001</v>
      </c>
      <c r="H285" s="26">
        <v>0.27600000000000002</v>
      </c>
      <c r="I285" s="26">
        <v>0.72399999999999998</v>
      </c>
      <c r="J285" s="24">
        <v>0.189</v>
      </c>
      <c r="K285" s="26">
        <v>3.1E-2</v>
      </c>
      <c r="L285" s="25">
        <v>0.78</v>
      </c>
      <c r="M285" s="34">
        <v>0.65800000000000003</v>
      </c>
      <c r="N285" s="34">
        <v>0.34200000000000003</v>
      </c>
      <c r="O285" s="32">
        <v>0.223</v>
      </c>
      <c r="P285" s="34">
        <v>3.4000000000000002E-2</v>
      </c>
      <c r="Q285" s="33">
        <v>0.74299999999999999</v>
      </c>
    </row>
    <row r="286" spans="1:17">
      <c r="A286" s="221">
        <v>44000</v>
      </c>
      <c r="B286" s="54">
        <v>1305360827</v>
      </c>
      <c r="C286" s="20">
        <v>0.41399999999999998</v>
      </c>
      <c r="D286" s="20">
        <v>0.58599999999999997</v>
      </c>
      <c r="E286" s="19">
        <v>0.316</v>
      </c>
      <c r="F286" s="20">
        <v>3.3000000000000002E-2</v>
      </c>
      <c r="G286" s="21">
        <v>0.65100000000000002</v>
      </c>
      <c r="H286" s="26">
        <v>0.42699999999999999</v>
      </c>
      <c r="I286" s="26">
        <v>0.57299999999999995</v>
      </c>
      <c r="J286" s="24">
        <v>0.20699999999999999</v>
      </c>
      <c r="K286" s="26">
        <v>3.3000000000000002E-2</v>
      </c>
      <c r="L286" s="25">
        <v>0.76</v>
      </c>
      <c r="M286" s="34">
        <v>0.40200000000000002</v>
      </c>
      <c r="N286" s="34">
        <v>0.59799999999999998</v>
      </c>
      <c r="O286" s="32">
        <v>0.42499999999999999</v>
      </c>
      <c r="P286" s="34">
        <v>3.3000000000000002E-2</v>
      </c>
      <c r="Q286" s="33">
        <v>0.54200000000000004</v>
      </c>
    </row>
    <row r="287" spans="1:17">
      <c r="A287" s="221">
        <v>44003</v>
      </c>
      <c r="B287" s="54">
        <v>760717002</v>
      </c>
      <c r="C287" s="20">
        <v>0.83699999999999997</v>
      </c>
      <c r="D287" s="20">
        <v>0.16300000000000001</v>
      </c>
      <c r="E287" s="19">
        <v>6.7000000000000004E-2</v>
      </c>
      <c r="F287" s="20">
        <v>4.4999999999999998E-2</v>
      </c>
      <c r="G287" s="21">
        <v>0.88800000000000001</v>
      </c>
      <c r="H287" s="26">
        <v>0.82299999999999995</v>
      </c>
      <c r="I287" s="26">
        <v>0.17699999999999999</v>
      </c>
      <c r="J287" s="24">
        <v>6.5000000000000002E-2</v>
      </c>
      <c r="K287" s="26">
        <v>4.3999999999999997E-2</v>
      </c>
      <c r="L287" s="25">
        <v>0.89200000000000002</v>
      </c>
      <c r="M287" s="34">
        <v>0.85099999999999998</v>
      </c>
      <c r="N287" s="34">
        <v>0.14899999999999999</v>
      </c>
      <c r="O287" s="32">
        <v>7.0000000000000007E-2</v>
      </c>
      <c r="P287" s="34">
        <v>4.5999999999999999E-2</v>
      </c>
      <c r="Q287" s="33">
        <v>0.88500000000000001</v>
      </c>
    </row>
    <row r="288" spans="1:17">
      <c r="A288" s="221">
        <v>44004</v>
      </c>
      <c r="B288" s="54">
        <v>1103893689</v>
      </c>
      <c r="C288" s="20">
        <v>0.70899999999999996</v>
      </c>
      <c r="D288" s="20">
        <v>0.29099999999999998</v>
      </c>
      <c r="E288" s="19">
        <v>0.155</v>
      </c>
      <c r="F288" s="20">
        <v>5.1999999999999998E-2</v>
      </c>
      <c r="G288" s="21">
        <v>0.79300000000000004</v>
      </c>
      <c r="H288" s="26">
        <v>0.73099999999999998</v>
      </c>
      <c r="I288" s="26">
        <v>0.26900000000000002</v>
      </c>
      <c r="J288" s="24">
        <v>0.112</v>
      </c>
      <c r="K288" s="26">
        <v>3.5000000000000003E-2</v>
      </c>
      <c r="L288" s="25">
        <v>0.85299999999999998</v>
      </c>
      <c r="M288" s="34">
        <v>0.68700000000000006</v>
      </c>
      <c r="N288" s="34">
        <v>0.313</v>
      </c>
      <c r="O288" s="32">
        <v>0.19900000000000001</v>
      </c>
      <c r="P288" s="34">
        <v>6.9000000000000006E-2</v>
      </c>
      <c r="Q288" s="33">
        <v>0.73199999999999998</v>
      </c>
    </row>
    <row r="289" spans="1:17">
      <c r="A289" s="221">
        <v>44005</v>
      </c>
      <c r="B289" s="54">
        <v>1140170484</v>
      </c>
      <c r="C289" s="20">
        <v>0.67400000000000004</v>
      </c>
      <c r="D289" s="20">
        <v>0.32600000000000001</v>
      </c>
      <c r="E289" s="19">
        <v>0.13100000000000001</v>
      </c>
      <c r="F289" s="20">
        <v>5.3999999999999999E-2</v>
      </c>
      <c r="G289" s="21">
        <v>0.81499999999999995</v>
      </c>
      <c r="H289" s="26">
        <v>0.67600000000000005</v>
      </c>
      <c r="I289" s="26">
        <v>0.32400000000000001</v>
      </c>
      <c r="J289" s="24">
        <v>7.8E-2</v>
      </c>
      <c r="K289" s="26">
        <v>6.8000000000000005E-2</v>
      </c>
      <c r="L289" s="25">
        <v>0.85399999999999998</v>
      </c>
      <c r="M289" s="34">
        <v>0.67200000000000004</v>
      </c>
      <c r="N289" s="34">
        <v>0.32800000000000001</v>
      </c>
      <c r="O289" s="32">
        <v>0.183</v>
      </c>
      <c r="P289" s="34">
        <v>4.1000000000000002E-2</v>
      </c>
      <c r="Q289" s="33">
        <v>0.77600000000000002</v>
      </c>
    </row>
    <row r="290" spans="1:17">
      <c r="A290" s="221">
        <v>44006</v>
      </c>
      <c r="B290" s="54">
        <v>1417868066</v>
      </c>
      <c r="C290" s="20">
        <v>0.72399999999999998</v>
      </c>
      <c r="D290" s="20">
        <v>0.27600000000000002</v>
      </c>
      <c r="E290" s="19">
        <v>0.105</v>
      </c>
      <c r="F290" s="20">
        <v>7.0999999999999994E-2</v>
      </c>
      <c r="G290" s="21">
        <v>0.82399999999999995</v>
      </c>
      <c r="H290" s="26">
        <v>0.71499999999999997</v>
      </c>
      <c r="I290" s="26">
        <v>0.28499999999999998</v>
      </c>
      <c r="J290" s="24">
        <v>7.1999999999999995E-2</v>
      </c>
      <c r="K290" s="26">
        <v>6.3E-2</v>
      </c>
      <c r="L290" s="25">
        <v>0.86499999999999999</v>
      </c>
      <c r="M290" s="34">
        <v>0.73299999999999998</v>
      </c>
      <c r="N290" s="34">
        <v>0.26700000000000002</v>
      </c>
      <c r="O290" s="32">
        <v>0.13800000000000001</v>
      </c>
      <c r="P290" s="34">
        <v>7.9000000000000001E-2</v>
      </c>
      <c r="Q290" s="33">
        <v>0.78300000000000003</v>
      </c>
    </row>
    <row r="291" spans="1:17">
      <c r="A291" s="221">
        <v>44007</v>
      </c>
      <c r="B291" s="54">
        <v>1064348940</v>
      </c>
      <c r="C291" s="20">
        <v>0.68700000000000006</v>
      </c>
      <c r="D291" s="20">
        <v>0.313</v>
      </c>
      <c r="E291" s="19">
        <v>0.14099999999999999</v>
      </c>
      <c r="F291" s="20">
        <v>7.0000000000000007E-2</v>
      </c>
      <c r="G291" s="21">
        <v>0.78800000000000003</v>
      </c>
      <c r="H291" s="26">
        <v>0.71399999999999997</v>
      </c>
      <c r="I291" s="26">
        <v>0.28599999999999998</v>
      </c>
      <c r="J291" s="24">
        <v>9.5000000000000001E-2</v>
      </c>
      <c r="K291" s="26">
        <v>6.7000000000000004E-2</v>
      </c>
      <c r="L291" s="25">
        <v>0.83799999999999997</v>
      </c>
      <c r="M291" s="34">
        <v>0.65900000000000003</v>
      </c>
      <c r="N291" s="34">
        <v>0.34100000000000003</v>
      </c>
      <c r="O291" s="32">
        <v>0.188</v>
      </c>
      <c r="P291" s="34">
        <v>7.2999999999999995E-2</v>
      </c>
      <c r="Q291" s="33">
        <v>0.73899999999999999</v>
      </c>
    </row>
    <row r="292" spans="1:17">
      <c r="A292" s="221">
        <v>44010</v>
      </c>
      <c r="B292" s="54">
        <v>756537601</v>
      </c>
      <c r="C292" s="20">
        <v>0.73</v>
      </c>
      <c r="D292" s="20">
        <v>0.27</v>
      </c>
      <c r="E292" s="19">
        <v>7.8E-2</v>
      </c>
      <c r="F292" s="20">
        <v>3.4000000000000002E-2</v>
      </c>
      <c r="G292" s="21">
        <v>0.88800000000000001</v>
      </c>
      <c r="H292" s="26">
        <v>0.754</v>
      </c>
      <c r="I292" s="26">
        <v>0.246</v>
      </c>
      <c r="J292" s="24">
        <v>4.4999999999999998E-2</v>
      </c>
      <c r="K292" s="26">
        <v>2.5999999999999999E-2</v>
      </c>
      <c r="L292" s="25">
        <v>0.92900000000000005</v>
      </c>
      <c r="M292" s="34">
        <v>0.70599999999999996</v>
      </c>
      <c r="N292" s="34">
        <v>0.29399999999999998</v>
      </c>
      <c r="O292" s="32">
        <v>0.112</v>
      </c>
      <c r="P292" s="34">
        <v>4.2000000000000003E-2</v>
      </c>
      <c r="Q292" s="33">
        <v>0.84599999999999997</v>
      </c>
    </row>
    <row r="293" spans="1:17">
      <c r="A293" s="221">
        <v>44011</v>
      </c>
      <c r="B293" s="54">
        <v>1103369316</v>
      </c>
      <c r="C293" s="20">
        <v>0.52200000000000002</v>
      </c>
      <c r="D293" s="20">
        <v>0.47799999999999998</v>
      </c>
      <c r="E293" s="19">
        <v>6.6000000000000003E-2</v>
      </c>
      <c r="F293" s="20">
        <v>2.7E-2</v>
      </c>
      <c r="G293" s="21">
        <v>0.90700000000000003</v>
      </c>
      <c r="H293" s="26">
        <v>0.54500000000000004</v>
      </c>
      <c r="I293" s="26">
        <v>0.45500000000000002</v>
      </c>
      <c r="J293" s="24">
        <v>2.8000000000000001E-2</v>
      </c>
      <c r="K293" s="26">
        <v>2.9000000000000001E-2</v>
      </c>
      <c r="L293" s="25">
        <v>0.94299999999999995</v>
      </c>
      <c r="M293" s="34">
        <v>0.499</v>
      </c>
      <c r="N293" s="34">
        <v>0.501</v>
      </c>
      <c r="O293" s="32">
        <v>0.104</v>
      </c>
      <c r="P293" s="34">
        <v>2.5000000000000001E-2</v>
      </c>
      <c r="Q293" s="33">
        <v>0.871</v>
      </c>
    </row>
    <row r="294" spans="1:17" s="142" customFormat="1">
      <c r="A294" s="223">
        <v>44012</v>
      </c>
      <c r="B294" s="129">
        <v>1115464530</v>
      </c>
      <c r="C294" s="143">
        <v>0.64</v>
      </c>
      <c r="D294" s="143">
        <v>0.36</v>
      </c>
      <c r="E294" s="144">
        <v>0.13800000000000001</v>
      </c>
      <c r="F294" s="143">
        <v>5.3999999999999999E-2</v>
      </c>
      <c r="G294" s="145">
        <v>0.80800000000000005</v>
      </c>
      <c r="H294" s="146">
        <v>0.621</v>
      </c>
      <c r="I294" s="146">
        <v>0.379</v>
      </c>
      <c r="J294" s="147">
        <v>8.4000000000000005E-2</v>
      </c>
      <c r="K294" s="146">
        <v>4.4999999999999998E-2</v>
      </c>
      <c r="L294" s="148">
        <v>0.871</v>
      </c>
      <c r="M294" s="149">
        <v>0.65900000000000003</v>
      </c>
      <c r="N294" s="149">
        <v>0.34100000000000003</v>
      </c>
      <c r="O294" s="150">
        <v>0.192</v>
      </c>
      <c r="P294" s="149">
        <v>6.4000000000000001E-2</v>
      </c>
      <c r="Q294" s="151">
        <v>0.74399999999999999</v>
      </c>
    </row>
    <row r="295" spans="1:17">
      <c r="A295" s="221">
        <v>44017</v>
      </c>
      <c r="B295" s="54">
        <v>1076721397</v>
      </c>
      <c r="C295" s="20">
        <v>0.81399999999999995</v>
      </c>
      <c r="D295" s="20">
        <v>0.186</v>
      </c>
      <c r="E295" s="19">
        <v>9.2999999999999999E-2</v>
      </c>
      <c r="F295" s="20">
        <v>6.7000000000000004E-2</v>
      </c>
      <c r="G295" s="21">
        <v>0.84099999999999997</v>
      </c>
      <c r="H295" s="26">
        <v>0.80400000000000005</v>
      </c>
      <c r="I295" s="26">
        <v>0.19600000000000001</v>
      </c>
      <c r="J295" s="24">
        <v>8.8999999999999996E-2</v>
      </c>
      <c r="K295" s="26">
        <v>6.6000000000000003E-2</v>
      </c>
      <c r="L295" s="25">
        <v>0.84499999999999997</v>
      </c>
      <c r="M295" s="34">
        <v>0.82399999999999995</v>
      </c>
      <c r="N295" s="34">
        <v>0.17599999999999999</v>
      </c>
      <c r="O295" s="32">
        <v>9.6000000000000002E-2</v>
      </c>
      <c r="P295" s="34">
        <v>6.8000000000000005E-2</v>
      </c>
      <c r="Q295" s="33">
        <v>0.83599999999999997</v>
      </c>
    </row>
    <row r="296" spans="1:17">
      <c r="A296" s="221">
        <v>44018</v>
      </c>
      <c r="B296" s="54">
        <v>1855555347</v>
      </c>
      <c r="C296" s="20">
        <v>0.61199999999999999</v>
      </c>
      <c r="D296" s="20">
        <v>0.38800000000000001</v>
      </c>
      <c r="E296" s="19">
        <v>0.23200000000000001</v>
      </c>
      <c r="F296" s="20">
        <v>4.9000000000000002E-2</v>
      </c>
      <c r="G296" s="21">
        <v>0.71899999999999997</v>
      </c>
      <c r="H296" s="26">
        <v>0.58599999999999997</v>
      </c>
      <c r="I296" s="26">
        <v>0.41399999999999998</v>
      </c>
      <c r="J296" s="24">
        <v>0.20599999999999999</v>
      </c>
      <c r="K296" s="26">
        <v>4.2999999999999997E-2</v>
      </c>
      <c r="L296" s="25">
        <v>0.751</v>
      </c>
      <c r="M296" s="34">
        <v>0.63900000000000001</v>
      </c>
      <c r="N296" s="34">
        <v>0.36099999999999999</v>
      </c>
      <c r="O296" s="32">
        <v>0.25800000000000001</v>
      </c>
      <c r="P296" s="34">
        <v>5.5E-2</v>
      </c>
      <c r="Q296" s="33">
        <v>0.68700000000000006</v>
      </c>
    </row>
    <row r="297" spans="1:17">
      <c r="A297" s="221">
        <v>44019</v>
      </c>
      <c r="B297" s="54">
        <v>1804297356</v>
      </c>
      <c r="C297" s="20">
        <v>0.47599999999999998</v>
      </c>
      <c r="D297" s="20">
        <v>0.52400000000000002</v>
      </c>
      <c r="E297" s="19">
        <v>0.378</v>
      </c>
      <c r="F297" s="20">
        <v>2.5999999999999999E-2</v>
      </c>
      <c r="G297" s="21">
        <v>0.59599999999999997</v>
      </c>
      <c r="H297" s="26">
        <v>0.46899999999999997</v>
      </c>
      <c r="I297" s="26">
        <v>0.53100000000000003</v>
      </c>
      <c r="J297" s="24">
        <v>0.33900000000000002</v>
      </c>
      <c r="K297" s="26">
        <v>2.5000000000000001E-2</v>
      </c>
      <c r="L297" s="25">
        <v>0.63700000000000001</v>
      </c>
      <c r="M297" s="34">
        <v>0.48399999999999999</v>
      </c>
      <c r="N297" s="34">
        <v>0.51600000000000001</v>
      </c>
      <c r="O297" s="32">
        <v>0.41799999999999998</v>
      </c>
      <c r="P297" s="34">
        <v>2.7E-2</v>
      </c>
      <c r="Q297" s="33">
        <v>0.55600000000000005</v>
      </c>
    </row>
    <row r="298" spans="1:17">
      <c r="A298" s="221">
        <v>44020</v>
      </c>
      <c r="B298" s="54">
        <v>1628043894</v>
      </c>
      <c r="C298" s="20">
        <v>0.68</v>
      </c>
      <c r="D298" s="20">
        <v>0.32</v>
      </c>
      <c r="E298" s="19">
        <v>0.13600000000000001</v>
      </c>
      <c r="F298" s="20">
        <v>5.7000000000000002E-2</v>
      </c>
      <c r="G298" s="21">
        <v>0.80700000000000005</v>
      </c>
      <c r="H298" s="26">
        <v>0.63300000000000001</v>
      </c>
      <c r="I298" s="26">
        <v>0.36699999999999999</v>
      </c>
      <c r="J298" s="24">
        <v>0.13400000000000001</v>
      </c>
      <c r="K298" s="26">
        <v>4.9000000000000002E-2</v>
      </c>
      <c r="L298" s="25">
        <v>0.81699999999999995</v>
      </c>
      <c r="M298" s="34">
        <v>0.72699999999999998</v>
      </c>
      <c r="N298" s="34">
        <v>0.27300000000000002</v>
      </c>
      <c r="O298" s="32">
        <v>0.13700000000000001</v>
      </c>
      <c r="P298" s="34">
        <v>6.5000000000000002E-2</v>
      </c>
      <c r="Q298" s="33">
        <v>0.79800000000000004</v>
      </c>
    </row>
    <row r="299" spans="1:17">
      <c r="A299" s="221">
        <v>44021</v>
      </c>
      <c r="B299" s="54">
        <v>1318731983</v>
      </c>
      <c r="C299" s="20">
        <v>0.64500000000000002</v>
      </c>
      <c r="D299" s="20">
        <v>0.35499999999999998</v>
      </c>
      <c r="E299" s="19">
        <v>0.155</v>
      </c>
      <c r="F299" s="20">
        <v>0.04</v>
      </c>
      <c r="G299" s="21">
        <v>0.80500000000000005</v>
      </c>
      <c r="H299" s="26">
        <v>0.64200000000000002</v>
      </c>
      <c r="I299" s="26">
        <v>0.35799999999999998</v>
      </c>
      <c r="J299" s="24">
        <v>0.13500000000000001</v>
      </c>
      <c r="K299" s="26">
        <v>0.06</v>
      </c>
      <c r="L299" s="25">
        <v>0.80500000000000005</v>
      </c>
      <c r="M299" s="34">
        <v>0.64800000000000002</v>
      </c>
      <c r="N299" s="34">
        <v>0.35199999999999998</v>
      </c>
      <c r="O299" s="32">
        <v>0.17599999999999999</v>
      </c>
      <c r="P299" s="34">
        <v>1.9E-2</v>
      </c>
      <c r="Q299" s="33">
        <v>0.80500000000000005</v>
      </c>
    </row>
    <row r="300" spans="1:17">
      <c r="A300" s="221">
        <v>44024</v>
      </c>
      <c r="B300" s="54">
        <v>945504324</v>
      </c>
      <c r="C300" s="20">
        <v>0.82399999999999995</v>
      </c>
      <c r="D300" s="20">
        <v>0.17599999999999999</v>
      </c>
      <c r="E300" s="19">
        <v>5.8000000000000003E-2</v>
      </c>
      <c r="F300" s="20">
        <v>5.6000000000000001E-2</v>
      </c>
      <c r="G300" s="21">
        <v>0.88600000000000001</v>
      </c>
      <c r="H300" s="26">
        <v>0.82</v>
      </c>
      <c r="I300" s="26">
        <v>0.18</v>
      </c>
      <c r="J300" s="24">
        <v>3.2000000000000001E-2</v>
      </c>
      <c r="K300" s="26">
        <v>6.3E-2</v>
      </c>
      <c r="L300" s="25">
        <v>0.90500000000000003</v>
      </c>
      <c r="M300" s="34">
        <v>0.82699999999999996</v>
      </c>
      <c r="N300" s="34">
        <v>0.17299999999999999</v>
      </c>
      <c r="O300" s="32">
        <v>8.4000000000000005E-2</v>
      </c>
      <c r="P300" s="34">
        <v>4.9000000000000002E-2</v>
      </c>
      <c r="Q300" s="33">
        <v>0.86699999999999999</v>
      </c>
    </row>
    <row r="301" spans="1:17">
      <c r="A301" s="221">
        <v>44025</v>
      </c>
      <c r="B301" s="54">
        <v>1804297356</v>
      </c>
      <c r="C301" s="20">
        <v>0.47599999999999998</v>
      </c>
      <c r="D301" s="20">
        <v>0.52400000000000002</v>
      </c>
      <c r="E301" s="19">
        <v>0.378</v>
      </c>
      <c r="F301" s="20">
        <v>2.5999999999999999E-2</v>
      </c>
      <c r="G301" s="21">
        <v>0.59599999999999997</v>
      </c>
      <c r="H301" s="26">
        <v>0.46899999999999997</v>
      </c>
      <c r="I301" s="26">
        <v>0.53100000000000003</v>
      </c>
      <c r="J301" s="24">
        <v>0.33900000000000002</v>
      </c>
      <c r="K301" s="26">
        <v>2.5000000000000001E-2</v>
      </c>
      <c r="L301" s="25">
        <v>0.63700000000000001</v>
      </c>
      <c r="M301" s="34">
        <v>0.48399999999999999</v>
      </c>
      <c r="N301" s="34">
        <v>0.51600000000000001</v>
      </c>
      <c r="O301" s="32">
        <v>0.41799999999999998</v>
      </c>
      <c r="P301" s="34">
        <v>2.7E-2</v>
      </c>
      <c r="Q301" s="33">
        <v>0.55600000000000005</v>
      </c>
    </row>
    <row r="302" spans="1:17">
      <c r="A302" s="221">
        <v>44026</v>
      </c>
      <c r="B302" s="54">
        <v>875107917</v>
      </c>
      <c r="C302" s="20">
        <v>0.745</v>
      </c>
      <c r="D302" s="20">
        <v>0.255</v>
      </c>
      <c r="E302" s="19">
        <v>0.123</v>
      </c>
      <c r="F302" s="20">
        <v>4.1000000000000002E-2</v>
      </c>
      <c r="G302" s="21">
        <v>0.83599999999999997</v>
      </c>
      <c r="H302" s="26">
        <v>0.73399999999999999</v>
      </c>
      <c r="I302" s="26">
        <v>0.26600000000000001</v>
      </c>
      <c r="J302" s="24">
        <v>0.105</v>
      </c>
      <c r="K302" s="26">
        <v>5.8000000000000003E-2</v>
      </c>
      <c r="L302" s="25">
        <v>0.83699999999999997</v>
      </c>
      <c r="M302" s="34">
        <v>0.755</v>
      </c>
      <c r="N302" s="34">
        <v>0.245</v>
      </c>
      <c r="O302" s="32">
        <v>0.14099999999999999</v>
      </c>
      <c r="P302" s="34">
        <v>2.5000000000000001E-2</v>
      </c>
      <c r="Q302" s="33">
        <v>0.83399999999999996</v>
      </c>
    </row>
    <row r="303" spans="1:17">
      <c r="A303" s="221">
        <v>44027</v>
      </c>
      <c r="B303" s="54">
        <v>1535837834</v>
      </c>
      <c r="C303" s="20">
        <v>0.749</v>
      </c>
      <c r="D303" s="20">
        <v>0.251</v>
      </c>
      <c r="E303" s="19">
        <v>0.125</v>
      </c>
      <c r="F303" s="20">
        <v>5.3999999999999999E-2</v>
      </c>
      <c r="G303" s="21">
        <v>0.82099999999999995</v>
      </c>
      <c r="H303" s="26">
        <v>0.69299999999999995</v>
      </c>
      <c r="I303" s="26">
        <v>0.307</v>
      </c>
      <c r="J303" s="24">
        <v>0.123</v>
      </c>
      <c r="K303" s="26">
        <v>7.3999999999999996E-2</v>
      </c>
      <c r="L303" s="25">
        <v>0.80300000000000005</v>
      </c>
      <c r="M303" s="34">
        <v>0.80600000000000005</v>
      </c>
      <c r="N303" s="34">
        <v>0.19400000000000001</v>
      </c>
      <c r="O303" s="32">
        <v>0.127</v>
      </c>
      <c r="P303" s="34">
        <v>3.4000000000000002E-2</v>
      </c>
      <c r="Q303" s="33">
        <v>0.83899999999999997</v>
      </c>
    </row>
    <row r="304" spans="1:17">
      <c r="A304" s="221">
        <v>44028</v>
      </c>
      <c r="B304" s="54">
        <v>817140420</v>
      </c>
      <c r="C304" s="20">
        <v>0.67900000000000005</v>
      </c>
      <c r="D304" s="20">
        <v>0.32100000000000001</v>
      </c>
      <c r="E304" s="19">
        <v>0.16600000000000001</v>
      </c>
      <c r="F304" s="20">
        <v>0.05</v>
      </c>
      <c r="G304" s="21">
        <v>0.78400000000000003</v>
      </c>
      <c r="H304" s="26">
        <v>0.69499999999999995</v>
      </c>
      <c r="I304" s="26">
        <v>0.30499999999999999</v>
      </c>
      <c r="J304" s="24">
        <v>0.13</v>
      </c>
      <c r="K304" s="26">
        <v>6.2E-2</v>
      </c>
      <c r="L304" s="25">
        <v>0.80800000000000005</v>
      </c>
      <c r="M304" s="34">
        <v>0.66300000000000003</v>
      </c>
      <c r="N304" s="34">
        <v>0.33700000000000002</v>
      </c>
      <c r="O304" s="32">
        <v>0.20100000000000001</v>
      </c>
      <c r="P304" s="34">
        <v>3.7999999999999999E-2</v>
      </c>
      <c r="Q304" s="33">
        <v>0.76100000000000001</v>
      </c>
    </row>
    <row r="305" spans="1:17">
      <c r="A305" s="221">
        <v>44031</v>
      </c>
      <c r="B305" s="54">
        <v>733289418</v>
      </c>
      <c r="C305" s="20">
        <v>0.80300000000000005</v>
      </c>
      <c r="D305" s="20">
        <v>0.19700000000000001</v>
      </c>
      <c r="E305" s="19">
        <v>0.06</v>
      </c>
      <c r="F305" s="20">
        <v>5.2999999999999999E-2</v>
      </c>
      <c r="G305" s="21">
        <v>0.88700000000000001</v>
      </c>
      <c r="H305" s="26">
        <v>0.83799999999999997</v>
      </c>
      <c r="I305" s="26">
        <v>0.16200000000000001</v>
      </c>
      <c r="J305" s="24">
        <v>5.3999999999999999E-2</v>
      </c>
      <c r="K305" s="26">
        <v>5.8999999999999997E-2</v>
      </c>
      <c r="L305" s="25">
        <v>0.88700000000000001</v>
      </c>
      <c r="M305" s="34">
        <v>0.76800000000000002</v>
      </c>
      <c r="N305" s="34">
        <v>0.23200000000000001</v>
      </c>
      <c r="O305" s="32">
        <v>6.7000000000000004E-2</v>
      </c>
      <c r="P305" s="34">
        <v>4.7E-2</v>
      </c>
      <c r="Q305" s="33">
        <v>0.88600000000000001</v>
      </c>
    </row>
    <row r="306" spans="1:17">
      <c r="A306" s="221">
        <v>44032</v>
      </c>
      <c r="B306" s="54">
        <v>1050522535</v>
      </c>
      <c r="C306" s="20">
        <v>0.59299999999999997</v>
      </c>
      <c r="D306" s="20">
        <v>0.40699999999999997</v>
      </c>
      <c r="E306" s="19">
        <v>0.20200000000000001</v>
      </c>
      <c r="F306" s="20">
        <v>0.06</v>
      </c>
      <c r="G306" s="21">
        <v>0.73699999999999999</v>
      </c>
      <c r="H306" s="26">
        <v>0.58399999999999996</v>
      </c>
      <c r="I306" s="26">
        <v>0.41599999999999998</v>
      </c>
      <c r="J306" s="24">
        <v>0.125</v>
      </c>
      <c r="K306" s="26">
        <v>6.7000000000000004E-2</v>
      </c>
      <c r="L306" s="25">
        <v>0.80800000000000005</v>
      </c>
      <c r="M306" s="34">
        <v>0.60299999999999998</v>
      </c>
      <c r="N306" s="34">
        <v>0.39700000000000002</v>
      </c>
      <c r="O306" s="32">
        <v>0.27900000000000003</v>
      </c>
      <c r="P306" s="34">
        <v>5.3999999999999999E-2</v>
      </c>
      <c r="Q306" s="33">
        <v>0.66700000000000004</v>
      </c>
    </row>
    <row r="307" spans="1:17">
      <c r="A307" s="221">
        <v>44033</v>
      </c>
      <c r="B307" s="54">
        <v>1269611501</v>
      </c>
      <c r="C307" s="20">
        <v>0.55700000000000005</v>
      </c>
      <c r="D307" s="20">
        <v>0.443</v>
      </c>
      <c r="E307" s="19">
        <v>0.32200000000000001</v>
      </c>
      <c r="F307" s="20">
        <v>5.7000000000000002E-2</v>
      </c>
      <c r="G307" s="21">
        <v>0.621</v>
      </c>
      <c r="H307" s="26">
        <v>0.53500000000000003</v>
      </c>
      <c r="I307" s="26">
        <v>0.46500000000000002</v>
      </c>
      <c r="J307" s="24">
        <v>0.32800000000000001</v>
      </c>
      <c r="K307" s="26">
        <v>4.9000000000000002E-2</v>
      </c>
      <c r="L307" s="25">
        <v>0.623</v>
      </c>
      <c r="M307" s="34">
        <v>0.57799999999999996</v>
      </c>
      <c r="N307" s="34">
        <v>0.42199999999999999</v>
      </c>
      <c r="O307" s="32">
        <v>0.316</v>
      </c>
      <c r="P307" s="34">
        <v>6.6000000000000003E-2</v>
      </c>
      <c r="Q307" s="33">
        <v>0.61799999999999999</v>
      </c>
    </row>
    <row r="308" spans="1:17">
      <c r="A308" s="221">
        <v>44034</v>
      </c>
      <c r="B308" s="54">
        <v>887383790</v>
      </c>
      <c r="C308" s="20">
        <v>0.65500000000000003</v>
      </c>
      <c r="D308" s="20">
        <v>0.34499999999999997</v>
      </c>
      <c r="E308" s="19">
        <v>0.187</v>
      </c>
      <c r="F308" s="20">
        <v>6.9000000000000006E-2</v>
      </c>
      <c r="G308" s="21">
        <v>0.74399999999999999</v>
      </c>
      <c r="H308" s="26">
        <v>0.67800000000000005</v>
      </c>
      <c r="I308" s="26">
        <v>0.32200000000000001</v>
      </c>
      <c r="J308" s="24">
        <v>0.127</v>
      </c>
      <c r="K308" s="26">
        <v>7.2999999999999995E-2</v>
      </c>
      <c r="L308" s="25">
        <v>0.8</v>
      </c>
      <c r="M308" s="34">
        <v>0.63100000000000001</v>
      </c>
      <c r="N308" s="34">
        <v>0.36899999999999999</v>
      </c>
      <c r="O308" s="32">
        <v>0.246</v>
      </c>
      <c r="P308" s="34">
        <v>6.5000000000000002E-2</v>
      </c>
      <c r="Q308" s="33">
        <v>0.68899999999999995</v>
      </c>
    </row>
    <row r="309" spans="1:17">
      <c r="A309" s="221">
        <v>44038</v>
      </c>
      <c r="B309" s="152">
        <v>968404752</v>
      </c>
      <c r="C309" s="20">
        <v>0.74199999999999999</v>
      </c>
      <c r="D309" s="20">
        <v>0.25800000000000001</v>
      </c>
      <c r="E309" s="19">
        <v>9.8000000000000004E-2</v>
      </c>
      <c r="F309" s="20">
        <v>6.0999999999999999E-2</v>
      </c>
      <c r="G309" s="21">
        <v>0.84099999999999997</v>
      </c>
      <c r="H309" s="26">
        <v>0.74</v>
      </c>
      <c r="I309" s="26">
        <v>0.26</v>
      </c>
      <c r="J309" s="24">
        <v>0.06</v>
      </c>
      <c r="K309" s="26">
        <v>7.0999999999999994E-2</v>
      </c>
      <c r="L309" s="25">
        <v>0.86899999999999999</v>
      </c>
      <c r="M309" s="34">
        <v>0.745</v>
      </c>
      <c r="N309" s="34">
        <v>0.255</v>
      </c>
      <c r="O309" s="32">
        <v>0.13500000000000001</v>
      </c>
      <c r="P309" s="34">
        <v>5.0999999999999997E-2</v>
      </c>
      <c r="Q309" s="33">
        <v>0.81399999999999995</v>
      </c>
    </row>
    <row r="310" spans="1:17">
      <c r="A310" s="221">
        <v>44039</v>
      </c>
      <c r="B310" s="54">
        <v>1059572106</v>
      </c>
      <c r="C310" s="20">
        <v>0.60799999999999998</v>
      </c>
      <c r="D310" s="20">
        <v>0.39200000000000002</v>
      </c>
      <c r="E310" s="19">
        <v>0.2</v>
      </c>
      <c r="F310" s="20">
        <v>6.8000000000000005E-2</v>
      </c>
      <c r="G310" s="21">
        <v>0.73199999999999998</v>
      </c>
      <c r="H310" s="26">
        <v>0.55900000000000005</v>
      </c>
      <c r="I310" s="26">
        <v>0.441</v>
      </c>
      <c r="J310" s="24">
        <v>0.155</v>
      </c>
      <c r="K310" s="26">
        <v>7.3999999999999996E-2</v>
      </c>
      <c r="L310" s="25">
        <v>0.77100000000000002</v>
      </c>
      <c r="M310" s="34">
        <v>0.65700000000000003</v>
      </c>
      <c r="N310" s="34">
        <v>0.34300000000000003</v>
      </c>
      <c r="O310" s="32">
        <v>0.245</v>
      </c>
      <c r="P310" s="34">
        <v>6.2E-2</v>
      </c>
      <c r="Q310" s="33">
        <v>0.69299999999999995</v>
      </c>
    </row>
    <row r="311" spans="1:17">
      <c r="A311" s="221">
        <v>44040</v>
      </c>
      <c r="B311" s="54">
        <v>1058054858</v>
      </c>
      <c r="C311" s="20">
        <v>0.57499999999999996</v>
      </c>
      <c r="D311" s="20">
        <v>0.42499999999999999</v>
      </c>
      <c r="E311" s="19">
        <v>0.19600000000000001</v>
      </c>
      <c r="F311" s="20">
        <v>7.8E-2</v>
      </c>
      <c r="G311" s="21">
        <v>0.72599999999999998</v>
      </c>
      <c r="H311" s="26">
        <v>0.56599999999999995</v>
      </c>
      <c r="I311" s="26">
        <v>0.434</v>
      </c>
      <c r="J311" s="24">
        <v>0.16800000000000001</v>
      </c>
      <c r="K311" s="26">
        <v>6.5000000000000002E-2</v>
      </c>
      <c r="L311" s="25">
        <v>0.76700000000000002</v>
      </c>
      <c r="M311" s="34">
        <v>0.58299999999999996</v>
      </c>
      <c r="N311" s="34">
        <v>0.41699999999999998</v>
      </c>
      <c r="O311" s="32">
        <v>0.224</v>
      </c>
      <c r="P311" s="34">
        <v>9.0999999999999998E-2</v>
      </c>
      <c r="Q311" s="33">
        <v>0.68500000000000005</v>
      </c>
    </row>
    <row r="312" spans="1:17">
      <c r="A312" s="224">
        <v>44041</v>
      </c>
      <c r="B312" s="153">
        <v>2085623807</v>
      </c>
      <c r="C312" s="154">
        <v>0.38300000000000001</v>
      </c>
      <c r="D312" s="154">
        <v>0.61699999999999999</v>
      </c>
      <c r="E312" s="155">
        <v>0.41599999999999998</v>
      </c>
      <c r="F312" s="154">
        <v>9.9000000000000005E-2</v>
      </c>
      <c r="G312" s="156">
        <v>0.48399999999999999</v>
      </c>
      <c r="H312" s="157">
        <v>0.30599999999999999</v>
      </c>
      <c r="I312" s="157">
        <v>0.69399999999999995</v>
      </c>
      <c r="J312" s="158">
        <v>0.41499999999999998</v>
      </c>
      <c r="K312" s="157">
        <v>0.156</v>
      </c>
      <c r="L312" s="159">
        <v>0.42899999999999999</v>
      </c>
      <c r="M312" s="160">
        <v>0.46100000000000002</v>
      </c>
      <c r="N312" s="160">
        <v>0.53900000000000003</v>
      </c>
      <c r="O312" s="161">
        <v>0.41699999999999998</v>
      </c>
      <c r="P312" s="160">
        <v>4.2999999999999997E-2</v>
      </c>
      <c r="Q312" s="162">
        <v>0.54</v>
      </c>
    </row>
    <row r="313" spans="1:17">
      <c r="A313" s="221">
        <v>44047</v>
      </c>
      <c r="B313" s="54">
        <v>1124555968</v>
      </c>
      <c r="C313" s="20">
        <v>0.68200000000000005</v>
      </c>
      <c r="D313" s="20">
        <v>0.318</v>
      </c>
      <c r="E313" s="19">
        <v>0.16700000000000001</v>
      </c>
      <c r="F313" s="20">
        <v>6.0999999999999999E-2</v>
      </c>
      <c r="G313" s="21">
        <v>0.77200000000000002</v>
      </c>
      <c r="H313" s="26">
        <v>0.70799999999999996</v>
      </c>
      <c r="I313" s="26">
        <v>0.29199999999999998</v>
      </c>
      <c r="J313" s="24">
        <v>7.5999999999999998E-2</v>
      </c>
      <c r="K313" s="26">
        <v>7.2999999999999995E-2</v>
      </c>
      <c r="L313" s="25">
        <v>0.85099999999999998</v>
      </c>
      <c r="M313" s="34">
        <v>0.65600000000000003</v>
      </c>
      <c r="N313" s="34">
        <v>0.34399999999999997</v>
      </c>
      <c r="O313" s="32">
        <v>0.25800000000000001</v>
      </c>
      <c r="P313" s="34">
        <v>0.05</v>
      </c>
      <c r="Q313" s="33">
        <v>0.69199999999999995</v>
      </c>
    </row>
    <row r="314" spans="1:17">
      <c r="A314" s="221">
        <v>44048</v>
      </c>
      <c r="B314" s="54">
        <v>1254558858</v>
      </c>
      <c r="C314" s="20">
        <v>0.71699999999999997</v>
      </c>
      <c r="D314" s="20">
        <v>0.28299999999999997</v>
      </c>
      <c r="E314" s="19">
        <v>0.115</v>
      </c>
      <c r="F314" s="20">
        <v>6.4000000000000001E-2</v>
      </c>
      <c r="G314" s="21">
        <v>0.82099999999999995</v>
      </c>
      <c r="H314" s="26">
        <v>0.68300000000000005</v>
      </c>
      <c r="I314" s="26">
        <v>0.317</v>
      </c>
      <c r="J314" s="24">
        <v>7.5999999999999998E-2</v>
      </c>
      <c r="K314" s="26">
        <v>6.8000000000000005E-2</v>
      </c>
      <c r="L314" s="25">
        <v>0.85599999999999998</v>
      </c>
      <c r="M314" s="34">
        <v>0.751</v>
      </c>
      <c r="N314" s="34">
        <v>0.249</v>
      </c>
      <c r="O314" s="32">
        <v>0.153</v>
      </c>
      <c r="P314" s="34">
        <v>0.06</v>
      </c>
      <c r="Q314" s="33">
        <v>0.78700000000000003</v>
      </c>
    </row>
    <row r="315" spans="1:17">
      <c r="A315" s="221">
        <v>44049</v>
      </c>
      <c r="B315" s="54">
        <v>1231679693</v>
      </c>
      <c r="C315" s="20">
        <v>0.71099999999999997</v>
      </c>
      <c r="D315" s="20">
        <v>0.28899999999999998</v>
      </c>
      <c r="E315" s="19">
        <v>8.8999999999999996E-2</v>
      </c>
      <c r="F315" s="20">
        <v>7.4999999999999997E-2</v>
      </c>
      <c r="G315" s="21">
        <v>0.83699999999999997</v>
      </c>
      <c r="H315" s="26">
        <v>0.71799999999999997</v>
      </c>
      <c r="I315" s="26">
        <v>0.28199999999999997</v>
      </c>
      <c r="J315" s="24">
        <v>5.2999999999999999E-2</v>
      </c>
      <c r="K315" s="26">
        <v>8.7999999999999995E-2</v>
      </c>
      <c r="L315" s="25">
        <v>0.85899999999999999</v>
      </c>
      <c r="M315" s="34">
        <v>0.70299999999999996</v>
      </c>
      <c r="N315" s="34">
        <v>0.29699999999999999</v>
      </c>
      <c r="O315" s="32">
        <v>0.124</v>
      </c>
      <c r="P315" s="34">
        <v>6.0999999999999999E-2</v>
      </c>
      <c r="Q315" s="33">
        <v>0.81499999999999995</v>
      </c>
    </row>
    <row r="316" spans="1:17">
      <c r="A316" s="219">
        <v>44052</v>
      </c>
      <c r="B316" s="54">
        <v>1184016847</v>
      </c>
      <c r="C316" s="20">
        <v>0.82799999999999996</v>
      </c>
      <c r="D316" s="20">
        <v>0.17199999999999999</v>
      </c>
      <c r="E316" s="19">
        <v>5.1999999999999998E-2</v>
      </c>
      <c r="F316" s="20">
        <v>8.3000000000000004E-2</v>
      </c>
      <c r="G316" s="21">
        <v>0.86499999999999999</v>
      </c>
      <c r="H316" s="26">
        <v>0.81799999999999995</v>
      </c>
      <c r="I316" s="26">
        <v>0.182</v>
      </c>
      <c r="J316" s="24">
        <v>2.5999999999999999E-2</v>
      </c>
      <c r="K316" s="26">
        <v>8.2000000000000003E-2</v>
      </c>
      <c r="L316" s="25">
        <v>0.89100000000000001</v>
      </c>
      <c r="M316" s="34">
        <v>0.83899999999999997</v>
      </c>
      <c r="N316" s="34">
        <v>0.161</v>
      </c>
      <c r="O316" s="32">
        <v>7.6999999999999999E-2</v>
      </c>
      <c r="P316" s="34">
        <v>8.4000000000000005E-2</v>
      </c>
      <c r="Q316" s="28">
        <v>0.83799999999999997</v>
      </c>
    </row>
    <row r="317" spans="1:17">
      <c r="A317" s="219">
        <v>44053</v>
      </c>
      <c r="B317" s="54">
        <v>1238702643</v>
      </c>
      <c r="C317" s="20">
        <v>0.77500000000000002</v>
      </c>
      <c r="D317" s="20">
        <v>0.22500000000000001</v>
      </c>
      <c r="E317" s="19">
        <v>7.4999999999999997E-2</v>
      </c>
      <c r="F317" s="20">
        <v>6.8000000000000005E-2</v>
      </c>
      <c r="G317" s="21">
        <v>0.85699999999999998</v>
      </c>
      <c r="H317" s="26">
        <v>0.78</v>
      </c>
      <c r="I317" s="26">
        <v>0.22</v>
      </c>
      <c r="J317" s="24">
        <v>3.5999999999999997E-2</v>
      </c>
      <c r="K317" s="26">
        <v>6.5000000000000002E-2</v>
      </c>
      <c r="L317" s="25">
        <v>0.89900000000000002</v>
      </c>
      <c r="M317" s="34">
        <v>0.77100000000000002</v>
      </c>
      <c r="N317" s="34">
        <v>0.22900000000000001</v>
      </c>
      <c r="O317" s="32">
        <v>0.115</v>
      </c>
      <c r="P317" s="34">
        <v>7.0999999999999994E-2</v>
      </c>
      <c r="Q317" s="28">
        <v>0.81399999999999995</v>
      </c>
    </row>
    <row r="318" spans="1:17">
      <c r="A318" s="219">
        <v>44054</v>
      </c>
      <c r="B318" s="54">
        <v>1530477453</v>
      </c>
      <c r="C318" s="20">
        <v>0.79700000000000004</v>
      </c>
      <c r="D318" s="20">
        <v>0.20300000000000001</v>
      </c>
      <c r="E318" s="19">
        <v>0.06</v>
      </c>
      <c r="F318" s="20">
        <v>6.5000000000000002E-2</v>
      </c>
      <c r="G318" s="21">
        <v>0.875</v>
      </c>
      <c r="H318" s="26">
        <v>0.77300000000000002</v>
      </c>
      <c r="I318" s="26">
        <v>0.22700000000000001</v>
      </c>
      <c r="J318" s="24">
        <v>3.9E-2</v>
      </c>
      <c r="K318" s="26">
        <v>7.9000000000000001E-2</v>
      </c>
      <c r="L318" s="25">
        <v>0.88200000000000001</v>
      </c>
      <c r="M318" s="34">
        <v>0.82099999999999995</v>
      </c>
      <c r="N318" s="34">
        <v>0.17899999999999999</v>
      </c>
      <c r="O318" s="32">
        <v>0.08</v>
      </c>
      <c r="P318" s="34">
        <v>5.1999999999999998E-2</v>
      </c>
      <c r="Q318" s="33">
        <v>0.86799999999999999</v>
      </c>
    </row>
    <row r="319" spans="1:17">
      <c r="A319" s="219">
        <v>44055</v>
      </c>
      <c r="B319" s="54">
        <v>1269219434</v>
      </c>
      <c r="C319" s="20">
        <v>0.82799999999999996</v>
      </c>
      <c r="D319" s="20">
        <v>0.17199999999999999</v>
      </c>
      <c r="E319" s="19">
        <v>6.0999999999999999E-2</v>
      </c>
      <c r="F319" s="20">
        <v>5.2999999999999999E-2</v>
      </c>
      <c r="G319" s="21">
        <v>0.88600000000000001</v>
      </c>
      <c r="H319" s="26">
        <v>0.83199999999999996</v>
      </c>
      <c r="I319" s="26">
        <v>0.16800000000000001</v>
      </c>
      <c r="J319" s="24">
        <v>4.3999999999999997E-2</v>
      </c>
      <c r="K319" s="26">
        <v>4.8000000000000001E-2</v>
      </c>
      <c r="L319" s="25">
        <v>0.90800000000000003</v>
      </c>
      <c r="M319" s="34">
        <v>0.82399999999999995</v>
      </c>
      <c r="N319" s="34">
        <v>0.17599999999999999</v>
      </c>
      <c r="O319" s="32">
        <v>7.9000000000000001E-2</v>
      </c>
      <c r="P319" s="34">
        <v>5.7000000000000002E-2</v>
      </c>
      <c r="Q319" s="28">
        <v>0.86399999999999999</v>
      </c>
    </row>
    <row r="320" spans="1:17">
      <c r="A320" s="221">
        <v>44056</v>
      </c>
      <c r="B320" s="54">
        <v>1580750803</v>
      </c>
      <c r="C320" s="20">
        <v>0.54200000000000004</v>
      </c>
      <c r="D320" s="20">
        <v>0.45800000000000002</v>
      </c>
      <c r="E320" s="19">
        <v>0.224</v>
      </c>
      <c r="F320" s="20">
        <v>5.5E-2</v>
      </c>
      <c r="G320" s="21">
        <v>0.72099999999999997</v>
      </c>
      <c r="H320" s="26">
        <v>0.54700000000000004</v>
      </c>
      <c r="I320" s="26">
        <v>0.45300000000000001</v>
      </c>
      <c r="J320" s="24">
        <v>9.5000000000000001E-2</v>
      </c>
      <c r="K320" s="26">
        <v>5.5E-2</v>
      </c>
      <c r="L320" s="25">
        <v>0.85</v>
      </c>
      <c r="M320" s="34">
        <v>0.53700000000000003</v>
      </c>
      <c r="N320" s="34">
        <v>0.46300000000000002</v>
      </c>
      <c r="O320" s="32">
        <v>0.35299999999999998</v>
      </c>
      <c r="P320" s="34">
        <v>5.5E-2</v>
      </c>
      <c r="Q320" s="33">
        <v>0.59199999999999997</v>
      </c>
    </row>
    <row r="321" spans="1:17">
      <c r="A321" s="221">
        <v>44059</v>
      </c>
      <c r="B321" s="54">
        <v>1539232566</v>
      </c>
      <c r="C321" s="20">
        <v>0.73099999999999998</v>
      </c>
      <c r="D321" s="20">
        <v>0.26900000000000002</v>
      </c>
      <c r="E321" s="19">
        <v>8.6999999999999994E-2</v>
      </c>
      <c r="F321" s="20">
        <v>7.1999999999999995E-2</v>
      </c>
      <c r="G321" s="21">
        <v>0.84099999999999997</v>
      </c>
      <c r="H321" s="26">
        <v>0.69799999999999995</v>
      </c>
      <c r="I321" s="26">
        <v>0.30199999999999999</v>
      </c>
      <c r="J321" s="24">
        <v>8.6999999999999994E-2</v>
      </c>
      <c r="K321" s="26">
        <v>5.7000000000000002E-2</v>
      </c>
      <c r="L321" s="25">
        <v>0.85599999999999998</v>
      </c>
      <c r="M321" s="34">
        <v>0.76500000000000001</v>
      </c>
      <c r="N321" s="34">
        <v>0.23499999999999999</v>
      </c>
      <c r="O321" s="32">
        <v>8.6999999999999994E-2</v>
      </c>
      <c r="P321" s="34">
        <v>8.6999999999999994E-2</v>
      </c>
      <c r="Q321" s="33">
        <v>0.82599999999999996</v>
      </c>
    </row>
    <row r="322" spans="1:17">
      <c r="A322" s="221">
        <v>44060</v>
      </c>
      <c r="B322" s="54">
        <v>1691377449</v>
      </c>
      <c r="C322" s="20">
        <v>0.72199999999999998</v>
      </c>
      <c r="D322" s="20">
        <v>0.27800000000000002</v>
      </c>
      <c r="E322" s="19">
        <v>0.13</v>
      </c>
      <c r="F322" s="20">
        <v>0.06</v>
      </c>
      <c r="G322" s="21">
        <v>0.81</v>
      </c>
      <c r="H322" s="26">
        <v>0.69499999999999995</v>
      </c>
      <c r="I322" s="26">
        <v>0.30499999999999999</v>
      </c>
      <c r="J322" s="24">
        <v>0.12</v>
      </c>
      <c r="K322" s="26">
        <v>0.06</v>
      </c>
      <c r="L322" s="25">
        <v>0.82</v>
      </c>
      <c r="M322" s="34">
        <v>0.749</v>
      </c>
      <c r="N322" s="34">
        <v>0.251</v>
      </c>
      <c r="O322" s="32">
        <v>0.14099999999999999</v>
      </c>
      <c r="P322" s="34">
        <v>0.06</v>
      </c>
      <c r="Q322" s="33">
        <v>0.79900000000000004</v>
      </c>
    </row>
    <row r="323" spans="1:17">
      <c r="A323" s="221">
        <v>44061</v>
      </c>
      <c r="B323" s="54">
        <v>1254622204</v>
      </c>
      <c r="C323" s="20">
        <v>0.71699999999999997</v>
      </c>
      <c r="D323" s="20">
        <v>0.28299999999999997</v>
      </c>
      <c r="E323" s="19">
        <v>0.17</v>
      </c>
      <c r="F323" s="20">
        <v>3.3000000000000002E-2</v>
      </c>
      <c r="G323" s="21">
        <v>0.79700000000000004</v>
      </c>
      <c r="H323" s="26">
        <v>0.73</v>
      </c>
      <c r="I323" s="26">
        <v>0.27</v>
      </c>
      <c r="J323" s="24">
        <v>0.17199999999999999</v>
      </c>
      <c r="K323" s="26">
        <v>4.1000000000000002E-2</v>
      </c>
      <c r="L323" s="25">
        <v>0.78700000000000003</v>
      </c>
      <c r="M323" s="34">
        <v>0.70299999999999996</v>
      </c>
      <c r="N323" s="34">
        <v>0.29699999999999999</v>
      </c>
      <c r="O323" s="32">
        <v>0.16700000000000001</v>
      </c>
      <c r="P323" s="34">
        <v>2.5000000000000001E-2</v>
      </c>
      <c r="Q323" s="33">
        <v>0.80800000000000005</v>
      </c>
    </row>
    <row r="324" spans="1:17">
      <c r="A324" s="221">
        <v>44062</v>
      </c>
      <c r="B324" s="54">
        <v>1329410376</v>
      </c>
      <c r="C324" s="20">
        <v>0.68300000000000005</v>
      </c>
      <c r="D324" s="20">
        <v>0.317</v>
      </c>
      <c r="E324" s="19">
        <v>0.16300000000000001</v>
      </c>
      <c r="F324" s="20">
        <v>4.1000000000000002E-2</v>
      </c>
      <c r="G324" s="21">
        <v>0.79600000000000004</v>
      </c>
      <c r="H324" s="26">
        <v>0.68700000000000006</v>
      </c>
      <c r="I324" s="26">
        <v>0.313</v>
      </c>
      <c r="J324" s="24">
        <v>0.14899999999999999</v>
      </c>
      <c r="K324" s="26">
        <v>0.04</v>
      </c>
      <c r="L324" s="25">
        <v>0.81100000000000005</v>
      </c>
      <c r="M324" s="34">
        <v>0.67900000000000005</v>
      </c>
      <c r="N324" s="34">
        <v>0.32100000000000001</v>
      </c>
      <c r="O324" s="32">
        <v>0.17699999999999999</v>
      </c>
      <c r="P324" s="34">
        <v>4.2000000000000003E-2</v>
      </c>
      <c r="Q324" s="33">
        <v>0.78100000000000003</v>
      </c>
    </row>
    <row r="325" spans="1:17">
      <c r="A325" s="221">
        <v>44066</v>
      </c>
      <c r="B325" s="54">
        <v>1418284360</v>
      </c>
      <c r="C325" s="20">
        <v>0.76600000000000001</v>
      </c>
      <c r="D325" s="20">
        <v>0.23400000000000001</v>
      </c>
      <c r="E325" s="19">
        <v>6.8000000000000005E-2</v>
      </c>
      <c r="F325" s="20">
        <v>5.1999999999999998E-2</v>
      </c>
      <c r="G325" s="21">
        <v>0.88</v>
      </c>
      <c r="H325" s="26">
        <v>0.753</v>
      </c>
      <c r="I325" s="26">
        <v>0.247</v>
      </c>
      <c r="J325" s="24">
        <v>5.8000000000000003E-2</v>
      </c>
      <c r="K325" s="26">
        <v>6.0999999999999999E-2</v>
      </c>
      <c r="L325" s="25">
        <v>0.88100000000000001</v>
      </c>
      <c r="M325" s="34">
        <v>0.78</v>
      </c>
      <c r="N325" s="34">
        <v>0.22</v>
      </c>
      <c r="O325" s="32">
        <v>7.8E-2</v>
      </c>
      <c r="P325" s="34">
        <v>4.2000000000000003E-2</v>
      </c>
      <c r="Q325" s="33">
        <v>0.88</v>
      </c>
    </row>
    <row r="326" spans="1:17">
      <c r="A326" s="221">
        <v>44067</v>
      </c>
      <c r="B326" s="54">
        <v>1907866955</v>
      </c>
      <c r="C326" s="20">
        <v>0.67900000000000005</v>
      </c>
      <c r="D326" s="20">
        <v>0.32100000000000001</v>
      </c>
      <c r="E326" s="19">
        <v>0.16800000000000001</v>
      </c>
      <c r="F326" s="20">
        <v>5.1999999999999998E-2</v>
      </c>
      <c r="G326" s="21">
        <v>0.78</v>
      </c>
      <c r="H326" s="26">
        <v>0.66900000000000004</v>
      </c>
      <c r="I326" s="26">
        <v>0.33100000000000002</v>
      </c>
      <c r="J326" s="24">
        <v>0.16600000000000001</v>
      </c>
      <c r="K326" s="26">
        <v>6.0999999999999999E-2</v>
      </c>
      <c r="L326" s="25">
        <v>0.77300000000000002</v>
      </c>
      <c r="M326" s="34">
        <v>0.69</v>
      </c>
      <c r="N326" s="34">
        <v>0.31</v>
      </c>
      <c r="O326" s="32">
        <v>0.17100000000000001</v>
      </c>
      <c r="P326" s="34">
        <v>4.2999999999999997E-2</v>
      </c>
      <c r="Q326" s="33">
        <v>0.78600000000000003</v>
      </c>
    </row>
    <row r="327" spans="1:17">
      <c r="A327" s="221">
        <v>44068</v>
      </c>
      <c r="B327" s="54">
        <v>1690916869</v>
      </c>
      <c r="C327" s="20">
        <v>0.69499999999999995</v>
      </c>
      <c r="D327" s="20">
        <v>0.30499999999999999</v>
      </c>
      <c r="E327" s="19">
        <v>0.187</v>
      </c>
      <c r="F327" s="20">
        <v>5.1999999999999998E-2</v>
      </c>
      <c r="G327" s="21">
        <v>0.76100000000000001</v>
      </c>
      <c r="H327" s="26">
        <v>0.69299999999999995</v>
      </c>
      <c r="I327" s="26">
        <v>0.307</v>
      </c>
      <c r="J327" s="24">
        <v>0.21099999999999999</v>
      </c>
      <c r="K327" s="26">
        <v>5.2999999999999999E-2</v>
      </c>
      <c r="L327" s="25">
        <v>0.73599999999999999</v>
      </c>
      <c r="M327" s="34">
        <v>0.69799999999999995</v>
      </c>
      <c r="N327" s="34">
        <v>0.30199999999999999</v>
      </c>
      <c r="O327" s="32">
        <v>0.16300000000000001</v>
      </c>
      <c r="P327" s="34">
        <v>0.05</v>
      </c>
      <c r="Q327" s="33">
        <v>0.78700000000000003</v>
      </c>
    </row>
    <row r="328" spans="1:17">
      <c r="A328" s="221">
        <v>44069</v>
      </c>
      <c r="B328" s="54">
        <v>1642845375</v>
      </c>
      <c r="C328" s="20">
        <v>0.70499999999999996</v>
      </c>
      <c r="D328" s="20">
        <v>0.29499999999999998</v>
      </c>
      <c r="E328" s="19">
        <v>0.189</v>
      </c>
      <c r="F328" s="20">
        <v>6.3E-2</v>
      </c>
      <c r="G328" s="21">
        <v>0.747</v>
      </c>
      <c r="H328" s="26">
        <v>0.70899999999999996</v>
      </c>
      <c r="I328" s="26">
        <v>0.29099999999999998</v>
      </c>
      <c r="J328" s="24">
        <v>0.18</v>
      </c>
      <c r="K328" s="26">
        <v>6.0999999999999999E-2</v>
      </c>
      <c r="L328" s="25">
        <v>0.75900000000000001</v>
      </c>
      <c r="M328" s="34">
        <v>0.70199999999999996</v>
      </c>
      <c r="N328" s="34">
        <v>0.29799999999999999</v>
      </c>
      <c r="O328" s="32">
        <v>0.19900000000000001</v>
      </c>
      <c r="P328" s="34">
        <v>6.6000000000000003E-2</v>
      </c>
      <c r="Q328" s="33">
        <v>0.73499999999999999</v>
      </c>
    </row>
    <row r="329" spans="1:17">
      <c r="A329" s="221">
        <v>44070</v>
      </c>
      <c r="B329" s="54">
        <v>1530861506</v>
      </c>
      <c r="C329" s="20">
        <v>0.78500000000000003</v>
      </c>
      <c r="D329" s="20">
        <v>0.215</v>
      </c>
      <c r="E329" s="19">
        <v>0.109</v>
      </c>
      <c r="F329" s="20">
        <v>4.9000000000000002E-2</v>
      </c>
      <c r="G329" s="21">
        <v>0.84199999999999997</v>
      </c>
      <c r="H329" s="26">
        <v>0.8</v>
      </c>
      <c r="I329" s="26">
        <v>0.2</v>
      </c>
      <c r="J329" s="24">
        <v>0.107</v>
      </c>
      <c r="K329" s="26">
        <v>5.1999999999999998E-2</v>
      </c>
      <c r="L329" s="25">
        <v>0.84099999999999997</v>
      </c>
      <c r="M329" s="34">
        <v>0.77</v>
      </c>
      <c r="N329" s="34">
        <v>0.23</v>
      </c>
      <c r="O329" s="32">
        <v>0.111</v>
      </c>
      <c r="P329" s="34">
        <v>4.5999999999999999E-2</v>
      </c>
      <c r="Q329" s="33">
        <v>0.84299999999999997</v>
      </c>
    </row>
    <row r="330" spans="1:17">
      <c r="A330" s="221">
        <v>44073</v>
      </c>
      <c r="B330" s="54">
        <v>1312182123</v>
      </c>
      <c r="C330" s="20">
        <v>0.86599999999999999</v>
      </c>
      <c r="D330" s="20">
        <v>0.13400000000000001</v>
      </c>
      <c r="E330" s="19">
        <v>0.04</v>
      </c>
      <c r="F330" s="20">
        <v>0.05</v>
      </c>
      <c r="G330" s="21">
        <v>0.90900000000000003</v>
      </c>
      <c r="H330" s="26">
        <v>0.871</v>
      </c>
      <c r="I330" s="26">
        <v>0.129</v>
      </c>
      <c r="J330" s="24">
        <v>2.5999999999999999E-2</v>
      </c>
      <c r="K330" s="26">
        <v>5.1999999999999998E-2</v>
      </c>
      <c r="L330" s="25">
        <v>0.92200000000000004</v>
      </c>
      <c r="M330" s="34">
        <v>0.86099999999999999</v>
      </c>
      <c r="N330" s="34">
        <v>0.13900000000000001</v>
      </c>
      <c r="O330" s="32">
        <v>5.3999999999999999E-2</v>
      </c>
      <c r="P330" s="34">
        <v>4.9000000000000002E-2</v>
      </c>
      <c r="Q330" s="33">
        <v>0.89700000000000002</v>
      </c>
    </row>
    <row r="331" spans="1:17" s="175" customFormat="1">
      <c r="A331" s="224">
        <v>44074</v>
      </c>
      <c r="B331" s="153">
        <v>1567527197</v>
      </c>
      <c r="C331" s="154">
        <v>0.77300000000000002</v>
      </c>
      <c r="D331" s="154">
        <v>0.22700000000000001</v>
      </c>
      <c r="E331" s="155">
        <v>0.111</v>
      </c>
      <c r="F331" s="154">
        <v>4.8000000000000001E-2</v>
      </c>
      <c r="G331" s="156">
        <v>0.84</v>
      </c>
      <c r="H331" s="157">
        <v>0.78200000000000003</v>
      </c>
      <c r="I331" s="157">
        <v>0.218</v>
      </c>
      <c r="J331" s="158">
        <v>8.7999999999999995E-2</v>
      </c>
      <c r="K331" s="157">
        <v>6.0999999999999999E-2</v>
      </c>
      <c r="L331" s="159">
        <v>0.85099999999999998</v>
      </c>
      <c r="M331" s="160">
        <v>0.76400000000000001</v>
      </c>
      <c r="N331" s="160">
        <v>0.23599999999999999</v>
      </c>
      <c r="O331" s="161">
        <v>0.13500000000000001</v>
      </c>
      <c r="P331" s="160">
        <v>3.5999999999999997E-2</v>
      </c>
      <c r="Q331" s="162">
        <v>0.82899999999999996</v>
      </c>
    </row>
    <row r="332" spans="1:17">
      <c r="A332" s="221">
        <v>44075</v>
      </c>
      <c r="B332" s="54">
        <v>2942650228</v>
      </c>
      <c r="C332" s="20">
        <v>0.45900000000000002</v>
      </c>
      <c r="D332" s="20">
        <v>0.54100000000000004</v>
      </c>
      <c r="E332" s="19">
        <v>0.379</v>
      </c>
      <c r="F332" s="20">
        <v>9.7000000000000003E-2</v>
      </c>
      <c r="G332" s="21">
        <v>0.52400000000000002</v>
      </c>
      <c r="H332" s="26">
        <v>0.61</v>
      </c>
      <c r="I332" s="26">
        <v>0.39</v>
      </c>
      <c r="J332" s="24">
        <v>0.14099999999999999</v>
      </c>
      <c r="K332" s="26">
        <v>0.16700000000000001</v>
      </c>
      <c r="L332" s="25">
        <v>0.69199999999999995</v>
      </c>
      <c r="M332" s="34">
        <v>0.307</v>
      </c>
      <c r="N332" s="34">
        <v>0.69299999999999995</v>
      </c>
      <c r="O332" s="32">
        <v>0.61699999999999999</v>
      </c>
      <c r="P332" s="34">
        <v>2.5999999999999999E-2</v>
      </c>
      <c r="Q332" s="33">
        <v>0.35699999999999998</v>
      </c>
    </row>
    <row r="333" spans="1:17">
      <c r="A333" s="221">
        <v>44076</v>
      </c>
      <c r="B333" s="54">
        <v>1202510652</v>
      </c>
      <c r="C333" s="20">
        <v>0.77600000000000002</v>
      </c>
      <c r="D333" s="20">
        <v>0.224</v>
      </c>
      <c r="E333" s="19">
        <v>8.7999999999999995E-2</v>
      </c>
      <c r="F333" s="20">
        <v>6.2E-2</v>
      </c>
      <c r="G333" s="21">
        <v>0.85</v>
      </c>
      <c r="H333" s="26">
        <v>0.78300000000000003</v>
      </c>
      <c r="I333" s="26">
        <v>0.217</v>
      </c>
      <c r="J333" s="24">
        <v>4.3999999999999997E-2</v>
      </c>
      <c r="K333" s="26">
        <v>6.6000000000000003E-2</v>
      </c>
      <c r="L333" s="25">
        <v>0.89</v>
      </c>
      <c r="M333" s="34">
        <v>0.76800000000000002</v>
      </c>
      <c r="N333" s="34">
        <v>0.23200000000000001</v>
      </c>
      <c r="O333" s="32">
        <v>0.13200000000000001</v>
      </c>
      <c r="P333" s="34">
        <v>5.8000000000000003E-2</v>
      </c>
      <c r="Q333" s="33">
        <v>0.81</v>
      </c>
    </row>
    <row r="334" spans="1:17">
      <c r="A334" s="216">
        <v>44077</v>
      </c>
      <c r="B334" s="176">
        <v>1097594093</v>
      </c>
      <c r="C334" s="177">
        <v>0.76</v>
      </c>
      <c r="D334" s="20">
        <v>0.24</v>
      </c>
      <c r="E334" s="178">
        <v>6.4000000000000001E-2</v>
      </c>
      <c r="F334" s="177">
        <v>4.7E-2</v>
      </c>
      <c r="G334" s="179">
        <v>0.88900000000000001</v>
      </c>
      <c r="H334" s="180">
        <v>0.78500000000000003</v>
      </c>
      <c r="I334" s="26">
        <v>0.215</v>
      </c>
      <c r="J334" s="24">
        <v>4.5999999999999999E-2</v>
      </c>
      <c r="K334" s="180">
        <v>3.6999999999999998E-2</v>
      </c>
      <c r="L334" s="25">
        <v>0.91700000000000004</v>
      </c>
      <c r="M334" s="181">
        <v>0.73499999999999999</v>
      </c>
      <c r="N334" s="34">
        <v>0.26500000000000001</v>
      </c>
      <c r="O334" s="27">
        <v>8.3000000000000004E-2</v>
      </c>
      <c r="P334" s="181">
        <v>5.6000000000000001E-2</v>
      </c>
      <c r="Q334" s="28">
        <v>0.86099999999999999</v>
      </c>
    </row>
    <row r="335" spans="1:17">
      <c r="A335" s="221">
        <v>44080</v>
      </c>
      <c r="B335" s="54">
        <v>1013677614</v>
      </c>
      <c r="C335" s="20">
        <v>0.79800000000000004</v>
      </c>
      <c r="D335" s="20">
        <v>0.20200000000000001</v>
      </c>
      <c r="E335" s="19">
        <v>4.8000000000000001E-2</v>
      </c>
      <c r="F335" s="20">
        <v>5.3999999999999999E-2</v>
      </c>
      <c r="G335" s="21">
        <v>0.89800000000000002</v>
      </c>
      <c r="H335" s="26">
        <v>0.80800000000000005</v>
      </c>
      <c r="I335" s="26">
        <v>0.192</v>
      </c>
      <c r="J335" s="24">
        <v>1.2E-2</v>
      </c>
      <c r="K335" s="26">
        <v>0.05</v>
      </c>
      <c r="L335" s="25">
        <v>0.93799999999999994</v>
      </c>
      <c r="M335" s="34">
        <v>0.78900000000000003</v>
      </c>
      <c r="N335" s="34">
        <v>0.21099999999999999</v>
      </c>
      <c r="O335" s="32">
        <v>8.5000000000000006E-2</v>
      </c>
      <c r="P335" s="34">
        <v>5.7000000000000002E-2</v>
      </c>
      <c r="Q335" s="33">
        <v>0.85799999999999998</v>
      </c>
    </row>
    <row r="336" spans="1:17">
      <c r="A336" s="221">
        <v>44081</v>
      </c>
      <c r="B336" s="54">
        <v>1059102931</v>
      </c>
      <c r="C336" s="20">
        <v>0.72299999999999998</v>
      </c>
      <c r="D336" s="20">
        <v>0.27700000000000002</v>
      </c>
      <c r="E336" s="19">
        <v>0.13</v>
      </c>
      <c r="F336" s="20">
        <v>5.7000000000000002E-2</v>
      </c>
      <c r="G336" s="21">
        <v>0.81299999999999994</v>
      </c>
      <c r="H336" s="26">
        <v>0.71499999999999997</v>
      </c>
      <c r="I336" s="26">
        <v>0.28499999999999998</v>
      </c>
      <c r="J336" s="24">
        <v>7.9000000000000001E-2</v>
      </c>
      <c r="K336" s="26">
        <v>6.0999999999999999E-2</v>
      </c>
      <c r="L336" s="25">
        <v>0.86</v>
      </c>
      <c r="M336" s="34">
        <v>0.73</v>
      </c>
      <c r="N336" s="34">
        <v>0.27</v>
      </c>
      <c r="O336" s="32">
        <v>0.182</v>
      </c>
      <c r="P336" s="34">
        <v>5.1999999999999998E-2</v>
      </c>
      <c r="Q336" s="33">
        <v>0.76600000000000001</v>
      </c>
    </row>
    <row r="337" spans="1:31">
      <c r="A337" s="221">
        <v>44082</v>
      </c>
      <c r="B337" s="54">
        <v>1231300664</v>
      </c>
      <c r="C337" s="20">
        <v>0.73899999999999999</v>
      </c>
      <c r="D337" s="20">
        <v>0.26100000000000001</v>
      </c>
      <c r="E337" s="19">
        <v>0.10199999999999999</v>
      </c>
      <c r="F337" s="20">
        <v>5.1999999999999998E-2</v>
      </c>
      <c r="G337" s="21">
        <v>0.84599999999999997</v>
      </c>
      <c r="H337" s="26">
        <v>0.751</v>
      </c>
      <c r="I337" s="26">
        <v>0.249</v>
      </c>
      <c r="J337" s="24">
        <v>5.8000000000000003E-2</v>
      </c>
      <c r="K337" s="26">
        <v>6.3E-2</v>
      </c>
      <c r="L337" s="25">
        <v>0.879</v>
      </c>
      <c r="M337" s="34">
        <v>0.72599999999999998</v>
      </c>
      <c r="N337" s="34">
        <v>0.27400000000000002</v>
      </c>
      <c r="O337" s="32">
        <v>0.14599999999999999</v>
      </c>
      <c r="P337" s="34">
        <v>4.1000000000000002E-2</v>
      </c>
      <c r="Q337" s="28">
        <v>0.81299999999999994</v>
      </c>
    </row>
    <row r="338" spans="1:31">
      <c r="A338" s="216">
        <v>44083</v>
      </c>
      <c r="B338" s="184">
        <v>1070163011</v>
      </c>
      <c r="C338" s="198">
        <v>0.66100000000000003</v>
      </c>
      <c r="D338" s="198">
        <v>0.33900000000000002</v>
      </c>
      <c r="E338" s="199">
        <v>0.16700000000000001</v>
      </c>
      <c r="F338" s="198">
        <v>7.1999999999999995E-2</v>
      </c>
      <c r="G338" s="200">
        <v>0.76100000000000001</v>
      </c>
      <c r="H338" s="201">
        <v>0.65500000000000003</v>
      </c>
      <c r="I338" s="201">
        <v>0.34499999999999997</v>
      </c>
      <c r="J338" s="202">
        <v>0.13500000000000001</v>
      </c>
      <c r="K338" s="201">
        <v>7.5999999999999998E-2</v>
      </c>
      <c r="L338" s="203">
        <v>0.78900000000000003</v>
      </c>
      <c r="M338" s="204">
        <v>0.66800000000000004</v>
      </c>
      <c r="N338" s="204">
        <v>0.33200000000000002</v>
      </c>
      <c r="O338" s="205">
        <v>0.19900000000000001</v>
      </c>
      <c r="P338" s="204">
        <v>6.8000000000000005E-2</v>
      </c>
      <c r="Q338" s="206">
        <v>0.73299999999999998</v>
      </c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197"/>
    </row>
    <row r="339" spans="1:31">
      <c r="A339" s="221">
        <v>44084</v>
      </c>
      <c r="B339" s="208">
        <v>1078760262</v>
      </c>
      <c r="C339" s="20">
        <v>0.75700000000000001</v>
      </c>
      <c r="D339" s="20">
        <v>0.24299999999999999</v>
      </c>
      <c r="E339" s="19">
        <v>0.11</v>
      </c>
      <c r="F339" s="20">
        <v>7.4999999999999997E-2</v>
      </c>
      <c r="G339" s="21">
        <v>0.81499999999999995</v>
      </c>
      <c r="H339" s="26">
        <v>0.77200000000000002</v>
      </c>
      <c r="I339" s="26">
        <v>0.22800000000000001</v>
      </c>
      <c r="J339" s="24">
        <v>9.2999999999999999E-2</v>
      </c>
      <c r="K339" s="26">
        <v>7.2999999999999995E-2</v>
      </c>
      <c r="L339" s="25">
        <v>0.83399999999999996</v>
      </c>
      <c r="M339" s="34">
        <v>0.74099999999999999</v>
      </c>
      <c r="N339" s="34">
        <v>0.25900000000000001</v>
      </c>
      <c r="O339" s="32">
        <v>0.128</v>
      </c>
      <c r="P339" s="34">
        <v>7.6999999999999999E-2</v>
      </c>
      <c r="Q339" s="28">
        <v>0.79500000000000004</v>
      </c>
    </row>
    <row r="340" spans="1:31">
      <c r="A340" s="221">
        <v>44087</v>
      </c>
      <c r="B340" s="54">
        <v>949805743</v>
      </c>
      <c r="C340" s="20">
        <v>0.85299999999999998</v>
      </c>
      <c r="D340" s="20">
        <v>0.14699999999999999</v>
      </c>
      <c r="E340" s="19">
        <v>4.7E-2</v>
      </c>
      <c r="F340" s="20">
        <v>5.7000000000000002E-2</v>
      </c>
      <c r="G340" s="21">
        <v>0.89600000000000002</v>
      </c>
      <c r="H340" s="26">
        <v>0.85199999999999998</v>
      </c>
      <c r="I340" s="26">
        <v>0.14799999999999999</v>
      </c>
      <c r="J340" s="24">
        <v>6.5000000000000002E-2</v>
      </c>
      <c r="K340" s="26">
        <v>6.9000000000000006E-2</v>
      </c>
      <c r="L340" s="25">
        <v>0.86599999999999999</v>
      </c>
      <c r="M340" s="34">
        <v>0.85399999999999998</v>
      </c>
      <c r="N340" s="34">
        <v>0.14599999999999999</v>
      </c>
      <c r="O340" s="32">
        <v>2.9000000000000001E-2</v>
      </c>
      <c r="P340" s="34">
        <v>4.4999999999999998E-2</v>
      </c>
      <c r="Q340" s="33">
        <v>0.92600000000000005</v>
      </c>
    </row>
    <row r="341" spans="1:31">
      <c r="A341" s="221"/>
      <c r="B341" s="54"/>
      <c r="C341" s="20"/>
      <c r="D341" s="20"/>
      <c r="E341" s="19"/>
      <c r="F341" s="20"/>
      <c r="G341" s="21"/>
      <c r="H341" s="26"/>
      <c r="I341" s="26"/>
      <c r="J341" s="24"/>
      <c r="K341" s="26"/>
      <c r="L341" s="25"/>
      <c r="M341" s="34"/>
      <c r="N341" s="34"/>
      <c r="O341" s="32"/>
      <c r="P341" s="34"/>
      <c r="Q341" s="33"/>
    </row>
    <row r="342" spans="1:31">
      <c r="A342" s="221"/>
      <c r="B342" s="54"/>
      <c r="C342" s="20"/>
      <c r="D342" s="20"/>
      <c r="E342" s="19"/>
      <c r="F342" s="20"/>
      <c r="G342" s="21"/>
      <c r="H342" s="26"/>
      <c r="I342" s="26"/>
      <c r="J342" s="24"/>
      <c r="K342" s="26"/>
      <c r="L342" s="25"/>
      <c r="M342" s="34"/>
      <c r="N342" s="34"/>
      <c r="O342" s="32"/>
      <c r="P342" s="34"/>
      <c r="Q342" s="33"/>
    </row>
    <row r="343" spans="1:31">
      <c r="A343" s="221"/>
      <c r="B343" s="54"/>
      <c r="C343" s="20"/>
      <c r="D343" s="20"/>
      <c r="E343" s="19"/>
      <c r="F343" s="20"/>
      <c r="G343" s="21"/>
      <c r="H343" s="26"/>
      <c r="I343" s="26"/>
      <c r="J343" s="24"/>
      <c r="K343" s="26"/>
      <c r="L343" s="25"/>
      <c r="M343" s="34"/>
      <c r="N343" s="34"/>
      <c r="O343" s="32"/>
      <c r="P343" s="34"/>
      <c r="Q343" s="33"/>
    </row>
  </sheetData>
  <mergeCells count="7">
    <mergeCell ref="R1:W1"/>
    <mergeCell ref="C173:G173"/>
    <mergeCell ref="H173:L173"/>
    <mergeCell ref="M173:Q173"/>
    <mergeCell ref="C1:G1"/>
    <mergeCell ref="H1:L1"/>
    <mergeCell ref="M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A44" sqref="A44"/>
    </sheetView>
  </sheetViews>
  <sheetFormatPr defaultColWidth="8.85546875" defaultRowHeight="15"/>
  <cols>
    <col min="1" max="1" width="13.85546875" bestFit="1" customWidth="1"/>
    <col min="2" max="2" width="12.7109375" bestFit="1" customWidth="1"/>
    <col min="3" max="3" width="11.140625" bestFit="1" customWidth="1"/>
    <col min="4" max="4" width="13.42578125" bestFit="1" customWidth="1"/>
  </cols>
  <sheetData>
    <row r="1" spans="1:4">
      <c r="A1" s="49"/>
      <c r="B1" s="244" t="s">
        <v>3</v>
      </c>
      <c r="C1" s="245"/>
      <c r="D1" s="246"/>
    </row>
    <row r="2" spans="1:4">
      <c r="A2" s="50" t="s">
        <v>12</v>
      </c>
      <c r="B2" s="50" t="s">
        <v>8</v>
      </c>
      <c r="C2" s="51" t="s">
        <v>9</v>
      </c>
      <c r="D2" s="51" t="s">
        <v>10</v>
      </c>
    </row>
    <row r="3" spans="1:4">
      <c r="A3" s="52">
        <f>SUM('Trading Composition'!B3:B409)</f>
        <v>339223653109</v>
      </c>
      <c r="B3" s="52">
        <f>SUM('Trading Composition'!T3:T409)</f>
        <v>-27387035038.885002</v>
      </c>
      <c r="C3" s="52">
        <f>SUM('Trading Composition'!U3:U409)</f>
        <v>-603062955.4070009</v>
      </c>
      <c r="D3" s="52">
        <f>SUM('Trading Composition'!V3:V409)</f>
        <v>27990097989.292</v>
      </c>
    </row>
    <row r="43" spans="1:1">
      <c r="A43" s="53">
        <v>43160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6"/>
  <sheetViews>
    <sheetView workbookViewId="0">
      <selection activeCell="D11" sqref="D11"/>
    </sheetView>
  </sheetViews>
  <sheetFormatPr defaultColWidth="8.85546875" defaultRowHeight="15"/>
  <cols>
    <col min="1" max="1" width="44" bestFit="1" customWidth="1"/>
    <col min="2" max="2" width="16" bestFit="1" customWidth="1"/>
    <col min="3" max="4" width="19.85546875" bestFit="1" customWidth="1"/>
    <col min="5" max="5" width="8.42578125" style="10" bestFit="1" customWidth="1"/>
  </cols>
  <sheetData>
    <row r="1" spans="1:5">
      <c r="A1" s="247" t="s">
        <v>13</v>
      </c>
      <c r="B1" s="248" t="s">
        <v>14</v>
      </c>
      <c r="C1" s="207" t="s">
        <v>15</v>
      </c>
      <c r="D1" s="207" t="s">
        <v>16</v>
      </c>
      <c r="E1" s="248" t="s">
        <v>17</v>
      </c>
    </row>
    <row r="2" spans="1:5">
      <c r="A2" s="247"/>
      <c r="B2" s="248"/>
      <c r="C2" s="9">
        <v>42735</v>
      </c>
      <c r="D2" s="9">
        <v>43100</v>
      </c>
      <c r="E2" s="248"/>
    </row>
    <row r="3" spans="1:5">
      <c r="A3" s="1" t="s">
        <v>18</v>
      </c>
      <c r="B3" s="1" t="s">
        <v>19</v>
      </c>
      <c r="C3" s="1">
        <v>2.68</v>
      </c>
      <c r="D3" s="1">
        <v>66.5</v>
      </c>
      <c r="E3" s="14">
        <v>23.813432835820894</v>
      </c>
    </row>
    <row r="4" spans="1:5">
      <c r="A4" s="1" t="s">
        <v>20</v>
      </c>
      <c r="B4" s="1" t="s">
        <v>21</v>
      </c>
      <c r="C4" s="1">
        <v>12.48</v>
      </c>
      <c r="D4" s="1">
        <v>130.34</v>
      </c>
      <c r="E4" s="14">
        <v>9.4439102564102555</v>
      </c>
    </row>
    <row r="5" spans="1:5">
      <c r="A5" s="1" t="s">
        <v>22</v>
      </c>
      <c r="B5" s="1" t="s">
        <v>23</v>
      </c>
      <c r="C5" s="1">
        <v>5.23</v>
      </c>
      <c r="D5" s="1">
        <v>29</v>
      </c>
      <c r="E5" s="14">
        <v>4.5449330783938811</v>
      </c>
    </row>
    <row r="6" spans="1:5">
      <c r="A6" s="15" t="s">
        <v>24</v>
      </c>
      <c r="B6" s="15" t="s">
        <v>25</v>
      </c>
      <c r="C6" s="15">
        <v>1</v>
      </c>
      <c r="D6" s="15">
        <v>4.9800000000000004</v>
      </c>
      <c r="E6" s="14">
        <v>3.9800000000000004</v>
      </c>
    </row>
    <row r="7" spans="1:5">
      <c r="A7" s="1" t="s">
        <v>26</v>
      </c>
      <c r="B7" s="1" t="s">
        <v>27</v>
      </c>
      <c r="C7" s="1">
        <v>51.46</v>
      </c>
      <c r="D7" s="1">
        <v>216.24</v>
      </c>
      <c r="E7" s="14">
        <v>3.2020987174504469</v>
      </c>
    </row>
    <row r="8" spans="1:5">
      <c r="A8" s="1" t="s">
        <v>28</v>
      </c>
      <c r="B8" s="1" t="s">
        <v>29</v>
      </c>
      <c r="C8" s="1">
        <v>8.41</v>
      </c>
      <c r="D8" s="1">
        <v>33.450000000000003</v>
      </c>
      <c r="E8" s="14">
        <v>2.9774078478002379</v>
      </c>
    </row>
    <row r="9" spans="1:5">
      <c r="A9" s="1" t="s">
        <v>30</v>
      </c>
      <c r="B9" s="1" t="s">
        <v>31</v>
      </c>
      <c r="C9" s="1">
        <v>6.32</v>
      </c>
      <c r="D9" s="1">
        <v>23.77</v>
      </c>
      <c r="E9" s="14">
        <v>2.7610759493670884</v>
      </c>
    </row>
    <row r="10" spans="1:5">
      <c r="A10" s="1" t="s">
        <v>32</v>
      </c>
      <c r="B10" s="1" t="s">
        <v>33</v>
      </c>
      <c r="C10" s="1">
        <v>4.1900000000000004</v>
      </c>
      <c r="D10" s="1">
        <v>15.7</v>
      </c>
      <c r="E10" s="14">
        <v>2.7470167064439135</v>
      </c>
    </row>
    <row r="11" spans="1:5">
      <c r="A11" s="1" t="s">
        <v>34</v>
      </c>
      <c r="B11" s="1" t="s">
        <v>35</v>
      </c>
      <c r="C11" s="1">
        <v>10.18</v>
      </c>
      <c r="D11" s="1">
        <v>37.979999999999997</v>
      </c>
      <c r="E11" s="14">
        <v>2.730844793713163</v>
      </c>
    </row>
    <row r="12" spans="1:5">
      <c r="A12" s="1" t="s">
        <v>36</v>
      </c>
      <c r="B12" s="1" t="s">
        <v>37</v>
      </c>
      <c r="C12" s="1">
        <v>8.76</v>
      </c>
      <c r="D12" s="1">
        <v>30.75</v>
      </c>
      <c r="E12" s="14">
        <v>2.5102739726027399</v>
      </c>
    </row>
    <row r="13" spans="1:5">
      <c r="A13" s="1" t="s">
        <v>38</v>
      </c>
      <c r="B13" s="1" t="s">
        <v>39</v>
      </c>
      <c r="C13" s="1">
        <v>7.15</v>
      </c>
      <c r="D13" s="1">
        <v>24.46</v>
      </c>
      <c r="E13" s="14">
        <v>2.4209790209790207</v>
      </c>
    </row>
    <row r="14" spans="1:5">
      <c r="A14" s="1" t="s">
        <v>40</v>
      </c>
      <c r="B14" s="1" t="s">
        <v>41</v>
      </c>
      <c r="C14" s="1">
        <v>138.94</v>
      </c>
      <c r="D14" s="1">
        <v>449.3</v>
      </c>
      <c r="E14" s="14">
        <v>2.233769972650065</v>
      </c>
    </row>
    <row r="15" spans="1:5">
      <c r="A15" s="1" t="s">
        <v>42</v>
      </c>
      <c r="B15" s="1" t="s">
        <v>43</v>
      </c>
      <c r="C15" s="1">
        <v>9.5</v>
      </c>
      <c r="D15" s="1">
        <v>30.35</v>
      </c>
      <c r="E15" s="14">
        <v>2.1947368421052631</v>
      </c>
    </row>
    <row r="16" spans="1:5">
      <c r="A16" s="1" t="s">
        <v>44</v>
      </c>
      <c r="B16" s="1" t="s">
        <v>45</v>
      </c>
      <c r="C16" s="1">
        <v>2.5</v>
      </c>
      <c r="D16" s="1">
        <v>7.78</v>
      </c>
      <c r="E16" s="14">
        <v>2.1120000000000001</v>
      </c>
    </row>
    <row r="17" spans="1:5">
      <c r="A17" s="1" t="s">
        <v>46</v>
      </c>
      <c r="B17" s="1" t="s">
        <v>47</v>
      </c>
      <c r="C17" s="1">
        <v>2.5</v>
      </c>
      <c r="D17" s="1">
        <v>7.78</v>
      </c>
      <c r="E17" s="16">
        <v>2.1120000000000001</v>
      </c>
    </row>
    <row r="18" spans="1:5">
      <c r="A18" s="1" t="s">
        <v>48</v>
      </c>
      <c r="B18" s="1" t="s">
        <v>49</v>
      </c>
      <c r="C18" s="1">
        <v>13.24</v>
      </c>
      <c r="D18" s="1">
        <v>41.03</v>
      </c>
      <c r="E18" s="14">
        <v>2.0989425981873113</v>
      </c>
    </row>
    <row r="19" spans="1:5">
      <c r="A19" s="1" t="s">
        <v>50</v>
      </c>
      <c r="B19" s="1" t="s">
        <v>51</v>
      </c>
      <c r="C19" s="1">
        <v>6.95</v>
      </c>
      <c r="D19" s="1">
        <v>21.5</v>
      </c>
      <c r="E19" s="14">
        <v>2.093525179856115</v>
      </c>
    </row>
    <row r="20" spans="1:5">
      <c r="A20" s="1" t="s">
        <v>52</v>
      </c>
      <c r="B20" s="1" t="s">
        <v>53</v>
      </c>
      <c r="C20" s="1">
        <v>3.66</v>
      </c>
      <c r="D20" s="1">
        <v>11.07</v>
      </c>
      <c r="E20" s="14">
        <v>2.0245901639344264</v>
      </c>
    </row>
    <row r="21" spans="1:5">
      <c r="A21" s="1" t="s">
        <v>54</v>
      </c>
      <c r="B21" s="1" t="s">
        <v>55</v>
      </c>
      <c r="C21" s="1">
        <v>4.75</v>
      </c>
      <c r="D21" s="1">
        <v>13.59</v>
      </c>
      <c r="E21" s="14">
        <v>1.8610526315789473</v>
      </c>
    </row>
    <row r="22" spans="1:5">
      <c r="A22" s="1" t="s">
        <v>56</v>
      </c>
      <c r="B22" s="1" t="s">
        <v>57</v>
      </c>
      <c r="C22" s="1">
        <v>32.96</v>
      </c>
      <c r="D22" s="1">
        <v>94.23</v>
      </c>
      <c r="E22" s="14">
        <v>1.8589199029126213</v>
      </c>
    </row>
    <row r="23" spans="1:5">
      <c r="A23" s="1" t="s">
        <v>58</v>
      </c>
      <c r="B23" s="1" t="s">
        <v>59</v>
      </c>
      <c r="C23" s="1">
        <v>4.49</v>
      </c>
      <c r="D23" s="1">
        <v>12.65</v>
      </c>
      <c r="E23" s="14">
        <v>1.8173719376391984</v>
      </c>
    </row>
    <row r="24" spans="1:5">
      <c r="A24" s="1" t="s">
        <v>60</v>
      </c>
      <c r="B24" s="1" t="s">
        <v>61</v>
      </c>
      <c r="C24" s="1">
        <v>3.08</v>
      </c>
      <c r="D24" s="1">
        <v>8.58</v>
      </c>
      <c r="E24" s="14">
        <v>1.7857142857142856</v>
      </c>
    </row>
    <row r="25" spans="1:5">
      <c r="A25" s="1" t="s">
        <v>62</v>
      </c>
      <c r="B25" s="1" t="s">
        <v>63</v>
      </c>
      <c r="C25" s="1">
        <v>11.94</v>
      </c>
      <c r="D25" s="1">
        <v>31.24</v>
      </c>
      <c r="E25" s="14">
        <v>1.6164154103852595</v>
      </c>
    </row>
    <row r="26" spans="1:5">
      <c r="A26" s="1" t="s">
        <v>64</v>
      </c>
      <c r="B26" s="1" t="s">
        <v>65</v>
      </c>
      <c r="C26" s="1">
        <v>6.16</v>
      </c>
      <c r="D26" s="1">
        <v>16.010000000000002</v>
      </c>
      <c r="E26" s="14">
        <v>1.5990259740259742</v>
      </c>
    </row>
    <row r="27" spans="1:5">
      <c r="A27" s="1" t="s">
        <v>66</v>
      </c>
      <c r="B27" s="1" t="s">
        <v>67</v>
      </c>
      <c r="C27" s="1">
        <v>5.48</v>
      </c>
      <c r="D27" s="1">
        <v>14</v>
      </c>
      <c r="E27" s="14">
        <v>1.554744525547445</v>
      </c>
    </row>
    <row r="28" spans="1:5">
      <c r="A28" s="1" t="s">
        <v>68</v>
      </c>
      <c r="B28" s="1" t="s">
        <v>69</v>
      </c>
      <c r="C28" s="1">
        <v>16.420000000000002</v>
      </c>
      <c r="D28" s="1">
        <v>40</v>
      </c>
      <c r="E28" s="14">
        <v>1.4360535931790497</v>
      </c>
    </row>
    <row r="29" spans="1:5">
      <c r="A29" s="1" t="s">
        <v>70</v>
      </c>
      <c r="B29" s="1" t="s">
        <v>71</v>
      </c>
      <c r="C29" s="1">
        <v>6.87</v>
      </c>
      <c r="D29" s="1">
        <v>16.53</v>
      </c>
      <c r="E29" s="14">
        <v>1.4061135371179039</v>
      </c>
    </row>
    <row r="30" spans="1:5">
      <c r="A30" s="1" t="s">
        <v>72</v>
      </c>
      <c r="B30" s="1" t="s">
        <v>73</v>
      </c>
      <c r="C30" s="1">
        <v>9.2100000000000009</v>
      </c>
      <c r="D30" s="1">
        <v>21.94</v>
      </c>
      <c r="E30" s="14">
        <v>1.3821932681867533</v>
      </c>
    </row>
    <row r="31" spans="1:5">
      <c r="A31" s="1" t="s">
        <v>74</v>
      </c>
      <c r="B31" s="1" t="s">
        <v>75</v>
      </c>
      <c r="C31" s="1">
        <v>17.03</v>
      </c>
      <c r="D31" s="1">
        <v>40.42</v>
      </c>
      <c r="E31" s="14">
        <v>1.3734586024662359</v>
      </c>
    </row>
    <row r="32" spans="1:5">
      <c r="A32" s="1" t="s">
        <v>76</v>
      </c>
      <c r="B32" s="1" t="s">
        <v>77</v>
      </c>
      <c r="C32" s="1">
        <v>11.51</v>
      </c>
      <c r="D32" s="1">
        <v>27.01</v>
      </c>
      <c r="E32" s="14">
        <v>1.3466550825369246</v>
      </c>
    </row>
    <row r="33" spans="1:5">
      <c r="A33" s="1" t="s">
        <v>78</v>
      </c>
      <c r="B33" s="1" t="s">
        <v>79</v>
      </c>
      <c r="C33" s="1">
        <v>13.87</v>
      </c>
      <c r="D33" s="1">
        <v>31.88</v>
      </c>
      <c r="E33" s="14">
        <v>1.2984859408795963</v>
      </c>
    </row>
    <row r="34" spans="1:5">
      <c r="A34" s="1" t="s">
        <v>80</v>
      </c>
      <c r="B34" s="1" t="s">
        <v>81</v>
      </c>
      <c r="C34" s="1">
        <v>5.51</v>
      </c>
      <c r="D34" s="1">
        <v>12.65</v>
      </c>
      <c r="E34" s="14">
        <v>1.2958257713248642</v>
      </c>
    </row>
    <row r="35" spans="1:5">
      <c r="A35" s="1" t="s">
        <v>82</v>
      </c>
      <c r="B35" s="1" t="s">
        <v>83</v>
      </c>
      <c r="C35" s="1">
        <v>3.6</v>
      </c>
      <c r="D35" s="1">
        <v>8.19</v>
      </c>
      <c r="E35" s="14">
        <v>1.2749999999999999</v>
      </c>
    </row>
    <row r="36" spans="1:5">
      <c r="A36" s="1" t="s">
        <v>84</v>
      </c>
      <c r="B36" s="1" t="s">
        <v>85</v>
      </c>
      <c r="C36" s="1">
        <v>3.29</v>
      </c>
      <c r="D36" s="1">
        <v>7.4</v>
      </c>
      <c r="E36" s="14">
        <v>1.2492401215805473</v>
      </c>
    </row>
    <row r="37" spans="1:5">
      <c r="A37" s="1" t="s">
        <v>86</v>
      </c>
      <c r="B37" s="1" t="s">
        <v>87</v>
      </c>
      <c r="C37" s="1">
        <v>0.83</v>
      </c>
      <c r="D37" s="1">
        <v>1.85</v>
      </c>
      <c r="E37" s="16">
        <v>1.2289156626506026</v>
      </c>
    </row>
    <row r="38" spans="1:5">
      <c r="A38" s="1" t="s">
        <v>88</v>
      </c>
      <c r="B38" s="1" t="s">
        <v>89</v>
      </c>
      <c r="C38" s="1">
        <v>7.02</v>
      </c>
      <c r="D38" s="1">
        <v>15.53</v>
      </c>
      <c r="E38" s="14">
        <v>1.2122507122507122</v>
      </c>
    </row>
    <row r="39" spans="1:5">
      <c r="A39" s="1" t="s">
        <v>90</v>
      </c>
      <c r="B39" s="1" t="s">
        <v>91</v>
      </c>
      <c r="C39" s="1">
        <v>7.05</v>
      </c>
      <c r="D39" s="1">
        <v>15.53</v>
      </c>
      <c r="E39" s="14">
        <v>1.2028368794326241</v>
      </c>
    </row>
    <row r="40" spans="1:5">
      <c r="A40" s="1" t="s">
        <v>92</v>
      </c>
      <c r="B40" s="1" t="s">
        <v>93</v>
      </c>
      <c r="C40" s="1">
        <v>18.84</v>
      </c>
      <c r="D40" s="1">
        <v>41.45</v>
      </c>
      <c r="E40" s="14">
        <v>1.2001061571125269</v>
      </c>
    </row>
    <row r="41" spans="1:5">
      <c r="A41" s="1" t="s">
        <v>94</v>
      </c>
      <c r="B41" s="1" t="s">
        <v>95</v>
      </c>
      <c r="C41" s="1">
        <v>12.42</v>
      </c>
      <c r="D41" s="1">
        <v>27.29</v>
      </c>
      <c r="E41" s="14">
        <v>1.1972624798711755</v>
      </c>
    </row>
    <row r="42" spans="1:5">
      <c r="A42" s="1" t="s">
        <v>96</v>
      </c>
      <c r="B42" s="1" t="s">
        <v>97</v>
      </c>
      <c r="C42" s="1">
        <v>4.16</v>
      </c>
      <c r="D42" s="1">
        <v>9.14</v>
      </c>
      <c r="E42" s="14">
        <v>1.1971153846153846</v>
      </c>
    </row>
    <row r="43" spans="1:5">
      <c r="A43" s="1" t="s">
        <v>98</v>
      </c>
      <c r="B43" s="1" t="s">
        <v>99</v>
      </c>
      <c r="C43" s="1">
        <v>16.649999999999999</v>
      </c>
      <c r="D43" s="1">
        <v>36.25</v>
      </c>
      <c r="E43" s="14">
        <v>1.1771771771771773</v>
      </c>
    </row>
    <row r="44" spans="1:5">
      <c r="A44" s="1" t="s">
        <v>100</v>
      </c>
      <c r="B44" s="1" t="s">
        <v>101</v>
      </c>
      <c r="C44" s="1">
        <v>18.190000000000001</v>
      </c>
      <c r="D44" s="1">
        <v>39</v>
      </c>
      <c r="E44" s="14">
        <v>1.1440351841671248</v>
      </c>
    </row>
    <row r="45" spans="1:5">
      <c r="A45" s="1" t="s">
        <v>102</v>
      </c>
      <c r="B45" s="1" t="s">
        <v>103</v>
      </c>
      <c r="C45" s="1">
        <v>25.07</v>
      </c>
      <c r="D45" s="1">
        <v>53.25</v>
      </c>
      <c r="E45" s="14">
        <v>1.1240526525727961</v>
      </c>
    </row>
    <row r="46" spans="1:5">
      <c r="A46" s="1" t="s">
        <v>104</v>
      </c>
      <c r="B46" s="1" t="s">
        <v>105</v>
      </c>
      <c r="C46" s="1">
        <v>5.3</v>
      </c>
      <c r="D46" s="1">
        <v>11.25</v>
      </c>
      <c r="E46" s="14">
        <v>1.1226415094339623</v>
      </c>
    </row>
    <row r="47" spans="1:5">
      <c r="A47" s="1" t="s">
        <v>106</v>
      </c>
      <c r="B47" s="1" t="s">
        <v>107</v>
      </c>
      <c r="C47" s="1">
        <v>12.92</v>
      </c>
      <c r="D47" s="1">
        <v>27.18</v>
      </c>
      <c r="E47" s="14">
        <v>1.1037151702786376</v>
      </c>
    </row>
    <row r="48" spans="1:5">
      <c r="A48" s="1" t="s">
        <v>108</v>
      </c>
      <c r="B48" s="1" t="s">
        <v>109</v>
      </c>
      <c r="C48" s="1">
        <v>28.93</v>
      </c>
      <c r="D48" s="1">
        <v>60.84</v>
      </c>
      <c r="E48" s="14">
        <v>1.1030072589007953</v>
      </c>
    </row>
    <row r="49" spans="1:5">
      <c r="A49" s="1" t="s">
        <v>110</v>
      </c>
      <c r="B49" s="1" t="s">
        <v>111</v>
      </c>
      <c r="C49" s="1">
        <v>52.51</v>
      </c>
      <c r="D49" s="1">
        <v>110.27</v>
      </c>
      <c r="E49" s="14">
        <v>1.0999809560083795</v>
      </c>
    </row>
    <row r="50" spans="1:5">
      <c r="A50" s="1" t="s">
        <v>112</v>
      </c>
      <c r="B50" s="1" t="s">
        <v>113</v>
      </c>
      <c r="C50" s="1">
        <v>0.83</v>
      </c>
      <c r="D50" s="1">
        <v>1.72</v>
      </c>
      <c r="E50" s="16">
        <v>1.072289156626506</v>
      </c>
    </row>
    <row r="51" spans="1:5">
      <c r="A51" s="1" t="s">
        <v>114</v>
      </c>
      <c r="B51" s="1" t="s">
        <v>115</v>
      </c>
      <c r="C51" s="1">
        <v>5.33</v>
      </c>
      <c r="D51" s="1">
        <v>11.02</v>
      </c>
      <c r="E51" s="14">
        <v>1.067542213883677</v>
      </c>
    </row>
    <row r="52" spans="1:5">
      <c r="A52" s="1" t="s">
        <v>116</v>
      </c>
      <c r="B52" s="1" t="s">
        <v>117</v>
      </c>
      <c r="C52" s="1">
        <v>3.83</v>
      </c>
      <c r="D52" s="1">
        <v>7.89</v>
      </c>
      <c r="E52" s="14">
        <v>1.0600522193211486</v>
      </c>
    </row>
    <row r="53" spans="1:5">
      <c r="A53" s="1" t="s">
        <v>118</v>
      </c>
      <c r="B53" s="1" t="s">
        <v>119</v>
      </c>
      <c r="C53" s="1">
        <v>3.34</v>
      </c>
      <c r="D53" s="1">
        <v>6.86</v>
      </c>
      <c r="E53" s="14">
        <v>1.0538922155688626</v>
      </c>
    </row>
    <row r="54" spans="1:5">
      <c r="A54" s="1" t="s">
        <v>120</v>
      </c>
      <c r="B54" s="1" t="s">
        <v>121</v>
      </c>
      <c r="C54" s="1">
        <v>3.66</v>
      </c>
      <c r="D54" s="1">
        <v>7.42</v>
      </c>
      <c r="E54" s="14">
        <v>1.0273224043715845</v>
      </c>
    </row>
    <row r="55" spans="1:5">
      <c r="A55" s="1" t="s">
        <v>122</v>
      </c>
      <c r="B55" s="1" t="s">
        <v>123</v>
      </c>
      <c r="C55" s="1">
        <v>54.95</v>
      </c>
      <c r="D55" s="1">
        <v>109.96</v>
      </c>
      <c r="E55" s="14">
        <v>1.0010919017288442</v>
      </c>
    </row>
    <row r="56" spans="1:5">
      <c r="A56" s="1" t="s">
        <v>124</v>
      </c>
      <c r="B56" s="1" t="s">
        <v>125</v>
      </c>
      <c r="C56" s="1">
        <v>74.150000000000006</v>
      </c>
      <c r="D56" s="1">
        <v>147.41999999999999</v>
      </c>
      <c r="E56" s="14">
        <v>0.988132164531355</v>
      </c>
    </row>
    <row r="57" spans="1:5">
      <c r="A57" s="1" t="s">
        <v>126</v>
      </c>
      <c r="B57" s="1" t="s">
        <v>127</v>
      </c>
      <c r="C57" s="1">
        <v>14.91</v>
      </c>
      <c r="D57" s="1">
        <v>29.6</v>
      </c>
      <c r="E57" s="14">
        <v>0.98524480214621057</v>
      </c>
    </row>
    <row r="58" spans="1:5">
      <c r="A58" s="1" t="s">
        <v>128</v>
      </c>
      <c r="B58" s="1" t="s">
        <v>129</v>
      </c>
      <c r="C58" s="1">
        <v>24.28</v>
      </c>
      <c r="D58" s="1">
        <v>48.01</v>
      </c>
      <c r="E58" s="14">
        <v>0.9773476112026358</v>
      </c>
    </row>
    <row r="59" spans="1:5">
      <c r="A59" s="1" t="s">
        <v>130</v>
      </c>
      <c r="B59" s="1" t="s">
        <v>131</v>
      </c>
      <c r="C59" s="1">
        <v>8.74</v>
      </c>
      <c r="D59" s="1">
        <v>17.239999999999998</v>
      </c>
      <c r="E59" s="14">
        <v>0.97254004576659026</v>
      </c>
    </row>
    <row r="60" spans="1:5">
      <c r="A60" s="1" t="s">
        <v>132</v>
      </c>
      <c r="B60" s="1" t="s">
        <v>133</v>
      </c>
      <c r="C60" s="1">
        <v>4.38</v>
      </c>
      <c r="D60" s="1">
        <v>8.61</v>
      </c>
      <c r="E60" s="14">
        <v>0.96575342465753411</v>
      </c>
    </row>
    <row r="61" spans="1:5">
      <c r="A61" s="1" t="s">
        <v>134</v>
      </c>
      <c r="B61" s="1" t="s">
        <v>135</v>
      </c>
      <c r="C61" s="1">
        <v>2.4900000000000002</v>
      </c>
      <c r="D61" s="1">
        <v>4.8600000000000003</v>
      </c>
      <c r="E61" s="14">
        <v>0.95180722891566272</v>
      </c>
    </row>
    <row r="62" spans="1:5">
      <c r="A62" s="1" t="s">
        <v>136</v>
      </c>
      <c r="B62" s="1" t="s">
        <v>137</v>
      </c>
      <c r="C62" s="1">
        <v>75.069999999999993</v>
      </c>
      <c r="D62" s="1">
        <v>145.68</v>
      </c>
      <c r="E62" s="14">
        <v>0.94058878380178523</v>
      </c>
    </row>
    <row r="63" spans="1:5">
      <c r="A63" s="1" t="s">
        <v>138</v>
      </c>
      <c r="B63" s="1" t="s">
        <v>139</v>
      </c>
      <c r="C63" s="1">
        <v>1.8399999999999999</v>
      </c>
      <c r="D63" s="1">
        <v>3.56</v>
      </c>
      <c r="E63" s="14">
        <v>0.93478260869565233</v>
      </c>
    </row>
    <row r="64" spans="1:5">
      <c r="A64" s="1" t="s">
        <v>140</v>
      </c>
      <c r="B64" s="1" t="s">
        <v>141</v>
      </c>
      <c r="C64" s="1">
        <v>70.510000000000005</v>
      </c>
      <c r="D64" s="1">
        <v>136.24</v>
      </c>
      <c r="E64" s="14">
        <v>0.9322081974188059</v>
      </c>
    </row>
    <row r="65" spans="1:5">
      <c r="A65" s="1" t="s">
        <v>142</v>
      </c>
      <c r="B65" s="1" t="s">
        <v>143</v>
      </c>
      <c r="C65" s="1">
        <v>13.35</v>
      </c>
      <c r="D65" s="1">
        <v>25.57</v>
      </c>
      <c r="E65" s="14">
        <v>0.91535580524344584</v>
      </c>
    </row>
    <row r="66" spans="1:5">
      <c r="A66" s="1" t="s">
        <v>144</v>
      </c>
      <c r="B66" s="1" t="s">
        <v>145</v>
      </c>
      <c r="C66" s="1">
        <v>11.82</v>
      </c>
      <c r="D66" s="1">
        <v>22.57</v>
      </c>
      <c r="E66" s="14">
        <v>0.90947546531302881</v>
      </c>
    </row>
    <row r="67" spans="1:5">
      <c r="A67" s="1" t="s">
        <v>146</v>
      </c>
      <c r="B67" s="1" t="s">
        <v>147</v>
      </c>
      <c r="C67" s="1">
        <v>4.22</v>
      </c>
      <c r="D67" s="1">
        <v>7.95</v>
      </c>
      <c r="E67" s="16">
        <v>0.88388625592417069</v>
      </c>
    </row>
    <row r="68" spans="1:5">
      <c r="A68" s="1" t="s">
        <v>148</v>
      </c>
      <c r="B68" s="1" t="s">
        <v>149</v>
      </c>
      <c r="C68" s="1">
        <v>10.029999999999999</v>
      </c>
      <c r="D68" s="1">
        <v>18.86</v>
      </c>
      <c r="E68" s="14">
        <v>0.88035892323030907</v>
      </c>
    </row>
    <row r="69" spans="1:5">
      <c r="A69" s="1" t="s">
        <v>150</v>
      </c>
      <c r="B69" s="1" t="s">
        <v>151</v>
      </c>
      <c r="C69" s="1">
        <v>7.4</v>
      </c>
      <c r="D69" s="1">
        <v>13.88</v>
      </c>
      <c r="E69" s="14">
        <v>0.87567567567567561</v>
      </c>
    </row>
    <row r="70" spans="1:5">
      <c r="A70" s="1" t="s">
        <v>152</v>
      </c>
      <c r="B70" s="1" t="s">
        <v>153</v>
      </c>
      <c r="C70" s="1">
        <v>11.19</v>
      </c>
      <c r="D70" s="1">
        <v>20.83</v>
      </c>
      <c r="E70" s="14">
        <v>0.86148346738159054</v>
      </c>
    </row>
    <row r="71" spans="1:5">
      <c r="A71" s="1" t="s">
        <v>154</v>
      </c>
      <c r="B71" s="1" t="s">
        <v>155</v>
      </c>
      <c r="C71" s="1">
        <v>6.35</v>
      </c>
      <c r="D71" s="1">
        <v>11.79</v>
      </c>
      <c r="E71" s="14">
        <v>0.85669291338582676</v>
      </c>
    </row>
    <row r="72" spans="1:5">
      <c r="A72" s="1" t="s">
        <v>156</v>
      </c>
      <c r="B72" s="1" t="s">
        <v>157</v>
      </c>
      <c r="C72" s="1">
        <v>9.41</v>
      </c>
      <c r="D72" s="1">
        <v>17.100000000000001</v>
      </c>
      <c r="E72" s="16">
        <v>0.81721572794899067</v>
      </c>
    </row>
    <row r="73" spans="1:5">
      <c r="A73" s="1" t="s">
        <v>158</v>
      </c>
      <c r="B73" s="1" t="s">
        <v>159</v>
      </c>
      <c r="C73" s="1">
        <v>62.73</v>
      </c>
      <c r="D73" s="1">
        <v>112.15</v>
      </c>
      <c r="E73" s="14">
        <v>0.78782081938466453</v>
      </c>
    </row>
    <row r="74" spans="1:5">
      <c r="A74" s="1" t="s">
        <v>160</v>
      </c>
      <c r="B74" s="1" t="s">
        <v>161</v>
      </c>
      <c r="C74" s="1">
        <v>3.2800000000000002</v>
      </c>
      <c r="D74" s="1">
        <v>5.77</v>
      </c>
      <c r="E74" s="14">
        <v>0.75914634146341431</v>
      </c>
    </row>
    <row r="75" spans="1:5">
      <c r="A75" s="1" t="s">
        <v>162</v>
      </c>
      <c r="B75" s="1" t="s">
        <v>163</v>
      </c>
      <c r="C75" s="1">
        <v>1.1299999999999999</v>
      </c>
      <c r="D75" s="1">
        <v>1.98</v>
      </c>
      <c r="E75" s="14">
        <v>0.75221238938053103</v>
      </c>
    </row>
    <row r="76" spans="1:5">
      <c r="A76" s="1" t="s">
        <v>164</v>
      </c>
      <c r="B76" s="1" t="s">
        <v>165</v>
      </c>
      <c r="C76" s="1">
        <v>87.5</v>
      </c>
      <c r="D76" s="1">
        <v>153</v>
      </c>
      <c r="E76" s="14">
        <v>0.74857142857142867</v>
      </c>
    </row>
    <row r="77" spans="1:5">
      <c r="A77" s="1" t="s">
        <v>166</v>
      </c>
      <c r="B77" s="1" t="s">
        <v>167</v>
      </c>
      <c r="C77" s="1">
        <v>6.93</v>
      </c>
      <c r="D77" s="1">
        <v>12.07</v>
      </c>
      <c r="E77" s="14">
        <v>0.74170274170274175</v>
      </c>
    </row>
    <row r="78" spans="1:5">
      <c r="A78" s="1" t="s">
        <v>168</v>
      </c>
      <c r="B78" s="1" t="s">
        <v>169</v>
      </c>
      <c r="C78" s="1">
        <v>3.09</v>
      </c>
      <c r="D78" s="1">
        <v>5.37</v>
      </c>
      <c r="E78" s="14">
        <v>0.73786407766990303</v>
      </c>
    </row>
    <row r="79" spans="1:5">
      <c r="A79" s="1" t="s">
        <v>170</v>
      </c>
      <c r="B79" s="1" t="s">
        <v>171</v>
      </c>
      <c r="C79" s="1">
        <v>14.13</v>
      </c>
      <c r="D79" s="1">
        <v>24.44</v>
      </c>
      <c r="E79" s="14">
        <v>0.72965322009907996</v>
      </c>
    </row>
    <row r="80" spans="1:5">
      <c r="A80" s="1" t="s">
        <v>172</v>
      </c>
      <c r="B80" s="1" t="s">
        <v>173</v>
      </c>
      <c r="C80" s="1">
        <v>4</v>
      </c>
      <c r="D80" s="1">
        <v>6.91</v>
      </c>
      <c r="E80" s="14">
        <v>0.72750000000000004</v>
      </c>
    </row>
    <row r="81" spans="1:5">
      <c r="A81" s="1" t="s">
        <v>174</v>
      </c>
      <c r="B81" s="1" t="s">
        <v>175</v>
      </c>
      <c r="C81" s="1">
        <v>0.88</v>
      </c>
      <c r="D81" s="1">
        <v>1.51</v>
      </c>
      <c r="E81" s="14">
        <v>0.71590909090909083</v>
      </c>
    </row>
    <row r="82" spans="1:5">
      <c r="A82" s="1" t="s">
        <v>176</v>
      </c>
      <c r="B82" s="1" t="s">
        <v>177</v>
      </c>
      <c r="C82" s="1">
        <v>6.19</v>
      </c>
      <c r="D82" s="1">
        <v>10.53</v>
      </c>
      <c r="E82" s="14">
        <v>0.70113085621970894</v>
      </c>
    </row>
    <row r="83" spans="1:5">
      <c r="A83" s="1" t="s">
        <v>178</v>
      </c>
      <c r="B83" s="1" t="s">
        <v>179</v>
      </c>
      <c r="C83" s="1">
        <v>3.7199999999999998</v>
      </c>
      <c r="D83" s="1">
        <v>6.31</v>
      </c>
      <c r="E83" s="14">
        <v>0.69623655913978499</v>
      </c>
    </row>
    <row r="84" spans="1:5">
      <c r="A84" s="1" t="s">
        <v>180</v>
      </c>
      <c r="B84" s="1" t="s">
        <v>181</v>
      </c>
      <c r="C84" s="1">
        <v>10.49</v>
      </c>
      <c r="D84" s="1">
        <v>17.440000000000001</v>
      </c>
      <c r="E84" s="14">
        <v>0.66253574833174467</v>
      </c>
    </row>
    <row r="85" spans="1:5">
      <c r="A85" s="1" t="s">
        <v>182</v>
      </c>
      <c r="B85" s="1" t="s">
        <v>183</v>
      </c>
      <c r="C85" s="1">
        <v>3.63</v>
      </c>
      <c r="D85" s="1">
        <v>6</v>
      </c>
      <c r="E85" s="14">
        <v>0.65289256198347112</v>
      </c>
    </row>
    <row r="86" spans="1:5">
      <c r="A86" s="1" t="s">
        <v>184</v>
      </c>
      <c r="B86" s="1" t="s">
        <v>185</v>
      </c>
      <c r="C86" s="1">
        <v>8.66</v>
      </c>
      <c r="D86" s="1">
        <v>14.07</v>
      </c>
      <c r="E86" s="14">
        <v>0.62471131639722866</v>
      </c>
    </row>
    <row r="87" spans="1:5">
      <c r="A87" s="1" t="s">
        <v>186</v>
      </c>
      <c r="B87" s="1" t="s">
        <v>187</v>
      </c>
      <c r="C87" s="1">
        <v>58.02</v>
      </c>
      <c r="D87" s="1">
        <v>93.99</v>
      </c>
      <c r="E87" s="14">
        <v>0.61995863495346404</v>
      </c>
    </row>
    <row r="88" spans="1:5">
      <c r="A88" s="1" t="s">
        <v>188</v>
      </c>
      <c r="B88" s="1" t="s">
        <v>189</v>
      </c>
      <c r="C88" s="1">
        <v>0.84</v>
      </c>
      <c r="D88" s="1">
        <v>1.35</v>
      </c>
      <c r="E88" s="14">
        <v>0.60714285714285721</v>
      </c>
    </row>
    <row r="89" spans="1:5">
      <c r="A89" s="1" t="s">
        <v>190</v>
      </c>
      <c r="B89" s="1" t="s">
        <v>191</v>
      </c>
      <c r="C89" s="1">
        <v>3</v>
      </c>
      <c r="D89" s="1">
        <v>4.78</v>
      </c>
      <c r="E89" s="14">
        <v>0.59333333333333349</v>
      </c>
    </row>
    <row r="90" spans="1:5">
      <c r="A90" s="1" t="s">
        <v>192</v>
      </c>
      <c r="B90" s="1" t="s">
        <v>193</v>
      </c>
      <c r="C90" s="1">
        <v>7.97</v>
      </c>
      <c r="D90" s="1">
        <v>12.68</v>
      </c>
      <c r="E90" s="14">
        <v>0.59096612296110407</v>
      </c>
    </row>
    <row r="91" spans="1:5">
      <c r="A91" s="1" t="s">
        <v>194</v>
      </c>
      <c r="B91" s="1" t="s">
        <v>195</v>
      </c>
      <c r="C91" s="1">
        <v>3.64</v>
      </c>
      <c r="D91" s="1">
        <v>5.79</v>
      </c>
      <c r="E91" s="14">
        <v>0.59065934065934056</v>
      </c>
    </row>
    <row r="92" spans="1:5">
      <c r="A92" s="1" t="s">
        <v>196</v>
      </c>
      <c r="B92" s="1" t="s">
        <v>197</v>
      </c>
      <c r="C92" s="1">
        <v>1.75</v>
      </c>
      <c r="D92" s="1">
        <v>2.73</v>
      </c>
      <c r="E92" s="14">
        <v>0.56000000000000005</v>
      </c>
    </row>
    <row r="93" spans="1:5">
      <c r="A93" s="1" t="s">
        <v>198</v>
      </c>
      <c r="B93" s="1" t="s">
        <v>199</v>
      </c>
      <c r="C93" s="1">
        <v>3</v>
      </c>
      <c r="D93" s="1">
        <v>4.68</v>
      </c>
      <c r="E93" s="14">
        <v>0.55999999999999983</v>
      </c>
    </row>
    <row r="94" spans="1:5">
      <c r="A94" s="1" t="s">
        <v>200</v>
      </c>
      <c r="B94" s="1" t="s">
        <v>201</v>
      </c>
      <c r="C94" s="1">
        <v>4.49</v>
      </c>
      <c r="D94" s="1">
        <v>7</v>
      </c>
      <c r="E94" s="14">
        <v>0.55902004454342968</v>
      </c>
    </row>
    <row r="95" spans="1:5">
      <c r="A95" s="1" t="s">
        <v>202</v>
      </c>
      <c r="B95" s="1" t="s">
        <v>203</v>
      </c>
      <c r="C95" s="1">
        <v>468.08</v>
      </c>
      <c r="D95" s="1">
        <v>725</v>
      </c>
      <c r="E95" s="14">
        <v>0.54888053324218089</v>
      </c>
    </row>
    <row r="96" spans="1:5">
      <c r="A96" s="1" t="s">
        <v>204</v>
      </c>
      <c r="B96" s="1" t="s">
        <v>205</v>
      </c>
      <c r="C96" s="1">
        <v>15.78</v>
      </c>
      <c r="D96" s="1">
        <v>24.33</v>
      </c>
      <c r="E96" s="14">
        <v>0.54182509505703425</v>
      </c>
    </row>
    <row r="97" spans="1:5">
      <c r="A97" s="1" t="s">
        <v>206</v>
      </c>
      <c r="B97" s="1" t="s">
        <v>207</v>
      </c>
      <c r="C97" s="1">
        <v>5.96</v>
      </c>
      <c r="D97" s="1">
        <v>9.18</v>
      </c>
      <c r="E97" s="14">
        <v>0.54026845637583887</v>
      </c>
    </row>
    <row r="98" spans="1:5">
      <c r="A98" s="1" t="s">
        <v>208</v>
      </c>
      <c r="B98" s="1" t="s">
        <v>209</v>
      </c>
      <c r="C98" s="1">
        <v>6.51</v>
      </c>
      <c r="D98" s="1">
        <v>9.99</v>
      </c>
      <c r="E98" s="14">
        <v>0.53456221198156695</v>
      </c>
    </row>
    <row r="99" spans="1:5">
      <c r="A99" s="1" t="s">
        <v>210</v>
      </c>
      <c r="B99" s="1" t="s">
        <v>211</v>
      </c>
      <c r="C99" s="1">
        <v>7.27</v>
      </c>
      <c r="D99" s="1">
        <v>11.11</v>
      </c>
      <c r="E99" s="14">
        <v>0.52819807427785426</v>
      </c>
    </row>
    <row r="100" spans="1:5">
      <c r="A100" s="1" t="s">
        <v>212</v>
      </c>
      <c r="B100" s="1" t="s">
        <v>213</v>
      </c>
      <c r="C100" s="1">
        <v>3.26</v>
      </c>
      <c r="D100" s="1">
        <v>4.9800000000000004</v>
      </c>
      <c r="E100" s="14">
        <v>0.52760736196319047</v>
      </c>
    </row>
    <row r="101" spans="1:5">
      <c r="A101" s="1" t="s">
        <v>214</v>
      </c>
      <c r="B101" s="1" t="s">
        <v>215</v>
      </c>
      <c r="C101" s="1">
        <v>3.92</v>
      </c>
      <c r="D101" s="1">
        <v>5.85</v>
      </c>
      <c r="E101" s="14">
        <v>0.49234693877551017</v>
      </c>
    </row>
    <row r="102" spans="1:5">
      <c r="A102" s="1" t="s">
        <v>216</v>
      </c>
      <c r="B102" s="1" t="s">
        <v>217</v>
      </c>
      <c r="C102" s="1">
        <v>16.170000000000002</v>
      </c>
      <c r="D102" s="1">
        <v>24</v>
      </c>
      <c r="E102" s="14">
        <v>0.48423005565862698</v>
      </c>
    </row>
    <row r="103" spans="1:5">
      <c r="A103" s="1" t="s">
        <v>218</v>
      </c>
      <c r="B103" s="1" t="s">
        <v>219</v>
      </c>
      <c r="C103" s="1">
        <v>17.14</v>
      </c>
      <c r="D103" s="1">
        <v>25.41</v>
      </c>
      <c r="E103" s="14">
        <v>0.4824970828471411</v>
      </c>
    </row>
    <row r="104" spans="1:5">
      <c r="A104" s="1" t="s">
        <v>220</v>
      </c>
      <c r="B104" s="1" t="s">
        <v>221</v>
      </c>
      <c r="C104" s="1">
        <v>6.29</v>
      </c>
      <c r="D104" s="1">
        <v>9.31</v>
      </c>
      <c r="E104" s="14">
        <v>0.48012718600953908</v>
      </c>
    </row>
    <row r="105" spans="1:5">
      <c r="A105" s="1" t="s">
        <v>222</v>
      </c>
      <c r="B105" s="1" t="s">
        <v>223</v>
      </c>
      <c r="C105" s="1">
        <v>0.57999999999999996</v>
      </c>
      <c r="D105" s="1">
        <v>0.85</v>
      </c>
      <c r="E105" s="14">
        <v>0.4655172413793105</v>
      </c>
    </row>
    <row r="106" spans="1:5">
      <c r="A106" s="1" t="s">
        <v>224</v>
      </c>
      <c r="B106" s="1" t="s">
        <v>225</v>
      </c>
      <c r="C106" s="1">
        <v>1.32</v>
      </c>
      <c r="D106" s="1">
        <v>1.92</v>
      </c>
      <c r="E106" s="14">
        <v>0.45454545454545436</v>
      </c>
    </row>
    <row r="107" spans="1:5">
      <c r="A107" s="1" t="s">
        <v>226</v>
      </c>
      <c r="B107" s="1" t="s">
        <v>227</v>
      </c>
      <c r="C107" s="1">
        <v>3.37</v>
      </c>
      <c r="D107" s="1">
        <v>4.88</v>
      </c>
      <c r="E107" s="14">
        <v>0.4480712166172105</v>
      </c>
    </row>
    <row r="108" spans="1:5">
      <c r="A108" s="1" t="s">
        <v>228</v>
      </c>
      <c r="B108" s="1" t="s">
        <v>229</v>
      </c>
      <c r="C108" s="1">
        <v>11</v>
      </c>
      <c r="D108" s="1">
        <v>15.81</v>
      </c>
      <c r="E108" s="14">
        <v>0.43727272727272726</v>
      </c>
    </row>
    <row r="109" spans="1:5">
      <c r="A109" s="1" t="s">
        <v>230</v>
      </c>
      <c r="B109" s="1" t="s">
        <v>231</v>
      </c>
      <c r="C109" s="1">
        <v>11.81</v>
      </c>
      <c r="D109" s="1">
        <v>16.84</v>
      </c>
      <c r="E109" s="14">
        <v>0.42591024555461465</v>
      </c>
    </row>
    <row r="110" spans="1:5">
      <c r="A110" s="1" t="s">
        <v>232</v>
      </c>
      <c r="B110" s="1" t="s">
        <v>233</v>
      </c>
      <c r="C110" s="1">
        <v>0.26</v>
      </c>
      <c r="D110" s="1">
        <v>0.37</v>
      </c>
      <c r="E110" s="14">
        <v>0.42307692307692291</v>
      </c>
    </row>
    <row r="111" spans="1:5">
      <c r="A111" s="1" t="s">
        <v>234</v>
      </c>
      <c r="B111" s="1" t="s">
        <v>235</v>
      </c>
      <c r="C111" s="1">
        <v>5.42</v>
      </c>
      <c r="D111" s="1">
        <v>7.7</v>
      </c>
      <c r="E111" s="14">
        <v>0.4206642066420665</v>
      </c>
    </row>
    <row r="112" spans="1:5">
      <c r="A112" s="1" t="s">
        <v>236</v>
      </c>
      <c r="B112" s="1" t="s">
        <v>237</v>
      </c>
      <c r="C112" s="1">
        <v>24.81</v>
      </c>
      <c r="D112" s="1">
        <v>35.19</v>
      </c>
      <c r="E112" s="14">
        <v>0.41837968561064076</v>
      </c>
    </row>
    <row r="113" spans="1:5">
      <c r="A113" s="1" t="s">
        <v>238</v>
      </c>
      <c r="B113" s="1" t="s">
        <v>239</v>
      </c>
      <c r="C113" s="1">
        <v>8.2799999999999994</v>
      </c>
      <c r="D113" s="1">
        <v>11.48</v>
      </c>
      <c r="E113" s="14">
        <v>0.38647342995169098</v>
      </c>
    </row>
    <row r="114" spans="1:5">
      <c r="A114" s="1" t="s">
        <v>240</v>
      </c>
      <c r="B114" s="1" t="s">
        <v>241</v>
      </c>
      <c r="C114" s="1">
        <v>3.24</v>
      </c>
      <c r="D114" s="1">
        <v>4.49</v>
      </c>
      <c r="E114" s="14">
        <v>0.38580246913580241</v>
      </c>
    </row>
    <row r="115" spans="1:5">
      <c r="A115" s="1" t="s">
        <v>242</v>
      </c>
      <c r="B115" s="1" t="s">
        <v>243</v>
      </c>
      <c r="C115" s="1">
        <v>8.69</v>
      </c>
      <c r="D115" s="1">
        <v>11.96</v>
      </c>
      <c r="E115" s="14">
        <v>0.37629459148446509</v>
      </c>
    </row>
    <row r="116" spans="1:5">
      <c r="A116" s="1" t="s">
        <v>244</v>
      </c>
      <c r="B116" s="1" t="s">
        <v>245</v>
      </c>
      <c r="C116" s="1">
        <v>1.63</v>
      </c>
      <c r="D116" s="1">
        <v>2.2400000000000002</v>
      </c>
      <c r="E116" s="14">
        <v>0.37423312883435611</v>
      </c>
    </row>
    <row r="117" spans="1:5">
      <c r="A117" s="1" t="s">
        <v>246</v>
      </c>
      <c r="B117" s="1" t="s">
        <v>247</v>
      </c>
      <c r="C117" s="1">
        <v>31.05</v>
      </c>
      <c r="D117" s="1">
        <v>42.41</v>
      </c>
      <c r="E117" s="14">
        <v>0.36586151368760045</v>
      </c>
    </row>
    <row r="118" spans="1:5">
      <c r="A118" s="1" t="s">
        <v>248</v>
      </c>
      <c r="B118" s="1" t="s">
        <v>249</v>
      </c>
      <c r="C118" s="1">
        <v>1.08</v>
      </c>
      <c r="D118" s="1">
        <v>1.47</v>
      </c>
      <c r="E118" s="14">
        <v>0.36111111111111094</v>
      </c>
    </row>
    <row r="119" spans="1:5">
      <c r="A119" s="1" t="s">
        <v>250</v>
      </c>
      <c r="B119" s="1" t="s">
        <v>251</v>
      </c>
      <c r="C119" s="1">
        <v>0.28000000000000003</v>
      </c>
      <c r="D119" s="1">
        <v>0.38</v>
      </c>
      <c r="E119" s="14">
        <v>0.35714285714285698</v>
      </c>
    </row>
    <row r="120" spans="1:5">
      <c r="A120" s="1" t="s">
        <v>252</v>
      </c>
      <c r="B120" s="1" t="s">
        <v>253</v>
      </c>
      <c r="C120" s="1">
        <v>4.16</v>
      </c>
      <c r="D120" s="1">
        <v>5.52</v>
      </c>
      <c r="E120" s="14">
        <v>0.32692307692307687</v>
      </c>
    </row>
    <row r="121" spans="1:5">
      <c r="A121" s="1" t="s">
        <v>254</v>
      </c>
      <c r="B121" s="1" t="s">
        <v>255</v>
      </c>
      <c r="C121" s="1">
        <v>1.77</v>
      </c>
      <c r="D121" s="1">
        <v>2.34</v>
      </c>
      <c r="E121" s="14">
        <v>0.32203389830508455</v>
      </c>
    </row>
    <row r="122" spans="1:5">
      <c r="A122" s="1" t="s">
        <v>256</v>
      </c>
      <c r="B122" s="1" t="s">
        <v>257</v>
      </c>
      <c r="C122" s="1">
        <v>3.55</v>
      </c>
      <c r="D122" s="1">
        <v>4.6899999999999995</v>
      </c>
      <c r="E122" s="14">
        <v>0.3211267605633803</v>
      </c>
    </row>
    <row r="123" spans="1:5">
      <c r="A123" s="1" t="s">
        <v>258</v>
      </c>
      <c r="B123" s="1" t="s">
        <v>259</v>
      </c>
      <c r="C123" s="1">
        <v>106.44</v>
      </c>
      <c r="D123" s="1">
        <v>140.41</v>
      </c>
      <c r="E123" s="14">
        <v>0.31914693724163845</v>
      </c>
    </row>
    <row r="124" spans="1:5">
      <c r="A124" s="1" t="s">
        <v>260</v>
      </c>
      <c r="B124" s="1" t="s">
        <v>261</v>
      </c>
      <c r="C124" s="1">
        <v>5.04</v>
      </c>
      <c r="D124" s="1">
        <v>6.54</v>
      </c>
      <c r="E124" s="14">
        <v>0.29761904761904767</v>
      </c>
    </row>
    <row r="125" spans="1:5">
      <c r="A125" s="1" t="s">
        <v>262</v>
      </c>
      <c r="B125" s="1" t="s">
        <v>263</v>
      </c>
      <c r="C125" s="1">
        <v>21.78</v>
      </c>
      <c r="D125" s="1">
        <v>28.19</v>
      </c>
      <c r="E125" s="14">
        <v>0.29430670339761256</v>
      </c>
    </row>
    <row r="126" spans="1:5">
      <c r="A126" s="1" t="s">
        <v>264</v>
      </c>
      <c r="B126" s="1" t="s">
        <v>265</v>
      </c>
      <c r="C126" s="1">
        <v>0.86</v>
      </c>
      <c r="D126" s="1">
        <v>1.1100000000000001</v>
      </c>
      <c r="E126" s="14">
        <v>0.29069767441860472</v>
      </c>
    </row>
    <row r="127" spans="1:5">
      <c r="A127" s="1" t="s">
        <v>266</v>
      </c>
      <c r="B127" s="1" t="s">
        <v>267</v>
      </c>
      <c r="C127" s="1">
        <v>1.04</v>
      </c>
      <c r="D127" s="1">
        <v>1.34</v>
      </c>
      <c r="E127" s="14">
        <v>0.28846153846153855</v>
      </c>
    </row>
    <row r="128" spans="1:5">
      <c r="A128" s="1" t="s">
        <v>268</v>
      </c>
      <c r="B128" s="1" t="s">
        <v>269</v>
      </c>
      <c r="C128" s="1">
        <v>23.3</v>
      </c>
      <c r="D128" s="1">
        <v>29.87</v>
      </c>
      <c r="E128" s="16">
        <v>0.28197424892703871</v>
      </c>
    </row>
    <row r="129" spans="1:5">
      <c r="A129" s="1" t="s">
        <v>270</v>
      </c>
      <c r="B129" s="1" t="s">
        <v>271</v>
      </c>
      <c r="C129" s="1">
        <v>12.75</v>
      </c>
      <c r="D129" s="1">
        <v>16.32</v>
      </c>
      <c r="E129" s="14">
        <v>0.28000000000000003</v>
      </c>
    </row>
    <row r="130" spans="1:5">
      <c r="A130" s="1" t="s">
        <v>272</v>
      </c>
      <c r="B130" s="1" t="s">
        <v>273</v>
      </c>
      <c r="C130" s="1">
        <v>0.26</v>
      </c>
      <c r="D130" s="1">
        <v>0.33</v>
      </c>
      <c r="E130" s="14">
        <v>0.26923076923076916</v>
      </c>
    </row>
    <row r="131" spans="1:5">
      <c r="A131" s="1" t="s">
        <v>274</v>
      </c>
      <c r="B131" s="1" t="s">
        <v>275</v>
      </c>
      <c r="C131" s="1">
        <v>15.06</v>
      </c>
      <c r="D131" s="1">
        <v>19.100000000000001</v>
      </c>
      <c r="E131" s="16">
        <v>0.26826029216467462</v>
      </c>
    </row>
    <row r="132" spans="1:5">
      <c r="A132" s="1" t="s">
        <v>276</v>
      </c>
      <c r="B132" s="1" t="s">
        <v>277</v>
      </c>
      <c r="C132" s="1">
        <v>5.97</v>
      </c>
      <c r="D132" s="1">
        <v>7.55</v>
      </c>
      <c r="E132" s="14">
        <v>0.26465661641541049</v>
      </c>
    </row>
    <row r="133" spans="1:5">
      <c r="A133" s="1" t="s">
        <v>278</v>
      </c>
      <c r="B133" s="1" t="s">
        <v>279</v>
      </c>
      <c r="C133" s="1">
        <v>2.12</v>
      </c>
      <c r="D133" s="1">
        <v>2.68</v>
      </c>
      <c r="E133" s="14">
        <v>0.26415094339622636</v>
      </c>
    </row>
    <row r="134" spans="1:5">
      <c r="A134" s="1" t="s">
        <v>242</v>
      </c>
      <c r="B134" s="1" t="s">
        <v>280</v>
      </c>
      <c r="C134" s="1">
        <v>9.5</v>
      </c>
      <c r="D134" s="1">
        <v>12</v>
      </c>
      <c r="E134" s="14">
        <v>0.26315789473684204</v>
      </c>
    </row>
    <row r="135" spans="1:5">
      <c r="A135" s="1" t="s">
        <v>281</v>
      </c>
      <c r="B135" s="1" t="s">
        <v>282</v>
      </c>
      <c r="C135" s="1">
        <v>3.1</v>
      </c>
      <c r="D135" s="1">
        <v>3.9</v>
      </c>
      <c r="E135" s="14">
        <v>0.25806451612903225</v>
      </c>
    </row>
    <row r="136" spans="1:5">
      <c r="A136" s="1" t="s">
        <v>283</v>
      </c>
      <c r="B136" s="1" t="s">
        <v>284</v>
      </c>
      <c r="C136" s="1">
        <v>6.83</v>
      </c>
      <c r="D136" s="1">
        <v>8.51</v>
      </c>
      <c r="E136" s="14">
        <v>0.24597364568081992</v>
      </c>
    </row>
    <row r="137" spans="1:5">
      <c r="A137" s="1" t="s">
        <v>285</v>
      </c>
      <c r="B137" s="1" t="s">
        <v>286</v>
      </c>
      <c r="C137" s="1">
        <v>0.77</v>
      </c>
      <c r="D137" s="1">
        <v>0.95</v>
      </c>
      <c r="E137" s="16">
        <v>0.23376623376623362</v>
      </c>
    </row>
    <row r="138" spans="1:5">
      <c r="A138" s="1" t="s">
        <v>287</v>
      </c>
      <c r="B138" s="1" t="s">
        <v>288</v>
      </c>
      <c r="C138" s="1">
        <v>1.03</v>
      </c>
      <c r="D138" s="1">
        <v>1.27</v>
      </c>
      <c r="E138" s="14">
        <v>0.23300970873786397</v>
      </c>
    </row>
    <row r="139" spans="1:5">
      <c r="A139" s="1" t="s">
        <v>289</v>
      </c>
      <c r="B139" s="1" t="s">
        <v>290</v>
      </c>
      <c r="C139" s="1">
        <v>2.9</v>
      </c>
      <c r="D139" s="1">
        <v>3.55</v>
      </c>
      <c r="E139" s="14">
        <v>0.22413793103448265</v>
      </c>
    </row>
    <row r="140" spans="1:5">
      <c r="A140" s="1" t="s">
        <v>291</v>
      </c>
      <c r="B140" s="1" t="s">
        <v>292</v>
      </c>
      <c r="C140" s="1">
        <v>1.48</v>
      </c>
      <c r="D140" s="1">
        <v>1.81</v>
      </c>
      <c r="E140" s="14">
        <v>0.22297297297297303</v>
      </c>
    </row>
    <row r="141" spans="1:5">
      <c r="A141" s="1" t="s">
        <v>293</v>
      </c>
      <c r="B141" s="1" t="s">
        <v>294</v>
      </c>
      <c r="C141" s="1">
        <v>4.05</v>
      </c>
      <c r="D141" s="1">
        <v>4.95</v>
      </c>
      <c r="E141" s="14">
        <v>0.22222222222222232</v>
      </c>
    </row>
    <row r="142" spans="1:5">
      <c r="A142" s="1" t="s">
        <v>295</v>
      </c>
      <c r="B142" s="1" t="s">
        <v>296</v>
      </c>
      <c r="C142" s="1">
        <v>0.88</v>
      </c>
      <c r="D142" s="1">
        <v>1.07</v>
      </c>
      <c r="E142" s="14">
        <v>0.21590909090909105</v>
      </c>
    </row>
    <row r="143" spans="1:5">
      <c r="A143" s="1" t="s">
        <v>297</v>
      </c>
      <c r="B143" s="1" t="s">
        <v>298</v>
      </c>
      <c r="C143" s="1">
        <v>10.08</v>
      </c>
      <c r="D143" s="1">
        <v>12.22</v>
      </c>
      <c r="E143" s="14">
        <v>0.21230158730158744</v>
      </c>
    </row>
    <row r="144" spans="1:5">
      <c r="A144" s="1" t="s">
        <v>299</v>
      </c>
      <c r="B144" s="1" t="s">
        <v>300</v>
      </c>
      <c r="C144" s="1">
        <v>13.67</v>
      </c>
      <c r="D144" s="1">
        <v>16.55</v>
      </c>
      <c r="E144" s="14">
        <v>0.21068032187271402</v>
      </c>
    </row>
    <row r="145" spans="1:5">
      <c r="A145" s="1" t="s">
        <v>301</v>
      </c>
      <c r="B145" s="1" t="s">
        <v>302</v>
      </c>
      <c r="C145" s="1">
        <v>4.78</v>
      </c>
      <c r="D145" s="1">
        <v>5.75</v>
      </c>
      <c r="E145" s="14">
        <v>0.20292887029288686</v>
      </c>
    </row>
    <row r="146" spans="1:5">
      <c r="A146" s="1" t="s">
        <v>303</v>
      </c>
      <c r="B146" s="1" t="s">
        <v>304</v>
      </c>
      <c r="C146" s="1">
        <v>3.8</v>
      </c>
      <c r="D146" s="1">
        <v>4.5600000000000005</v>
      </c>
      <c r="E146" s="14">
        <v>0.20000000000000018</v>
      </c>
    </row>
    <row r="147" spans="1:5">
      <c r="A147" s="1" t="s">
        <v>305</v>
      </c>
      <c r="B147" s="1" t="s">
        <v>306</v>
      </c>
      <c r="C147" s="1">
        <v>3.25</v>
      </c>
      <c r="D147" s="1">
        <v>3.9</v>
      </c>
      <c r="E147" s="14">
        <v>0.19999999999999996</v>
      </c>
    </row>
    <row r="148" spans="1:5">
      <c r="A148" s="1" t="s">
        <v>307</v>
      </c>
      <c r="B148" s="1" t="s">
        <v>308</v>
      </c>
      <c r="C148" s="1">
        <v>0.89</v>
      </c>
      <c r="D148" s="1">
        <v>1.06</v>
      </c>
      <c r="E148" s="14">
        <v>0.1910112359550562</v>
      </c>
    </row>
    <row r="149" spans="1:5">
      <c r="A149" s="1" t="s">
        <v>309</v>
      </c>
      <c r="B149" s="1" t="s">
        <v>310</v>
      </c>
      <c r="C149" s="1">
        <v>13.24</v>
      </c>
      <c r="D149" s="1">
        <v>15.75</v>
      </c>
      <c r="E149" s="14">
        <v>0.18957703927492453</v>
      </c>
    </row>
    <row r="150" spans="1:5">
      <c r="A150" s="1" t="s">
        <v>311</v>
      </c>
      <c r="B150" s="1" t="s">
        <v>312</v>
      </c>
      <c r="C150" s="1">
        <v>2.29</v>
      </c>
      <c r="D150" s="1">
        <v>2.71</v>
      </c>
      <c r="E150" s="14">
        <v>0.18340611353711789</v>
      </c>
    </row>
    <row r="151" spans="1:5">
      <c r="A151" s="1" t="s">
        <v>313</v>
      </c>
      <c r="B151" s="1" t="s">
        <v>314</v>
      </c>
      <c r="C151" s="1">
        <v>17.760000000000002</v>
      </c>
      <c r="D151" s="1">
        <v>20.79</v>
      </c>
      <c r="E151" s="14">
        <v>0.17060810810810789</v>
      </c>
    </row>
    <row r="152" spans="1:5">
      <c r="A152" s="1" t="s">
        <v>315</v>
      </c>
      <c r="B152" s="1" t="s">
        <v>316</v>
      </c>
      <c r="C152" s="1">
        <v>5.16</v>
      </c>
      <c r="D152" s="1">
        <v>6.04</v>
      </c>
      <c r="E152" s="14">
        <v>0.17054263565891481</v>
      </c>
    </row>
    <row r="153" spans="1:5">
      <c r="A153" s="1" t="s">
        <v>317</v>
      </c>
      <c r="B153" s="1" t="s">
        <v>318</v>
      </c>
      <c r="C153" s="1">
        <v>14.51</v>
      </c>
      <c r="D153" s="1">
        <v>16.8</v>
      </c>
      <c r="E153" s="14">
        <v>0.1578221915920055</v>
      </c>
    </row>
    <row r="154" spans="1:5">
      <c r="A154" s="1" t="s">
        <v>319</v>
      </c>
      <c r="B154" s="1" t="s">
        <v>320</v>
      </c>
      <c r="C154" s="1">
        <v>36.28</v>
      </c>
      <c r="D154" s="1">
        <v>41.87</v>
      </c>
      <c r="E154" s="14">
        <v>0.15407938257993381</v>
      </c>
    </row>
    <row r="155" spans="1:5">
      <c r="A155" s="1" t="s">
        <v>321</v>
      </c>
      <c r="B155" s="1" t="s">
        <v>322</v>
      </c>
      <c r="C155" s="1">
        <v>6.99</v>
      </c>
      <c r="D155" s="1">
        <v>8.06</v>
      </c>
      <c r="E155" s="14">
        <v>0.15307582260371966</v>
      </c>
    </row>
    <row r="156" spans="1:5">
      <c r="A156" s="1" t="s">
        <v>323</v>
      </c>
      <c r="B156" s="1" t="s">
        <v>324</v>
      </c>
      <c r="C156" s="1">
        <v>11.2</v>
      </c>
      <c r="D156" s="1">
        <v>12.85</v>
      </c>
      <c r="E156" s="16">
        <v>0.1473214285714286</v>
      </c>
    </row>
    <row r="157" spans="1:5">
      <c r="A157" s="1" t="s">
        <v>325</v>
      </c>
      <c r="B157" s="1" t="s">
        <v>326</v>
      </c>
      <c r="C157" s="1">
        <v>7.45</v>
      </c>
      <c r="D157" s="1">
        <v>8.5299999999999994</v>
      </c>
      <c r="E157" s="14">
        <v>0.14496644295301997</v>
      </c>
    </row>
    <row r="158" spans="1:5">
      <c r="A158" s="1" t="s">
        <v>327</v>
      </c>
      <c r="B158" s="1" t="s">
        <v>328</v>
      </c>
      <c r="C158" s="1">
        <v>0.28000000000000003</v>
      </c>
      <c r="D158" s="1">
        <v>0.32</v>
      </c>
      <c r="E158" s="14">
        <v>0.14285714285714279</v>
      </c>
    </row>
    <row r="159" spans="1:5">
      <c r="A159" s="1" t="s">
        <v>329</v>
      </c>
      <c r="B159" s="1" t="s">
        <v>330</v>
      </c>
      <c r="C159" s="1">
        <v>11.75</v>
      </c>
      <c r="D159" s="1">
        <v>13.42</v>
      </c>
      <c r="E159" s="14">
        <v>0.14212765957446805</v>
      </c>
    </row>
    <row r="160" spans="1:5">
      <c r="A160" s="1" t="s">
        <v>331</v>
      </c>
      <c r="B160" s="1" t="s">
        <v>332</v>
      </c>
      <c r="C160" s="1">
        <v>70.58</v>
      </c>
      <c r="D160" s="1">
        <v>80.31</v>
      </c>
      <c r="E160" s="14">
        <v>0.13785775007084156</v>
      </c>
    </row>
    <row r="161" spans="1:5">
      <c r="A161" s="1" t="s">
        <v>333</v>
      </c>
      <c r="B161" s="1" t="s">
        <v>334</v>
      </c>
      <c r="C161" s="1">
        <v>1.1000000000000001</v>
      </c>
      <c r="D161" s="1">
        <v>1.25</v>
      </c>
      <c r="E161" s="14">
        <v>0.13636363636363624</v>
      </c>
    </row>
    <row r="162" spans="1:5">
      <c r="A162" s="1" t="s">
        <v>335</v>
      </c>
      <c r="B162" s="1" t="s">
        <v>336</v>
      </c>
      <c r="C162" s="1">
        <v>1.83</v>
      </c>
      <c r="D162" s="1">
        <v>2.0699999999999998</v>
      </c>
      <c r="E162" s="14">
        <v>0.13114754098360648</v>
      </c>
    </row>
    <row r="163" spans="1:5">
      <c r="A163" s="1" t="s">
        <v>337</v>
      </c>
      <c r="B163" s="1" t="s">
        <v>338</v>
      </c>
      <c r="C163" s="1">
        <v>0.63</v>
      </c>
      <c r="D163" s="1">
        <v>0.71</v>
      </c>
      <c r="E163" s="14">
        <v>0.12698412698412698</v>
      </c>
    </row>
    <row r="164" spans="1:5">
      <c r="A164" s="1" t="s">
        <v>339</v>
      </c>
      <c r="B164" s="1" t="s">
        <v>340</v>
      </c>
      <c r="C164" s="1">
        <v>0.64</v>
      </c>
      <c r="D164" s="1">
        <v>0.72</v>
      </c>
      <c r="E164" s="14">
        <v>0.125</v>
      </c>
    </row>
    <row r="165" spans="1:5">
      <c r="A165" s="1" t="s">
        <v>341</v>
      </c>
      <c r="B165" s="1" t="s">
        <v>342</v>
      </c>
      <c r="C165" s="1">
        <v>0.16</v>
      </c>
      <c r="D165" s="1">
        <v>0.18</v>
      </c>
      <c r="E165" s="14">
        <v>0.125</v>
      </c>
    </row>
    <row r="166" spans="1:5">
      <c r="A166" s="1" t="s">
        <v>343</v>
      </c>
      <c r="B166" s="1" t="s">
        <v>344</v>
      </c>
      <c r="C166" s="1">
        <v>6.82</v>
      </c>
      <c r="D166" s="1">
        <v>7.63</v>
      </c>
      <c r="E166" s="14">
        <v>0.1187683284457477</v>
      </c>
    </row>
    <row r="167" spans="1:5">
      <c r="A167" s="1" t="s">
        <v>345</v>
      </c>
      <c r="B167" s="1" t="s">
        <v>346</v>
      </c>
      <c r="C167" s="1">
        <v>5.46</v>
      </c>
      <c r="D167" s="1">
        <v>6.03</v>
      </c>
      <c r="E167" s="14">
        <v>0.10439560439560447</v>
      </c>
    </row>
    <row r="168" spans="1:5">
      <c r="A168" s="1" t="s">
        <v>347</v>
      </c>
      <c r="B168" s="1" t="s">
        <v>348</v>
      </c>
      <c r="C168" s="1">
        <v>6.31</v>
      </c>
      <c r="D168" s="1">
        <v>6.96</v>
      </c>
      <c r="E168" s="14">
        <v>0.10301109350237714</v>
      </c>
    </row>
    <row r="169" spans="1:5">
      <c r="A169" s="1" t="s">
        <v>349</v>
      </c>
      <c r="B169" s="1" t="s">
        <v>350</v>
      </c>
      <c r="C169" s="1">
        <v>2.08</v>
      </c>
      <c r="D169" s="1">
        <v>2.2400000000000002</v>
      </c>
      <c r="E169" s="14">
        <v>7.6923076923077094E-2</v>
      </c>
    </row>
    <row r="170" spans="1:5">
      <c r="A170" s="1" t="s">
        <v>351</v>
      </c>
      <c r="B170" s="1" t="s">
        <v>352</v>
      </c>
      <c r="C170" s="1">
        <v>9.1300000000000008</v>
      </c>
      <c r="D170" s="1">
        <v>9.8000000000000007</v>
      </c>
      <c r="E170" s="14">
        <v>7.3384446878422827E-2</v>
      </c>
    </row>
    <row r="171" spans="1:5">
      <c r="A171" s="1" t="s">
        <v>353</v>
      </c>
      <c r="B171" s="1" t="s">
        <v>354</v>
      </c>
      <c r="C171" s="1">
        <v>15.49</v>
      </c>
      <c r="D171" s="1">
        <v>16.59</v>
      </c>
      <c r="E171" s="14">
        <v>7.1013557133634553E-2</v>
      </c>
    </row>
    <row r="172" spans="1:5">
      <c r="A172" s="1" t="s">
        <v>355</v>
      </c>
      <c r="B172" s="1" t="s">
        <v>356</v>
      </c>
      <c r="C172" s="1">
        <v>53</v>
      </c>
      <c r="D172" s="1">
        <v>56.5</v>
      </c>
      <c r="E172" s="14">
        <v>6.60377358490567E-2</v>
      </c>
    </row>
    <row r="173" spans="1:5">
      <c r="A173" s="1" t="s">
        <v>357</v>
      </c>
      <c r="B173" s="1" t="s">
        <v>358</v>
      </c>
      <c r="C173" s="1">
        <v>3.75</v>
      </c>
      <c r="D173" s="1">
        <v>3.98</v>
      </c>
      <c r="E173" s="14">
        <v>6.133333333333324E-2</v>
      </c>
    </row>
    <row r="174" spans="1:5">
      <c r="A174" s="1" t="s">
        <v>359</v>
      </c>
      <c r="B174" s="1" t="s">
        <v>360</v>
      </c>
      <c r="C174" s="1">
        <v>0.85</v>
      </c>
      <c r="D174" s="1">
        <v>0.9</v>
      </c>
      <c r="E174" s="14">
        <v>5.8823529411764719E-2</v>
      </c>
    </row>
    <row r="175" spans="1:5">
      <c r="A175" s="1" t="s">
        <v>361</v>
      </c>
      <c r="B175" s="1" t="s">
        <v>362</v>
      </c>
      <c r="C175" s="1">
        <v>73.08</v>
      </c>
      <c r="D175" s="1">
        <v>77.349999999999994</v>
      </c>
      <c r="E175" s="14">
        <v>5.8429118773946298E-2</v>
      </c>
    </row>
    <row r="176" spans="1:5">
      <c r="A176" s="1" t="s">
        <v>363</v>
      </c>
      <c r="B176" s="1" t="s">
        <v>364</v>
      </c>
      <c r="C176" s="1">
        <v>7.83</v>
      </c>
      <c r="D176" s="1">
        <v>8.24</v>
      </c>
      <c r="E176" s="14">
        <v>5.23627075351214E-2</v>
      </c>
    </row>
    <row r="177" spans="1:5">
      <c r="A177" s="1" t="s">
        <v>365</v>
      </c>
      <c r="B177" s="1" t="s">
        <v>366</v>
      </c>
      <c r="C177" s="1">
        <v>5.99</v>
      </c>
      <c r="D177" s="1">
        <v>6.27</v>
      </c>
      <c r="E177" s="14">
        <v>4.6744574290483953E-2</v>
      </c>
    </row>
    <row r="178" spans="1:5">
      <c r="A178" s="1" t="s">
        <v>367</v>
      </c>
      <c r="B178" s="1" t="s">
        <v>368</v>
      </c>
      <c r="C178" s="1">
        <v>4.92</v>
      </c>
      <c r="D178" s="1">
        <v>5.14</v>
      </c>
      <c r="E178" s="14">
        <v>4.471544715447151E-2</v>
      </c>
    </row>
    <row r="179" spans="1:5">
      <c r="A179" s="1" t="s">
        <v>369</v>
      </c>
      <c r="B179" s="1" t="s">
        <v>370</v>
      </c>
      <c r="C179" s="1">
        <v>0.73</v>
      </c>
      <c r="D179" s="1">
        <v>0.76</v>
      </c>
      <c r="E179" s="14">
        <v>4.1095890410958846E-2</v>
      </c>
    </row>
    <row r="180" spans="1:5">
      <c r="A180" s="1" t="s">
        <v>371</v>
      </c>
      <c r="B180" s="1" t="s">
        <v>372</v>
      </c>
      <c r="C180" s="1">
        <v>3.68</v>
      </c>
      <c r="D180" s="1">
        <v>3.83</v>
      </c>
      <c r="E180" s="14">
        <v>4.0760869565217295E-2</v>
      </c>
    </row>
    <row r="181" spans="1:5">
      <c r="A181" s="1" t="s">
        <v>373</v>
      </c>
      <c r="B181" s="1" t="s">
        <v>374</v>
      </c>
      <c r="C181" s="1">
        <v>6</v>
      </c>
      <c r="D181" s="1">
        <v>6.23</v>
      </c>
      <c r="E181" s="14">
        <v>3.833333333333333E-2</v>
      </c>
    </row>
    <row r="182" spans="1:5">
      <c r="A182" s="1" t="s">
        <v>375</v>
      </c>
      <c r="B182" s="1" t="s">
        <v>376</v>
      </c>
      <c r="C182" s="1">
        <v>2.7</v>
      </c>
      <c r="D182" s="1">
        <v>2.79</v>
      </c>
      <c r="E182" s="14">
        <v>3.3333333333333215E-2</v>
      </c>
    </row>
    <row r="183" spans="1:5">
      <c r="A183" s="1" t="s">
        <v>377</v>
      </c>
      <c r="B183" s="1" t="s">
        <v>378</v>
      </c>
      <c r="C183" s="1">
        <v>0.35</v>
      </c>
      <c r="D183" s="1">
        <v>0.36</v>
      </c>
      <c r="E183" s="14">
        <v>2.8571428571428692E-2</v>
      </c>
    </row>
    <row r="184" spans="1:5">
      <c r="A184" s="1" t="s">
        <v>379</v>
      </c>
      <c r="B184" s="1" t="s">
        <v>380</v>
      </c>
      <c r="C184" s="1">
        <v>10.3</v>
      </c>
      <c r="D184" s="1">
        <v>10.58</v>
      </c>
      <c r="E184" s="14">
        <v>2.7184466019417375E-2</v>
      </c>
    </row>
    <row r="185" spans="1:5">
      <c r="A185" s="1" t="s">
        <v>381</v>
      </c>
      <c r="B185" s="1" t="s">
        <v>382</v>
      </c>
      <c r="C185" s="1">
        <v>7.19</v>
      </c>
      <c r="D185" s="1">
        <v>7.38</v>
      </c>
      <c r="E185" s="14">
        <v>2.6425591098748091E-2</v>
      </c>
    </row>
    <row r="186" spans="1:5">
      <c r="A186" s="1" t="s">
        <v>383</v>
      </c>
      <c r="B186" s="1" t="s">
        <v>384</v>
      </c>
      <c r="C186" s="1">
        <v>0.85</v>
      </c>
      <c r="D186" s="1">
        <v>0.87</v>
      </c>
      <c r="E186" s="14">
        <v>2.3529411764705799E-2</v>
      </c>
    </row>
    <row r="187" spans="1:5">
      <c r="A187" s="1" t="s">
        <v>385</v>
      </c>
      <c r="B187" s="1" t="s">
        <v>386</v>
      </c>
      <c r="C187" s="1">
        <v>0.86</v>
      </c>
      <c r="D187" s="1">
        <v>0.87</v>
      </c>
      <c r="E187" s="14">
        <v>1.1627906976744207E-2</v>
      </c>
    </row>
    <row r="188" spans="1:5">
      <c r="A188" s="1" t="s">
        <v>387</v>
      </c>
      <c r="B188" s="1" t="s">
        <v>388</v>
      </c>
      <c r="C188" s="1">
        <v>0.06</v>
      </c>
      <c r="D188" s="1">
        <v>0.06</v>
      </c>
      <c r="E188" s="14">
        <v>0</v>
      </c>
    </row>
    <row r="189" spans="1:5">
      <c r="A189" s="1" t="s">
        <v>389</v>
      </c>
      <c r="B189" s="1" t="s">
        <v>390</v>
      </c>
      <c r="C189" s="1">
        <v>11</v>
      </c>
      <c r="D189" s="1">
        <v>11</v>
      </c>
      <c r="E189" s="14">
        <v>0</v>
      </c>
    </row>
    <row r="190" spans="1:5">
      <c r="A190" s="1" t="s">
        <v>391</v>
      </c>
      <c r="B190" s="1" t="s">
        <v>392</v>
      </c>
      <c r="C190" s="1">
        <v>16.260000000000002</v>
      </c>
      <c r="D190" s="1">
        <v>16.260000000000002</v>
      </c>
      <c r="E190" s="14">
        <v>0</v>
      </c>
    </row>
    <row r="191" spans="1:5">
      <c r="A191" s="1" t="s">
        <v>393</v>
      </c>
      <c r="B191" s="1" t="s">
        <v>394</v>
      </c>
      <c r="C191" s="1">
        <v>80</v>
      </c>
      <c r="D191" s="1">
        <v>80</v>
      </c>
      <c r="E191" s="14">
        <v>0</v>
      </c>
    </row>
    <row r="192" spans="1:5">
      <c r="A192" s="1" t="s">
        <v>395</v>
      </c>
      <c r="B192" s="1" t="s">
        <v>396</v>
      </c>
      <c r="C192" s="1">
        <v>5</v>
      </c>
      <c r="D192" s="1">
        <v>5</v>
      </c>
      <c r="E192" s="14">
        <v>0</v>
      </c>
    </row>
    <row r="193" spans="1:5">
      <c r="A193" s="1" t="s">
        <v>397</v>
      </c>
      <c r="B193" s="1" t="s">
        <v>398</v>
      </c>
      <c r="C193" s="1">
        <v>23.96</v>
      </c>
      <c r="D193" s="1">
        <v>23.96</v>
      </c>
      <c r="E193" s="14">
        <v>0</v>
      </c>
    </row>
    <row r="194" spans="1:5">
      <c r="A194" s="1" t="s">
        <v>399</v>
      </c>
      <c r="B194" s="1" t="s">
        <v>400</v>
      </c>
      <c r="C194" s="1">
        <v>6.55</v>
      </c>
      <c r="D194" s="1">
        <v>6.55</v>
      </c>
      <c r="E194" s="14">
        <v>0</v>
      </c>
    </row>
    <row r="195" spans="1:5">
      <c r="A195" s="1" t="s">
        <v>401</v>
      </c>
      <c r="B195" s="1" t="s">
        <v>402</v>
      </c>
      <c r="C195" s="1">
        <v>9.2100000000000009</v>
      </c>
      <c r="D195" s="1">
        <v>9.2100000000000009</v>
      </c>
      <c r="E195" s="14">
        <v>0</v>
      </c>
    </row>
    <row r="196" spans="1:5">
      <c r="A196" s="1" t="s">
        <v>403</v>
      </c>
      <c r="B196" s="1" t="s">
        <v>404</v>
      </c>
      <c r="C196" s="1">
        <v>2</v>
      </c>
      <c r="D196" s="1">
        <v>2</v>
      </c>
      <c r="E196" s="14">
        <v>0</v>
      </c>
    </row>
    <row r="197" spans="1:5">
      <c r="A197" s="1" t="s">
        <v>405</v>
      </c>
      <c r="B197" s="1" t="s">
        <v>406</v>
      </c>
      <c r="C197" s="1">
        <v>7</v>
      </c>
      <c r="D197" s="1">
        <v>7</v>
      </c>
      <c r="E197" s="14">
        <v>0</v>
      </c>
    </row>
    <row r="198" spans="1:5">
      <c r="A198" s="1" t="s">
        <v>407</v>
      </c>
      <c r="B198" s="1" t="s">
        <v>408</v>
      </c>
      <c r="C198" s="1">
        <v>41.53</v>
      </c>
      <c r="D198" s="1">
        <v>41.53</v>
      </c>
      <c r="E198" s="14">
        <v>0</v>
      </c>
    </row>
    <row r="199" spans="1:5">
      <c r="A199" s="1" t="s">
        <v>409</v>
      </c>
      <c r="B199" s="1" t="s">
        <v>410</v>
      </c>
      <c r="C199" s="1">
        <v>10</v>
      </c>
      <c r="D199" s="1">
        <v>10</v>
      </c>
      <c r="E199" s="14">
        <v>0</v>
      </c>
    </row>
    <row r="200" spans="1:5">
      <c r="A200" s="1" t="s">
        <v>411</v>
      </c>
      <c r="B200" s="1" t="s">
        <v>412</v>
      </c>
      <c r="C200" s="1">
        <v>106.99</v>
      </c>
      <c r="D200" s="1">
        <v>106.99</v>
      </c>
      <c r="E200" s="14">
        <v>0</v>
      </c>
    </row>
    <row r="201" spans="1:5">
      <c r="A201" s="1" t="s">
        <v>413</v>
      </c>
      <c r="B201" s="1" t="s">
        <v>414</v>
      </c>
      <c r="C201" s="1">
        <v>9.5</v>
      </c>
      <c r="D201" s="1">
        <v>9.5</v>
      </c>
      <c r="E201" s="14">
        <v>0</v>
      </c>
    </row>
    <row r="202" spans="1:5">
      <c r="A202" s="1" t="s">
        <v>415</v>
      </c>
      <c r="B202" s="1" t="s">
        <v>416</v>
      </c>
      <c r="C202" s="1">
        <v>480.75</v>
      </c>
      <c r="D202" s="1">
        <v>480.75</v>
      </c>
      <c r="E202" s="14">
        <v>0</v>
      </c>
    </row>
    <row r="203" spans="1:5">
      <c r="A203" s="1" t="s">
        <v>417</v>
      </c>
      <c r="B203" s="1" t="s">
        <v>418</v>
      </c>
      <c r="C203" s="1">
        <v>344.28</v>
      </c>
      <c r="D203" s="1">
        <v>344.28</v>
      </c>
      <c r="E203" s="16">
        <v>0</v>
      </c>
    </row>
    <row r="204" spans="1:5">
      <c r="A204" s="1" t="s">
        <v>419</v>
      </c>
      <c r="B204" s="1" t="s">
        <v>420</v>
      </c>
      <c r="C204" s="1">
        <v>1</v>
      </c>
      <c r="D204" s="1">
        <v>1</v>
      </c>
      <c r="E204" s="14">
        <v>0</v>
      </c>
    </row>
    <row r="205" spans="1:5">
      <c r="A205" s="1" t="s">
        <v>421</v>
      </c>
      <c r="B205" s="1" t="s">
        <v>422</v>
      </c>
      <c r="C205" s="1">
        <v>125.4</v>
      </c>
      <c r="D205" s="1">
        <v>125.4</v>
      </c>
      <c r="E205" s="14">
        <v>0</v>
      </c>
    </row>
    <row r="206" spans="1:5">
      <c r="A206" s="1" t="s">
        <v>423</v>
      </c>
      <c r="B206" s="1" t="s">
        <v>424</v>
      </c>
      <c r="C206" s="1">
        <v>13.62</v>
      </c>
      <c r="D206" s="1">
        <v>13.62</v>
      </c>
      <c r="E206" s="14">
        <v>0</v>
      </c>
    </row>
    <row r="207" spans="1:5">
      <c r="A207" s="1" t="s">
        <v>425</v>
      </c>
      <c r="B207" s="1" t="s">
        <v>426</v>
      </c>
      <c r="C207" s="1">
        <v>9.4</v>
      </c>
      <c r="D207" s="1">
        <v>9.25</v>
      </c>
      <c r="E207" s="14">
        <v>-1.5957446808510634E-2</v>
      </c>
    </row>
    <row r="208" spans="1:5">
      <c r="A208" s="1" t="s">
        <v>427</v>
      </c>
      <c r="B208" s="1" t="s">
        <v>428</v>
      </c>
      <c r="C208" s="1">
        <v>5.2</v>
      </c>
      <c r="D208" s="1">
        <v>5.1100000000000003</v>
      </c>
      <c r="E208" s="14">
        <v>-1.7307692307692246E-2</v>
      </c>
    </row>
    <row r="209" spans="1:5">
      <c r="A209" s="1" t="s">
        <v>429</v>
      </c>
      <c r="B209" s="1" t="s">
        <v>430</v>
      </c>
      <c r="C209" s="1">
        <v>8.0500000000000007</v>
      </c>
      <c r="D209" s="1">
        <v>7.91</v>
      </c>
      <c r="E209" s="16">
        <v>-1.7391304347826209E-2</v>
      </c>
    </row>
    <row r="210" spans="1:5">
      <c r="A210" s="1" t="s">
        <v>431</v>
      </c>
      <c r="B210" s="1" t="s">
        <v>432</v>
      </c>
      <c r="C210" s="1">
        <v>5.1100000000000003</v>
      </c>
      <c r="D210" s="1">
        <v>4.96</v>
      </c>
      <c r="E210" s="14">
        <v>-2.9354207436399271E-2</v>
      </c>
    </row>
    <row r="211" spans="1:5">
      <c r="A211" s="1" t="s">
        <v>433</v>
      </c>
      <c r="B211" s="1" t="s">
        <v>434</v>
      </c>
      <c r="C211" s="1">
        <v>18.329999999999998</v>
      </c>
      <c r="D211" s="1">
        <v>17.739999999999998</v>
      </c>
      <c r="E211" s="14">
        <v>-3.218767048554283E-2</v>
      </c>
    </row>
    <row r="212" spans="1:5">
      <c r="A212" s="1" t="s">
        <v>435</v>
      </c>
      <c r="B212" s="1" t="s">
        <v>436</v>
      </c>
      <c r="C212" s="1">
        <v>0.61</v>
      </c>
      <c r="D212" s="1">
        <v>0.59</v>
      </c>
      <c r="E212" s="14">
        <v>-3.2786885245901676E-2</v>
      </c>
    </row>
    <row r="213" spans="1:5">
      <c r="A213" s="1" t="s">
        <v>437</v>
      </c>
      <c r="B213" s="1" t="s">
        <v>438</v>
      </c>
      <c r="C213" s="1">
        <v>1.0900000000000001</v>
      </c>
      <c r="D213" s="1">
        <v>1.04</v>
      </c>
      <c r="E213" s="14">
        <v>-4.5871559633027581E-2</v>
      </c>
    </row>
    <row r="214" spans="1:5">
      <c r="A214" s="1" t="s">
        <v>439</v>
      </c>
      <c r="B214" s="1" t="s">
        <v>440</v>
      </c>
      <c r="C214" s="1">
        <v>7.14</v>
      </c>
      <c r="D214" s="1">
        <v>6.72</v>
      </c>
      <c r="E214" s="14">
        <v>-5.8823529411764719E-2</v>
      </c>
    </row>
    <row r="215" spans="1:5">
      <c r="A215" s="1" t="s">
        <v>441</v>
      </c>
      <c r="B215" s="1" t="s">
        <v>442</v>
      </c>
      <c r="C215" s="1">
        <v>1</v>
      </c>
      <c r="D215" s="1">
        <v>0.94</v>
      </c>
      <c r="E215" s="14">
        <v>-6.0000000000000053E-2</v>
      </c>
    </row>
    <row r="216" spans="1:5">
      <c r="A216" s="1" t="s">
        <v>443</v>
      </c>
      <c r="B216" s="1" t="s">
        <v>444</v>
      </c>
      <c r="C216" s="1">
        <v>9.83</v>
      </c>
      <c r="D216" s="1">
        <v>9.11</v>
      </c>
      <c r="E216" s="14">
        <v>-7.3245167853509763E-2</v>
      </c>
    </row>
    <row r="217" spans="1:5">
      <c r="A217" s="1" t="s">
        <v>445</v>
      </c>
      <c r="B217" s="1" t="s">
        <v>446</v>
      </c>
      <c r="C217" s="1">
        <v>6.39</v>
      </c>
      <c r="D217" s="1">
        <v>5.91</v>
      </c>
      <c r="E217" s="14">
        <v>-7.5117370892018753E-2</v>
      </c>
    </row>
    <row r="218" spans="1:5">
      <c r="A218" s="1" t="s">
        <v>447</v>
      </c>
      <c r="B218" s="1" t="s">
        <v>448</v>
      </c>
      <c r="C218" s="1">
        <v>25.53</v>
      </c>
      <c r="D218" s="1">
        <v>23.54</v>
      </c>
      <c r="E218" s="14">
        <v>-7.794751273012146E-2</v>
      </c>
    </row>
    <row r="219" spans="1:5">
      <c r="A219" s="1" t="s">
        <v>449</v>
      </c>
      <c r="B219" s="1" t="s">
        <v>450</v>
      </c>
      <c r="C219" s="1">
        <v>14.08</v>
      </c>
      <c r="D219" s="1">
        <v>12.97</v>
      </c>
      <c r="E219" s="14">
        <v>-7.8835227272727182E-2</v>
      </c>
    </row>
    <row r="220" spans="1:5">
      <c r="A220" s="1" t="s">
        <v>451</v>
      </c>
      <c r="B220" s="1" t="s">
        <v>452</v>
      </c>
      <c r="C220" s="1">
        <v>0.76</v>
      </c>
      <c r="D220" s="1">
        <v>0.7</v>
      </c>
      <c r="E220" s="14">
        <v>-7.8947368421052655E-2</v>
      </c>
    </row>
    <row r="221" spans="1:5">
      <c r="A221" s="1" t="s">
        <v>453</v>
      </c>
      <c r="B221" s="1" t="s">
        <v>454</v>
      </c>
      <c r="C221" s="1">
        <v>8.32</v>
      </c>
      <c r="D221" s="1">
        <v>7.66</v>
      </c>
      <c r="E221" s="14">
        <v>-7.9326923076923128E-2</v>
      </c>
    </row>
    <row r="222" spans="1:5">
      <c r="A222" s="1" t="s">
        <v>455</v>
      </c>
      <c r="B222" s="1" t="s">
        <v>456</v>
      </c>
      <c r="C222" s="1">
        <v>0.81</v>
      </c>
      <c r="D222" s="1">
        <v>0.74</v>
      </c>
      <c r="E222" s="14">
        <v>-8.6419753086419804E-2</v>
      </c>
    </row>
    <row r="223" spans="1:5">
      <c r="A223" s="1" t="s">
        <v>457</v>
      </c>
      <c r="B223" s="1" t="s">
        <v>458</v>
      </c>
      <c r="C223" s="1">
        <v>3.06</v>
      </c>
      <c r="D223" s="1">
        <v>2.76</v>
      </c>
      <c r="E223" s="14">
        <v>-9.8039215686274606E-2</v>
      </c>
    </row>
    <row r="224" spans="1:5">
      <c r="A224" s="1" t="s">
        <v>459</v>
      </c>
      <c r="B224" s="1" t="s">
        <v>460</v>
      </c>
      <c r="C224" s="1">
        <v>32.06</v>
      </c>
      <c r="D224" s="1">
        <v>28.86</v>
      </c>
      <c r="E224" s="14">
        <v>-9.9812850904554051E-2</v>
      </c>
    </row>
    <row r="225" spans="1:5">
      <c r="A225" s="1" t="s">
        <v>461</v>
      </c>
      <c r="B225" s="1" t="s">
        <v>462</v>
      </c>
      <c r="C225" s="1">
        <v>76.459999999999994</v>
      </c>
      <c r="D225" s="1">
        <v>68</v>
      </c>
      <c r="E225" s="14">
        <v>-0.11064608945854038</v>
      </c>
    </row>
    <row r="226" spans="1:5">
      <c r="A226" s="1" t="s">
        <v>463</v>
      </c>
      <c r="B226" s="1" t="s">
        <v>464</v>
      </c>
      <c r="C226" s="1">
        <v>1.23</v>
      </c>
      <c r="D226" s="1">
        <v>1.0900000000000001</v>
      </c>
      <c r="E226" s="14">
        <v>-0.11382113821138207</v>
      </c>
    </row>
    <row r="227" spans="1:5">
      <c r="A227" s="1" t="s">
        <v>465</v>
      </c>
      <c r="B227" s="1" t="s">
        <v>466</v>
      </c>
      <c r="C227" s="1">
        <v>186.53</v>
      </c>
      <c r="D227" s="1">
        <v>163.85</v>
      </c>
      <c r="E227" s="14">
        <v>-0.12158902053289022</v>
      </c>
    </row>
    <row r="228" spans="1:5">
      <c r="A228" s="1" t="s">
        <v>467</v>
      </c>
      <c r="B228" s="1" t="s">
        <v>468</v>
      </c>
      <c r="C228" s="1">
        <v>21.48</v>
      </c>
      <c r="D228" s="1">
        <v>18.68</v>
      </c>
      <c r="E228" s="14">
        <v>-0.13035381750465558</v>
      </c>
    </row>
    <row r="229" spans="1:5">
      <c r="A229" s="1" t="s">
        <v>469</v>
      </c>
      <c r="B229" s="1" t="s">
        <v>470</v>
      </c>
      <c r="C229" s="1">
        <v>9.01</v>
      </c>
      <c r="D229" s="1">
        <v>7.8100000000000005</v>
      </c>
      <c r="E229" s="14">
        <v>-0.1331853496115426</v>
      </c>
    </row>
    <row r="230" spans="1:5">
      <c r="A230" s="1" t="s">
        <v>471</v>
      </c>
      <c r="B230" s="1" t="s">
        <v>472</v>
      </c>
      <c r="C230" s="1">
        <v>2.81</v>
      </c>
      <c r="D230" s="1">
        <v>2.41</v>
      </c>
      <c r="E230" s="14">
        <v>-0.14234875444839856</v>
      </c>
    </row>
    <row r="231" spans="1:5">
      <c r="A231" s="1" t="s">
        <v>473</v>
      </c>
      <c r="B231" s="1" t="s">
        <v>474</v>
      </c>
      <c r="C231" s="1">
        <v>0.84</v>
      </c>
      <c r="D231" s="1">
        <v>0.72</v>
      </c>
      <c r="E231" s="14">
        <v>-0.1428571428571429</v>
      </c>
    </row>
    <row r="232" spans="1:5">
      <c r="A232" s="1" t="s">
        <v>475</v>
      </c>
      <c r="B232" s="1" t="s">
        <v>476</v>
      </c>
      <c r="C232" s="1">
        <v>0.27</v>
      </c>
      <c r="D232" s="1">
        <v>0.23</v>
      </c>
      <c r="E232" s="14">
        <v>-0.14814814814814814</v>
      </c>
    </row>
    <row r="233" spans="1:5">
      <c r="A233" s="1" t="s">
        <v>477</v>
      </c>
      <c r="B233" s="1" t="s">
        <v>478</v>
      </c>
      <c r="C233" s="1">
        <v>19.690000000000001</v>
      </c>
      <c r="D233" s="1">
        <v>16.649999999999999</v>
      </c>
      <c r="E233" s="14">
        <v>-0.15439309294057912</v>
      </c>
    </row>
    <row r="234" spans="1:5">
      <c r="A234" s="1" t="s">
        <v>479</v>
      </c>
      <c r="B234" s="1" t="s">
        <v>480</v>
      </c>
      <c r="C234" s="1">
        <v>1.29</v>
      </c>
      <c r="D234" s="1">
        <v>1.0900000000000001</v>
      </c>
      <c r="E234" s="14">
        <v>-0.15503875968992242</v>
      </c>
    </row>
    <row r="235" spans="1:5">
      <c r="A235" s="1" t="s">
        <v>481</v>
      </c>
      <c r="B235" s="1" t="s">
        <v>482</v>
      </c>
      <c r="C235" s="1">
        <v>4.7</v>
      </c>
      <c r="D235" s="1">
        <v>3.95</v>
      </c>
      <c r="E235" s="14">
        <v>-0.15957446808510634</v>
      </c>
    </row>
    <row r="236" spans="1:5">
      <c r="A236" s="1" t="s">
        <v>483</v>
      </c>
      <c r="B236" s="1" t="s">
        <v>484</v>
      </c>
      <c r="C236" s="1">
        <v>46.41</v>
      </c>
      <c r="D236" s="1">
        <v>38.619999999999997</v>
      </c>
      <c r="E236" s="14">
        <v>-0.16785175608705016</v>
      </c>
    </row>
    <row r="237" spans="1:5">
      <c r="A237" s="1" t="s">
        <v>485</v>
      </c>
      <c r="B237" s="1" t="s">
        <v>486</v>
      </c>
      <c r="C237" s="1">
        <v>1.03</v>
      </c>
      <c r="D237" s="1">
        <v>0.84</v>
      </c>
      <c r="E237" s="16">
        <v>-0.18446601941747576</v>
      </c>
    </row>
    <row r="238" spans="1:5">
      <c r="A238" s="1" t="s">
        <v>487</v>
      </c>
      <c r="B238" s="1" t="s">
        <v>488</v>
      </c>
      <c r="C238" s="1">
        <v>0.6</v>
      </c>
      <c r="D238" s="1">
        <v>0.47</v>
      </c>
      <c r="E238" s="14">
        <v>-0.21666666666666667</v>
      </c>
    </row>
    <row r="239" spans="1:5">
      <c r="A239" s="1" t="s">
        <v>489</v>
      </c>
      <c r="B239" s="1" t="s">
        <v>490</v>
      </c>
      <c r="C239" s="1">
        <v>3.91</v>
      </c>
      <c r="D239" s="1">
        <v>3.02</v>
      </c>
      <c r="E239" s="14">
        <v>-0.22762148337595911</v>
      </c>
    </row>
    <row r="240" spans="1:5">
      <c r="A240" s="1" t="s">
        <v>491</v>
      </c>
      <c r="B240" s="1" t="s">
        <v>492</v>
      </c>
      <c r="C240" s="1">
        <v>1.28</v>
      </c>
      <c r="D240" s="1">
        <v>0.98</v>
      </c>
      <c r="E240" s="16">
        <v>-0.234375</v>
      </c>
    </row>
    <row r="241" spans="1:5">
      <c r="A241" s="1" t="s">
        <v>493</v>
      </c>
      <c r="B241" s="1" t="s">
        <v>494</v>
      </c>
      <c r="C241" s="1">
        <v>6.92</v>
      </c>
      <c r="D241" s="1">
        <v>5.25</v>
      </c>
      <c r="E241" s="14">
        <v>-0.24132947976878616</v>
      </c>
    </row>
    <row r="242" spans="1:5">
      <c r="A242" s="1" t="s">
        <v>495</v>
      </c>
      <c r="B242" s="1" t="s">
        <v>496</v>
      </c>
      <c r="C242" s="1">
        <v>1.32</v>
      </c>
      <c r="D242" s="1">
        <v>1</v>
      </c>
      <c r="E242" s="14">
        <v>-0.24242424242424243</v>
      </c>
    </row>
    <row r="243" spans="1:5">
      <c r="A243" s="1" t="s">
        <v>497</v>
      </c>
      <c r="B243" s="1" t="s">
        <v>498</v>
      </c>
      <c r="C243" s="1">
        <v>1.96</v>
      </c>
      <c r="D243" s="1">
        <v>1.46</v>
      </c>
      <c r="E243" s="16">
        <v>-0.25510204081632648</v>
      </c>
    </row>
    <row r="244" spans="1:5">
      <c r="A244" s="1" t="s">
        <v>499</v>
      </c>
      <c r="B244" s="1" t="s">
        <v>500</v>
      </c>
      <c r="C244" s="1">
        <v>3.14</v>
      </c>
      <c r="D244" s="1">
        <v>2.33</v>
      </c>
      <c r="E244" s="14">
        <v>-0.2579617834394905</v>
      </c>
    </row>
    <row r="245" spans="1:5">
      <c r="A245" s="1" t="s">
        <v>501</v>
      </c>
      <c r="B245" s="1" t="s">
        <v>502</v>
      </c>
      <c r="C245" s="1">
        <v>1.04</v>
      </c>
      <c r="D245" s="1">
        <v>0.76</v>
      </c>
      <c r="E245" s="14">
        <v>-0.26923076923076927</v>
      </c>
    </row>
    <row r="246" spans="1:5">
      <c r="A246" s="1" t="s">
        <v>503</v>
      </c>
      <c r="B246" s="1" t="s">
        <v>504</v>
      </c>
      <c r="C246" s="1">
        <v>3.59</v>
      </c>
      <c r="D246" s="1">
        <v>2.59</v>
      </c>
      <c r="E246" s="14">
        <v>-0.2785515320334262</v>
      </c>
    </row>
    <row r="247" spans="1:5">
      <c r="A247" s="1" t="s">
        <v>505</v>
      </c>
      <c r="B247" s="1" t="s">
        <v>506</v>
      </c>
      <c r="C247" s="1">
        <v>11.49</v>
      </c>
      <c r="D247" s="1">
        <v>8.24</v>
      </c>
      <c r="E247" s="14">
        <v>-0.28285465622280248</v>
      </c>
    </row>
    <row r="248" spans="1:5">
      <c r="A248" s="1" t="s">
        <v>507</v>
      </c>
      <c r="B248" s="1" t="s">
        <v>508</v>
      </c>
      <c r="C248" s="1">
        <v>46.92</v>
      </c>
      <c r="D248" s="1">
        <v>32.659999999999997</v>
      </c>
      <c r="E248" s="14">
        <v>-0.30392156862745112</v>
      </c>
    </row>
    <row r="249" spans="1:5">
      <c r="A249" s="1" t="s">
        <v>509</v>
      </c>
      <c r="B249" s="1" t="s">
        <v>510</v>
      </c>
      <c r="C249" s="1">
        <v>0.62</v>
      </c>
      <c r="D249" s="1">
        <v>0.41</v>
      </c>
      <c r="E249" s="14">
        <v>-0.33870967741935487</v>
      </c>
    </row>
    <row r="250" spans="1:5">
      <c r="A250" s="1" t="s">
        <v>511</v>
      </c>
      <c r="B250" s="1" t="s">
        <v>512</v>
      </c>
      <c r="C250" s="1">
        <v>3.21</v>
      </c>
      <c r="D250" s="1">
        <v>2.0299999999999998</v>
      </c>
      <c r="E250" s="14">
        <v>-0.36760124610591904</v>
      </c>
    </row>
    <row r="251" spans="1:5">
      <c r="A251" s="1" t="s">
        <v>513</v>
      </c>
      <c r="B251" s="1" t="s">
        <v>514</v>
      </c>
      <c r="C251" s="1">
        <v>5.82</v>
      </c>
      <c r="D251" s="1">
        <v>3.31</v>
      </c>
      <c r="E251" s="14">
        <v>-0.43127147766323026</v>
      </c>
    </row>
    <row r="252" spans="1:5">
      <c r="A252" s="1" t="s">
        <v>515</v>
      </c>
      <c r="B252" s="1" t="s">
        <v>516</v>
      </c>
      <c r="C252" s="1">
        <v>0.56999999999999995</v>
      </c>
      <c r="D252" s="1">
        <v>0.28000000000000003</v>
      </c>
      <c r="E252" s="14">
        <v>-0.50877192982456132</v>
      </c>
    </row>
    <row r="253" spans="1:5">
      <c r="A253" s="1" t="s">
        <v>517</v>
      </c>
      <c r="B253" s="1" t="s">
        <v>518</v>
      </c>
      <c r="C253" s="1">
        <v>26.78</v>
      </c>
      <c r="D253" s="1">
        <v>10.220000000000001</v>
      </c>
      <c r="E253" s="14">
        <v>-0.61837191934279312</v>
      </c>
    </row>
    <row r="254" spans="1:5">
      <c r="A254" s="1" t="s">
        <v>519</v>
      </c>
      <c r="B254" s="1" t="s">
        <v>520</v>
      </c>
      <c r="C254" s="1">
        <v>1.8399999999999999</v>
      </c>
      <c r="D254" s="1">
        <v>0.49</v>
      </c>
      <c r="E254" s="16">
        <v>-0.73369565217391308</v>
      </c>
    </row>
    <row r="255" spans="1:5">
      <c r="E255" s="12"/>
    </row>
    <row r="256" spans="1:5">
      <c r="E256" s="12"/>
    </row>
    <row r="257" spans="5:5">
      <c r="E257" s="12"/>
    </row>
    <row r="258" spans="5:5">
      <c r="E258" s="12"/>
    </row>
    <row r="259" spans="5:5">
      <c r="E259" s="12"/>
    </row>
    <row r="260" spans="5:5">
      <c r="E260" s="12"/>
    </row>
    <row r="261" spans="5:5">
      <c r="E261" s="12"/>
    </row>
    <row r="262" spans="5:5">
      <c r="E262" s="12"/>
    </row>
    <row r="263" spans="5:5">
      <c r="E263" s="12"/>
    </row>
    <row r="264" spans="5:5">
      <c r="E264" s="12"/>
    </row>
    <row r="265" spans="5:5">
      <c r="E265" s="12"/>
    </row>
    <row r="266" spans="5:5">
      <c r="E266" s="12"/>
    </row>
    <row r="267" spans="5:5">
      <c r="E267" s="12"/>
    </row>
    <row r="268" spans="5:5">
      <c r="E268" s="12"/>
    </row>
    <row r="269" spans="5:5">
      <c r="E269" s="12"/>
    </row>
    <row r="270" spans="5:5">
      <c r="E270" s="12"/>
    </row>
    <row r="271" spans="5:5">
      <c r="E271" s="12"/>
    </row>
    <row r="272" spans="5:5">
      <c r="E272" s="12"/>
    </row>
    <row r="273" spans="5:5">
      <c r="E273" s="12"/>
    </row>
    <row r="274" spans="5:5">
      <c r="E274" s="12"/>
    </row>
    <row r="275" spans="5:5">
      <c r="E275" s="12"/>
    </row>
    <row r="276" spans="5:5">
      <c r="E276" s="12"/>
    </row>
    <row r="277" spans="5:5">
      <c r="E277" s="12"/>
    </row>
    <row r="278" spans="5:5">
      <c r="E278" s="12"/>
    </row>
    <row r="279" spans="5:5">
      <c r="E279" s="12"/>
    </row>
    <row r="280" spans="5:5">
      <c r="E280" s="12"/>
    </row>
    <row r="281" spans="5:5">
      <c r="E281" s="12"/>
    </row>
    <row r="282" spans="5:5">
      <c r="E282" s="12"/>
    </row>
    <row r="283" spans="5:5">
      <c r="E283" s="12"/>
    </row>
    <row r="284" spans="5:5">
      <c r="E284" s="12"/>
    </row>
    <row r="285" spans="5:5">
      <c r="E285" s="12"/>
    </row>
    <row r="286" spans="5:5">
      <c r="E286" s="12"/>
    </row>
    <row r="287" spans="5:5">
      <c r="E287" s="12"/>
    </row>
    <row r="288" spans="5:5">
      <c r="E288" s="12"/>
    </row>
    <row r="289" spans="5:5">
      <c r="E289" s="12"/>
    </row>
    <row r="290" spans="5:5">
      <c r="E290" s="12"/>
    </row>
    <row r="291" spans="5:5">
      <c r="E291" s="12"/>
    </row>
    <row r="292" spans="5:5">
      <c r="E292" s="12"/>
    </row>
    <row r="293" spans="5:5">
      <c r="E293" s="12"/>
    </row>
    <row r="294" spans="5:5">
      <c r="E294" s="12"/>
    </row>
    <row r="295" spans="5:5">
      <c r="E295" s="12"/>
    </row>
    <row r="296" spans="5:5">
      <c r="E296" s="12"/>
    </row>
    <row r="297" spans="5:5">
      <c r="E297" s="12"/>
    </row>
    <row r="298" spans="5:5">
      <c r="E298" s="12"/>
    </row>
    <row r="299" spans="5:5">
      <c r="E299" s="12"/>
    </row>
    <row r="300" spans="5:5">
      <c r="E300" s="12"/>
    </row>
    <row r="301" spans="5:5">
      <c r="E301" s="12"/>
    </row>
    <row r="302" spans="5:5">
      <c r="E302" s="12"/>
    </row>
    <row r="303" spans="5:5">
      <c r="E303" s="12"/>
    </row>
    <row r="304" spans="5:5">
      <c r="E304" s="12"/>
    </row>
    <row r="305" spans="5:5">
      <c r="E305" s="12"/>
    </row>
    <row r="306" spans="5:5">
      <c r="E306" s="12"/>
    </row>
    <row r="307" spans="5:5">
      <c r="E307" s="12"/>
    </row>
    <row r="308" spans="5:5">
      <c r="E308" s="12"/>
    </row>
    <row r="309" spans="5:5">
      <c r="E309" s="12"/>
    </row>
    <row r="310" spans="5:5">
      <c r="E310" s="12"/>
    </row>
    <row r="311" spans="5:5">
      <c r="E311" s="12"/>
    </row>
    <row r="312" spans="5:5">
      <c r="E312" s="12"/>
    </row>
    <row r="313" spans="5:5">
      <c r="E313" s="12"/>
    </row>
    <row r="314" spans="5:5">
      <c r="E314" s="12"/>
    </row>
    <row r="315" spans="5:5">
      <c r="E315" s="12"/>
    </row>
    <row r="316" spans="5:5">
      <c r="E316" s="12"/>
    </row>
    <row r="317" spans="5:5">
      <c r="E317" s="12"/>
    </row>
    <row r="318" spans="5:5">
      <c r="E318" s="12"/>
    </row>
    <row r="319" spans="5:5">
      <c r="E319" s="12"/>
    </row>
    <row r="320" spans="5:5">
      <c r="E320" s="12"/>
    </row>
    <row r="321" spans="5:5">
      <c r="E321" s="12"/>
    </row>
    <row r="322" spans="5:5">
      <c r="E322" s="12"/>
    </row>
    <row r="323" spans="5:5">
      <c r="E323" s="12"/>
    </row>
    <row r="324" spans="5:5">
      <c r="E324" s="12"/>
    </row>
    <row r="325" spans="5:5">
      <c r="E325" s="12"/>
    </row>
    <row r="326" spans="5:5">
      <c r="E326" s="12"/>
    </row>
    <row r="327" spans="5:5">
      <c r="E327" s="12"/>
    </row>
    <row r="328" spans="5:5">
      <c r="E328" s="12"/>
    </row>
    <row r="329" spans="5:5">
      <c r="E329" s="12"/>
    </row>
    <row r="330" spans="5:5">
      <c r="E330" s="12"/>
    </row>
    <row r="331" spans="5:5">
      <c r="E331" s="12"/>
    </row>
    <row r="332" spans="5:5">
      <c r="E332" s="12"/>
    </row>
    <row r="333" spans="5:5">
      <c r="E333" s="12"/>
    </row>
    <row r="334" spans="5:5">
      <c r="E334" s="12"/>
    </row>
    <row r="335" spans="5:5">
      <c r="E335" s="12"/>
    </row>
    <row r="336" spans="5:5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  <row r="344" spans="5:5">
      <c r="E344" s="12"/>
    </row>
    <row r="345" spans="5:5">
      <c r="E345" s="12"/>
    </row>
    <row r="346" spans="5:5">
      <c r="E346" s="12"/>
    </row>
    <row r="347" spans="5:5">
      <c r="E347" s="12"/>
    </row>
    <row r="348" spans="5:5">
      <c r="E348" s="12"/>
    </row>
    <row r="349" spans="5:5">
      <c r="E349" s="12"/>
    </row>
    <row r="350" spans="5:5">
      <c r="E350" s="12"/>
    </row>
    <row r="351" spans="5:5">
      <c r="E351" s="12"/>
    </row>
    <row r="352" spans="5:5">
      <c r="E352" s="12"/>
    </row>
    <row r="353" spans="5:5">
      <c r="E353" s="12"/>
    </row>
    <row r="354" spans="5:5">
      <c r="E354" s="12"/>
    </row>
    <row r="355" spans="5:5">
      <c r="E355" s="12"/>
    </row>
    <row r="356" spans="5:5">
      <c r="E356" s="12"/>
    </row>
    <row r="357" spans="5:5">
      <c r="E357" s="12"/>
    </row>
    <row r="358" spans="5:5">
      <c r="E358" s="12"/>
    </row>
    <row r="359" spans="5:5">
      <c r="E359" s="12"/>
    </row>
    <row r="360" spans="5:5">
      <c r="E360" s="12"/>
    </row>
    <row r="361" spans="5:5">
      <c r="E361" s="12"/>
    </row>
    <row r="362" spans="5:5">
      <c r="E362" s="12"/>
    </row>
    <row r="363" spans="5:5">
      <c r="E363" s="12"/>
    </row>
    <row r="364" spans="5:5">
      <c r="E364" s="12"/>
    </row>
    <row r="365" spans="5:5">
      <c r="E365" s="12"/>
    </row>
    <row r="366" spans="5:5">
      <c r="E366" s="12"/>
    </row>
    <row r="367" spans="5:5">
      <c r="E367" s="12"/>
    </row>
    <row r="368" spans="5:5">
      <c r="E368" s="12"/>
    </row>
    <row r="369" spans="5:5">
      <c r="E369" s="12"/>
    </row>
    <row r="370" spans="5:5">
      <c r="E370" s="12"/>
    </row>
    <row r="371" spans="5:5">
      <c r="E371" s="12"/>
    </row>
    <row r="372" spans="5:5">
      <c r="E372" s="12"/>
    </row>
    <row r="373" spans="5:5">
      <c r="E373" s="12"/>
    </row>
    <row r="374" spans="5:5">
      <c r="E374" s="12"/>
    </row>
    <row r="375" spans="5:5">
      <c r="E375" s="12"/>
    </row>
    <row r="376" spans="5:5">
      <c r="E376" s="12"/>
    </row>
  </sheetData>
  <sortState xmlns:xlrd2="http://schemas.microsoft.com/office/spreadsheetml/2017/richdata2" ref="A4:E391">
    <sortCondition descending="1" ref="E3:E391"/>
  </sortState>
  <mergeCells count="3">
    <mergeCell ref="A1:A2"/>
    <mergeCell ref="B1:B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1"/>
  <sheetViews>
    <sheetView workbookViewId="0">
      <selection activeCell="A44" sqref="A44"/>
    </sheetView>
  </sheetViews>
  <sheetFormatPr defaultColWidth="8.85546875" defaultRowHeight="15"/>
  <cols>
    <col min="1" max="1" width="44" bestFit="1" customWidth="1"/>
    <col min="2" max="2" width="19.140625" bestFit="1" customWidth="1"/>
    <col min="3" max="3" width="20" bestFit="1" customWidth="1"/>
  </cols>
  <sheetData>
    <row r="1" spans="1:3">
      <c r="A1" s="207" t="s">
        <v>521</v>
      </c>
      <c r="B1" s="207" t="s">
        <v>522</v>
      </c>
      <c r="C1" s="207" t="s">
        <v>523</v>
      </c>
    </row>
    <row r="2" spans="1:3">
      <c r="A2" s="1"/>
      <c r="B2" s="1"/>
      <c r="C2" s="5"/>
    </row>
    <row r="3" spans="1:3">
      <c r="A3" s="1"/>
      <c r="B3" s="1"/>
      <c r="C3" s="5"/>
    </row>
    <row r="4" spans="1:3">
      <c r="A4" s="1"/>
      <c r="B4" s="1"/>
      <c r="C4" s="5"/>
    </row>
    <row r="5" spans="1:3">
      <c r="A5" s="1"/>
      <c r="B5" s="1"/>
      <c r="C5" s="5"/>
    </row>
    <row r="6" spans="1:3">
      <c r="A6" s="1"/>
      <c r="B6" s="1"/>
      <c r="C6" s="5"/>
    </row>
    <row r="7" spans="1:3">
      <c r="A7" s="1"/>
      <c r="B7" s="1"/>
      <c r="C7" s="5"/>
    </row>
    <row r="8" spans="1:3">
      <c r="A8" s="1"/>
      <c r="B8" s="1"/>
      <c r="C8" s="5"/>
    </row>
    <row r="9" spans="1:3">
      <c r="A9" s="1"/>
      <c r="B9" s="1"/>
      <c r="C9" s="5"/>
    </row>
    <row r="10" spans="1:3">
      <c r="A10" s="1"/>
      <c r="B10" s="1"/>
      <c r="C10" s="5"/>
    </row>
    <row r="11" spans="1:3">
      <c r="A11" s="11"/>
      <c r="B11" s="11"/>
      <c r="C11" s="13"/>
    </row>
    <row r="12" spans="1:3">
      <c r="C12" s="7"/>
    </row>
    <row r="13" spans="1:3">
      <c r="C13" s="7"/>
    </row>
    <row r="14" spans="1:3">
      <c r="C14" s="7"/>
    </row>
    <row r="15" spans="1:3">
      <c r="C15" s="7"/>
    </row>
    <row r="16" spans="1:3">
      <c r="C16" s="7"/>
    </row>
    <row r="17" spans="1:3">
      <c r="C17" s="7"/>
    </row>
    <row r="18" spans="1:3">
      <c r="A18" s="1"/>
      <c r="B18" s="1"/>
      <c r="C18" s="5"/>
    </row>
    <row r="19" spans="1:3">
      <c r="C19" s="7"/>
    </row>
    <row r="20" spans="1:3">
      <c r="C20" s="7"/>
    </row>
    <row r="21" spans="1:3">
      <c r="C21" s="7"/>
    </row>
    <row r="22" spans="1:3">
      <c r="C22" s="7"/>
    </row>
    <row r="23" spans="1:3">
      <c r="C23" s="7"/>
    </row>
    <row r="24" spans="1:3">
      <c r="C24" s="7"/>
    </row>
    <row r="25" spans="1:3">
      <c r="C25" s="7"/>
    </row>
    <row r="26" spans="1:3">
      <c r="C26" s="7"/>
    </row>
    <row r="27" spans="1:3">
      <c r="C27" s="7"/>
    </row>
    <row r="28" spans="1:3">
      <c r="C28" s="7"/>
    </row>
    <row r="29" spans="1:3">
      <c r="C29" s="7"/>
    </row>
    <row r="30" spans="1:3">
      <c r="C30" s="7"/>
    </row>
    <row r="31" spans="1:3">
      <c r="C31" s="7"/>
    </row>
    <row r="32" spans="1:3">
      <c r="C32" s="7"/>
    </row>
    <row r="33" spans="1:3">
      <c r="C33" s="7"/>
    </row>
    <row r="34" spans="1:3">
      <c r="C34" s="7"/>
    </row>
    <row r="35" spans="1:3">
      <c r="C35" s="7"/>
    </row>
    <row r="36" spans="1:3">
      <c r="C36" s="7"/>
    </row>
    <row r="37" spans="1:3">
      <c r="C37" s="7"/>
    </row>
    <row r="38" spans="1:3">
      <c r="C38" s="7"/>
    </row>
    <row r="39" spans="1:3">
      <c r="C39" s="7"/>
    </row>
    <row r="40" spans="1:3">
      <c r="C40" s="7"/>
    </row>
    <row r="41" spans="1:3">
      <c r="C41" s="7"/>
    </row>
    <row r="42" spans="1:3">
      <c r="C42" s="7"/>
    </row>
    <row r="43" spans="1:3">
      <c r="A43" s="53">
        <v>43160</v>
      </c>
      <c r="C43" s="7"/>
    </row>
    <row r="44" spans="1:3">
      <c r="C44" s="7"/>
    </row>
    <row r="45" spans="1:3">
      <c r="C45" s="7"/>
    </row>
    <row r="46" spans="1:3">
      <c r="C46" s="7"/>
    </row>
    <row r="47" spans="1:3">
      <c r="C47" s="7"/>
    </row>
    <row r="48" spans="1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</sheetData>
  <sortState xmlns:xlrd2="http://schemas.microsoft.com/office/spreadsheetml/2017/richdata2" ref="A2:C260">
    <sortCondition descending="1" ref="C2:C2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E9C8C4B8CF1479EB6129EF0C8DFCF" ma:contentTypeVersion="12" ma:contentTypeDescription="Create a new document." ma:contentTypeScope="" ma:versionID="08dcd69b83e49d448aff8bcaaea3d916">
  <xsd:schema xmlns:xsd="http://www.w3.org/2001/XMLSchema" xmlns:xs="http://www.w3.org/2001/XMLSchema" xmlns:p="http://schemas.microsoft.com/office/2006/metadata/properties" xmlns:ns2="eda30d1d-6edc-4129-aad9-b28d2516ee85" xmlns:ns3="829d8453-d19e-4e6a-bb4e-c7438e551dd9" targetNamespace="http://schemas.microsoft.com/office/2006/metadata/properties" ma:root="true" ma:fieldsID="d1abc767609c8c1a2e198bb5f18c05cc" ns2:_="" ns3:_="">
    <xsd:import namespace="eda30d1d-6edc-4129-aad9-b28d2516ee85"/>
    <xsd:import namespace="829d8453-d19e-4e6a-bb4e-c7438e551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30d1d-6edc-4129-aad9-b28d2516e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d8453-d19e-4e6a-bb4e-c7438e551d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98FFF-1FE4-4751-ADEC-C6DD612B61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FCD01E-40A8-49D3-B4BF-9D0CCA3C4C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81DB96-62E9-4A95-ABF2-B7DCDCB58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30d1d-6edc-4129-aad9-b28d2516ee85"/>
    <ds:schemaRef ds:uri="829d8453-d19e-4e6a-bb4e-c7438e551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Trading Composition</vt:lpstr>
      <vt:lpstr>Totals</vt:lpstr>
      <vt:lpstr>Top Performers</vt:lpstr>
      <vt:lpstr>Most Active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Jaida Gamal</dc:creator>
  <cp:keywords/>
  <dc:description/>
  <cp:lastModifiedBy>Aya Adel</cp:lastModifiedBy>
  <cp:revision/>
  <dcterms:created xsi:type="dcterms:W3CDTF">2016-06-05T12:24:08Z</dcterms:created>
  <dcterms:modified xsi:type="dcterms:W3CDTF">2020-09-17T11:12:42Z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0x0101002C3E9C8C4B8CF1479EB6129EF0C8DFCF</vt:lpwstr>
  </property>
</Properties>
</file>