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xr:revisionPtr revIDLastSave="0" documentId="13_ncr:1_{21650C3D-F4EC-40F0-A470-61C191635A0B}" xr6:coauthVersionLast="47" xr6:coauthVersionMax="47" xr10:uidLastSave="{00000000-0000-0000-0000-000000000000}"/>
  <bookViews>
    <workbookView xWindow="-120" yWindow="-120" windowWidth="20730" windowHeight="11160" activeTab="6" xr2:uid="{E6BD8BA4-65C8-4B93-9EB2-AFCE0DD39063}"/>
  </bookViews>
  <sheets>
    <sheet name="Data" sheetId="6" r:id="rId1"/>
    <sheet name="Q1" sheetId="1" r:id="rId2"/>
    <sheet name="Q2" sheetId="2" r:id="rId3"/>
    <sheet name="Q6" sheetId="8" r:id="rId4"/>
    <sheet name="Q3" sheetId="3" r:id="rId5"/>
    <sheet name="Q4" sheetId="4" r:id="rId6"/>
    <sheet name="Q4 PIVOT" sheetId="9" r:id="rId7"/>
    <sheet name="Q5" sheetId="5" r:id="rId8"/>
    <sheet name="Raw Data" sheetId="7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pivotCaches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F8" i="8"/>
  <c r="F9" i="8"/>
  <c r="F10" i="8"/>
  <c r="F11" i="8"/>
  <c r="F12" i="8"/>
  <c r="F13" i="8"/>
  <c r="F14" i="8"/>
  <c r="F15" i="8"/>
  <c r="F6" i="8"/>
  <c r="C6" i="2"/>
  <c r="C7" i="2"/>
  <c r="C8" i="2"/>
  <c r="C9" i="2"/>
  <c r="C10" i="2"/>
  <c r="C11" i="2"/>
  <c r="C12" i="2"/>
  <c r="C5" i="2"/>
  <c r="E13" i="1"/>
  <c r="E14" i="1"/>
  <c r="E12" i="1"/>
  <c r="D13" i="1"/>
  <c r="D14" i="1"/>
  <c r="D12" i="1"/>
  <c r="C13" i="1"/>
  <c r="C14" i="1"/>
  <c r="C12" i="1"/>
  <c r="B13" i="1"/>
  <c r="B14" i="1"/>
  <c r="B12" i="1"/>
  <c r="F6" i="1"/>
  <c r="F7" i="1"/>
  <c r="F8" i="1"/>
  <c r="F5" i="1"/>
  <c r="E6" i="1"/>
  <c r="E7" i="1"/>
  <c r="E8" i="1"/>
  <c r="E5" i="1"/>
  <c r="D6" i="1"/>
  <c r="D7" i="1"/>
  <c r="D8" i="1"/>
  <c r="D5" i="1"/>
  <c r="C6" i="1"/>
  <c r="C7" i="1"/>
  <c r="C8" i="1"/>
  <c r="B8" i="1"/>
  <c r="B7" i="1"/>
  <c r="B6" i="1"/>
  <c r="B5" i="1"/>
  <c r="C5" i="1"/>
  <c r="F14" i="1"/>
  <c r="F13" i="1"/>
  <c r="F12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6" i="5"/>
</calcChain>
</file>

<file path=xl/sharedStrings.xml><?xml version="1.0" encoding="utf-8"?>
<sst xmlns="http://schemas.openxmlformats.org/spreadsheetml/2006/main" count="4408" uniqueCount="147">
  <si>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</si>
  <si>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</si>
  <si>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</si>
  <si>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</si>
  <si>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</si>
  <si>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</si>
  <si>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</si>
  <si>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</si>
  <si>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</si>
  <si>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</si>
  <si>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</si>
  <si>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</si>
  <si>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</si>
  <si>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</si>
  <si>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</si>
  <si>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</si>
  <si>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</si>
  <si>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</si>
  <si>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Date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</si>
  <si>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</si>
  <si>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</si>
  <si>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</si>
  <si>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</si>
  <si>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</si>
  <si>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</si>
  <si>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</si>
  <si>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</si>
  <si>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</si>
  <si>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</si>
  <si>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 xml:space="preserve">Sales </t>
  </si>
  <si>
    <t>Sales</t>
  </si>
  <si>
    <t xml:space="preserve">Ahmed Aly </t>
  </si>
  <si>
    <t>Aly Ahmed</t>
  </si>
  <si>
    <t>Youssef Aly</t>
  </si>
  <si>
    <t>Aly Mostafa</t>
  </si>
  <si>
    <t>Mona Ahmed</t>
  </si>
  <si>
    <t>Noha yasser</t>
  </si>
  <si>
    <t>Nada Wael</t>
  </si>
  <si>
    <t>Saher Youssed</t>
  </si>
  <si>
    <t>Part 1: -</t>
  </si>
  <si>
    <t>Part 2: -</t>
  </si>
  <si>
    <t>Agent</t>
  </si>
  <si>
    <t>Policy</t>
  </si>
  <si>
    <t>State</t>
  </si>
  <si>
    <t>Expiry</t>
  </si>
  <si>
    <t>InsuredValue ($)</t>
  </si>
  <si>
    <t>Location</t>
  </si>
  <si>
    <t>Region</t>
  </si>
  <si>
    <t>Construction</t>
  </si>
  <si>
    <t>BusinessType</t>
  </si>
  <si>
    <t>Earthquake</t>
  </si>
  <si>
    <t>Flood</t>
  </si>
  <si>
    <t>Code</t>
  </si>
  <si>
    <t>Total Value ($)</t>
  </si>
  <si>
    <t>NY</t>
  </si>
  <si>
    <t>Urban</t>
  </si>
  <si>
    <t>East</t>
  </si>
  <si>
    <t>Fire Resist</t>
  </si>
  <si>
    <t>Apartment</t>
  </si>
  <si>
    <t>Y</t>
  </si>
  <si>
    <t>Red</t>
  </si>
  <si>
    <t>WI</t>
  </si>
  <si>
    <t>Rural</t>
  </si>
  <si>
    <t>Midwest</t>
  </si>
  <si>
    <t>Frame</t>
  </si>
  <si>
    <t>Farming</t>
  </si>
  <si>
    <t>N</t>
  </si>
  <si>
    <t>Yellow</t>
  </si>
  <si>
    <t>Blue</t>
  </si>
  <si>
    <t>Masonry</t>
  </si>
  <si>
    <t>Hospitality</t>
  </si>
  <si>
    <t>Grey</t>
  </si>
  <si>
    <t>IL</t>
  </si>
  <si>
    <t>Green</t>
  </si>
  <si>
    <t>Office Bldg</t>
  </si>
  <si>
    <t>White</t>
  </si>
  <si>
    <t>Black</t>
  </si>
  <si>
    <t>Orange</t>
  </si>
  <si>
    <t>Other</t>
  </si>
  <si>
    <t>Medical</t>
  </si>
  <si>
    <t>NJ</t>
  </si>
  <si>
    <t>Retail</t>
  </si>
  <si>
    <t>Organization</t>
  </si>
  <si>
    <t>VT</t>
  </si>
  <si>
    <t>Northeast</t>
  </si>
  <si>
    <t>OH</t>
  </si>
  <si>
    <t>Central</t>
  </si>
  <si>
    <t>Metal Clad</t>
  </si>
  <si>
    <t>Education</t>
  </si>
  <si>
    <t>Recreation</t>
  </si>
  <si>
    <t>Manufacturing</t>
  </si>
  <si>
    <t>NH</t>
  </si>
  <si>
    <t>MI</t>
  </si>
  <si>
    <t>MN</t>
  </si>
  <si>
    <t>ME</t>
  </si>
  <si>
    <t xml:space="preserve"> Create a new tab and label it "Charts"</t>
  </si>
  <si>
    <t>1. Using the data in the "Raw Data" tab, create a Line Chart in this tab that trends Expiry Date Vs Insured Value over time</t>
  </si>
  <si>
    <t xml:space="preserve">2. Using the data in the "Raw Data" tab, create a Bar Chart in this tab that displays Total Value by Code. </t>
  </si>
  <si>
    <t>Create a pivot table in a new sheet from the table in the Raw Data tab</t>
  </si>
  <si>
    <t>1- In the pivot table, display the Average of the Insured Value by State (as rows), and format Insured Value as a $ amount</t>
  </si>
  <si>
    <t>Q</t>
  </si>
  <si>
    <t>Q3: Charts</t>
  </si>
  <si>
    <t>Q4: Pivot Table</t>
  </si>
  <si>
    <t>Q5: Using Raw Data sheet answer the following question by VLOOKUP : -</t>
  </si>
  <si>
    <t>What is the loacation for each policy?</t>
  </si>
  <si>
    <r>
      <t xml:space="preserve">Q1: Based on the DATA sheet answer the following questions using </t>
    </r>
    <r>
      <rPr>
        <b/>
        <sz val="14"/>
        <color theme="5" tint="0.39997558519241921"/>
        <rFont val="Calibri"/>
        <family val="2"/>
        <scheme val="minor"/>
      </rPr>
      <t>(SUMIFS - COUNTIFS)</t>
    </r>
    <r>
      <rPr>
        <b/>
        <sz val="14"/>
        <color theme="0"/>
        <rFont val="Calibri"/>
        <family val="2"/>
        <scheme val="minor"/>
      </rPr>
      <t>: -</t>
    </r>
  </si>
  <si>
    <t>Name</t>
  </si>
  <si>
    <t>DOB</t>
  </si>
  <si>
    <t xml:space="preserve">Nada </t>
  </si>
  <si>
    <t>Omar</t>
  </si>
  <si>
    <t>Malak</t>
  </si>
  <si>
    <t>Sara</t>
  </si>
  <si>
    <t>Omnia</t>
  </si>
  <si>
    <t>Mahmoud</t>
  </si>
  <si>
    <t>Tarek</t>
  </si>
  <si>
    <t>Hassan</t>
  </si>
  <si>
    <t>Ibrahim</t>
  </si>
  <si>
    <t>Youssef</t>
  </si>
  <si>
    <t>Age</t>
  </si>
  <si>
    <t xml:space="preserve">Experince </t>
  </si>
  <si>
    <t>Job</t>
  </si>
  <si>
    <t>Acceptence Condition</t>
  </si>
  <si>
    <t xml:space="preserve">Job </t>
  </si>
  <si>
    <t>Engineer</t>
  </si>
  <si>
    <t>Accountant</t>
  </si>
  <si>
    <t xml:space="preserve">Other than that </t>
  </si>
  <si>
    <t>Rejected</t>
  </si>
  <si>
    <t xml:space="preserve">Education </t>
  </si>
  <si>
    <t>Faculty of Engineering</t>
  </si>
  <si>
    <t xml:space="preserve">Faculty of Commerce </t>
  </si>
  <si>
    <t>Faculty of Law</t>
  </si>
  <si>
    <t>Technical Institue</t>
  </si>
  <si>
    <t xml:space="preserve">Technician </t>
  </si>
  <si>
    <t xml:space="preserve">Not more than 35 years And 20 years of experience </t>
  </si>
  <si>
    <t xml:space="preserve">Not more than 35 years Or more than 20 years of experience </t>
  </si>
  <si>
    <t>Not more than 35 years Or 20 years of experience</t>
  </si>
  <si>
    <t>Lawyer</t>
  </si>
  <si>
    <t xml:space="preserve">Not more than 35 years or 20 years of experience </t>
  </si>
  <si>
    <t>Faculty of Commerce</t>
  </si>
  <si>
    <t xml:space="preserve">Faculty of Medicine </t>
  </si>
  <si>
    <t>Q6 : Using IF OR - AND answer the following question: -</t>
  </si>
  <si>
    <t>What is the accepted job for each one based on the Eduaction, Age and Years of Experience?</t>
  </si>
  <si>
    <r>
      <t xml:space="preserve">Q1 : Using </t>
    </r>
    <r>
      <rPr>
        <b/>
        <u/>
        <sz val="14"/>
        <color theme="0"/>
        <rFont val="Calibri"/>
        <family val="2"/>
        <scheme val="minor"/>
      </rPr>
      <t>IF</t>
    </r>
    <r>
      <rPr>
        <b/>
        <sz val="14"/>
        <color theme="0"/>
        <rFont val="Calibri"/>
        <family val="2"/>
        <scheme val="minor"/>
      </rPr>
      <t xml:space="preserve"> find the commission% for each agent.</t>
    </r>
  </si>
  <si>
    <t>Commission %</t>
  </si>
  <si>
    <t>Row Labels</t>
  </si>
  <si>
    <t>Grand Total</t>
  </si>
  <si>
    <t>Average of InsuredValue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</si>
</sst>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F800]dddd\,\ mmmm\ dd\,\ yyyy"/>
    <numFmt numFmtId="165" formatCode="_([$$-409]* #,##0_);_([$$-409]* \(#,##0\);_([$$-409]* &quot;-&quot;??_);_(@_)"/>
    <numFmt numFmtId="166" formatCode="_(&quot;$&quot;* #,##0_);_(&quot;$&quot;* \(#,##0\);_(&quot;$&quot;* &quot;-&quot;??_);_(@_)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u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164" fontId="9" fillId="0" borderId="0"/>
    <xf numFmtId="0" fontId="23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7" borderId="1" xfId="5" applyNumberFormat="1" applyFont="1" applyFill="1" applyBorder="1" applyAlignment="1">
      <alignment horizontal="center" vertical="center"/>
    </xf>
    <xf numFmtId="0" fontId="12" fillId="0" borderId="0" xfId="0" applyFont="1"/>
    <xf numFmtId="0" fontId="14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5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7" fillId="8" borderId="0" xfId="0" applyFont="1" applyFill="1"/>
    <xf numFmtId="0" fontId="1" fillId="0" borderId="0" xfId="0" applyFont="1"/>
    <xf numFmtId="0" fontId="18" fillId="8" borderId="0" xfId="0" applyFont="1" applyFill="1"/>
    <xf numFmtId="0" fontId="14" fillId="9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4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5" fontId="12" fillId="0" borderId="5" xfId="0" applyNumberFormat="1" applyFont="1" applyBorder="1" applyAlignment="1">
      <alignment horizontal="center" vertical="center"/>
    </xf>
    <xf numFmtId="15" fontId="12" fillId="0" borderId="6" xfId="0" applyNumberFormat="1" applyFont="1" applyBorder="1" applyAlignment="1">
      <alignment horizontal="center" vertical="center"/>
    </xf>
    <xf numFmtId="15" fontId="12" fillId="0" borderId="7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1" xfId="6" applyBorder="1" applyAlignment="1">
      <alignment horizontal="center" vertical="center"/>
    </xf>
    <xf numFmtId="0" fontId="15" fillId="9" borderId="1" xfId="6" applyFont="1" applyFill="1" applyBorder="1" applyAlignment="1">
      <alignment horizontal="center" vertical="center"/>
    </xf>
    <xf numFmtId="0" fontId="15" fillId="3" borderId="1" xfId="6" applyFont="1" applyFill="1" applyBorder="1" applyAlignment="1">
      <alignment horizontal="center" vertical="center"/>
    </xf>
    <xf numFmtId="0" fontId="15" fillId="10" borderId="1" xfId="6" applyFont="1" applyFill="1" applyBorder="1" applyAlignment="1">
      <alignment horizontal="center" vertical="center"/>
    </xf>
    <xf numFmtId="0" fontId="20" fillId="12" borderId="1" xfId="6" applyFont="1" applyFill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0" fontId="15" fillId="13" borderId="1" xfId="6" applyFont="1" applyFill="1" applyBorder="1" applyAlignment="1">
      <alignment horizontal="center" vertical="center"/>
    </xf>
    <xf numFmtId="0" fontId="20" fillId="6" borderId="1" xfId="6" applyFont="1" applyFill="1" applyBorder="1" applyAlignment="1">
      <alignment horizontal="center" vertical="center"/>
    </xf>
    <xf numFmtId="14" fontId="20" fillId="6" borderId="1" xfId="6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9" borderId="1" xfId="5" applyNumberFormat="1" applyFont="1" applyFill="1" applyBorder="1" applyAlignment="1">
      <alignment horizontal="center" vertical="center"/>
    </xf>
    <xf numFmtId="0" fontId="10" fillId="0" borderId="1" xfId="5" applyNumberFormat="1" applyFont="1" applyBorder="1" applyAlignment="1">
      <alignment horizontal="center" vertical="center"/>
    </xf>
    <xf numFmtId="9" fontId="10" fillId="0" borderId="1" xfId="4" applyFont="1" applyBorder="1" applyAlignment="1">
      <alignment horizontal="center" vertical="center"/>
    </xf>
    <xf numFmtId="0" fontId="8" fillId="3" borderId="1" xfId="5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11" borderId="2" xfId="6" applyFont="1" applyFill="1" applyBorder="1" applyAlignment="1">
      <alignment horizontal="center" vertical="center"/>
    </xf>
    <xf numFmtId="0" fontId="20" fillId="0" borderId="8" xfId="6" applyFont="1" applyBorder="1" applyAlignment="1">
      <alignment horizontal="center" vertical="center"/>
    </xf>
    <xf numFmtId="0" fontId="20" fillId="0" borderId="9" xfId="6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2" fontId="11" fillId="14" borderId="1" xfId="4" applyNumberFormat="1" applyFont="1" applyFill="1" applyBorder="1" applyAlignment="1">
      <alignment horizontal="center" vertical="center"/>
    </xf>
    <xf numFmtId="2" fontId="11" fillId="16" borderId="1" xfId="4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</cellXfs>
  <cellStyles count="7">
    <cellStyle name="Currency" xfId="1" builtinId="4"/>
    <cellStyle name="Normal" xfId="0" builtinId="0"/>
    <cellStyle name="Normal 2" xfId="6" xr:uid="{B951F808-D873-4711-9F92-202CEAAEB53D}"/>
    <cellStyle name="Normal 2 2 2" xfId="5" xr:uid="{FECC02E5-98D1-4F12-BA01-EBB22AD1E7E3}"/>
    <cellStyle name="normální_List1" xfId="3" xr:uid="{3DD052C3-F3EB-4A7D-8DC4-32C9C9202180}"/>
    <cellStyle name="normální_List2" xfId="2" xr:uid="{8D1ECC1E-1ADE-4BE0-B104-D44C58A5403C}"/>
    <cellStyle name="Percent" xfId="4" builtinId="5"/>
  </cellStyles>
  <dxfs count="6">
    <dxf>
      <alignment horizontal="left"/>
    </dxf>
    <dxf>
      <numFmt numFmtId="166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5E5D98-E01E-4418-A509-1F133C08677D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InsuredValue ($)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'Raw Data'!$C$2:$C$1000</c:f>
              <c:numCache>
                <c:formatCode>d\-mmm\-yy</c:formatCode>
                <c:ptCount val="999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</c:numCache>
            </c:numRef>
          </c:cat>
          <c:val>
            <c:numRef>
              <c:f>'Raw Data'!$D$2:$D$1000</c:f>
              <c:numCache>
                <c:formatCode>General</c:formatCode>
                <c:ptCount val="999"/>
                <c:pt idx="0">
                  <c:v>8678500</c:v>
                </c:pt>
                <c:pt idx="1">
                  <c:v>2052660</c:v>
                </c:pt>
                <c:pt idx="2">
                  <c:v>17580000</c:v>
                </c:pt>
                <c:pt idx="3">
                  <c:v>1925000</c:v>
                </c:pt>
                <c:pt idx="4">
                  <c:v>12934500</c:v>
                </c:pt>
                <c:pt idx="5">
                  <c:v>928300</c:v>
                </c:pt>
                <c:pt idx="6">
                  <c:v>2219900</c:v>
                </c:pt>
                <c:pt idx="7">
                  <c:v>14100000</c:v>
                </c:pt>
                <c:pt idx="8">
                  <c:v>4762808</c:v>
                </c:pt>
                <c:pt idx="9">
                  <c:v>13925190</c:v>
                </c:pt>
                <c:pt idx="10">
                  <c:v>6350000</c:v>
                </c:pt>
                <c:pt idx="11">
                  <c:v>4036000</c:v>
                </c:pt>
                <c:pt idx="12">
                  <c:v>472800</c:v>
                </c:pt>
                <c:pt idx="13">
                  <c:v>11710880</c:v>
                </c:pt>
                <c:pt idx="14">
                  <c:v>1370300</c:v>
                </c:pt>
                <c:pt idx="15">
                  <c:v>1432835</c:v>
                </c:pt>
                <c:pt idx="16">
                  <c:v>82000</c:v>
                </c:pt>
                <c:pt idx="17">
                  <c:v>192000</c:v>
                </c:pt>
                <c:pt idx="18">
                  <c:v>4950000</c:v>
                </c:pt>
                <c:pt idx="19">
                  <c:v>2432875</c:v>
                </c:pt>
                <c:pt idx="20">
                  <c:v>1529600</c:v>
                </c:pt>
                <c:pt idx="21">
                  <c:v>7677000</c:v>
                </c:pt>
                <c:pt idx="22">
                  <c:v>13750000</c:v>
                </c:pt>
                <c:pt idx="23">
                  <c:v>2529400</c:v>
                </c:pt>
                <c:pt idx="24">
                  <c:v>2328650</c:v>
                </c:pt>
                <c:pt idx="25">
                  <c:v>4380200</c:v>
                </c:pt>
                <c:pt idx="26">
                  <c:v>2815000</c:v>
                </c:pt>
                <c:pt idx="27">
                  <c:v>1177700</c:v>
                </c:pt>
                <c:pt idx="28">
                  <c:v>7203500</c:v>
                </c:pt>
                <c:pt idx="29">
                  <c:v>53410614</c:v>
                </c:pt>
                <c:pt idx="30">
                  <c:v>3189300</c:v>
                </c:pt>
                <c:pt idx="31">
                  <c:v>3145700</c:v>
                </c:pt>
                <c:pt idx="32">
                  <c:v>1451100</c:v>
                </c:pt>
                <c:pt idx="33">
                  <c:v>1787900</c:v>
                </c:pt>
                <c:pt idx="34">
                  <c:v>18777355</c:v>
                </c:pt>
                <c:pt idx="35">
                  <c:v>8800000</c:v>
                </c:pt>
                <c:pt idx="36">
                  <c:v>1123000</c:v>
                </c:pt>
                <c:pt idx="37">
                  <c:v>2145420</c:v>
                </c:pt>
                <c:pt idx="38">
                  <c:v>18933000</c:v>
                </c:pt>
                <c:pt idx="39">
                  <c:v>21400000</c:v>
                </c:pt>
                <c:pt idx="40">
                  <c:v>3754000</c:v>
                </c:pt>
                <c:pt idx="41">
                  <c:v>9650000</c:v>
                </c:pt>
                <c:pt idx="42">
                  <c:v>9503000</c:v>
                </c:pt>
                <c:pt idx="43">
                  <c:v>1688300</c:v>
                </c:pt>
                <c:pt idx="44">
                  <c:v>17856705</c:v>
                </c:pt>
                <c:pt idx="45">
                  <c:v>7577000</c:v>
                </c:pt>
                <c:pt idx="46">
                  <c:v>1990915</c:v>
                </c:pt>
                <c:pt idx="47">
                  <c:v>1245000</c:v>
                </c:pt>
                <c:pt idx="48">
                  <c:v>1895000</c:v>
                </c:pt>
                <c:pt idx="49">
                  <c:v>5000368</c:v>
                </c:pt>
                <c:pt idx="50">
                  <c:v>8397700</c:v>
                </c:pt>
                <c:pt idx="51">
                  <c:v>36356000</c:v>
                </c:pt>
                <c:pt idx="52">
                  <c:v>16932600</c:v>
                </c:pt>
                <c:pt idx="53">
                  <c:v>1849000</c:v>
                </c:pt>
                <c:pt idx="54">
                  <c:v>218490</c:v>
                </c:pt>
                <c:pt idx="55">
                  <c:v>3052600</c:v>
                </c:pt>
                <c:pt idx="56">
                  <c:v>8126500</c:v>
                </c:pt>
                <c:pt idx="57">
                  <c:v>11400000</c:v>
                </c:pt>
                <c:pt idx="58">
                  <c:v>5918400</c:v>
                </c:pt>
                <c:pt idx="59">
                  <c:v>2550750</c:v>
                </c:pt>
                <c:pt idx="60">
                  <c:v>140000</c:v>
                </c:pt>
                <c:pt idx="61">
                  <c:v>725000</c:v>
                </c:pt>
                <c:pt idx="62">
                  <c:v>10098900</c:v>
                </c:pt>
                <c:pt idx="63">
                  <c:v>2937200</c:v>
                </c:pt>
                <c:pt idx="64">
                  <c:v>3644800</c:v>
                </c:pt>
                <c:pt idx="65">
                  <c:v>13882500</c:v>
                </c:pt>
                <c:pt idx="66">
                  <c:v>2050000</c:v>
                </c:pt>
                <c:pt idx="67">
                  <c:v>3805200</c:v>
                </c:pt>
                <c:pt idx="68">
                  <c:v>1417800</c:v>
                </c:pt>
                <c:pt idx="69">
                  <c:v>5613900</c:v>
                </c:pt>
                <c:pt idx="70">
                  <c:v>2471100</c:v>
                </c:pt>
                <c:pt idx="71">
                  <c:v>2985950</c:v>
                </c:pt>
                <c:pt idx="72">
                  <c:v>9062700</c:v>
                </c:pt>
                <c:pt idx="73">
                  <c:v>7350000</c:v>
                </c:pt>
                <c:pt idx="74">
                  <c:v>1300900</c:v>
                </c:pt>
                <c:pt idx="75">
                  <c:v>12750000</c:v>
                </c:pt>
                <c:pt idx="76">
                  <c:v>7585000</c:v>
                </c:pt>
                <c:pt idx="77">
                  <c:v>9493313</c:v>
                </c:pt>
                <c:pt idx="78">
                  <c:v>10302000</c:v>
                </c:pt>
                <c:pt idx="79">
                  <c:v>2500000</c:v>
                </c:pt>
                <c:pt idx="80">
                  <c:v>4833900</c:v>
                </c:pt>
                <c:pt idx="81">
                  <c:v>2029500</c:v>
                </c:pt>
                <c:pt idx="82">
                  <c:v>2233200</c:v>
                </c:pt>
                <c:pt idx="83">
                  <c:v>2001250</c:v>
                </c:pt>
                <c:pt idx="84">
                  <c:v>1498850</c:v>
                </c:pt>
                <c:pt idx="85">
                  <c:v>405556</c:v>
                </c:pt>
                <c:pt idx="86">
                  <c:v>1311220</c:v>
                </c:pt>
                <c:pt idx="87">
                  <c:v>1769785</c:v>
                </c:pt>
                <c:pt idx="88">
                  <c:v>5377000</c:v>
                </c:pt>
                <c:pt idx="89">
                  <c:v>1599860</c:v>
                </c:pt>
                <c:pt idx="90">
                  <c:v>10780450</c:v>
                </c:pt>
                <c:pt idx="91">
                  <c:v>3839200</c:v>
                </c:pt>
                <c:pt idx="92">
                  <c:v>296000</c:v>
                </c:pt>
                <c:pt idx="93">
                  <c:v>2707630</c:v>
                </c:pt>
                <c:pt idx="94">
                  <c:v>2249500</c:v>
                </c:pt>
                <c:pt idx="95">
                  <c:v>7611000</c:v>
                </c:pt>
                <c:pt idx="96">
                  <c:v>1152600</c:v>
                </c:pt>
                <c:pt idx="97">
                  <c:v>9115500</c:v>
                </c:pt>
                <c:pt idx="98">
                  <c:v>1600000</c:v>
                </c:pt>
                <c:pt idx="99">
                  <c:v>2575965</c:v>
                </c:pt>
                <c:pt idx="100">
                  <c:v>220000</c:v>
                </c:pt>
                <c:pt idx="101">
                  <c:v>1800000</c:v>
                </c:pt>
                <c:pt idx="102">
                  <c:v>16998000</c:v>
                </c:pt>
                <c:pt idx="103">
                  <c:v>14450000</c:v>
                </c:pt>
                <c:pt idx="104">
                  <c:v>2835800</c:v>
                </c:pt>
                <c:pt idx="105">
                  <c:v>2280000</c:v>
                </c:pt>
                <c:pt idx="106">
                  <c:v>3960000</c:v>
                </c:pt>
                <c:pt idx="107">
                  <c:v>5272975</c:v>
                </c:pt>
                <c:pt idx="108">
                  <c:v>6354220</c:v>
                </c:pt>
                <c:pt idx="109">
                  <c:v>8892200</c:v>
                </c:pt>
                <c:pt idx="110">
                  <c:v>4651680</c:v>
                </c:pt>
                <c:pt idx="111">
                  <c:v>5990067</c:v>
                </c:pt>
                <c:pt idx="112">
                  <c:v>4102500</c:v>
                </c:pt>
                <c:pt idx="113">
                  <c:v>3400000</c:v>
                </c:pt>
                <c:pt idx="114">
                  <c:v>9973900</c:v>
                </c:pt>
                <c:pt idx="115">
                  <c:v>15480000</c:v>
                </c:pt>
                <c:pt idx="116">
                  <c:v>2446600</c:v>
                </c:pt>
                <c:pt idx="117">
                  <c:v>8861500</c:v>
                </c:pt>
                <c:pt idx="118">
                  <c:v>97920</c:v>
                </c:pt>
                <c:pt idx="119">
                  <c:v>5150000</c:v>
                </c:pt>
                <c:pt idx="120">
                  <c:v>1451662</c:v>
                </c:pt>
                <c:pt idx="121">
                  <c:v>1761960</c:v>
                </c:pt>
                <c:pt idx="122">
                  <c:v>1649105</c:v>
                </c:pt>
                <c:pt idx="123">
                  <c:v>2329500</c:v>
                </c:pt>
                <c:pt idx="124">
                  <c:v>721500</c:v>
                </c:pt>
                <c:pt idx="125">
                  <c:v>2455000</c:v>
                </c:pt>
                <c:pt idx="126">
                  <c:v>3363463</c:v>
                </c:pt>
                <c:pt idx="127">
                  <c:v>1568100</c:v>
                </c:pt>
                <c:pt idx="128">
                  <c:v>2063960</c:v>
                </c:pt>
                <c:pt idx="129">
                  <c:v>1806500</c:v>
                </c:pt>
                <c:pt idx="130">
                  <c:v>49837500</c:v>
                </c:pt>
                <c:pt idx="131">
                  <c:v>2244800</c:v>
                </c:pt>
                <c:pt idx="132">
                  <c:v>10346950</c:v>
                </c:pt>
                <c:pt idx="133">
                  <c:v>8150000</c:v>
                </c:pt>
                <c:pt idx="134">
                  <c:v>1697200</c:v>
                </c:pt>
                <c:pt idx="135">
                  <c:v>3334353</c:v>
                </c:pt>
                <c:pt idx="136">
                  <c:v>6020060</c:v>
                </c:pt>
                <c:pt idx="137">
                  <c:v>1381370</c:v>
                </c:pt>
                <c:pt idx="138">
                  <c:v>2442400</c:v>
                </c:pt>
                <c:pt idx="139">
                  <c:v>4193603</c:v>
                </c:pt>
                <c:pt idx="140">
                  <c:v>3725520</c:v>
                </c:pt>
                <c:pt idx="141">
                  <c:v>7394300</c:v>
                </c:pt>
                <c:pt idx="142">
                  <c:v>2402500</c:v>
                </c:pt>
                <c:pt idx="143">
                  <c:v>1693000</c:v>
                </c:pt>
                <c:pt idx="144">
                  <c:v>9148076</c:v>
                </c:pt>
                <c:pt idx="145">
                  <c:v>3950000</c:v>
                </c:pt>
                <c:pt idx="146">
                  <c:v>14183900</c:v>
                </c:pt>
                <c:pt idx="147">
                  <c:v>35245000</c:v>
                </c:pt>
                <c:pt idx="148">
                  <c:v>294700</c:v>
                </c:pt>
                <c:pt idx="149">
                  <c:v>4488000</c:v>
                </c:pt>
                <c:pt idx="150">
                  <c:v>1595500</c:v>
                </c:pt>
                <c:pt idx="151">
                  <c:v>394220</c:v>
                </c:pt>
                <c:pt idx="152">
                  <c:v>723900</c:v>
                </c:pt>
                <c:pt idx="153">
                  <c:v>2006700</c:v>
                </c:pt>
                <c:pt idx="154">
                  <c:v>979572</c:v>
                </c:pt>
                <c:pt idx="155">
                  <c:v>5086300</c:v>
                </c:pt>
                <c:pt idx="156">
                  <c:v>4353100</c:v>
                </c:pt>
                <c:pt idx="157">
                  <c:v>2056700</c:v>
                </c:pt>
                <c:pt idx="158">
                  <c:v>4886675</c:v>
                </c:pt>
                <c:pt idx="159">
                  <c:v>1973200</c:v>
                </c:pt>
                <c:pt idx="160">
                  <c:v>4156000</c:v>
                </c:pt>
                <c:pt idx="161">
                  <c:v>1045000</c:v>
                </c:pt>
                <c:pt idx="162">
                  <c:v>800000</c:v>
                </c:pt>
                <c:pt idx="163">
                  <c:v>4483000</c:v>
                </c:pt>
                <c:pt idx="164">
                  <c:v>3074775</c:v>
                </c:pt>
                <c:pt idx="165">
                  <c:v>1834200</c:v>
                </c:pt>
                <c:pt idx="166">
                  <c:v>13370000</c:v>
                </c:pt>
                <c:pt idx="167">
                  <c:v>14474600</c:v>
                </c:pt>
                <c:pt idx="168">
                  <c:v>2103390</c:v>
                </c:pt>
                <c:pt idx="169">
                  <c:v>7750100</c:v>
                </c:pt>
                <c:pt idx="170">
                  <c:v>9250000</c:v>
                </c:pt>
                <c:pt idx="171">
                  <c:v>2867650</c:v>
                </c:pt>
                <c:pt idx="172">
                  <c:v>2798650</c:v>
                </c:pt>
                <c:pt idx="173">
                  <c:v>2468300</c:v>
                </c:pt>
                <c:pt idx="174">
                  <c:v>270000</c:v>
                </c:pt>
                <c:pt idx="175">
                  <c:v>1374100</c:v>
                </c:pt>
                <c:pt idx="176">
                  <c:v>4077100</c:v>
                </c:pt>
                <c:pt idx="177">
                  <c:v>1651300</c:v>
                </c:pt>
                <c:pt idx="178">
                  <c:v>2785000</c:v>
                </c:pt>
                <c:pt idx="179">
                  <c:v>3086048</c:v>
                </c:pt>
                <c:pt idx="180">
                  <c:v>1974300</c:v>
                </c:pt>
                <c:pt idx="181">
                  <c:v>3660780</c:v>
                </c:pt>
                <c:pt idx="182">
                  <c:v>2550000</c:v>
                </c:pt>
                <c:pt idx="183">
                  <c:v>2730000</c:v>
                </c:pt>
                <c:pt idx="184">
                  <c:v>963100</c:v>
                </c:pt>
                <c:pt idx="185">
                  <c:v>1419500</c:v>
                </c:pt>
                <c:pt idx="186">
                  <c:v>2758482</c:v>
                </c:pt>
                <c:pt idx="187">
                  <c:v>661900</c:v>
                </c:pt>
                <c:pt idx="188">
                  <c:v>19451600</c:v>
                </c:pt>
                <c:pt idx="189">
                  <c:v>1292345</c:v>
                </c:pt>
                <c:pt idx="190">
                  <c:v>9702682</c:v>
                </c:pt>
                <c:pt idx="191">
                  <c:v>10198700</c:v>
                </c:pt>
                <c:pt idx="192">
                  <c:v>714000</c:v>
                </c:pt>
                <c:pt idx="193">
                  <c:v>2099525</c:v>
                </c:pt>
                <c:pt idx="194">
                  <c:v>16200000</c:v>
                </c:pt>
                <c:pt idx="195">
                  <c:v>2570600</c:v>
                </c:pt>
                <c:pt idx="196">
                  <c:v>1280000</c:v>
                </c:pt>
                <c:pt idx="197">
                  <c:v>205000</c:v>
                </c:pt>
                <c:pt idx="198">
                  <c:v>1760800</c:v>
                </c:pt>
                <c:pt idx="199">
                  <c:v>2812559</c:v>
                </c:pt>
                <c:pt idx="200">
                  <c:v>3943000</c:v>
                </c:pt>
                <c:pt idx="201">
                  <c:v>3107790</c:v>
                </c:pt>
                <c:pt idx="202">
                  <c:v>9448200</c:v>
                </c:pt>
                <c:pt idx="203">
                  <c:v>10617800</c:v>
                </c:pt>
                <c:pt idx="204">
                  <c:v>847300</c:v>
                </c:pt>
                <c:pt idx="205">
                  <c:v>400000</c:v>
                </c:pt>
                <c:pt idx="206">
                  <c:v>363200</c:v>
                </c:pt>
                <c:pt idx="207">
                  <c:v>2922600</c:v>
                </c:pt>
                <c:pt idx="208">
                  <c:v>500500</c:v>
                </c:pt>
                <c:pt idx="209">
                  <c:v>1927450</c:v>
                </c:pt>
                <c:pt idx="210">
                  <c:v>2660299</c:v>
                </c:pt>
                <c:pt idx="211">
                  <c:v>3980100</c:v>
                </c:pt>
                <c:pt idx="212">
                  <c:v>2987000</c:v>
                </c:pt>
                <c:pt idx="213">
                  <c:v>16429900</c:v>
                </c:pt>
                <c:pt idx="214">
                  <c:v>16950000</c:v>
                </c:pt>
                <c:pt idx="215">
                  <c:v>36909180</c:v>
                </c:pt>
                <c:pt idx="216">
                  <c:v>9600000</c:v>
                </c:pt>
                <c:pt idx="217">
                  <c:v>22050000</c:v>
                </c:pt>
                <c:pt idx="218">
                  <c:v>3850000</c:v>
                </c:pt>
                <c:pt idx="219">
                  <c:v>13514081</c:v>
                </c:pt>
                <c:pt idx="220">
                  <c:v>2000000</c:v>
                </c:pt>
                <c:pt idx="221">
                  <c:v>1658765</c:v>
                </c:pt>
                <c:pt idx="222">
                  <c:v>8272853</c:v>
                </c:pt>
                <c:pt idx="223">
                  <c:v>6750000</c:v>
                </c:pt>
                <c:pt idx="224">
                  <c:v>7828000</c:v>
                </c:pt>
                <c:pt idx="225">
                  <c:v>373500</c:v>
                </c:pt>
                <c:pt idx="226">
                  <c:v>17050000</c:v>
                </c:pt>
                <c:pt idx="227">
                  <c:v>1958400</c:v>
                </c:pt>
                <c:pt idx="228">
                  <c:v>17746832</c:v>
                </c:pt>
                <c:pt idx="229">
                  <c:v>6040300</c:v>
                </c:pt>
                <c:pt idx="230">
                  <c:v>2224219</c:v>
                </c:pt>
                <c:pt idx="231">
                  <c:v>847300</c:v>
                </c:pt>
                <c:pt idx="232">
                  <c:v>782428</c:v>
                </c:pt>
                <c:pt idx="233">
                  <c:v>299400</c:v>
                </c:pt>
                <c:pt idx="234">
                  <c:v>1397100</c:v>
                </c:pt>
                <c:pt idx="235">
                  <c:v>1714835</c:v>
                </c:pt>
                <c:pt idx="236">
                  <c:v>1991600</c:v>
                </c:pt>
                <c:pt idx="237">
                  <c:v>3701573</c:v>
                </c:pt>
                <c:pt idx="238">
                  <c:v>5460000</c:v>
                </c:pt>
                <c:pt idx="239">
                  <c:v>3136600</c:v>
                </c:pt>
                <c:pt idx="240">
                  <c:v>1780000</c:v>
                </c:pt>
                <c:pt idx="241">
                  <c:v>230000</c:v>
                </c:pt>
                <c:pt idx="242">
                  <c:v>1463800</c:v>
                </c:pt>
                <c:pt idx="243">
                  <c:v>3579800</c:v>
                </c:pt>
                <c:pt idx="244">
                  <c:v>1275600</c:v>
                </c:pt>
                <c:pt idx="245">
                  <c:v>5781710</c:v>
                </c:pt>
                <c:pt idx="246">
                  <c:v>320000</c:v>
                </c:pt>
                <c:pt idx="247">
                  <c:v>1379400</c:v>
                </c:pt>
                <c:pt idx="248">
                  <c:v>6385452</c:v>
                </c:pt>
                <c:pt idx="249">
                  <c:v>4671000</c:v>
                </c:pt>
                <c:pt idx="250">
                  <c:v>199000</c:v>
                </c:pt>
                <c:pt idx="251">
                  <c:v>2100000</c:v>
                </c:pt>
                <c:pt idx="252">
                  <c:v>1875000</c:v>
                </c:pt>
                <c:pt idx="253">
                  <c:v>2201500</c:v>
                </c:pt>
                <c:pt idx="254">
                  <c:v>1986100</c:v>
                </c:pt>
                <c:pt idx="255">
                  <c:v>105000</c:v>
                </c:pt>
                <c:pt idx="256">
                  <c:v>3700000</c:v>
                </c:pt>
                <c:pt idx="257">
                  <c:v>29128000</c:v>
                </c:pt>
                <c:pt idx="258">
                  <c:v>10700000</c:v>
                </c:pt>
                <c:pt idx="259">
                  <c:v>1778600</c:v>
                </c:pt>
                <c:pt idx="260">
                  <c:v>3866420</c:v>
                </c:pt>
                <c:pt idx="261">
                  <c:v>1037500</c:v>
                </c:pt>
                <c:pt idx="262">
                  <c:v>2480800</c:v>
                </c:pt>
                <c:pt idx="263">
                  <c:v>578400</c:v>
                </c:pt>
                <c:pt idx="264">
                  <c:v>3178400</c:v>
                </c:pt>
                <c:pt idx="265">
                  <c:v>7150000</c:v>
                </c:pt>
                <c:pt idx="266">
                  <c:v>1604800</c:v>
                </c:pt>
                <c:pt idx="267">
                  <c:v>18275350</c:v>
                </c:pt>
                <c:pt idx="268">
                  <c:v>710400</c:v>
                </c:pt>
                <c:pt idx="269">
                  <c:v>2205950</c:v>
                </c:pt>
                <c:pt idx="270">
                  <c:v>8166050</c:v>
                </c:pt>
                <c:pt idx="271">
                  <c:v>3222081</c:v>
                </c:pt>
                <c:pt idx="272">
                  <c:v>371600</c:v>
                </c:pt>
                <c:pt idx="273">
                  <c:v>1365000</c:v>
                </c:pt>
                <c:pt idx="274">
                  <c:v>24000000</c:v>
                </c:pt>
                <c:pt idx="275">
                  <c:v>7700000</c:v>
                </c:pt>
                <c:pt idx="276">
                  <c:v>4578800</c:v>
                </c:pt>
                <c:pt idx="277">
                  <c:v>2477200</c:v>
                </c:pt>
                <c:pt idx="278">
                  <c:v>3432600</c:v>
                </c:pt>
                <c:pt idx="279">
                  <c:v>172100</c:v>
                </c:pt>
                <c:pt idx="280">
                  <c:v>11147050</c:v>
                </c:pt>
                <c:pt idx="281">
                  <c:v>2007000</c:v>
                </c:pt>
                <c:pt idx="282">
                  <c:v>9404500</c:v>
                </c:pt>
                <c:pt idx="283">
                  <c:v>5056900</c:v>
                </c:pt>
                <c:pt idx="284">
                  <c:v>4577032</c:v>
                </c:pt>
                <c:pt idx="285">
                  <c:v>953100</c:v>
                </c:pt>
                <c:pt idx="286">
                  <c:v>2562500</c:v>
                </c:pt>
                <c:pt idx="287">
                  <c:v>6908000</c:v>
                </c:pt>
                <c:pt idx="288">
                  <c:v>1588100</c:v>
                </c:pt>
                <c:pt idx="289">
                  <c:v>311200</c:v>
                </c:pt>
                <c:pt idx="290">
                  <c:v>14850000</c:v>
                </c:pt>
                <c:pt idx="291">
                  <c:v>1557500</c:v>
                </c:pt>
                <c:pt idx="292">
                  <c:v>4267000</c:v>
                </c:pt>
                <c:pt idx="293">
                  <c:v>1702350</c:v>
                </c:pt>
                <c:pt idx="294">
                  <c:v>280600</c:v>
                </c:pt>
                <c:pt idx="295">
                  <c:v>2025100</c:v>
                </c:pt>
                <c:pt idx="296">
                  <c:v>6748000</c:v>
                </c:pt>
                <c:pt idx="297">
                  <c:v>2067500</c:v>
                </c:pt>
                <c:pt idx="298">
                  <c:v>3235700</c:v>
                </c:pt>
                <c:pt idx="299">
                  <c:v>2356100</c:v>
                </c:pt>
                <c:pt idx="300">
                  <c:v>7932500</c:v>
                </c:pt>
                <c:pt idx="301">
                  <c:v>1851125</c:v>
                </c:pt>
                <c:pt idx="302">
                  <c:v>8345500</c:v>
                </c:pt>
                <c:pt idx="303">
                  <c:v>2400000</c:v>
                </c:pt>
                <c:pt idx="304">
                  <c:v>1675000</c:v>
                </c:pt>
                <c:pt idx="305">
                  <c:v>145680</c:v>
                </c:pt>
                <c:pt idx="306">
                  <c:v>13900000</c:v>
                </c:pt>
                <c:pt idx="307">
                  <c:v>13575000</c:v>
                </c:pt>
                <c:pt idx="308">
                  <c:v>5950500</c:v>
                </c:pt>
                <c:pt idx="309">
                  <c:v>1569440</c:v>
                </c:pt>
                <c:pt idx="310">
                  <c:v>2131900</c:v>
                </c:pt>
                <c:pt idx="311">
                  <c:v>631410</c:v>
                </c:pt>
                <c:pt idx="312">
                  <c:v>1856637</c:v>
                </c:pt>
                <c:pt idx="313">
                  <c:v>2321900</c:v>
                </c:pt>
                <c:pt idx="314">
                  <c:v>4726686</c:v>
                </c:pt>
                <c:pt idx="315">
                  <c:v>1444255</c:v>
                </c:pt>
                <c:pt idx="316">
                  <c:v>1830900</c:v>
                </c:pt>
                <c:pt idx="317">
                  <c:v>1325200</c:v>
                </c:pt>
                <c:pt idx="318">
                  <c:v>1267625</c:v>
                </c:pt>
                <c:pt idx="319">
                  <c:v>3409000</c:v>
                </c:pt>
                <c:pt idx="320">
                  <c:v>33250000</c:v>
                </c:pt>
                <c:pt idx="321">
                  <c:v>320100</c:v>
                </c:pt>
                <c:pt idx="322">
                  <c:v>275000</c:v>
                </c:pt>
                <c:pt idx="323">
                  <c:v>1519100</c:v>
                </c:pt>
                <c:pt idx="324">
                  <c:v>2182250</c:v>
                </c:pt>
                <c:pt idx="325">
                  <c:v>4328620</c:v>
                </c:pt>
                <c:pt idx="326">
                  <c:v>1840000</c:v>
                </c:pt>
                <c:pt idx="327">
                  <c:v>21250000</c:v>
                </c:pt>
                <c:pt idx="328">
                  <c:v>2534633</c:v>
                </c:pt>
                <c:pt idx="329">
                  <c:v>2494300</c:v>
                </c:pt>
                <c:pt idx="330">
                  <c:v>2562500</c:v>
                </c:pt>
                <c:pt idx="331">
                  <c:v>685000</c:v>
                </c:pt>
                <c:pt idx="332">
                  <c:v>503000</c:v>
                </c:pt>
                <c:pt idx="333">
                  <c:v>10259600</c:v>
                </c:pt>
                <c:pt idx="334">
                  <c:v>3798400</c:v>
                </c:pt>
                <c:pt idx="335">
                  <c:v>2269865</c:v>
                </c:pt>
                <c:pt idx="336">
                  <c:v>2363700</c:v>
                </c:pt>
                <c:pt idx="337">
                  <c:v>1960200</c:v>
                </c:pt>
                <c:pt idx="338">
                  <c:v>16833800</c:v>
                </c:pt>
                <c:pt idx="339">
                  <c:v>4127900</c:v>
                </c:pt>
                <c:pt idx="340">
                  <c:v>2753500</c:v>
                </c:pt>
                <c:pt idx="341">
                  <c:v>10518041</c:v>
                </c:pt>
                <c:pt idx="342">
                  <c:v>1554500</c:v>
                </c:pt>
                <c:pt idx="343">
                  <c:v>1115870</c:v>
                </c:pt>
                <c:pt idx="344">
                  <c:v>15625000</c:v>
                </c:pt>
                <c:pt idx="345">
                  <c:v>787500</c:v>
                </c:pt>
                <c:pt idx="346">
                  <c:v>15750000</c:v>
                </c:pt>
                <c:pt idx="347">
                  <c:v>320000</c:v>
                </c:pt>
                <c:pt idx="348">
                  <c:v>2611400</c:v>
                </c:pt>
                <c:pt idx="349">
                  <c:v>2398000</c:v>
                </c:pt>
                <c:pt idx="350">
                  <c:v>2329942</c:v>
                </c:pt>
                <c:pt idx="351">
                  <c:v>1305100</c:v>
                </c:pt>
                <c:pt idx="352">
                  <c:v>4981500</c:v>
                </c:pt>
                <c:pt idx="353">
                  <c:v>535000</c:v>
                </c:pt>
                <c:pt idx="354">
                  <c:v>10397500</c:v>
                </c:pt>
                <c:pt idx="355">
                  <c:v>2003000</c:v>
                </c:pt>
                <c:pt idx="356">
                  <c:v>10808800</c:v>
                </c:pt>
                <c:pt idx="357">
                  <c:v>1962400</c:v>
                </c:pt>
                <c:pt idx="358">
                  <c:v>2423500</c:v>
                </c:pt>
                <c:pt idx="359">
                  <c:v>3067800</c:v>
                </c:pt>
                <c:pt idx="360">
                  <c:v>1202090</c:v>
                </c:pt>
                <c:pt idx="361">
                  <c:v>3062000</c:v>
                </c:pt>
                <c:pt idx="362">
                  <c:v>2815900</c:v>
                </c:pt>
                <c:pt idx="363">
                  <c:v>790000</c:v>
                </c:pt>
                <c:pt idx="364">
                  <c:v>1975000</c:v>
                </c:pt>
                <c:pt idx="365">
                  <c:v>2070000</c:v>
                </c:pt>
                <c:pt idx="366">
                  <c:v>847300</c:v>
                </c:pt>
                <c:pt idx="367">
                  <c:v>2029750</c:v>
                </c:pt>
                <c:pt idx="368">
                  <c:v>2636313</c:v>
                </c:pt>
                <c:pt idx="369">
                  <c:v>2080000</c:v>
                </c:pt>
                <c:pt idx="370">
                  <c:v>205000</c:v>
                </c:pt>
                <c:pt idx="371">
                  <c:v>1936200</c:v>
                </c:pt>
                <c:pt idx="372">
                  <c:v>1403100</c:v>
                </c:pt>
                <c:pt idx="373">
                  <c:v>315000</c:v>
                </c:pt>
                <c:pt idx="374">
                  <c:v>2000000</c:v>
                </c:pt>
                <c:pt idx="375">
                  <c:v>9900000</c:v>
                </c:pt>
                <c:pt idx="376">
                  <c:v>3255300</c:v>
                </c:pt>
                <c:pt idx="377">
                  <c:v>4477175</c:v>
                </c:pt>
                <c:pt idx="378">
                  <c:v>2395000</c:v>
                </c:pt>
                <c:pt idx="379">
                  <c:v>5550000</c:v>
                </c:pt>
                <c:pt idx="380">
                  <c:v>1922800</c:v>
                </c:pt>
                <c:pt idx="381">
                  <c:v>3028850</c:v>
                </c:pt>
                <c:pt idx="382">
                  <c:v>10811785</c:v>
                </c:pt>
                <c:pt idx="383">
                  <c:v>30000</c:v>
                </c:pt>
                <c:pt idx="384">
                  <c:v>15700000</c:v>
                </c:pt>
                <c:pt idx="385">
                  <c:v>5503255</c:v>
                </c:pt>
                <c:pt idx="386">
                  <c:v>5015000</c:v>
                </c:pt>
                <c:pt idx="387">
                  <c:v>601000</c:v>
                </c:pt>
                <c:pt idx="388">
                  <c:v>1563500</c:v>
                </c:pt>
                <c:pt idx="389">
                  <c:v>10979275</c:v>
                </c:pt>
                <c:pt idx="390">
                  <c:v>6198000</c:v>
                </c:pt>
                <c:pt idx="391">
                  <c:v>504000</c:v>
                </c:pt>
                <c:pt idx="392">
                  <c:v>2211300</c:v>
                </c:pt>
                <c:pt idx="393">
                  <c:v>6000902</c:v>
                </c:pt>
                <c:pt idx="394">
                  <c:v>660473</c:v>
                </c:pt>
                <c:pt idx="395">
                  <c:v>4978985</c:v>
                </c:pt>
                <c:pt idx="396">
                  <c:v>5213100</c:v>
                </c:pt>
                <c:pt idx="397">
                  <c:v>2336132</c:v>
                </c:pt>
                <c:pt idx="398">
                  <c:v>6253000</c:v>
                </c:pt>
                <c:pt idx="399">
                  <c:v>1500000</c:v>
                </c:pt>
                <c:pt idx="400">
                  <c:v>2984500</c:v>
                </c:pt>
                <c:pt idx="401">
                  <c:v>2502600</c:v>
                </c:pt>
                <c:pt idx="402">
                  <c:v>8115500</c:v>
                </c:pt>
                <c:pt idx="403">
                  <c:v>2162291</c:v>
                </c:pt>
                <c:pt idx="404">
                  <c:v>4064995</c:v>
                </c:pt>
                <c:pt idx="405">
                  <c:v>3295800</c:v>
                </c:pt>
                <c:pt idx="406">
                  <c:v>9710700</c:v>
                </c:pt>
                <c:pt idx="407">
                  <c:v>2350000</c:v>
                </c:pt>
                <c:pt idx="408">
                  <c:v>1807440</c:v>
                </c:pt>
                <c:pt idx="409">
                  <c:v>3175400</c:v>
                </c:pt>
                <c:pt idx="410">
                  <c:v>3741300</c:v>
                </c:pt>
                <c:pt idx="411">
                  <c:v>2806200</c:v>
                </c:pt>
                <c:pt idx="412">
                  <c:v>6169400</c:v>
                </c:pt>
                <c:pt idx="413">
                  <c:v>2325718</c:v>
                </c:pt>
                <c:pt idx="414">
                  <c:v>245000</c:v>
                </c:pt>
                <c:pt idx="415">
                  <c:v>4201800</c:v>
                </c:pt>
                <c:pt idx="416">
                  <c:v>2820265</c:v>
                </c:pt>
                <c:pt idx="417">
                  <c:v>12220000</c:v>
                </c:pt>
                <c:pt idx="418">
                  <c:v>1144300</c:v>
                </c:pt>
                <c:pt idx="419">
                  <c:v>4530000</c:v>
                </c:pt>
                <c:pt idx="420">
                  <c:v>552300</c:v>
                </c:pt>
                <c:pt idx="421">
                  <c:v>2000300</c:v>
                </c:pt>
                <c:pt idx="422">
                  <c:v>3990000</c:v>
                </c:pt>
                <c:pt idx="423">
                  <c:v>5850000</c:v>
                </c:pt>
                <c:pt idx="424">
                  <c:v>6250000</c:v>
                </c:pt>
                <c:pt idx="425">
                  <c:v>1327600</c:v>
                </c:pt>
                <c:pt idx="426">
                  <c:v>1510000</c:v>
                </c:pt>
                <c:pt idx="427">
                  <c:v>3871000</c:v>
                </c:pt>
                <c:pt idx="428">
                  <c:v>513300</c:v>
                </c:pt>
                <c:pt idx="429">
                  <c:v>2943800</c:v>
                </c:pt>
                <c:pt idx="430">
                  <c:v>3952500</c:v>
                </c:pt>
                <c:pt idx="431">
                  <c:v>8923000</c:v>
                </c:pt>
                <c:pt idx="432">
                  <c:v>2900000</c:v>
                </c:pt>
                <c:pt idx="433">
                  <c:v>6450000</c:v>
                </c:pt>
                <c:pt idx="434">
                  <c:v>4479400</c:v>
                </c:pt>
                <c:pt idx="435">
                  <c:v>2030600</c:v>
                </c:pt>
                <c:pt idx="436">
                  <c:v>2013357</c:v>
                </c:pt>
                <c:pt idx="437">
                  <c:v>4017155</c:v>
                </c:pt>
                <c:pt idx="438">
                  <c:v>11650000</c:v>
                </c:pt>
                <c:pt idx="439">
                  <c:v>9250000</c:v>
                </c:pt>
                <c:pt idx="440">
                  <c:v>2198800</c:v>
                </c:pt>
                <c:pt idx="441">
                  <c:v>3553009</c:v>
                </c:pt>
                <c:pt idx="442">
                  <c:v>1063100</c:v>
                </c:pt>
                <c:pt idx="443">
                  <c:v>2854500</c:v>
                </c:pt>
                <c:pt idx="444">
                  <c:v>3356200</c:v>
                </c:pt>
                <c:pt idx="445">
                  <c:v>1882600</c:v>
                </c:pt>
                <c:pt idx="446">
                  <c:v>2393232</c:v>
                </c:pt>
                <c:pt idx="447">
                  <c:v>14678200</c:v>
                </c:pt>
                <c:pt idx="448">
                  <c:v>5017360</c:v>
                </c:pt>
                <c:pt idx="449">
                  <c:v>2625000</c:v>
                </c:pt>
                <c:pt idx="450">
                  <c:v>285700</c:v>
                </c:pt>
                <c:pt idx="451">
                  <c:v>275000</c:v>
                </c:pt>
                <c:pt idx="452">
                  <c:v>10396250</c:v>
                </c:pt>
                <c:pt idx="453">
                  <c:v>27208210</c:v>
                </c:pt>
                <c:pt idx="454">
                  <c:v>1740000</c:v>
                </c:pt>
                <c:pt idx="455">
                  <c:v>2464755</c:v>
                </c:pt>
                <c:pt idx="456">
                  <c:v>535000</c:v>
                </c:pt>
                <c:pt idx="457">
                  <c:v>2837500</c:v>
                </c:pt>
                <c:pt idx="458">
                  <c:v>1400000</c:v>
                </c:pt>
                <c:pt idx="459">
                  <c:v>1711268</c:v>
                </c:pt>
                <c:pt idx="460">
                  <c:v>1780000</c:v>
                </c:pt>
                <c:pt idx="461">
                  <c:v>10746600</c:v>
                </c:pt>
                <c:pt idx="462">
                  <c:v>645000</c:v>
                </c:pt>
                <c:pt idx="463">
                  <c:v>3724339</c:v>
                </c:pt>
                <c:pt idx="464">
                  <c:v>12493000</c:v>
                </c:pt>
                <c:pt idx="465">
                  <c:v>539040</c:v>
                </c:pt>
                <c:pt idx="466">
                  <c:v>2159000</c:v>
                </c:pt>
                <c:pt idx="467">
                  <c:v>3750000</c:v>
                </c:pt>
                <c:pt idx="468">
                  <c:v>100000</c:v>
                </c:pt>
                <c:pt idx="469">
                  <c:v>1121600</c:v>
                </c:pt>
                <c:pt idx="470">
                  <c:v>9000000</c:v>
                </c:pt>
                <c:pt idx="471">
                  <c:v>292200</c:v>
                </c:pt>
                <c:pt idx="472">
                  <c:v>345000</c:v>
                </c:pt>
                <c:pt idx="473">
                  <c:v>11575700</c:v>
                </c:pt>
                <c:pt idx="474">
                  <c:v>608500</c:v>
                </c:pt>
                <c:pt idx="475">
                  <c:v>5114500</c:v>
                </c:pt>
                <c:pt idx="476">
                  <c:v>4822450</c:v>
                </c:pt>
                <c:pt idx="477">
                  <c:v>1125600</c:v>
                </c:pt>
                <c:pt idx="478">
                  <c:v>9377600</c:v>
                </c:pt>
                <c:pt idx="479">
                  <c:v>3920500</c:v>
                </c:pt>
                <c:pt idx="480">
                  <c:v>626000</c:v>
                </c:pt>
                <c:pt idx="481">
                  <c:v>4132600</c:v>
                </c:pt>
                <c:pt idx="482">
                  <c:v>6235057</c:v>
                </c:pt>
                <c:pt idx="483">
                  <c:v>1960000</c:v>
                </c:pt>
                <c:pt idx="484">
                  <c:v>2500000</c:v>
                </c:pt>
                <c:pt idx="485">
                  <c:v>3883300</c:v>
                </c:pt>
                <c:pt idx="486">
                  <c:v>1425000</c:v>
                </c:pt>
                <c:pt idx="487">
                  <c:v>1545100</c:v>
                </c:pt>
                <c:pt idx="488">
                  <c:v>1665100</c:v>
                </c:pt>
                <c:pt idx="489">
                  <c:v>8245000</c:v>
                </c:pt>
                <c:pt idx="490">
                  <c:v>2432600</c:v>
                </c:pt>
                <c:pt idx="491">
                  <c:v>1480000</c:v>
                </c:pt>
                <c:pt idx="492">
                  <c:v>9050000</c:v>
                </c:pt>
                <c:pt idx="493">
                  <c:v>1480755</c:v>
                </c:pt>
                <c:pt idx="494">
                  <c:v>4101750</c:v>
                </c:pt>
                <c:pt idx="495">
                  <c:v>1739100</c:v>
                </c:pt>
                <c:pt idx="496">
                  <c:v>2250000</c:v>
                </c:pt>
                <c:pt idx="497">
                  <c:v>16482200</c:v>
                </c:pt>
                <c:pt idx="498">
                  <c:v>1776800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1-4F88-ADCA-45B7E0CF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96063"/>
        <c:axId val="115600863"/>
      </c:lineChart>
      <c:dateAx>
        <c:axId val="11559606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0863"/>
        <c:crosses val="autoZero"/>
        <c:auto val="1"/>
        <c:lblOffset val="100"/>
        <c:baseTimeUnit val="days"/>
      </c:dateAx>
      <c:valAx>
        <c:axId val="1156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value by Code</a:t>
            </a:r>
          </a:p>
        </c:rich>
      </c:tx>
      <c:layout>
        <c:manualLayout>
          <c:xMode val="edge"/>
          <c:yMode val="edge"/>
          <c:x val="0.36840388127954016"/>
          <c:y val="4.6517420224455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Data'!$K$2:$K$9</c:f>
              <c:strCache>
                <c:ptCount val="8"/>
                <c:pt idx="0">
                  <c:v>Red</c:v>
                </c:pt>
                <c:pt idx="1">
                  <c:v>Yellow</c:v>
                </c:pt>
                <c:pt idx="2">
                  <c:v>Blue</c:v>
                </c:pt>
                <c:pt idx="3">
                  <c:v>Grey</c:v>
                </c:pt>
                <c:pt idx="4">
                  <c:v>Green</c:v>
                </c:pt>
                <c:pt idx="5">
                  <c:v>White</c:v>
                </c:pt>
                <c:pt idx="6">
                  <c:v>Black</c:v>
                </c:pt>
                <c:pt idx="7">
                  <c:v>Orange</c:v>
                </c:pt>
              </c:strCache>
            </c:strRef>
          </c:cat>
          <c:val>
            <c:numRef>
              <c:f>'Raw Data'!$L$2:$L$9</c:f>
              <c:numCache>
                <c:formatCode>General</c:formatCode>
                <c:ptCount val="8"/>
                <c:pt idx="0">
                  <c:v>7203500</c:v>
                </c:pt>
                <c:pt idx="1">
                  <c:v>53410614</c:v>
                </c:pt>
                <c:pt idx="2">
                  <c:v>3189300</c:v>
                </c:pt>
                <c:pt idx="3">
                  <c:v>3145700</c:v>
                </c:pt>
                <c:pt idx="4">
                  <c:v>1451100</c:v>
                </c:pt>
                <c:pt idx="5">
                  <c:v>1787900</c:v>
                </c:pt>
                <c:pt idx="6">
                  <c:v>18777355</c:v>
                </c:pt>
                <c:pt idx="7">
                  <c:v>8800000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8D7-8A54-E480F2F9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5575423"/>
        <c:axId val="115592703"/>
      </c:barChart>
      <c:catAx>
        <c:axId val="11557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2703"/>
        <c:crosses val="autoZero"/>
        <c:auto val="1"/>
        <c:lblAlgn val="ctr"/>
        <c:lblOffset val="100"/>
        <c:noMultiLvlLbl val="0"/>
      </c:catAx>
      <c:valAx>
        <c:axId val="11559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112060</xdr:colOff>
      <xdr:row>7</xdr:row>
      <xdr:rowOff>156883</xdr:rowOff>
    </xdr:from>
    <xdr:to>
      <xdr:col>10</xdr:col>
      <xdr:colOff>526677</xdr:colOff>
      <xdr:row>24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62E9D-42C5-4338-A90A-54F4FB33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470646</xdr:colOff>
      <xdr:row>7</xdr:row>
      <xdr:rowOff>168088</xdr:rowOff>
    </xdr:from>
    <xdr:to>
      <xdr:col>22</xdr:col>
      <xdr:colOff>504265</xdr:colOff>
      <xdr:row>24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116AE-8B5F-4218-8E10-8B8531965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er" refreshedDate="45589.095085416666" createdVersion="8" refreshedVersion="8" minRefreshableVersion="3" recordCount="499" xr:uid="{0D7FFBED-6D7C-4E63-A1EA-2D9663F65B21}">
  <cacheSource type="worksheet">
    <worksheetSource ref="A1:L500" sheet="Raw Data"/>
  </cacheSource>
  <cacheFields count="12">
    <cacheField name="Policy" numFmtId="0">
      <sharedItems containsSemiMixedTypes="0" containsString="0" containsNumber="1" containsInteger="1" minValue="100200" maxValue="101126"/>
    </cacheField>
    <cacheField name="State" numFmtId="0">
      <sharedItems count="10">
        <s v="NY"/>
        <s v="WI"/>
        <s v="IL"/>
        <s v="NJ"/>
        <s v="VT"/>
        <s v="OH"/>
        <s v="NH"/>
        <s v="MI"/>
        <s v="MN"/>
        <s v="ME"/>
      </sharedItems>
    </cacheField>
    <cacheField name="Expiry" numFmtId="15">
      <sharedItems containsSemiMixedTypes="0" containsNonDate="0" containsDate="1" containsString="0" minDate="2021-01-02T00:00:00" maxDate="2022-01-01T00:00:00"/>
    </cacheField>
    <cacheField name="InsuredValue ($)" numFmtId="0">
      <sharedItems containsSemiMixedTypes="0" containsString="0" containsNumber="1" containsInteger="1" minValue="30000" maxValue="53410614" count="488">
        <n v="8678500"/>
        <n v="2052660"/>
        <n v="17580000"/>
        <n v="1925000"/>
        <n v="12934500"/>
        <n v="928300"/>
        <n v="2219900"/>
        <n v="14100000"/>
        <n v="4762808"/>
        <n v="13925190"/>
        <n v="6350000"/>
        <n v="4036000"/>
        <n v="472800"/>
        <n v="11710880"/>
        <n v="1370300"/>
        <n v="1432835"/>
        <n v="82000"/>
        <n v="192000"/>
        <n v="4950000"/>
        <n v="2432875"/>
        <n v="1529600"/>
        <n v="7677000"/>
        <n v="13750000"/>
        <n v="2529400"/>
        <n v="2328650"/>
        <n v="4380200"/>
        <n v="2815000"/>
        <n v="1177700"/>
        <n v="7203500"/>
        <n v="53410614"/>
        <n v="3189300"/>
        <n v="3145700"/>
        <n v="1451100"/>
        <n v="1787900"/>
        <n v="18777355"/>
        <n v="8800000"/>
        <n v="1123000"/>
        <n v="2145420"/>
        <n v="18933000"/>
        <n v="21400000"/>
        <n v="3754000"/>
        <n v="9650000"/>
        <n v="9503000"/>
        <n v="1688300"/>
        <n v="17856705"/>
        <n v="7577000"/>
        <n v="1990915"/>
        <n v="1245000"/>
        <n v="1895000"/>
        <n v="5000368"/>
        <n v="8397700"/>
        <n v="36356000"/>
        <n v="16932600"/>
        <n v="1849000"/>
        <n v="218490"/>
        <n v="3052600"/>
        <n v="8126500"/>
        <n v="11400000"/>
        <n v="5918400"/>
        <n v="2550750"/>
        <n v="140000"/>
        <n v="725000"/>
        <n v="10098900"/>
        <n v="2937200"/>
        <n v="3644800"/>
        <n v="13882500"/>
        <n v="2050000"/>
        <n v="3805200"/>
        <n v="1417800"/>
        <n v="5613900"/>
        <n v="2471100"/>
        <n v="2985950"/>
        <n v="9062700"/>
        <n v="7350000"/>
        <n v="1300900"/>
        <n v="12750000"/>
        <n v="7585000"/>
        <n v="9493313"/>
        <n v="10302000"/>
        <n v="2500000"/>
        <n v="4833900"/>
        <n v="2029500"/>
        <n v="2233200"/>
        <n v="2001250"/>
        <n v="1498850"/>
        <n v="405556"/>
        <n v="1311220"/>
        <n v="1769785"/>
        <n v="5377000"/>
        <n v="1599860"/>
        <n v="10780450"/>
        <n v="3839200"/>
        <n v="296000"/>
        <n v="2707630"/>
        <n v="2249500"/>
        <n v="7611000"/>
        <n v="1152600"/>
        <n v="9115500"/>
        <n v="1600000"/>
        <n v="2575965"/>
        <n v="220000"/>
        <n v="1800000"/>
        <n v="16998000"/>
        <n v="14450000"/>
        <n v="2835800"/>
        <n v="2280000"/>
        <n v="3960000"/>
        <n v="5272975"/>
        <n v="6354220"/>
        <n v="8892200"/>
        <n v="4651680"/>
        <n v="5990067"/>
        <n v="4102500"/>
        <n v="3400000"/>
        <n v="9973900"/>
        <n v="15480000"/>
        <n v="2446600"/>
        <n v="8861500"/>
        <n v="97920"/>
        <n v="5150000"/>
        <n v="1451662"/>
        <n v="1761960"/>
        <n v="1649105"/>
        <n v="2329500"/>
        <n v="721500"/>
        <n v="2455000"/>
        <n v="3363463"/>
        <n v="1568100"/>
        <n v="2063960"/>
        <n v="1806500"/>
        <n v="49837500"/>
        <n v="2244800"/>
        <n v="10346950"/>
        <n v="8150000"/>
        <n v="1697200"/>
        <n v="3334353"/>
        <n v="6020060"/>
        <n v="1381370"/>
        <n v="2442400"/>
        <n v="4193603"/>
        <n v="3725520"/>
        <n v="7394300"/>
        <n v="2402500"/>
        <n v="1693000"/>
        <n v="9148076"/>
        <n v="3950000"/>
        <n v="14183900"/>
        <n v="35245000"/>
        <n v="294700"/>
        <n v="4488000"/>
        <n v="1595500"/>
        <n v="394220"/>
        <n v="723900"/>
        <n v="2006700"/>
        <n v="979572"/>
        <n v="5086300"/>
        <n v="4353100"/>
        <n v="2056700"/>
        <n v="4886675"/>
        <n v="1973200"/>
        <n v="4156000"/>
        <n v="1045000"/>
        <n v="800000"/>
        <n v="4483000"/>
        <n v="3074775"/>
        <n v="1834200"/>
        <n v="13370000"/>
        <n v="14474600"/>
        <n v="2103390"/>
        <n v="7750100"/>
        <n v="9250000"/>
        <n v="2867650"/>
        <n v="2798650"/>
        <n v="2468300"/>
        <n v="270000"/>
        <n v="1374100"/>
        <n v="4077100"/>
        <n v="1651300"/>
        <n v="2785000"/>
        <n v="3086048"/>
        <n v="1974300"/>
        <n v="3660780"/>
        <n v="2550000"/>
        <n v="2730000"/>
        <n v="963100"/>
        <n v="1419500"/>
        <n v="2758482"/>
        <n v="661900"/>
        <n v="19451600"/>
        <n v="1292345"/>
        <n v="9702682"/>
        <n v="10198700"/>
        <n v="714000"/>
        <n v="2099525"/>
        <n v="16200000"/>
        <n v="2570600"/>
        <n v="1280000"/>
        <n v="205000"/>
        <n v="1760800"/>
        <n v="2812559"/>
        <n v="3943000"/>
        <n v="3107790"/>
        <n v="9448200"/>
        <n v="10617800"/>
        <n v="847300"/>
        <n v="400000"/>
        <n v="363200"/>
        <n v="2922600"/>
        <n v="500500"/>
        <n v="1927450"/>
        <n v="2660299"/>
        <n v="3980100"/>
        <n v="2987000"/>
        <n v="16429900"/>
        <n v="16950000"/>
        <n v="36909180"/>
        <n v="9600000"/>
        <n v="22050000"/>
        <n v="3850000"/>
        <n v="13514081"/>
        <n v="2000000"/>
        <n v="1658765"/>
        <n v="8272853"/>
        <n v="6750000"/>
        <n v="7828000"/>
        <n v="373500"/>
        <n v="17050000"/>
        <n v="1958400"/>
        <n v="17746832"/>
        <n v="6040300"/>
        <n v="2224219"/>
        <n v="782428"/>
        <n v="299400"/>
        <n v="1397100"/>
        <n v="1714835"/>
        <n v="1991600"/>
        <n v="3701573"/>
        <n v="5460000"/>
        <n v="3136600"/>
        <n v="1780000"/>
        <n v="230000"/>
        <n v="1463800"/>
        <n v="3579800"/>
        <n v="1275600"/>
        <n v="5781710"/>
        <n v="320000"/>
        <n v="1379400"/>
        <n v="6385452"/>
        <n v="4671000"/>
        <n v="199000"/>
        <n v="2100000"/>
        <n v="1875000"/>
        <n v="2201500"/>
        <n v="1986100"/>
        <n v="105000"/>
        <n v="3700000"/>
        <n v="29128000"/>
        <n v="10700000"/>
        <n v="1778600"/>
        <n v="3866420"/>
        <n v="1037500"/>
        <n v="2480800"/>
        <n v="578400"/>
        <n v="3178400"/>
        <n v="7150000"/>
        <n v="1604800"/>
        <n v="18275350"/>
        <n v="710400"/>
        <n v="2205950"/>
        <n v="8166050"/>
        <n v="3222081"/>
        <n v="371600"/>
        <n v="1365000"/>
        <n v="24000000"/>
        <n v="7700000"/>
        <n v="4578800"/>
        <n v="2477200"/>
        <n v="3432600"/>
        <n v="172100"/>
        <n v="11147050"/>
        <n v="2007000"/>
        <n v="9404500"/>
        <n v="5056900"/>
        <n v="4577032"/>
        <n v="953100"/>
        <n v="2562500"/>
        <n v="6908000"/>
        <n v="1588100"/>
        <n v="311200"/>
        <n v="14850000"/>
        <n v="1557500"/>
        <n v="4267000"/>
        <n v="1702350"/>
        <n v="280600"/>
        <n v="2025100"/>
        <n v="6748000"/>
        <n v="2067500"/>
        <n v="3235700"/>
        <n v="2356100"/>
        <n v="7932500"/>
        <n v="1851125"/>
        <n v="8345500"/>
        <n v="2400000"/>
        <n v="1675000"/>
        <n v="145680"/>
        <n v="13900000"/>
        <n v="13575000"/>
        <n v="5950500"/>
        <n v="1569440"/>
        <n v="2131900"/>
        <n v="631410"/>
        <n v="1856637"/>
        <n v="2321900"/>
        <n v="4726686"/>
        <n v="1444255"/>
        <n v="1830900"/>
        <n v="1325200"/>
        <n v="1267625"/>
        <n v="3409000"/>
        <n v="33250000"/>
        <n v="320100"/>
        <n v="275000"/>
        <n v="1519100"/>
        <n v="2182250"/>
        <n v="4328620"/>
        <n v="1840000"/>
        <n v="21250000"/>
        <n v="2534633"/>
        <n v="2494300"/>
        <n v="685000"/>
        <n v="503000"/>
        <n v="10259600"/>
        <n v="3798400"/>
        <n v="2269865"/>
        <n v="2363700"/>
        <n v="1960200"/>
        <n v="16833800"/>
        <n v="4127900"/>
        <n v="2753500"/>
        <n v="10518041"/>
        <n v="1554500"/>
        <n v="1115870"/>
        <n v="15625000"/>
        <n v="787500"/>
        <n v="15750000"/>
        <n v="2611400"/>
        <n v="2398000"/>
        <n v="2329942"/>
        <n v="1305100"/>
        <n v="4981500"/>
        <n v="535000"/>
        <n v="10397500"/>
        <n v="2003000"/>
        <n v="10808800"/>
        <n v="1962400"/>
        <n v="2423500"/>
        <n v="3067800"/>
        <n v="1202090"/>
        <n v="3062000"/>
        <n v="2815900"/>
        <n v="790000"/>
        <n v="1975000"/>
        <n v="2070000"/>
        <n v="2029750"/>
        <n v="2636313"/>
        <n v="2080000"/>
        <n v="1936200"/>
        <n v="1403100"/>
        <n v="315000"/>
        <n v="9900000"/>
        <n v="3255300"/>
        <n v="4477175"/>
        <n v="2395000"/>
        <n v="5550000"/>
        <n v="1922800"/>
        <n v="3028850"/>
        <n v="10811785"/>
        <n v="30000"/>
        <n v="15700000"/>
        <n v="5503255"/>
        <n v="5015000"/>
        <n v="601000"/>
        <n v="1563500"/>
        <n v="10979275"/>
        <n v="6198000"/>
        <n v="504000"/>
        <n v="2211300"/>
        <n v="6000902"/>
        <n v="660473"/>
        <n v="4978985"/>
        <n v="5213100"/>
        <n v="2336132"/>
        <n v="6253000"/>
        <n v="1500000"/>
        <n v="2984500"/>
        <n v="2502600"/>
        <n v="8115500"/>
        <n v="2162291"/>
        <n v="4064995"/>
        <n v="3295800"/>
        <n v="9710700"/>
        <n v="2350000"/>
        <n v="1807440"/>
        <n v="3175400"/>
        <n v="3741300"/>
        <n v="2806200"/>
        <n v="6169400"/>
        <n v="2325718"/>
        <n v="245000"/>
        <n v="4201800"/>
        <n v="2820265"/>
        <n v="12220000"/>
        <n v="1144300"/>
        <n v="4530000"/>
        <n v="552300"/>
        <n v="2000300"/>
        <n v="3990000"/>
        <n v="5850000"/>
        <n v="6250000"/>
        <n v="1327600"/>
        <n v="1510000"/>
        <n v="3871000"/>
        <n v="513300"/>
        <n v="2943800"/>
        <n v="3952500"/>
        <n v="8923000"/>
        <n v="2900000"/>
        <n v="6450000"/>
        <n v="4479400"/>
        <n v="2030600"/>
        <n v="2013357"/>
        <n v="4017155"/>
        <n v="11650000"/>
        <n v="2198800"/>
        <n v="3553009"/>
        <n v="1063100"/>
        <n v="2854500"/>
        <n v="3356200"/>
        <n v="1882600"/>
        <n v="2393232"/>
        <n v="14678200"/>
        <n v="5017360"/>
        <n v="2625000"/>
        <n v="285700"/>
        <n v="10396250"/>
        <n v="27208210"/>
        <n v="1740000"/>
        <n v="2464755"/>
        <n v="2837500"/>
        <n v="1400000"/>
        <n v="1711268"/>
        <n v="10746600"/>
        <n v="645000"/>
        <n v="3724339"/>
        <n v="12493000"/>
        <n v="539040"/>
        <n v="2159000"/>
        <n v="3750000"/>
        <n v="100000"/>
        <n v="1121600"/>
        <n v="9000000"/>
        <n v="292200"/>
        <n v="345000"/>
        <n v="11575700"/>
        <n v="608500"/>
        <n v="5114500"/>
        <n v="4822450"/>
        <n v="1125600"/>
        <n v="9377600"/>
        <n v="3920500"/>
        <n v="626000"/>
        <n v="4132600"/>
        <n v="6235057"/>
        <n v="1960000"/>
        <n v="3883300"/>
        <n v="1425000"/>
        <n v="1545100"/>
        <n v="1665100"/>
        <n v="8245000"/>
        <n v="2432600"/>
        <n v="1480000"/>
        <n v="9050000"/>
        <n v="1480755"/>
        <n v="4101750"/>
        <n v="1739100"/>
        <n v="2250000"/>
        <n v="16482200"/>
        <n v="1776800"/>
      </sharedItems>
    </cacheField>
    <cacheField name="Location" numFmtId="0">
      <sharedItems/>
    </cacheField>
    <cacheField name="Region" numFmtId="0">
      <sharedItems/>
    </cacheField>
    <cacheField name="Construction" numFmtId="0">
      <sharedItems/>
    </cacheField>
    <cacheField name="BusinessType" numFmtId="0">
      <sharedItems/>
    </cacheField>
    <cacheField name="Earthquake" numFmtId="0">
      <sharedItems/>
    </cacheField>
    <cacheField name="Flood" numFmtId="0">
      <sharedItems/>
    </cacheField>
    <cacheField name="Code" numFmtId="0">
      <sharedItems containsBlank="1"/>
    </cacheField>
    <cacheField name="Total Value ($)" numFmtId="0">
      <sharedItems containsString="0" containsBlank="1" containsNumber="1" containsInteger="1" minValue="1451100" maxValue="5341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0314"/>
    <x v="0"/>
    <d v="2021-01-02T00:00:00"/>
    <x v="0"/>
    <s v="Urban"/>
    <s v="East"/>
    <s v="Fire Resist"/>
    <s v="Apartment"/>
    <s v="Y"/>
    <s v="Y"/>
    <s v="Red"/>
    <n v="7203500"/>
  </r>
  <r>
    <n v="100359"/>
    <x v="1"/>
    <d v="2021-01-02T00:00:00"/>
    <x v="1"/>
    <s v="Rural"/>
    <s v="Midwest"/>
    <s v="Frame"/>
    <s v="Farming"/>
    <s v="N"/>
    <s v="N"/>
    <s v="Yellow"/>
    <n v="53410614"/>
  </r>
  <r>
    <n v="100315"/>
    <x v="0"/>
    <d v="2021-01-02T00:00:00"/>
    <x v="2"/>
    <s v="Urban"/>
    <s v="East"/>
    <s v="Frame"/>
    <s v="Apartment"/>
    <s v="Y"/>
    <s v="Y"/>
    <s v="Blue"/>
    <n v="3189300"/>
  </r>
  <r>
    <n v="100385"/>
    <x v="0"/>
    <d v="2021-01-03T00:00:00"/>
    <x v="3"/>
    <s v="Urban"/>
    <s v="East"/>
    <s v="Masonry"/>
    <s v="Hospitality"/>
    <s v="N"/>
    <s v="N"/>
    <s v="Grey"/>
    <n v="3145700"/>
  </r>
  <r>
    <n v="100388"/>
    <x v="2"/>
    <d v="2021-01-03T00:00:00"/>
    <x v="4"/>
    <s v="Urban"/>
    <s v="Midwest"/>
    <s v="Frame"/>
    <s v="Apartment"/>
    <s v="Y"/>
    <s v="Y"/>
    <s v="Green"/>
    <n v="1451100"/>
  </r>
  <r>
    <n v="100358"/>
    <x v="1"/>
    <d v="2021-01-04T00:00:00"/>
    <x v="5"/>
    <s v="Urban"/>
    <s v="Midwest"/>
    <s v="Masonry"/>
    <s v="Office Bldg"/>
    <s v="N"/>
    <s v="N"/>
    <s v="White"/>
    <n v="1787900"/>
  </r>
  <r>
    <n v="100264"/>
    <x v="0"/>
    <d v="2021-01-05T00:00:00"/>
    <x v="6"/>
    <s v="Rural"/>
    <s v="East"/>
    <s v="Frame"/>
    <s v="Farming"/>
    <s v="N"/>
    <s v="N"/>
    <s v="Black"/>
    <n v="18777355"/>
  </r>
  <r>
    <n v="100265"/>
    <x v="0"/>
    <d v="2021-01-07T00:00:00"/>
    <x v="7"/>
    <s v="Urban"/>
    <s v="East"/>
    <s v="Frame"/>
    <s v="Apartment"/>
    <s v="Y"/>
    <s v="Y"/>
    <s v="Orange"/>
    <n v="8800000"/>
  </r>
  <r>
    <n v="100357"/>
    <x v="0"/>
    <d v="2021-01-07T00:00:00"/>
    <x v="8"/>
    <s v="Urban"/>
    <s v="East"/>
    <s v="Masonry"/>
    <s v="Other"/>
    <s v="Y"/>
    <s v="Y"/>
    <m/>
    <m/>
  </r>
  <r>
    <n v="100399"/>
    <x v="0"/>
    <d v="2021-01-08T00:00:00"/>
    <x v="9"/>
    <s v="Urban"/>
    <s v="East"/>
    <s v="Frame"/>
    <s v="Apartment"/>
    <s v="Y"/>
    <s v="Y"/>
    <m/>
    <m/>
  </r>
  <r>
    <n v="100329"/>
    <x v="0"/>
    <d v="2021-01-08T00:00:00"/>
    <x v="10"/>
    <s v="Urban"/>
    <s v="East"/>
    <s v="Frame"/>
    <s v="Apartment"/>
    <s v="Y"/>
    <s v="Y"/>
    <m/>
    <m/>
  </r>
  <r>
    <n v="100429"/>
    <x v="1"/>
    <d v="2021-01-09T00:00:00"/>
    <x v="11"/>
    <s v="Urban"/>
    <s v="Midwest"/>
    <s v="Masonry"/>
    <s v="Medical"/>
    <s v="Y"/>
    <s v="Y"/>
    <m/>
    <m/>
  </r>
  <r>
    <n v="100441"/>
    <x v="3"/>
    <d v="2021-01-09T00:00:00"/>
    <x v="12"/>
    <s v="Urban"/>
    <s v="East"/>
    <s v="Masonry"/>
    <s v="Retail"/>
    <s v="Y"/>
    <s v="Y"/>
    <m/>
    <m/>
  </r>
  <r>
    <n v="100442"/>
    <x v="1"/>
    <d v="2021-01-10T00:00:00"/>
    <x v="13"/>
    <s v="Urban"/>
    <s v="Midwest"/>
    <s v="Masonry"/>
    <s v="Apartment"/>
    <s v="Y"/>
    <s v="Y"/>
    <m/>
    <m/>
  </r>
  <r>
    <n v="100372"/>
    <x v="0"/>
    <d v="2021-01-10T00:00:00"/>
    <x v="14"/>
    <s v="Urban"/>
    <s v="East"/>
    <s v="Frame"/>
    <s v="Apartment"/>
    <s v="Y"/>
    <s v="Y"/>
    <m/>
    <m/>
  </r>
  <r>
    <n v="100281"/>
    <x v="1"/>
    <d v="2021-01-12T00:00:00"/>
    <x v="15"/>
    <s v="Rural"/>
    <s v="Midwest"/>
    <s v="Frame"/>
    <s v="Farming"/>
    <s v="N"/>
    <s v="N"/>
    <m/>
    <m/>
  </r>
  <r>
    <n v="100280"/>
    <x v="0"/>
    <d v="2021-01-13T00:00:00"/>
    <x v="16"/>
    <s v="Urban"/>
    <s v="East"/>
    <s v="Masonry"/>
    <s v="Organization"/>
    <s v="Y"/>
    <s v="Y"/>
    <m/>
    <m/>
  </r>
  <r>
    <n v="100424"/>
    <x v="0"/>
    <d v="2021-01-15T00:00:00"/>
    <x v="17"/>
    <s v="Urban"/>
    <s v="East"/>
    <s v="Masonry"/>
    <s v="Retail"/>
    <s v="N"/>
    <s v="N"/>
    <m/>
    <m/>
  </r>
  <r>
    <n v="100425"/>
    <x v="0"/>
    <d v="2021-01-16T00:00:00"/>
    <x v="18"/>
    <s v="Urban"/>
    <s v="East"/>
    <s v="Frame"/>
    <s v="Office Bldg"/>
    <s v="Y"/>
    <s v="Y"/>
    <m/>
    <m/>
  </r>
  <r>
    <n v="100426"/>
    <x v="4"/>
    <d v="2021-01-16T00:00:00"/>
    <x v="19"/>
    <s v="Urban"/>
    <s v="Northeast"/>
    <s v="Fire Resist"/>
    <s v="Apartment"/>
    <s v="N"/>
    <s v="N"/>
    <m/>
    <m/>
  </r>
  <r>
    <n v="100252"/>
    <x v="5"/>
    <d v="2021-01-16T00:00:00"/>
    <x v="20"/>
    <s v="Urban"/>
    <s v="Central"/>
    <s v="Masonry"/>
    <s v="Apartment"/>
    <s v="N"/>
    <s v="N"/>
    <m/>
    <m/>
  </r>
  <r>
    <n v="100279"/>
    <x v="0"/>
    <d v="2021-01-17T00:00:00"/>
    <x v="21"/>
    <s v="Urban"/>
    <s v="East"/>
    <s v="Frame"/>
    <s v="Apartment"/>
    <s v="Y"/>
    <s v="Y"/>
    <m/>
    <m/>
  </r>
  <r>
    <n v="100292"/>
    <x v="0"/>
    <d v="2021-01-18T00:00:00"/>
    <x v="22"/>
    <s v="Urban"/>
    <s v="East"/>
    <s v="Frame"/>
    <s v="Apartment"/>
    <s v="Y"/>
    <s v="Y"/>
    <m/>
    <m/>
  </r>
  <r>
    <n v="100398"/>
    <x v="0"/>
    <d v="2021-01-18T00:00:00"/>
    <x v="23"/>
    <s v="Rural"/>
    <s v="East"/>
    <s v="Frame"/>
    <s v="Farming"/>
    <s v="N"/>
    <s v="N"/>
    <m/>
    <m/>
  </r>
  <r>
    <n v="100382"/>
    <x v="3"/>
    <d v="2021-01-18T00:00:00"/>
    <x v="24"/>
    <s v="Urban"/>
    <s v="East"/>
    <s v="Frame"/>
    <s v="Organization"/>
    <s v="N"/>
    <s v="N"/>
    <m/>
    <m/>
  </r>
  <r>
    <n v="100461"/>
    <x v="1"/>
    <d v="2021-01-19T00:00:00"/>
    <x v="25"/>
    <s v="Urban"/>
    <s v="Midwest"/>
    <s v="Masonry"/>
    <s v="Office Bldg"/>
    <s v="Y"/>
    <s v="Y"/>
    <m/>
    <m/>
  </r>
  <r>
    <n v="100263"/>
    <x v="3"/>
    <d v="2021-01-20T00:00:00"/>
    <x v="26"/>
    <s v="Urban"/>
    <s v="East"/>
    <s v="Metal Clad"/>
    <s v="Apartment"/>
    <s v="Y"/>
    <s v="Y"/>
    <m/>
    <m/>
  </r>
  <r>
    <n v="100453"/>
    <x v="0"/>
    <d v="2021-01-22T00:00:00"/>
    <x v="27"/>
    <s v="Urban"/>
    <s v="East"/>
    <s v="Frame"/>
    <s v="Hospitality"/>
    <s v="N"/>
    <s v="N"/>
    <m/>
    <m/>
  </r>
  <r>
    <n v="100381"/>
    <x v="4"/>
    <d v="2021-01-22T00:00:00"/>
    <x v="28"/>
    <s v="Urban"/>
    <s v="Northeast"/>
    <s v="Frame"/>
    <s v="Office Bldg"/>
    <s v="Y"/>
    <s v="Y"/>
    <m/>
    <m/>
  </r>
  <r>
    <n v="100275"/>
    <x v="1"/>
    <d v="2021-01-23T00:00:00"/>
    <x v="29"/>
    <s v="Urban"/>
    <s v="Midwest"/>
    <s v="Frame"/>
    <s v="Construction"/>
    <s v="Y"/>
    <s v="Y"/>
    <m/>
    <m/>
  </r>
  <r>
    <n v="100277"/>
    <x v="3"/>
    <d v="2021-01-25T00:00:00"/>
    <x v="30"/>
    <s v="Urban"/>
    <s v="East"/>
    <s v="Masonry"/>
    <s v="Service"/>
    <s v="Y"/>
    <s v="Y"/>
    <m/>
    <m/>
  </r>
  <r>
    <n v="100312"/>
    <x v="2"/>
    <d v="2021-01-25T00:00:00"/>
    <x v="31"/>
    <s v="Rural"/>
    <s v="Midwest"/>
    <s v="Frame"/>
    <s v="Education"/>
    <s v="N"/>
    <s v="N"/>
    <m/>
    <m/>
  </r>
  <r>
    <n v="100327"/>
    <x v="1"/>
    <d v="2021-01-25T00:00:00"/>
    <x v="32"/>
    <s v="Urban"/>
    <s v="Midwest"/>
    <s v="Frame"/>
    <s v="Recreation"/>
    <s v="N"/>
    <s v="N"/>
    <m/>
    <m/>
  </r>
  <r>
    <n v="100326"/>
    <x v="5"/>
    <d v="2021-01-25T00:00:00"/>
    <x v="33"/>
    <s v="Urban"/>
    <s v="Central"/>
    <s v="Frame"/>
    <s v="Office Bldg"/>
    <s v="N"/>
    <s v="N"/>
    <m/>
    <m/>
  </r>
  <r>
    <n v="100379"/>
    <x v="0"/>
    <d v="2021-01-26T00:00:00"/>
    <x v="34"/>
    <s v="Urban"/>
    <s v="East"/>
    <s v="Frame"/>
    <s v="Apartment"/>
    <s v="Y"/>
    <s v="Y"/>
    <m/>
    <m/>
  </r>
  <r>
    <n v="100310"/>
    <x v="1"/>
    <d v="2021-01-26T00:00:00"/>
    <x v="35"/>
    <s v="Urban"/>
    <s v="Midwest"/>
    <s v="Fire Resist"/>
    <s v="Office Bldg"/>
    <s v="Y"/>
    <s v="Y"/>
    <m/>
    <m/>
  </r>
  <r>
    <n v="100341"/>
    <x v="0"/>
    <d v="2021-01-28T00:00:00"/>
    <x v="36"/>
    <s v="Urban"/>
    <s v="East"/>
    <s v="Frame"/>
    <s v="Office Bldg"/>
    <s v="Y"/>
    <s v="Y"/>
    <m/>
    <m/>
  </r>
  <r>
    <n v="100289"/>
    <x v="0"/>
    <d v="2021-01-28T00:00:00"/>
    <x v="37"/>
    <s v="Rural"/>
    <s v="East"/>
    <s v="Frame"/>
    <s v="Farming"/>
    <s v="N"/>
    <s v="N"/>
    <m/>
    <m/>
  </r>
  <r>
    <n v="100290"/>
    <x v="0"/>
    <d v="2021-01-29T00:00:00"/>
    <x v="38"/>
    <s v="Urban"/>
    <s v="East"/>
    <s v="Frame"/>
    <s v="Office Bldg"/>
    <s v="Y"/>
    <s v="Y"/>
    <m/>
    <m/>
  </r>
  <r>
    <n v="100291"/>
    <x v="0"/>
    <d v="2021-01-29T00:00:00"/>
    <x v="39"/>
    <s v="Urban"/>
    <s v="East"/>
    <s v="Fire Resist"/>
    <s v="Apartment"/>
    <s v="Y"/>
    <s v="Y"/>
    <m/>
    <m/>
  </r>
  <r>
    <n v="100340"/>
    <x v="0"/>
    <d v="2021-01-29T00:00:00"/>
    <x v="40"/>
    <s v="Urban"/>
    <s v="East"/>
    <s v="Frame"/>
    <s v="Office Bldg"/>
    <s v="Y"/>
    <s v="Y"/>
    <m/>
    <m/>
  </r>
  <r>
    <n v="100415"/>
    <x v="0"/>
    <d v="2021-01-30T00:00:00"/>
    <x v="41"/>
    <s v="Urban"/>
    <s v="East"/>
    <s v="Frame"/>
    <s v="Office Bldg"/>
    <s v="Y"/>
    <s v="Y"/>
    <m/>
    <m/>
  </r>
  <r>
    <n v="100421"/>
    <x v="0"/>
    <d v="2021-01-31T00:00:00"/>
    <x v="42"/>
    <s v="Urban"/>
    <s v="East"/>
    <s v="Frame"/>
    <s v="Office Bldg"/>
    <s v="Y"/>
    <s v="Y"/>
    <m/>
    <m/>
  </r>
  <r>
    <n v="100304"/>
    <x v="3"/>
    <d v="2021-01-31T00:00:00"/>
    <x v="43"/>
    <s v="Urban"/>
    <s v="East"/>
    <s v="Frame"/>
    <s v="Hospitality"/>
    <s v="N"/>
    <s v="Y"/>
    <m/>
    <m/>
  </r>
  <r>
    <n v="100414"/>
    <x v="1"/>
    <d v="2021-02-01T00:00:00"/>
    <x v="44"/>
    <s v="Urban"/>
    <s v="Midwest"/>
    <s v="Masonry"/>
    <s v="Apartment"/>
    <s v="Y"/>
    <s v="Y"/>
    <m/>
    <m/>
  </r>
  <r>
    <n v="100420"/>
    <x v="0"/>
    <d v="2021-02-02T00:00:00"/>
    <x v="45"/>
    <s v="Urban"/>
    <s v="East"/>
    <s v="Frame"/>
    <s v="Apartment"/>
    <s v="Y"/>
    <s v="Y"/>
    <m/>
    <m/>
  </r>
  <r>
    <n v="100481"/>
    <x v="1"/>
    <d v="2021-02-02T00:00:00"/>
    <x v="46"/>
    <s v="Urban"/>
    <s v="Midwest"/>
    <s v="Masonry"/>
    <s v="Office Bldg"/>
    <s v="N"/>
    <s v="N"/>
    <m/>
    <m/>
  </r>
  <r>
    <n v="100352"/>
    <x v="3"/>
    <d v="2021-02-02T00:00:00"/>
    <x v="47"/>
    <s v="Urban"/>
    <s v="East"/>
    <s v="Frame"/>
    <s v="Hospitality"/>
    <s v="Y"/>
    <s v="Y"/>
    <m/>
    <m/>
  </r>
  <r>
    <n v="100496"/>
    <x v="2"/>
    <d v="2021-02-03T00:00:00"/>
    <x v="48"/>
    <s v="Urban"/>
    <s v="Midwest"/>
    <s v="Masonry"/>
    <s v="Office Bldg"/>
    <s v="N"/>
    <s v="N"/>
    <m/>
    <m/>
  </r>
  <r>
    <n v="100309"/>
    <x v="1"/>
    <d v="2021-02-04T00:00:00"/>
    <x v="49"/>
    <s v="Urban"/>
    <s v="Midwest"/>
    <s v="Masonry"/>
    <s v="Manufacturing"/>
    <s v="N"/>
    <s v="N"/>
    <m/>
    <m/>
  </r>
  <r>
    <n v="100413"/>
    <x v="0"/>
    <d v="2021-02-05T00:00:00"/>
    <x v="50"/>
    <s v="Urban"/>
    <s v="East"/>
    <s v="Frame"/>
    <s v="Apartment"/>
    <s v="Y"/>
    <s v="Y"/>
    <m/>
    <m/>
  </r>
  <r>
    <n v="100498"/>
    <x v="3"/>
    <d v="2021-02-05T00:00:00"/>
    <x v="51"/>
    <s v="Urban"/>
    <s v="East"/>
    <s v="Fire Resist"/>
    <s v="Apartment"/>
    <s v="Y"/>
    <s v="Y"/>
    <m/>
    <m/>
  </r>
  <r>
    <n v="100499"/>
    <x v="3"/>
    <d v="2021-02-06T00:00:00"/>
    <x v="52"/>
    <s v="Urban"/>
    <s v="East"/>
    <s v="Fire Resist"/>
    <s v="Apartment"/>
    <s v="Y"/>
    <s v="Y"/>
    <m/>
    <m/>
  </r>
  <r>
    <n v="100509"/>
    <x v="5"/>
    <d v="2021-02-07T00:00:00"/>
    <x v="53"/>
    <s v="Urban"/>
    <s v="Central"/>
    <s v="Metal Clad"/>
    <s v="Retail"/>
    <s v="N"/>
    <s v="N"/>
    <m/>
    <m/>
  </r>
  <r>
    <n v="100371"/>
    <x v="5"/>
    <d v="2021-02-07T00:00:00"/>
    <x v="54"/>
    <s v="Urban"/>
    <s v="Central"/>
    <s v="Frame"/>
    <s v="Apartment"/>
    <s v="N"/>
    <s v="N"/>
    <m/>
    <m/>
  </r>
  <r>
    <n v="100412"/>
    <x v="3"/>
    <d v="2021-02-08T00:00:00"/>
    <x v="55"/>
    <s v="Urban"/>
    <s v="East"/>
    <s v="Frame"/>
    <s v="Apartment"/>
    <s v="Y"/>
    <s v="N"/>
    <m/>
    <m/>
  </r>
  <r>
    <n v="100370"/>
    <x v="1"/>
    <d v="2021-02-08T00:00:00"/>
    <x v="56"/>
    <s v="Urban"/>
    <s v="Midwest"/>
    <s v="Masonry"/>
    <s v="Organization"/>
    <s v="Y"/>
    <s v="Y"/>
    <m/>
    <m/>
  </r>
  <r>
    <n v="100377"/>
    <x v="0"/>
    <d v="2021-02-09T00:00:00"/>
    <x v="57"/>
    <s v="Urban"/>
    <s v="East"/>
    <s v="Masonry"/>
    <s v="Apartment"/>
    <s v="Y"/>
    <s v="Y"/>
    <m/>
    <m/>
  </r>
  <r>
    <n v="100452"/>
    <x v="3"/>
    <d v="2021-02-09T00:00:00"/>
    <x v="58"/>
    <s v="Urban"/>
    <s v="East"/>
    <s v="Frame"/>
    <s v="Farming"/>
    <s v="Y"/>
    <s v="N"/>
    <m/>
    <m/>
  </r>
  <r>
    <n v="100459"/>
    <x v="0"/>
    <d v="2021-02-09T00:00:00"/>
    <x v="59"/>
    <s v="Rural"/>
    <s v="East"/>
    <s v="Frame"/>
    <s v="Farming"/>
    <s v="N"/>
    <s v="N"/>
    <m/>
    <m/>
  </r>
  <r>
    <n v="100325"/>
    <x v="0"/>
    <d v="2021-02-09T00:00:00"/>
    <x v="60"/>
    <s v="Urban"/>
    <s v="East"/>
    <s v="Masonry"/>
    <s v="Retail"/>
    <s v="N"/>
    <s v="N"/>
    <m/>
    <m/>
  </r>
  <r>
    <n v="100419"/>
    <x v="0"/>
    <d v="2021-02-13T00:00:00"/>
    <x v="61"/>
    <s v="Urban"/>
    <s v="East"/>
    <s v="Masonry"/>
    <s v="Service"/>
    <s v="N"/>
    <s v="N"/>
    <m/>
    <m/>
  </r>
  <r>
    <n v="100512"/>
    <x v="0"/>
    <d v="2021-02-13T00:00:00"/>
    <x v="62"/>
    <s v="Urban"/>
    <s v="East"/>
    <s v="Frame"/>
    <s v="Office Bldg"/>
    <s v="Y"/>
    <s v="Y"/>
    <m/>
    <m/>
  </r>
  <r>
    <n v="100513"/>
    <x v="0"/>
    <d v="2021-02-13T00:00:00"/>
    <x v="63"/>
    <s v="Rural"/>
    <s v="East"/>
    <s v="Frame"/>
    <s v="Farming"/>
    <s v="N"/>
    <s v="N"/>
    <m/>
    <m/>
  </r>
  <r>
    <n v="100514"/>
    <x v="3"/>
    <d v="2021-02-13T00:00:00"/>
    <x v="64"/>
    <s v="Urban"/>
    <s v="East"/>
    <s v="Frame"/>
    <s v="Apartment"/>
    <s v="Y"/>
    <s v="Y"/>
    <m/>
    <m/>
  </r>
  <r>
    <n v="100471"/>
    <x v="0"/>
    <d v="2021-02-13T00:00:00"/>
    <x v="65"/>
    <s v="Urban"/>
    <s v="East"/>
    <s v="Frame"/>
    <s v="Apartment"/>
    <s v="Y"/>
    <s v="Y"/>
    <m/>
    <m/>
  </r>
  <r>
    <n v="100396"/>
    <x v="0"/>
    <d v="2021-02-15T00:00:00"/>
    <x v="66"/>
    <s v="Rural"/>
    <s v="East"/>
    <s v="Frame"/>
    <s v="Farming"/>
    <s v="N"/>
    <s v="N"/>
    <m/>
    <m/>
  </r>
  <r>
    <n v="100436"/>
    <x v="0"/>
    <d v="2021-02-16T00:00:00"/>
    <x v="67"/>
    <s v="Rural"/>
    <s v="East"/>
    <s v="Metal Clad"/>
    <s v="Farming"/>
    <s v="N"/>
    <s v="N"/>
    <m/>
    <m/>
  </r>
  <r>
    <n v="100492"/>
    <x v="0"/>
    <d v="2021-02-17T00:00:00"/>
    <x v="68"/>
    <s v="Rural"/>
    <s v="East"/>
    <s v="Frame"/>
    <s v="Organization"/>
    <s v="N"/>
    <s v="N"/>
    <m/>
    <m/>
  </r>
  <r>
    <n v="100494"/>
    <x v="1"/>
    <d v="2021-02-18T00:00:00"/>
    <x v="69"/>
    <s v="Rural"/>
    <s v="Midwest"/>
    <s v="Masonry"/>
    <s v="Farming"/>
    <s v="N"/>
    <s v="N"/>
    <m/>
    <m/>
  </r>
  <r>
    <n v="100493"/>
    <x v="3"/>
    <d v="2021-02-18T00:00:00"/>
    <x v="70"/>
    <s v="Urban"/>
    <s v="East"/>
    <s v="Frame"/>
    <s v="Farming"/>
    <s v="N"/>
    <s v="N"/>
    <m/>
    <m/>
  </r>
  <r>
    <n v="100351"/>
    <x v="4"/>
    <d v="2021-02-19T00:00:00"/>
    <x v="71"/>
    <s v="Rural"/>
    <s v="Northeast"/>
    <s v="Frame"/>
    <s v="Farming"/>
    <s v="N"/>
    <s v="N"/>
    <m/>
    <m/>
  </r>
  <r>
    <n v="100411"/>
    <x v="1"/>
    <d v="2021-02-20T00:00:00"/>
    <x v="72"/>
    <s v="Urban"/>
    <s v="Midwest"/>
    <s v="Fire Resist"/>
    <s v="Hospitality"/>
    <s v="N"/>
    <s v="N"/>
    <m/>
    <m/>
  </r>
  <r>
    <n v="100469"/>
    <x v="0"/>
    <d v="2021-02-20T00:00:00"/>
    <x v="73"/>
    <s v="Urban"/>
    <s v="East"/>
    <s v="Frame"/>
    <s v="Apartment"/>
    <s v="Y"/>
    <s v="Y"/>
    <m/>
    <m/>
  </r>
  <r>
    <n v="100418"/>
    <x v="3"/>
    <d v="2021-02-21T00:00:00"/>
    <x v="74"/>
    <s v="Urban"/>
    <s v="East"/>
    <s v="Masonry"/>
    <s v="Office Bldg"/>
    <s v="N"/>
    <s v="N"/>
    <m/>
    <m/>
  </r>
  <r>
    <n v="100511"/>
    <x v="0"/>
    <d v="2021-02-22T00:00:00"/>
    <x v="75"/>
    <s v="Urban"/>
    <s v="East"/>
    <s v="Frame"/>
    <s v="Apartment"/>
    <s v="Y"/>
    <s v="Y"/>
    <m/>
    <m/>
  </r>
  <r>
    <n v="100536"/>
    <x v="0"/>
    <d v="2021-02-22T00:00:00"/>
    <x v="76"/>
    <s v="Urban"/>
    <s v="East"/>
    <s v="Fire Resist"/>
    <s v="Office Bldg"/>
    <s v="Y"/>
    <s v="Y"/>
    <m/>
    <m/>
  </r>
  <r>
    <n v="100537"/>
    <x v="0"/>
    <d v="2021-02-22T00:00:00"/>
    <x v="77"/>
    <s v="Urban"/>
    <s v="East"/>
    <s v="Masonry"/>
    <s v="Apartment"/>
    <s v="Y"/>
    <s v="Y"/>
    <m/>
    <m/>
  </r>
  <r>
    <n v="100394"/>
    <x v="0"/>
    <d v="2021-02-22T00:00:00"/>
    <x v="78"/>
    <s v="Urban"/>
    <s v="East"/>
    <s v="Fire Resist"/>
    <s v="Office Bldg"/>
    <s v="Y"/>
    <s v="Y"/>
    <m/>
    <m/>
  </r>
  <r>
    <n v="100367"/>
    <x v="6"/>
    <d v="2021-02-23T00:00:00"/>
    <x v="79"/>
    <s v="Urban"/>
    <s v="Northeast"/>
    <s v="Metal Clad"/>
    <s v="Manufacturing"/>
    <s v="N"/>
    <s v="N"/>
    <m/>
    <m/>
  </r>
  <r>
    <n v="100408"/>
    <x v="1"/>
    <d v="2021-02-24T00:00:00"/>
    <x v="80"/>
    <s v="Urban"/>
    <s v="Midwest"/>
    <s v="Masonry"/>
    <s v="Office Bldg"/>
    <s v="N"/>
    <s v="N"/>
    <m/>
    <m/>
  </r>
  <r>
    <n v="100410"/>
    <x v="0"/>
    <d v="2021-02-24T00:00:00"/>
    <x v="81"/>
    <s v="Urban"/>
    <s v="East"/>
    <s v="Metal Clad"/>
    <s v="Apartment"/>
    <s v="Y"/>
    <s v="Y"/>
    <m/>
    <m/>
  </r>
  <r>
    <n v="100369"/>
    <x v="0"/>
    <d v="2021-02-24T00:00:00"/>
    <x v="82"/>
    <s v="Rural"/>
    <s v="East"/>
    <s v="Frame"/>
    <s v="Farming"/>
    <s v="N"/>
    <s v="N"/>
    <m/>
    <m/>
  </r>
  <r>
    <n v="100409"/>
    <x v="0"/>
    <d v="2021-02-25T00:00:00"/>
    <x v="83"/>
    <s v="Urban"/>
    <s v="East"/>
    <s v="Frame"/>
    <s v="Office Bldg"/>
    <s v="Y"/>
    <s v="Y"/>
    <m/>
    <m/>
  </r>
  <r>
    <n v="100546"/>
    <x v="0"/>
    <d v="2021-02-25T00:00:00"/>
    <x v="84"/>
    <s v="Rural"/>
    <s v="East"/>
    <s v="Metal Clad"/>
    <s v="Farming"/>
    <s v="N"/>
    <s v="N"/>
    <m/>
    <m/>
  </r>
  <r>
    <n v="100434"/>
    <x v="3"/>
    <d v="2021-02-27T00:00:00"/>
    <x v="85"/>
    <s v="Urban"/>
    <s v="East"/>
    <s v="Frame"/>
    <s v="Apartment"/>
    <s v="Y"/>
    <s v="N"/>
    <m/>
    <m/>
  </r>
  <r>
    <n v="100523"/>
    <x v="0"/>
    <d v="2021-03-01T00:00:00"/>
    <x v="86"/>
    <s v="Urban"/>
    <s v="East"/>
    <s v="Frame"/>
    <s v="Apartment"/>
    <s v="N"/>
    <s v="N"/>
    <m/>
    <m/>
  </r>
  <r>
    <n v="100433"/>
    <x v="0"/>
    <d v="2021-03-01T00:00:00"/>
    <x v="87"/>
    <s v="Urban"/>
    <s v="East"/>
    <s v="Frame"/>
    <s v="Hospitality"/>
    <s v="Y"/>
    <s v="Y"/>
    <m/>
    <m/>
  </r>
  <r>
    <n v="100566"/>
    <x v="5"/>
    <d v="2021-03-02T00:00:00"/>
    <x v="88"/>
    <s v="Urban"/>
    <s v="Central"/>
    <s v="Frame"/>
    <s v="Apartment"/>
    <s v="Y"/>
    <s v="Y"/>
    <m/>
    <m/>
  </r>
  <r>
    <n v="100522"/>
    <x v="0"/>
    <d v="2021-03-02T00:00:00"/>
    <x v="89"/>
    <s v="Rural"/>
    <s v="East"/>
    <s v="Frame"/>
    <s v="Farming"/>
    <s v="N"/>
    <s v="N"/>
    <m/>
    <m/>
  </r>
  <r>
    <n v="100457"/>
    <x v="0"/>
    <d v="2021-03-05T00:00:00"/>
    <x v="90"/>
    <s v="Urban"/>
    <s v="East"/>
    <s v="Frame"/>
    <s v="Apartment"/>
    <s v="Y"/>
    <s v="Y"/>
    <m/>
    <m/>
  </r>
  <r>
    <n v="100521"/>
    <x v="3"/>
    <d v="2021-03-06T00:00:00"/>
    <x v="91"/>
    <s v="Urban"/>
    <s v="East"/>
    <s v="Masonry"/>
    <s v="Apartment"/>
    <s v="N"/>
    <s v="N"/>
    <m/>
    <m/>
  </r>
  <r>
    <n v="100532"/>
    <x v="3"/>
    <d v="2021-03-06T00:00:00"/>
    <x v="92"/>
    <s v="Urban"/>
    <s v="East"/>
    <s v="Frame"/>
    <s v="Apartment"/>
    <s v="N"/>
    <s v="N"/>
    <m/>
    <m/>
  </r>
  <r>
    <n v="100533"/>
    <x v="1"/>
    <d v="2021-03-07T00:00:00"/>
    <x v="93"/>
    <s v="Rural"/>
    <s v="Midwest"/>
    <s v="Frame"/>
    <s v="Farming"/>
    <s v="N"/>
    <s v="N"/>
    <m/>
    <m/>
  </r>
  <r>
    <n v="100467"/>
    <x v="3"/>
    <d v="2021-03-07T00:00:00"/>
    <x v="94"/>
    <s v="Urban"/>
    <s v="East"/>
    <s v="Frame"/>
    <s v="Farming"/>
    <s v="N"/>
    <s v="N"/>
    <m/>
    <m/>
  </r>
  <r>
    <n v="100583"/>
    <x v="0"/>
    <d v="2021-03-08T00:00:00"/>
    <x v="95"/>
    <s v="Urban"/>
    <s v="East"/>
    <s v="Masonry"/>
    <s v="Office Bldg"/>
    <s v="Y"/>
    <s v="Y"/>
    <m/>
    <m/>
  </r>
  <r>
    <n v="100404"/>
    <x v="1"/>
    <d v="2021-03-08T00:00:00"/>
    <x v="96"/>
    <s v="Rural"/>
    <s v="Midwest"/>
    <s v="Frame"/>
    <s v="Farming"/>
    <s v="N"/>
    <s v="N"/>
    <m/>
    <m/>
  </r>
  <r>
    <n v="100554"/>
    <x v="3"/>
    <d v="2021-03-09T00:00:00"/>
    <x v="97"/>
    <s v="Urban"/>
    <s v="East"/>
    <s v="Frame"/>
    <s v="Apartment"/>
    <s v="Y"/>
    <s v="Y"/>
    <m/>
    <m/>
  </r>
  <r>
    <n v="100446"/>
    <x v="0"/>
    <d v="2021-03-09T00:00:00"/>
    <x v="98"/>
    <s v="Urban"/>
    <s v="East"/>
    <s v="Masonry"/>
    <s v="Hospitality"/>
    <s v="Y"/>
    <s v="Y"/>
    <m/>
    <m/>
  </r>
  <r>
    <n v="100465"/>
    <x v="3"/>
    <d v="2021-03-11T00:00:00"/>
    <x v="99"/>
    <s v="Urban"/>
    <s v="East"/>
    <s v="Frame"/>
    <s v="Farming"/>
    <s v="Y"/>
    <s v="N"/>
    <m/>
    <m/>
  </r>
  <r>
    <n v="100490"/>
    <x v="0"/>
    <d v="2021-03-12T00:00:00"/>
    <x v="100"/>
    <s v="Urban"/>
    <s v="East"/>
    <s v="Metal Clad"/>
    <s v="Hospitality"/>
    <s v="N"/>
    <s v="N"/>
    <m/>
    <m/>
  </r>
  <r>
    <n v="100456"/>
    <x v="0"/>
    <d v="2021-03-12T00:00:00"/>
    <x v="101"/>
    <s v="Urban"/>
    <s v="East"/>
    <s v="Frame"/>
    <s v="Apartment"/>
    <s v="Y"/>
    <s v="Y"/>
    <m/>
    <m/>
  </r>
  <r>
    <n v="100489"/>
    <x v="3"/>
    <d v="2021-03-14T00:00:00"/>
    <x v="102"/>
    <s v="Urban"/>
    <s v="East"/>
    <s v="Frame"/>
    <s v="Office Bldg"/>
    <s v="Y"/>
    <s v="Y"/>
    <m/>
    <m/>
  </r>
  <r>
    <n v="100545"/>
    <x v="0"/>
    <d v="2021-03-14T00:00:00"/>
    <x v="103"/>
    <s v="Urban"/>
    <s v="East"/>
    <s v="Frame"/>
    <s v="Office Bldg"/>
    <s v="Y"/>
    <s v="Y"/>
    <m/>
    <m/>
  </r>
  <r>
    <n v="100543"/>
    <x v="0"/>
    <d v="2021-03-14T00:00:00"/>
    <x v="104"/>
    <s v="Urban"/>
    <s v="East"/>
    <s v="Metal Clad"/>
    <s v="Manufacturing"/>
    <s v="N"/>
    <s v="N"/>
    <m/>
    <m/>
  </r>
  <r>
    <n v="100564"/>
    <x v="1"/>
    <d v="2021-03-15T00:00:00"/>
    <x v="105"/>
    <s v="Urban"/>
    <s v="Midwest"/>
    <s v="Frame"/>
    <s v="Hospitality"/>
    <s v="Y"/>
    <s v="Y"/>
    <m/>
    <m/>
  </r>
  <r>
    <n v="100430"/>
    <x v="3"/>
    <d v="2021-03-15T00:00:00"/>
    <x v="106"/>
    <s v="Urban"/>
    <s v="East"/>
    <s v="Frame"/>
    <s v="Office Bldg"/>
    <s v="Y"/>
    <s v="Y"/>
    <m/>
    <m/>
  </r>
  <r>
    <n v="100477"/>
    <x v="4"/>
    <d v="2021-03-17T00:00:00"/>
    <x v="107"/>
    <s v="Urban"/>
    <s v="Northeast"/>
    <s v="Frame"/>
    <s v="Apartment"/>
    <s v="Y"/>
    <s v="Y"/>
    <m/>
    <m/>
  </r>
  <r>
    <n v="100478"/>
    <x v="4"/>
    <d v="2021-03-17T00:00:00"/>
    <x v="108"/>
    <s v="Urban"/>
    <s v="Northeast"/>
    <s v="Frame"/>
    <s v="Apartment"/>
    <s v="Y"/>
    <s v="Y"/>
    <m/>
    <m/>
  </r>
  <r>
    <n v="100444"/>
    <x v="0"/>
    <d v="2021-03-17T00:00:00"/>
    <x v="109"/>
    <s v="Urban"/>
    <s v="East"/>
    <s v="Masonry"/>
    <s v="Apartment"/>
    <s v="Y"/>
    <s v="Y"/>
    <m/>
    <m/>
  </r>
  <r>
    <n v="100582"/>
    <x v="3"/>
    <d v="2021-03-21T00:00:00"/>
    <x v="110"/>
    <s v="Urban"/>
    <s v="East"/>
    <s v="Frame"/>
    <s v="Apartment"/>
    <s v="Y"/>
    <s v="Y"/>
    <m/>
    <m/>
  </r>
  <r>
    <n v="100487"/>
    <x v="0"/>
    <d v="2021-03-22T00:00:00"/>
    <x v="111"/>
    <s v="Urban"/>
    <s v="East"/>
    <s v="Frame"/>
    <s v="Apartment"/>
    <s v="N"/>
    <s v="N"/>
    <m/>
    <m/>
  </r>
  <r>
    <n v="100519"/>
    <x v="0"/>
    <d v="2021-03-23T00:00:00"/>
    <x v="112"/>
    <s v="Rural"/>
    <s v="East"/>
    <s v="Frame"/>
    <s v="Farming"/>
    <s v="N"/>
    <s v="N"/>
    <m/>
    <m/>
  </r>
  <r>
    <n v="100462"/>
    <x v="0"/>
    <d v="2021-03-25T00:00:00"/>
    <x v="113"/>
    <s v="Urban"/>
    <s v="East"/>
    <s v="Frame"/>
    <s v="Construction"/>
    <s v="Y"/>
    <s v="Y"/>
    <m/>
    <m/>
  </r>
  <r>
    <n v="100486"/>
    <x v="0"/>
    <d v="2021-03-26T00:00:00"/>
    <x v="114"/>
    <s v="Urban"/>
    <s v="East"/>
    <s v="Frame"/>
    <s v="Apartment"/>
    <s v="Y"/>
    <s v="Y"/>
    <m/>
    <m/>
  </r>
  <r>
    <n v="100463"/>
    <x v="0"/>
    <d v="2021-03-26T00:00:00"/>
    <x v="115"/>
    <s v="Urban"/>
    <s v="East"/>
    <s v="Frame"/>
    <s v="Office Bldg"/>
    <s v="Y"/>
    <s v="Y"/>
    <m/>
    <m/>
  </r>
  <r>
    <n v="100595"/>
    <x v="0"/>
    <d v="2021-03-27T00:00:00"/>
    <x v="116"/>
    <s v="Rural"/>
    <s v="East"/>
    <s v="Frame"/>
    <s v="Farming"/>
    <s v="N"/>
    <s v="N"/>
    <m/>
    <m/>
  </r>
  <r>
    <n v="100617"/>
    <x v="4"/>
    <d v="2021-03-27T00:00:00"/>
    <x v="117"/>
    <s v="Urban"/>
    <s v="Northeast"/>
    <s v="Frame"/>
    <s v="Office Bldg"/>
    <s v="N"/>
    <s v="N"/>
    <m/>
    <m/>
  </r>
  <r>
    <n v="100580"/>
    <x v="6"/>
    <d v="2021-03-27T00:00:00"/>
    <x v="118"/>
    <s v="Urban"/>
    <s v="Northeast"/>
    <s v="Frame"/>
    <s v="Office Bldg"/>
    <s v="Y"/>
    <s v="Y"/>
    <m/>
    <m/>
  </r>
  <r>
    <n v="100581"/>
    <x v="0"/>
    <d v="2021-03-30T00:00:00"/>
    <x v="119"/>
    <s v="Urban"/>
    <s v="East"/>
    <s v="Frame"/>
    <s v="Apartment"/>
    <s v="Y"/>
    <s v="Y"/>
    <m/>
    <m/>
  </r>
  <r>
    <n v="100475"/>
    <x v="1"/>
    <d v="2021-03-30T00:00:00"/>
    <x v="120"/>
    <s v="Rural"/>
    <s v="Midwest"/>
    <s v="Masonry"/>
    <s v="Farming"/>
    <s v="N"/>
    <s v="N"/>
    <m/>
    <m/>
  </r>
  <r>
    <n v="100503"/>
    <x v="3"/>
    <d v="2021-03-31T00:00:00"/>
    <x v="121"/>
    <s v="Urban"/>
    <s v="East"/>
    <s v="Masonry"/>
    <s v="Office Bldg"/>
    <s v="N"/>
    <s v="N"/>
    <m/>
    <m/>
  </r>
  <r>
    <n v="100504"/>
    <x v="0"/>
    <d v="2021-03-31T00:00:00"/>
    <x v="122"/>
    <s v="Rural"/>
    <s v="East"/>
    <s v="Frame"/>
    <s v="Farming"/>
    <s v="N"/>
    <s v="N"/>
    <m/>
    <m/>
  </r>
  <r>
    <n v="100616"/>
    <x v="0"/>
    <d v="2021-03-31T00:00:00"/>
    <x v="123"/>
    <s v="Urban"/>
    <s v="East"/>
    <s v="Frame"/>
    <s v="Apartment"/>
    <s v="N"/>
    <s v="N"/>
    <m/>
    <m/>
  </r>
  <r>
    <n v="100614"/>
    <x v="0"/>
    <d v="2021-03-31T00:00:00"/>
    <x v="124"/>
    <s v="Urban"/>
    <s v="East"/>
    <s v="Frame"/>
    <s v="Apartment"/>
    <s v="Y"/>
    <s v="Y"/>
    <m/>
    <m/>
  </r>
  <r>
    <n v="100529"/>
    <x v="3"/>
    <d v="2021-04-03T00:00:00"/>
    <x v="125"/>
    <s v="Urban"/>
    <s v="East"/>
    <s v="Frame"/>
    <s v="Apartment"/>
    <s v="Y"/>
    <s v="Y"/>
    <m/>
    <m/>
  </r>
  <r>
    <n v="100551"/>
    <x v="3"/>
    <d v="2021-04-05T00:00:00"/>
    <x v="126"/>
    <s v="Urban"/>
    <s v="East"/>
    <s v="Frame"/>
    <s v="Farming"/>
    <s v="Y"/>
    <s v="N"/>
    <m/>
    <m/>
  </r>
  <r>
    <n v="100501"/>
    <x v="1"/>
    <d v="2021-04-06T00:00:00"/>
    <x v="127"/>
    <s v="Rural"/>
    <s v="Midwest"/>
    <s v="Frame"/>
    <s v="Farming"/>
    <s v="N"/>
    <s v="N"/>
    <m/>
    <m/>
  </r>
  <r>
    <n v="100516"/>
    <x v="1"/>
    <d v="2021-04-07T00:00:00"/>
    <x v="128"/>
    <s v="Urban"/>
    <s v="Midwest"/>
    <s v="Masonry"/>
    <s v="Organization"/>
    <s v="N"/>
    <s v="N"/>
    <m/>
    <m/>
  </r>
  <r>
    <n v="100542"/>
    <x v="4"/>
    <d v="2021-04-07T00:00:00"/>
    <x v="129"/>
    <s v="Urban"/>
    <s v="Northeast"/>
    <s v="Frame"/>
    <s v="Apartment"/>
    <s v="N"/>
    <s v="Y"/>
    <m/>
    <m/>
  </r>
  <r>
    <n v="100625"/>
    <x v="0"/>
    <d v="2021-04-07T00:00:00"/>
    <x v="130"/>
    <s v="Urban"/>
    <s v="East"/>
    <s v="Fire Resist"/>
    <s v="Apartment"/>
    <s v="Y"/>
    <s v="Y"/>
    <m/>
    <m/>
  </r>
  <r>
    <n v="100540"/>
    <x v="0"/>
    <d v="2021-04-07T00:00:00"/>
    <x v="131"/>
    <s v="Rural"/>
    <s v="East"/>
    <s v="Frame"/>
    <s v="Farming"/>
    <s v="N"/>
    <s v="N"/>
    <m/>
    <m/>
  </r>
  <r>
    <n v="100663"/>
    <x v="3"/>
    <d v="2021-04-09T00:00:00"/>
    <x v="132"/>
    <s v="Urban"/>
    <s v="East"/>
    <s v="Frame"/>
    <s v="Office Bldg"/>
    <s v="N"/>
    <s v="Y"/>
    <m/>
    <m/>
  </r>
  <r>
    <n v="100539"/>
    <x v="3"/>
    <d v="2021-04-10T00:00:00"/>
    <x v="133"/>
    <s v="Urban"/>
    <s v="East"/>
    <s v="Frame"/>
    <s v="Apartment"/>
    <s v="N"/>
    <s v="Y"/>
    <m/>
    <m/>
  </r>
  <r>
    <n v="100642"/>
    <x v="0"/>
    <d v="2021-04-11T00:00:00"/>
    <x v="134"/>
    <s v="Urban"/>
    <s v="East"/>
    <s v="Frame"/>
    <s v="Other"/>
    <s v="N"/>
    <s v="N"/>
    <m/>
    <m/>
  </r>
  <r>
    <n v="100549"/>
    <x v="4"/>
    <d v="2021-04-11T00:00:00"/>
    <x v="135"/>
    <s v="Urban"/>
    <s v="Northeast"/>
    <s v="Metal Clad"/>
    <s v="Farming"/>
    <s v="Y"/>
    <s v="Y"/>
    <m/>
    <m/>
  </r>
  <r>
    <n v="100680"/>
    <x v="1"/>
    <d v="2021-04-15T00:00:00"/>
    <x v="136"/>
    <s v="Rural"/>
    <s v="Midwest"/>
    <s v="Masonry"/>
    <s v="Farming"/>
    <s v="N"/>
    <s v="N"/>
    <m/>
    <m/>
  </r>
  <r>
    <n v="100560"/>
    <x v="0"/>
    <d v="2021-04-15T00:00:00"/>
    <x v="137"/>
    <s v="Urban"/>
    <s v="East"/>
    <s v="Frame"/>
    <s v="Organization"/>
    <s v="N"/>
    <s v="N"/>
    <m/>
    <m/>
  </r>
  <r>
    <n v="100629"/>
    <x v="0"/>
    <d v="2021-04-16T00:00:00"/>
    <x v="138"/>
    <s v="Urban"/>
    <s v="East"/>
    <s v="Frame"/>
    <s v="Retail"/>
    <s v="N"/>
    <s v="N"/>
    <m/>
    <m/>
  </r>
  <r>
    <n v="100631"/>
    <x v="3"/>
    <d v="2021-04-16T00:00:00"/>
    <x v="139"/>
    <s v="Urban"/>
    <s v="East"/>
    <s v="Frame"/>
    <s v="Farming"/>
    <s v="Y"/>
    <s v="N"/>
    <m/>
    <m/>
  </r>
  <r>
    <n v="100572"/>
    <x v="1"/>
    <d v="2021-04-16T00:00:00"/>
    <x v="140"/>
    <s v="Rural"/>
    <s v="Midwest"/>
    <s v="Masonry"/>
    <s v="Farming"/>
    <s v="N"/>
    <s v="N"/>
    <m/>
    <m/>
  </r>
  <r>
    <n v="100630"/>
    <x v="0"/>
    <d v="2021-04-17T00:00:00"/>
    <x v="141"/>
    <s v="Urban"/>
    <s v="East"/>
    <s v="Frame"/>
    <s v="Apartment"/>
    <s v="Y"/>
    <s v="Y"/>
    <m/>
    <m/>
  </r>
  <r>
    <n v="100637"/>
    <x v="0"/>
    <d v="2021-04-17T00:00:00"/>
    <x v="142"/>
    <s v="Urban"/>
    <s v="East"/>
    <s v="Frame"/>
    <s v="Apartment"/>
    <s v="Y"/>
    <s v="Y"/>
    <m/>
    <m/>
  </r>
  <r>
    <n v="100659"/>
    <x v="3"/>
    <d v="2021-04-17T00:00:00"/>
    <x v="143"/>
    <s v="Urban"/>
    <s v="East"/>
    <s v="Frame"/>
    <s v="Farming"/>
    <s v="Y"/>
    <s v="N"/>
    <m/>
    <m/>
  </r>
  <r>
    <n v="100527"/>
    <x v="3"/>
    <d v="2021-04-17T00:00:00"/>
    <x v="144"/>
    <s v="Urban"/>
    <s v="East"/>
    <s v="Frame"/>
    <s v="Manufacturing"/>
    <s v="Y"/>
    <s v="Y"/>
    <m/>
    <m/>
  </r>
  <r>
    <n v="100638"/>
    <x v="3"/>
    <d v="2021-04-18T00:00:00"/>
    <x v="145"/>
    <s v="Urban"/>
    <s v="East"/>
    <s v="Frame"/>
    <s v="Apartment"/>
    <s v="Y"/>
    <s v="Y"/>
    <m/>
    <m/>
  </r>
  <r>
    <n v="100679"/>
    <x v="3"/>
    <d v="2021-04-18T00:00:00"/>
    <x v="146"/>
    <s v="Urban"/>
    <s v="East"/>
    <s v="Frame"/>
    <s v="Apartment"/>
    <s v="Y"/>
    <s v="Y"/>
    <m/>
    <m/>
  </r>
  <r>
    <n v="100678"/>
    <x v="1"/>
    <d v="2021-04-18T00:00:00"/>
    <x v="147"/>
    <s v="Urban"/>
    <s v="Midwest"/>
    <s v="Masonry"/>
    <s v="Apartment"/>
    <s v="Y"/>
    <s v="Y"/>
    <m/>
    <m/>
  </r>
  <r>
    <n v="100570"/>
    <x v="1"/>
    <d v="2021-04-21T00:00:00"/>
    <x v="148"/>
    <s v="Urban"/>
    <s v="Midwest"/>
    <s v="Masonry"/>
    <s v="Office Bldg"/>
    <s v="N"/>
    <s v="N"/>
    <m/>
    <m/>
  </r>
  <r>
    <n v="100578"/>
    <x v="5"/>
    <d v="2021-04-22T00:00:00"/>
    <x v="149"/>
    <s v="Urban"/>
    <s v="Central"/>
    <s v="Frame"/>
    <s v="Apartment"/>
    <s v="N"/>
    <s v="N"/>
    <m/>
    <m/>
  </r>
  <r>
    <n v="100611"/>
    <x v="3"/>
    <d v="2021-04-25T00:00:00"/>
    <x v="150"/>
    <s v="Urban"/>
    <s v="East"/>
    <s v="Frame"/>
    <s v="Office Bldg"/>
    <s v="Y"/>
    <s v="Y"/>
    <m/>
    <m/>
  </r>
  <r>
    <n v="100621"/>
    <x v="7"/>
    <d v="2021-04-25T00:00:00"/>
    <x v="151"/>
    <s v="Urban"/>
    <s v="Central"/>
    <s v="Frame"/>
    <s v="Retail"/>
    <s v="N"/>
    <s v="N"/>
    <m/>
    <m/>
  </r>
  <r>
    <n v="100622"/>
    <x v="1"/>
    <d v="2021-04-25T00:00:00"/>
    <x v="152"/>
    <s v="Urban"/>
    <s v="Midwest"/>
    <s v="Fire Resist"/>
    <s v="Office Bldg"/>
    <s v="Y"/>
    <s v="Y"/>
    <m/>
    <m/>
  </r>
  <r>
    <n v="100623"/>
    <x v="0"/>
    <d v="2021-04-25T00:00:00"/>
    <x v="153"/>
    <s v="Rural"/>
    <s v="East"/>
    <s v="Frame"/>
    <s v="Farming"/>
    <s v="N"/>
    <s v="N"/>
    <m/>
    <m/>
  </r>
  <r>
    <n v="100604"/>
    <x v="1"/>
    <d v="2021-04-25T00:00:00"/>
    <x v="154"/>
    <s v="Urban"/>
    <s v="Midwest"/>
    <s v="Frame"/>
    <s v="Retail"/>
    <s v="N"/>
    <s v="N"/>
    <m/>
    <m/>
  </r>
  <r>
    <n v="100610"/>
    <x v="0"/>
    <d v="2021-04-26T00:00:00"/>
    <x v="155"/>
    <s v="Urban"/>
    <s v="East"/>
    <s v="Frame"/>
    <s v="Office Bldg"/>
    <s v="Y"/>
    <s v="Y"/>
    <m/>
    <m/>
  </r>
  <r>
    <n v="100591"/>
    <x v="0"/>
    <d v="2021-04-27T00:00:00"/>
    <x v="156"/>
    <s v="Rural"/>
    <s v="East"/>
    <s v="Frame"/>
    <s v="Farming"/>
    <s v="N"/>
    <s v="N"/>
    <m/>
    <m/>
  </r>
  <r>
    <n v="100557"/>
    <x v="0"/>
    <d v="2021-04-29T00:00:00"/>
    <x v="157"/>
    <s v="Urban"/>
    <s v="East"/>
    <s v="Frame"/>
    <s v="Other"/>
    <s v="Y"/>
    <s v="Y"/>
    <m/>
    <m/>
  </r>
  <r>
    <n v="100636"/>
    <x v="2"/>
    <d v="2021-04-30T00:00:00"/>
    <x v="158"/>
    <s v="Urban"/>
    <s v="Midwest"/>
    <s v="Masonry"/>
    <s v="Apartment"/>
    <s v="N"/>
    <s v="N"/>
    <m/>
    <m/>
  </r>
  <r>
    <n v="100628"/>
    <x v="0"/>
    <d v="2021-04-30T00:00:00"/>
    <x v="159"/>
    <s v="Rural"/>
    <s v="East"/>
    <s v="Frame"/>
    <s v="Farming"/>
    <s v="N"/>
    <s v="N"/>
    <m/>
    <m/>
  </r>
  <r>
    <n v="100650"/>
    <x v="0"/>
    <d v="2021-05-01T00:00:00"/>
    <x v="160"/>
    <s v="Urban"/>
    <s v="East"/>
    <s v="Masonry"/>
    <s v="Hospitality"/>
    <s v="Y"/>
    <s v="Y"/>
    <m/>
    <m/>
  </r>
  <r>
    <n v="100651"/>
    <x v="3"/>
    <d v="2021-05-02T00:00:00"/>
    <x v="161"/>
    <s v="Urban"/>
    <s v="East"/>
    <s v="Frame"/>
    <s v="Apartment"/>
    <s v="Y"/>
    <s v="N"/>
    <m/>
    <m/>
  </r>
  <r>
    <n v="100569"/>
    <x v="0"/>
    <d v="2021-05-02T00:00:00"/>
    <x v="162"/>
    <s v="Urban"/>
    <s v="East"/>
    <s v="Frame"/>
    <s v="Construction"/>
    <s v="N"/>
    <s v="N"/>
    <m/>
    <m/>
  </r>
  <r>
    <n v="100609"/>
    <x v="3"/>
    <d v="2021-05-03T00:00:00"/>
    <x v="163"/>
    <s v="Urban"/>
    <s v="East"/>
    <s v="Frame"/>
    <s v="Office Bldg"/>
    <s v="Y"/>
    <s v="Y"/>
    <m/>
    <m/>
  </r>
  <r>
    <n v="100649"/>
    <x v="0"/>
    <d v="2021-05-03T00:00:00"/>
    <x v="164"/>
    <s v="Rural"/>
    <s v="East"/>
    <s v="Frame"/>
    <s v="Farming"/>
    <s v="N"/>
    <s v="N"/>
    <m/>
    <m/>
  </r>
  <r>
    <n v="100656"/>
    <x v="8"/>
    <d v="2021-05-04T00:00:00"/>
    <x v="165"/>
    <s v="Urban"/>
    <s v="Midwest"/>
    <s v="Frame"/>
    <s v="Hospitality"/>
    <s v="Y"/>
    <s v="Y"/>
    <m/>
    <m/>
  </r>
  <r>
    <n v="100677"/>
    <x v="0"/>
    <d v="2021-05-06T00:00:00"/>
    <x v="166"/>
    <s v="Urban"/>
    <s v="East"/>
    <s v="Frame"/>
    <s v="Apartment"/>
    <s v="Y"/>
    <s v="Y"/>
    <m/>
    <m/>
  </r>
  <r>
    <n v="100704"/>
    <x v="3"/>
    <d v="2021-05-06T00:00:00"/>
    <x v="167"/>
    <s v="Urban"/>
    <s v="East"/>
    <s v="Fire Resist"/>
    <s v="Apartment"/>
    <s v="Y"/>
    <s v="Y"/>
    <m/>
    <m/>
  </r>
  <r>
    <n v="100713"/>
    <x v="1"/>
    <d v="2021-05-06T00:00:00"/>
    <x v="168"/>
    <s v="Rural"/>
    <s v="Midwest"/>
    <s v="Masonry"/>
    <s v="Farming"/>
    <s v="N"/>
    <s v="N"/>
    <m/>
    <m/>
  </r>
  <r>
    <n v="100584"/>
    <x v="1"/>
    <d v="2021-05-06T00:00:00"/>
    <x v="169"/>
    <s v="Urban"/>
    <s v="Midwest"/>
    <s v="Masonry"/>
    <s v="Other"/>
    <s v="N"/>
    <s v="N"/>
    <m/>
    <m/>
  </r>
  <r>
    <n v="100674"/>
    <x v="0"/>
    <d v="2021-05-07T00:00:00"/>
    <x v="170"/>
    <s v="Urban"/>
    <s v="East"/>
    <s v="Frame"/>
    <s v="Office Bldg"/>
    <s v="Y"/>
    <s v="Y"/>
    <m/>
    <m/>
  </r>
  <r>
    <n v="100589"/>
    <x v="1"/>
    <d v="2021-05-07T00:00:00"/>
    <x v="171"/>
    <s v="Rural"/>
    <s v="Midwest"/>
    <s v="Frame"/>
    <s v="Farming"/>
    <s v="N"/>
    <s v="N"/>
    <m/>
    <m/>
  </r>
  <r>
    <n v="100590"/>
    <x v="1"/>
    <d v="2021-05-08T00:00:00"/>
    <x v="172"/>
    <s v="Rural"/>
    <s v="Midwest"/>
    <s v="Masonry"/>
    <s v="Farming"/>
    <s v="N"/>
    <s v="N"/>
    <m/>
    <m/>
  </r>
  <r>
    <n v="100675"/>
    <x v="0"/>
    <d v="2021-05-08T00:00:00"/>
    <x v="173"/>
    <s v="Urban"/>
    <s v="East"/>
    <s v="Frame"/>
    <s v="Apartment"/>
    <s v="Y"/>
    <s v="Y"/>
    <m/>
    <m/>
  </r>
  <r>
    <n v="100648"/>
    <x v="0"/>
    <d v="2021-05-08T00:00:00"/>
    <x v="174"/>
    <s v="Urban"/>
    <s v="East"/>
    <s v="Masonry"/>
    <s v="Retail"/>
    <s v="N"/>
    <s v="N"/>
    <m/>
    <m/>
  </r>
  <r>
    <n v="100683"/>
    <x v="3"/>
    <d v="2021-05-09T00:00:00"/>
    <x v="175"/>
    <s v="Urban"/>
    <s v="East"/>
    <s v="Masonry"/>
    <s v="Office Bldg"/>
    <s v="Y"/>
    <s v="Y"/>
    <m/>
    <m/>
  </r>
  <r>
    <n v="100647"/>
    <x v="1"/>
    <d v="2021-05-09T00:00:00"/>
    <x v="176"/>
    <s v="Urban"/>
    <s v="Midwest"/>
    <s v="Masonry"/>
    <s v="Apartment"/>
    <s v="Y"/>
    <s v="Y"/>
    <m/>
    <m/>
  </r>
  <r>
    <n v="100602"/>
    <x v="0"/>
    <d v="2021-05-10T00:00:00"/>
    <x v="177"/>
    <s v="Rural"/>
    <s v="East"/>
    <s v="Frame"/>
    <s v="Farming"/>
    <s v="N"/>
    <s v="N"/>
    <m/>
    <m/>
  </r>
  <r>
    <n v="100672"/>
    <x v="4"/>
    <d v="2021-05-11T00:00:00"/>
    <x v="178"/>
    <s v="Urban"/>
    <s v="Northeast"/>
    <s v="Frame"/>
    <s v="Organization"/>
    <s v="N"/>
    <s v="N"/>
    <m/>
    <m/>
  </r>
  <r>
    <n v="100600"/>
    <x v="1"/>
    <d v="2021-05-11T00:00:00"/>
    <x v="179"/>
    <s v="Urban"/>
    <s v="Midwest"/>
    <s v="Frame"/>
    <s v="Hospitality"/>
    <s v="Y"/>
    <s v="Y"/>
    <m/>
    <m/>
  </r>
  <r>
    <n v="100655"/>
    <x v="0"/>
    <d v="2021-05-12T00:00:00"/>
    <x v="180"/>
    <s v="Urban"/>
    <s v="East"/>
    <s v="Masonry"/>
    <s v="Organization"/>
    <s v="Y"/>
    <s v="Y"/>
    <m/>
    <m/>
  </r>
  <r>
    <n v="100671"/>
    <x v="0"/>
    <d v="2021-05-12T00:00:00"/>
    <x v="181"/>
    <s v="Rural"/>
    <s v="East"/>
    <s v="Frame"/>
    <s v="Farming"/>
    <s v="N"/>
    <s v="N"/>
    <m/>
    <m/>
  </r>
  <r>
    <n v="100646"/>
    <x v="0"/>
    <d v="2021-05-12T00:00:00"/>
    <x v="182"/>
    <s v="Urban"/>
    <s v="East"/>
    <s v="Frame"/>
    <s v="Apartment"/>
    <s v="Y"/>
    <s v="Y"/>
    <m/>
    <m/>
  </r>
  <r>
    <n v="100618"/>
    <x v="0"/>
    <d v="2021-05-13T00:00:00"/>
    <x v="183"/>
    <s v="Urban"/>
    <s v="East"/>
    <s v="Metal Clad"/>
    <s v="Hospitality"/>
    <s v="Y"/>
    <s v="Y"/>
    <m/>
    <m/>
  </r>
  <r>
    <n v="100681"/>
    <x v="0"/>
    <d v="2021-05-14T00:00:00"/>
    <x v="184"/>
    <s v="Urban"/>
    <s v="East"/>
    <s v="Metal Clad"/>
    <s v="Apartment"/>
    <s v="Y"/>
    <s v="Y"/>
    <m/>
    <m/>
  </r>
  <r>
    <n v="100619"/>
    <x v="0"/>
    <d v="2021-05-14T00:00:00"/>
    <x v="185"/>
    <s v="Rural"/>
    <s v="East"/>
    <s v="Frame"/>
    <s v="Farming"/>
    <s v="N"/>
    <s v="N"/>
    <m/>
    <m/>
  </r>
  <r>
    <n v="100627"/>
    <x v="0"/>
    <d v="2021-05-15T00:00:00"/>
    <x v="186"/>
    <s v="Urban"/>
    <s v="East"/>
    <s v="Fire Resist"/>
    <s v="Apartment"/>
    <s v="Y"/>
    <s v="Y"/>
    <m/>
    <m/>
  </r>
  <r>
    <n v="100670"/>
    <x v="5"/>
    <d v="2021-05-16T00:00:00"/>
    <x v="187"/>
    <s v="Urban"/>
    <s v="Central"/>
    <s v="Frame"/>
    <s v="Apartment"/>
    <s v="N"/>
    <s v="N"/>
    <m/>
    <m/>
  </r>
  <r>
    <n v="100689"/>
    <x v="0"/>
    <d v="2021-05-16T00:00:00"/>
    <x v="188"/>
    <s v="Urban"/>
    <s v="East"/>
    <s v="Frame"/>
    <s v="Office Bldg"/>
    <s v="Y"/>
    <s v="Y"/>
    <m/>
    <m/>
  </r>
  <r>
    <n v="100726"/>
    <x v="0"/>
    <d v="2021-05-16T00:00:00"/>
    <x v="189"/>
    <s v="Urban"/>
    <s v="East"/>
    <s v="Frame"/>
    <s v="Office Bldg"/>
    <s v="N"/>
    <s v="N"/>
    <m/>
    <m/>
  </r>
  <r>
    <n v="100702"/>
    <x v="4"/>
    <d v="2021-05-16T00:00:00"/>
    <x v="190"/>
    <s v="Urban"/>
    <s v="Northeast"/>
    <s v="Frame"/>
    <s v="Apartment"/>
    <s v="N"/>
    <s v="N"/>
    <m/>
    <m/>
  </r>
  <r>
    <n v="100703"/>
    <x v="3"/>
    <d v="2021-05-17T00:00:00"/>
    <x v="191"/>
    <s v="Urban"/>
    <s v="East"/>
    <s v="Fire Resist"/>
    <s v="Office Bldg"/>
    <s v="Y"/>
    <s v="Y"/>
    <m/>
    <m/>
  </r>
  <r>
    <n v="100635"/>
    <x v="7"/>
    <d v="2021-05-17T00:00:00"/>
    <x v="192"/>
    <s v="Urban"/>
    <s v="Central"/>
    <s v="Frame"/>
    <s v="Apartment"/>
    <s v="N"/>
    <s v="N"/>
    <m/>
    <m/>
  </r>
  <r>
    <n v="100736"/>
    <x v="4"/>
    <d v="2021-05-18T00:00:00"/>
    <x v="193"/>
    <s v="Rural"/>
    <s v="Northeast"/>
    <s v="Frame"/>
    <s v="Farming"/>
    <s v="N"/>
    <s v="N"/>
    <m/>
    <m/>
  </r>
  <r>
    <n v="100737"/>
    <x v="3"/>
    <d v="2021-05-18T00:00:00"/>
    <x v="194"/>
    <s v="Urban"/>
    <s v="East"/>
    <s v="Frame"/>
    <s v="Office Bldg"/>
    <s v="Y"/>
    <s v="Y"/>
    <m/>
    <m/>
  </r>
  <r>
    <n v="100644"/>
    <x v="0"/>
    <d v="2021-05-18T00:00:00"/>
    <x v="195"/>
    <s v="Urban"/>
    <s v="East"/>
    <s v="Masonry"/>
    <s v="Office Bldg"/>
    <s v="Y"/>
    <s v="Y"/>
    <m/>
    <m/>
  </r>
  <r>
    <n v="100643"/>
    <x v="0"/>
    <d v="2021-05-19T00:00:00"/>
    <x v="196"/>
    <s v="Urban"/>
    <s v="East"/>
    <s v="Fire Resist"/>
    <s v="Hospitality"/>
    <s v="Y"/>
    <s v="Y"/>
    <m/>
    <m/>
  </r>
  <r>
    <n v="100698"/>
    <x v="0"/>
    <d v="2021-05-20T00:00:00"/>
    <x v="197"/>
    <s v="Urban"/>
    <s v="East"/>
    <s v="Fire Resist"/>
    <s v="Retail"/>
    <s v="N"/>
    <s v="N"/>
    <m/>
    <m/>
  </r>
  <r>
    <n v="100652"/>
    <x v="5"/>
    <d v="2021-05-20T00:00:00"/>
    <x v="198"/>
    <s v="Urban"/>
    <s v="Central"/>
    <s v="Frame"/>
    <s v="Apartment"/>
    <s v="N"/>
    <s v="N"/>
    <m/>
    <m/>
  </r>
  <r>
    <n v="100653"/>
    <x v="3"/>
    <d v="2021-05-21T00:00:00"/>
    <x v="199"/>
    <s v="Urban"/>
    <s v="East"/>
    <s v="Frame"/>
    <s v="Farming"/>
    <s v="N"/>
    <s v="N"/>
    <m/>
    <m/>
  </r>
  <r>
    <n v="100705"/>
    <x v="0"/>
    <d v="2021-05-21T00:00:00"/>
    <x v="200"/>
    <s v="Rural"/>
    <s v="East"/>
    <s v="Frame"/>
    <s v="Farming"/>
    <s v="N"/>
    <s v="N"/>
    <m/>
    <m/>
  </r>
  <r>
    <n v="100718"/>
    <x v="0"/>
    <d v="2021-05-21T00:00:00"/>
    <x v="201"/>
    <s v="Urban"/>
    <s v="East"/>
    <s v="Masonry"/>
    <s v="Office Bldg"/>
    <s v="N"/>
    <s v="Y"/>
    <m/>
    <m/>
  </r>
  <r>
    <n v="100744"/>
    <x v="0"/>
    <d v="2021-05-21T00:00:00"/>
    <x v="202"/>
    <s v="Urban"/>
    <s v="East"/>
    <s v="Frame"/>
    <s v="Apartment"/>
    <s v="Y"/>
    <s v="Y"/>
    <m/>
    <m/>
  </r>
  <r>
    <n v="100709"/>
    <x v="7"/>
    <d v="2021-05-21T00:00:00"/>
    <x v="203"/>
    <s v="Rural"/>
    <s v="Central"/>
    <s v="Frame"/>
    <s v="Manufacturing"/>
    <s v="Y"/>
    <s v="Y"/>
    <m/>
    <m/>
  </r>
  <r>
    <n v="100749"/>
    <x v="0"/>
    <d v="2021-05-22T00:00:00"/>
    <x v="204"/>
    <s v="Urban"/>
    <s v="East"/>
    <s v="Frame"/>
    <s v="Apartment"/>
    <s v="Y"/>
    <s v="Y"/>
    <m/>
    <m/>
  </r>
  <r>
    <n v="100751"/>
    <x v="3"/>
    <d v="2021-05-22T00:00:00"/>
    <x v="205"/>
    <s v="Urban"/>
    <s v="East"/>
    <s v="Masonry"/>
    <s v="Office Bldg"/>
    <s v="N"/>
    <s v="Y"/>
    <m/>
    <m/>
  </r>
  <r>
    <n v="100752"/>
    <x v="0"/>
    <d v="2021-05-22T00:00:00"/>
    <x v="206"/>
    <s v="Urban"/>
    <s v="East"/>
    <s v="Frame"/>
    <s v="Office Bldg"/>
    <s v="N"/>
    <s v="Y"/>
    <m/>
    <m/>
  </r>
  <r>
    <n v="100696"/>
    <x v="2"/>
    <d v="2021-05-22T00:00:00"/>
    <x v="207"/>
    <s v="Urban"/>
    <s v="Midwest"/>
    <s v="Masonry"/>
    <s v="Apartment"/>
    <s v="Y"/>
    <s v="Y"/>
    <m/>
    <m/>
  </r>
  <r>
    <n v="100742"/>
    <x v="1"/>
    <d v="2021-05-23T00:00:00"/>
    <x v="208"/>
    <s v="Urban"/>
    <s v="Midwest"/>
    <s v="Masonry"/>
    <s v="Apartment"/>
    <s v="Y"/>
    <s v="Y"/>
    <m/>
    <m/>
  </r>
  <r>
    <n v="100666"/>
    <x v="0"/>
    <d v="2021-05-23T00:00:00"/>
    <x v="209"/>
    <s v="Rural"/>
    <s v="East"/>
    <s v="Frame"/>
    <s v="Farming"/>
    <s v="N"/>
    <s v="N"/>
    <m/>
    <m/>
  </r>
  <r>
    <n v="100667"/>
    <x v="0"/>
    <d v="2021-05-24T00:00:00"/>
    <x v="210"/>
    <s v="Rural"/>
    <s v="East"/>
    <s v="Frame"/>
    <s v="Farming"/>
    <s v="N"/>
    <s v="N"/>
    <m/>
    <m/>
  </r>
  <r>
    <n v="100740"/>
    <x v="1"/>
    <d v="2021-05-25T00:00:00"/>
    <x v="211"/>
    <s v="Urban"/>
    <s v="Midwest"/>
    <s v="Masonry"/>
    <s v="Apartment"/>
    <s v="N"/>
    <s v="N"/>
    <m/>
    <m/>
  </r>
  <r>
    <n v="100757"/>
    <x v="1"/>
    <d v="2021-05-25T00:00:00"/>
    <x v="212"/>
    <s v="Urban"/>
    <s v="Midwest"/>
    <s v="Masonry"/>
    <s v="Apartment"/>
    <s v="Y"/>
    <s v="Y"/>
    <m/>
    <m/>
  </r>
  <r>
    <n v="100750"/>
    <x v="4"/>
    <d v="2021-05-25T00:00:00"/>
    <x v="213"/>
    <s v="Urban"/>
    <s v="Northeast"/>
    <s v="Frame"/>
    <s v="Apartment"/>
    <s v="Y"/>
    <s v="Y"/>
    <m/>
    <m/>
  </r>
  <r>
    <n v="100756"/>
    <x v="0"/>
    <d v="2021-05-27T00:00:00"/>
    <x v="214"/>
    <s v="Urban"/>
    <s v="East"/>
    <s v="Frame"/>
    <s v="Apartment"/>
    <s v="Y"/>
    <s v="Y"/>
    <m/>
    <m/>
  </r>
  <r>
    <n v="100754"/>
    <x v="0"/>
    <d v="2021-05-27T00:00:00"/>
    <x v="215"/>
    <s v="Urban"/>
    <s v="East"/>
    <s v="Metal Clad"/>
    <s v="Manufacturing"/>
    <s v="Y"/>
    <s v="Y"/>
    <m/>
    <m/>
  </r>
  <r>
    <n v="100764"/>
    <x v="0"/>
    <d v="2021-05-29T00:00:00"/>
    <x v="216"/>
    <s v="Urban"/>
    <s v="East"/>
    <s v="Frame"/>
    <s v="Office Bldg"/>
    <s v="Y"/>
    <s v="N"/>
    <m/>
    <m/>
  </r>
  <r>
    <n v="100724"/>
    <x v="0"/>
    <d v="2021-05-29T00:00:00"/>
    <x v="217"/>
    <s v="Urban"/>
    <s v="East"/>
    <s v="Frame"/>
    <s v="Office Bldg"/>
    <s v="Y"/>
    <s v="Y"/>
    <m/>
    <m/>
  </r>
  <r>
    <n v="100686"/>
    <x v="0"/>
    <d v="2021-05-30T00:00:00"/>
    <x v="218"/>
    <s v="Urban"/>
    <s v="East"/>
    <s v="Frame"/>
    <s v="Construction"/>
    <s v="N"/>
    <s v="Y"/>
    <m/>
    <m/>
  </r>
  <r>
    <n v="100761"/>
    <x v="4"/>
    <d v="2021-06-01T00:00:00"/>
    <x v="219"/>
    <s v="Urban"/>
    <s v="Northeast"/>
    <s v="Frame"/>
    <s v="Recreation"/>
    <s v="Y"/>
    <s v="Y"/>
    <m/>
    <m/>
  </r>
  <r>
    <n v="100695"/>
    <x v="0"/>
    <d v="2021-06-02T00:00:00"/>
    <x v="220"/>
    <s v="Urban"/>
    <s v="East"/>
    <s v="Frame"/>
    <s v="Hospitality"/>
    <s v="Y"/>
    <s v="Y"/>
    <m/>
    <m/>
  </r>
  <r>
    <n v="100727"/>
    <x v="1"/>
    <d v="2021-06-03T00:00:00"/>
    <x v="221"/>
    <s v="Rural"/>
    <s v="Midwest"/>
    <s v="Masonry"/>
    <s v="Farming"/>
    <s v="N"/>
    <s v="N"/>
    <m/>
    <m/>
  </r>
  <r>
    <n v="100777"/>
    <x v="5"/>
    <d v="2021-06-03T00:00:00"/>
    <x v="222"/>
    <s v="Urban"/>
    <s v="Central"/>
    <s v="Masonry"/>
    <s v="Apartment"/>
    <s v="N"/>
    <s v="N"/>
    <m/>
    <m/>
  </r>
  <r>
    <n v="100774"/>
    <x v="0"/>
    <d v="2021-06-03T00:00:00"/>
    <x v="223"/>
    <s v="Urban"/>
    <s v="East"/>
    <s v="Frame"/>
    <s v="Apartment"/>
    <s v="Y"/>
    <s v="Y"/>
    <m/>
    <m/>
  </r>
  <r>
    <n v="100720"/>
    <x v="2"/>
    <d v="2021-06-04T00:00:00"/>
    <x v="224"/>
    <s v="Urban"/>
    <s v="Midwest"/>
    <s v="Masonry"/>
    <s v="Office Bldg"/>
    <s v="N"/>
    <s v="Y"/>
    <m/>
    <m/>
  </r>
  <r>
    <n v="100723"/>
    <x v="3"/>
    <d v="2021-06-05T00:00:00"/>
    <x v="225"/>
    <s v="Urban"/>
    <s v="East"/>
    <s v="Frame"/>
    <s v="Office Bldg"/>
    <s v="N"/>
    <s v="N"/>
    <m/>
    <m/>
  </r>
  <r>
    <n v="100759"/>
    <x v="0"/>
    <d v="2021-06-05T00:00:00"/>
    <x v="226"/>
    <s v="Urban"/>
    <s v="East"/>
    <s v="Frame"/>
    <s v="Office Bldg"/>
    <s v="Y"/>
    <s v="Y"/>
    <m/>
    <m/>
  </r>
  <r>
    <n v="100722"/>
    <x v="0"/>
    <d v="2021-06-05T00:00:00"/>
    <x v="227"/>
    <s v="Rural"/>
    <s v="East"/>
    <s v="Frame"/>
    <s v="Farming"/>
    <s v="N"/>
    <s v="N"/>
    <m/>
    <m/>
  </r>
  <r>
    <n v="100731"/>
    <x v="0"/>
    <d v="2021-06-06T00:00:00"/>
    <x v="228"/>
    <s v="Urban"/>
    <s v="East"/>
    <s v="Masonry"/>
    <s v="Apartment"/>
    <s v="Y"/>
    <s v="Y"/>
    <m/>
    <m/>
  </r>
  <r>
    <n v="100755"/>
    <x v="1"/>
    <d v="2021-06-06T00:00:00"/>
    <x v="229"/>
    <s v="Urban"/>
    <s v="Midwest"/>
    <s v="Masonry"/>
    <s v="Apartment"/>
    <s v="Y"/>
    <s v="N"/>
    <m/>
    <m/>
  </r>
  <r>
    <n v="100745"/>
    <x v="1"/>
    <d v="2021-06-06T00:00:00"/>
    <x v="230"/>
    <s v="Rural"/>
    <s v="Midwest"/>
    <s v="Frame"/>
    <s v="Farming"/>
    <s v="N"/>
    <s v="N"/>
    <m/>
    <m/>
  </r>
  <r>
    <n v="100746"/>
    <x v="0"/>
    <d v="2021-06-07T00:00:00"/>
    <x v="204"/>
    <s v="Urban"/>
    <s v="East"/>
    <s v="Frame"/>
    <s v="Office Bldg"/>
    <s v="Y"/>
    <s v="Y"/>
    <m/>
    <m/>
  </r>
  <r>
    <n v="100747"/>
    <x v="1"/>
    <d v="2021-06-07T00:00:00"/>
    <x v="231"/>
    <s v="Urban"/>
    <s v="Midwest"/>
    <s v="Masonry"/>
    <s v="Apartment"/>
    <s v="N"/>
    <s v="N"/>
    <m/>
    <m/>
  </r>
  <r>
    <n v="100780"/>
    <x v="3"/>
    <d v="2021-06-07T00:00:00"/>
    <x v="232"/>
    <s v="Urban"/>
    <s v="East"/>
    <s v="Frame"/>
    <s v="Office Bldg"/>
    <s v="Y"/>
    <s v="N"/>
    <m/>
    <m/>
  </r>
  <r>
    <n v="100760"/>
    <x v="1"/>
    <d v="2021-06-08T00:00:00"/>
    <x v="233"/>
    <s v="Urban"/>
    <s v="Midwest"/>
    <s v="Masonry"/>
    <s v="Office Bldg"/>
    <s v="Y"/>
    <s v="Y"/>
    <m/>
    <m/>
  </r>
  <r>
    <n v="100781"/>
    <x v="0"/>
    <d v="2021-06-09T00:00:00"/>
    <x v="234"/>
    <s v="Urban"/>
    <s v="East"/>
    <s v="Frame"/>
    <s v="Apartment"/>
    <s v="N"/>
    <s v="N"/>
    <m/>
    <m/>
  </r>
  <r>
    <n v="100783"/>
    <x v="7"/>
    <d v="2021-06-09T00:00:00"/>
    <x v="235"/>
    <s v="Urban"/>
    <s v="Central"/>
    <s v="Frame"/>
    <s v="Organization"/>
    <s v="N"/>
    <s v="N"/>
    <m/>
    <m/>
  </r>
  <r>
    <n v="100768"/>
    <x v="1"/>
    <d v="2021-06-09T00:00:00"/>
    <x v="236"/>
    <s v="Urban"/>
    <s v="Midwest"/>
    <s v="Frame"/>
    <s v="Farming"/>
    <s v="N"/>
    <s v="N"/>
    <m/>
    <m/>
  </r>
  <r>
    <n v="100769"/>
    <x v="3"/>
    <d v="2021-06-10T00:00:00"/>
    <x v="237"/>
    <s v="Urban"/>
    <s v="East"/>
    <s v="Frame"/>
    <s v="Apartment"/>
    <s v="Y"/>
    <s v="Y"/>
    <m/>
    <m/>
  </r>
  <r>
    <n v="100775"/>
    <x v="0"/>
    <d v="2021-06-10T00:00:00"/>
    <x v="238"/>
    <s v="Rural"/>
    <s v="East"/>
    <s v="Frame"/>
    <s v="Farming"/>
    <s v="N"/>
    <s v="N"/>
    <m/>
    <m/>
  </r>
  <r>
    <n v="100773"/>
    <x v="0"/>
    <d v="2021-06-10T00:00:00"/>
    <x v="239"/>
    <s v="Urban"/>
    <s v="East"/>
    <s v="Frame"/>
    <s v="Hospitality"/>
    <s v="Y"/>
    <s v="Y"/>
    <m/>
    <m/>
  </r>
  <r>
    <n v="100789"/>
    <x v="0"/>
    <d v="2021-06-11T00:00:00"/>
    <x v="240"/>
    <s v="Urban"/>
    <s v="East"/>
    <s v="Frame"/>
    <s v="Manufacturing"/>
    <s v="Y"/>
    <s v="Y"/>
    <m/>
    <m/>
  </r>
  <r>
    <n v="100790"/>
    <x v="3"/>
    <d v="2021-08-26T00:00:00"/>
    <x v="241"/>
    <s v="Urban"/>
    <s v="East"/>
    <s v="Frame"/>
    <s v="Farming"/>
    <s v="Y"/>
    <s v="N"/>
    <m/>
    <m/>
  </r>
  <r>
    <n v="100792"/>
    <x v="4"/>
    <d v="2021-08-26T00:00:00"/>
    <x v="242"/>
    <s v="Rural"/>
    <s v="Northeast"/>
    <s v="Metal Clad"/>
    <s v="Farming"/>
    <s v="N"/>
    <s v="N"/>
    <m/>
    <m/>
  </r>
  <r>
    <n v="100793"/>
    <x v="0"/>
    <d v="2021-08-26T00:00:00"/>
    <x v="243"/>
    <s v="Urban"/>
    <s v="East"/>
    <s v="Frame"/>
    <s v="Apartment"/>
    <s v="N"/>
    <s v="Y"/>
    <m/>
    <m/>
  </r>
  <r>
    <n v="100797"/>
    <x v="0"/>
    <d v="2021-08-27T00:00:00"/>
    <x v="244"/>
    <s v="Rural"/>
    <s v="East"/>
    <s v="Frame"/>
    <s v="Farming"/>
    <s v="N"/>
    <s v="N"/>
    <m/>
    <m/>
  </r>
  <r>
    <n v="100799"/>
    <x v="6"/>
    <d v="2021-08-29T00:00:00"/>
    <x v="245"/>
    <s v="Urban"/>
    <s v="Northeast"/>
    <s v="Masonry"/>
    <s v="Retail"/>
    <s v="N"/>
    <s v="N"/>
    <m/>
    <m/>
  </r>
  <r>
    <n v="100800"/>
    <x v="0"/>
    <d v="2021-08-30T00:00:00"/>
    <x v="246"/>
    <s v="Urban"/>
    <s v="East"/>
    <s v="Frame"/>
    <s v="Apartment"/>
    <s v="N"/>
    <s v="N"/>
    <m/>
    <m/>
  </r>
  <r>
    <n v="100801"/>
    <x v="1"/>
    <d v="2021-08-30T00:00:00"/>
    <x v="247"/>
    <s v="Rural"/>
    <s v="Midwest"/>
    <s v="Frame"/>
    <s v="Farming"/>
    <s v="Y"/>
    <s v="N"/>
    <m/>
    <m/>
  </r>
  <r>
    <n v="100803"/>
    <x v="1"/>
    <d v="2021-08-31T00:00:00"/>
    <x v="248"/>
    <s v="Urban"/>
    <s v="Midwest"/>
    <s v="Masonry"/>
    <s v="Apartment"/>
    <s v="Y"/>
    <s v="Y"/>
    <m/>
    <m/>
  </r>
  <r>
    <n v="100805"/>
    <x v="0"/>
    <d v="2021-08-31T00:00:00"/>
    <x v="249"/>
    <s v="Rural"/>
    <s v="East"/>
    <s v="Frame"/>
    <s v="Retail"/>
    <s v="N"/>
    <s v="N"/>
    <m/>
    <m/>
  </r>
  <r>
    <n v="100808"/>
    <x v="1"/>
    <d v="2021-09-01T00:00:00"/>
    <x v="250"/>
    <s v="Urban"/>
    <s v="Midwest"/>
    <s v="Frame"/>
    <s v="Apartment"/>
    <s v="N"/>
    <s v="N"/>
    <m/>
    <m/>
  </r>
  <r>
    <n v="100810"/>
    <x v="0"/>
    <d v="2021-09-02T00:00:00"/>
    <x v="251"/>
    <s v="Urban"/>
    <s v="East"/>
    <s v="Masonry"/>
    <s v="Hospitality"/>
    <s v="Y"/>
    <s v="Y"/>
    <m/>
    <m/>
  </r>
  <r>
    <n v="100811"/>
    <x v="1"/>
    <d v="2021-09-02T00:00:00"/>
    <x v="252"/>
    <s v="Rural"/>
    <s v="Midwest"/>
    <s v="Frame"/>
    <s v="Farming"/>
    <s v="N"/>
    <s v="N"/>
    <m/>
    <m/>
  </r>
  <r>
    <n v="100813"/>
    <x v="0"/>
    <d v="2021-09-02T00:00:00"/>
    <x v="253"/>
    <s v="Urban"/>
    <s v="East"/>
    <s v="Frame"/>
    <s v="Apartment"/>
    <s v="N"/>
    <s v="N"/>
    <m/>
    <m/>
  </r>
  <r>
    <n v="100814"/>
    <x v="1"/>
    <d v="2021-09-02T00:00:00"/>
    <x v="254"/>
    <s v="Urban"/>
    <s v="Midwest"/>
    <s v="Masonry"/>
    <s v="Other"/>
    <s v="N"/>
    <s v="N"/>
    <m/>
    <m/>
  </r>
  <r>
    <n v="100817"/>
    <x v="3"/>
    <d v="2021-09-02T00:00:00"/>
    <x v="255"/>
    <s v="Urban"/>
    <s v="East"/>
    <s v="Masonry"/>
    <s v="Office Bldg"/>
    <s v="Y"/>
    <s v="Y"/>
    <m/>
    <m/>
  </r>
  <r>
    <n v="100818"/>
    <x v="2"/>
    <d v="2021-09-03T00:00:00"/>
    <x v="256"/>
    <s v="Urban"/>
    <s v="Midwest"/>
    <s v="Fire Resist"/>
    <s v="Apartment"/>
    <s v="Y"/>
    <s v="Y"/>
    <m/>
    <m/>
  </r>
  <r>
    <n v="100819"/>
    <x v="4"/>
    <d v="2021-09-03T00:00:00"/>
    <x v="257"/>
    <s v="Urban"/>
    <s v="Northeast"/>
    <s v="Frame"/>
    <s v="Hospitality"/>
    <s v="Y"/>
    <s v="Y"/>
    <m/>
    <m/>
  </r>
  <r>
    <n v="100821"/>
    <x v="1"/>
    <d v="2021-09-05T00:00:00"/>
    <x v="258"/>
    <s v="Rural"/>
    <s v="Midwest"/>
    <s v="Frame"/>
    <s v="Farming"/>
    <s v="N"/>
    <s v="N"/>
    <m/>
    <m/>
  </r>
  <r>
    <n v="100822"/>
    <x v="0"/>
    <d v="2021-09-05T00:00:00"/>
    <x v="259"/>
    <s v="Rural"/>
    <s v="East"/>
    <s v="Frame"/>
    <s v="Farming"/>
    <s v="N"/>
    <s v="N"/>
    <m/>
    <m/>
  </r>
  <r>
    <n v="100823"/>
    <x v="0"/>
    <d v="2021-09-06T00:00:00"/>
    <x v="260"/>
    <s v="Urban"/>
    <s v="East"/>
    <s v="Frame"/>
    <s v="Manufacturing"/>
    <s v="N"/>
    <s v="N"/>
    <m/>
    <m/>
  </r>
  <r>
    <n v="100824"/>
    <x v="0"/>
    <d v="2021-09-06T00:00:00"/>
    <x v="261"/>
    <s v="Rural"/>
    <s v="East"/>
    <s v="Frame"/>
    <s v="Farming"/>
    <s v="N"/>
    <s v="N"/>
    <m/>
    <m/>
  </r>
  <r>
    <n v="100825"/>
    <x v="1"/>
    <d v="2021-09-07T00:00:00"/>
    <x v="262"/>
    <s v="Urban"/>
    <s v="Midwest"/>
    <s v="Masonry"/>
    <s v="Office Bldg"/>
    <s v="N"/>
    <s v="N"/>
    <m/>
    <m/>
  </r>
  <r>
    <n v="100826"/>
    <x v="0"/>
    <d v="2021-09-07T00:00:00"/>
    <x v="263"/>
    <s v="Urban"/>
    <s v="East"/>
    <s v="Frame"/>
    <s v="Office Bldg"/>
    <s v="Y"/>
    <s v="Y"/>
    <m/>
    <m/>
  </r>
  <r>
    <n v="100828"/>
    <x v="9"/>
    <d v="2021-09-07T00:00:00"/>
    <x v="264"/>
    <s v="Urban"/>
    <s v="Northeast"/>
    <s v="Masonry"/>
    <s v="Apartment"/>
    <s v="Y"/>
    <s v="Y"/>
    <m/>
    <m/>
  </r>
  <r>
    <n v="100831"/>
    <x v="3"/>
    <d v="2021-09-09T00:00:00"/>
    <x v="265"/>
    <s v="Urban"/>
    <s v="East"/>
    <s v="Frame"/>
    <s v="Hospitality"/>
    <s v="Y"/>
    <s v="Y"/>
    <m/>
    <m/>
  </r>
  <r>
    <n v="100832"/>
    <x v="0"/>
    <d v="2021-09-10T00:00:00"/>
    <x v="266"/>
    <s v="Urban"/>
    <s v="East"/>
    <s v="Frame"/>
    <s v="Office Bldg"/>
    <s v="Y"/>
    <s v="Y"/>
    <m/>
    <m/>
  </r>
  <r>
    <n v="100834"/>
    <x v="0"/>
    <d v="2021-09-10T00:00:00"/>
    <x v="267"/>
    <s v="Urban"/>
    <s v="East"/>
    <s v="Masonry"/>
    <s v="Office Bldg"/>
    <s v="N"/>
    <s v="N"/>
    <m/>
    <m/>
  </r>
  <r>
    <n v="100836"/>
    <x v="1"/>
    <d v="2021-09-11T00:00:00"/>
    <x v="268"/>
    <s v="Urban"/>
    <s v="Midwest"/>
    <s v="Masonry"/>
    <s v="Apartment"/>
    <s v="N"/>
    <s v="N"/>
    <m/>
    <m/>
  </r>
  <r>
    <n v="100837"/>
    <x v="1"/>
    <d v="2021-09-11T00:00:00"/>
    <x v="269"/>
    <s v="Urban"/>
    <s v="Midwest"/>
    <s v="Fire Resist"/>
    <s v="Apartment"/>
    <s v="N"/>
    <s v="Y"/>
    <m/>
    <m/>
  </r>
  <r>
    <n v="100838"/>
    <x v="1"/>
    <d v="2021-09-11T00:00:00"/>
    <x v="270"/>
    <s v="Urban"/>
    <s v="Midwest"/>
    <s v="Masonry"/>
    <s v="Farming"/>
    <s v="N"/>
    <s v="N"/>
    <m/>
    <m/>
  </r>
  <r>
    <n v="100839"/>
    <x v="3"/>
    <d v="2021-09-11T00:00:00"/>
    <x v="271"/>
    <s v="Urban"/>
    <s v="East"/>
    <s v="Frame"/>
    <s v="Hospitality"/>
    <s v="Y"/>
    <s v="N"/>
    <m/>
    <m/>
  </r>
  <r>
    <n v="100844"/>
    <x v="1"/>
    <d v="2021-09-13T00:00:00"/>
    <x v="272"/>
    <s v="Urban"/>
    <s v="Midwest"/>
    <s v="Masonry"/>
    <s v="Hospitality"/>
    <s v="Y"/>
    <s v="Y"/>
    <m/>
    <m/>
  </r>
  <r>
    <n v="100845"/>
    <x v="0"/>
    <d v="2021-09-15T00:00:00"/>
    <x v="273"/>
    <s v="Urban"/>
    <s v="East"/>
    <s v="Frame"/>
    <s v="Apartment"/>
    <s v="Y"/>
    <s v="Y"/>
    <m/>
    <m/>
  </r>
  <r>
    <n v="100846"/>
    <x v="0"/>
    <d v="2021-09-15T00:00:00"/>
    <x v="274"/>
    <s v="Urban"/>
    <s v="East"/>
    <s v="Fire Resist"/>
    <s v="Construction"/>
    <s v="Y"/>
    <s v="Y"/>
    <m/>
    <m/>
  </r>
  <r>
    <n v="100850"/>
    <x v="2"/>
    <d v="2021-09-15T00:00:00"/>
    <x v="275"/>
    <s v="Urban"/>
    <s v="Midwest"/>
    <s v="Frame"/>
    <s v="Farming"/>
    <s v="N"/>
    <s v="N"/>
    <m/>
    <m/>
  </r>
  <r>
    <n v="100854"/>
    <x v="4"/>
    <d v="2021-09-16T00:00:00"/>
    <x v="276"/>
    <s v="Rural"/>
    <s v="Northeast"/>
    <s v="Frame"/>
    <s v="Farming"/>
    <s v="N"/>
    <s v="N"/>
    <m/>
    <m/>
  </r>
  <r>
    <n v="100856"/>
    <x v="3"/>
    <d v="2021-09-21T00:00:00"/>
    <x v="277"/>
    <s v="Urban"/>
    <s v="East"/>
    <s v="Frame"/>
    <s v="Office Bldg"/>
    <s v="Y"/>
    <s v="Y"/>
    <m/>
    <m/>
  </r>
  <r>
    <n v="100857"/>
    <x v="2"/>
    <d v="2021-09-22T00:00:00"/>
    <x v="278"/>
    <s v="Rural"/>
    <s v="Midwest"/>
    <s v="Frame"/>
    <s v="Farming"/>
    <s v="N"/>
    <s v="N"/>
    <m/>
    <m/>
  </r>
  <r>
    <n v="100859"/>
    <x v="0"/>
    <d v="2021-09-23T00:00:00"/>
    <x v="279"/>
    <s v="Urban"/>
    <s v="East"/>
    <s v="Fire Resist"/>
    <s v="Apartment"/>
    <s v="Y"/>
    <s v="Y"/>
    <m/>
    <m/>
  </r>
  <r>
    <n v="100861"/>
    <x v="0"/>
    <d v="2021-09-23T00:00:00"/>
    <x v="280"/>
    <s v="Urban"/>
    <s v="East"/>
    <s v="Frame"/>
    <s v="Office Bldg"/>
    <s v="Y"/>
    <s v="Y"/>
    <m/>
    <m/>
  </r>
  <r>
    <n v="100863"/>
    <x v="0"/>
    <d v="2021-09-23T00:00:00"/>
    <x v="281"/>
    <s v="Urban"/>
    <s v="East"/>
    <s v="Frame"/>
    <s v="Apartment"/>
    <s v="Y"/>
    <s v="Y"/>
    <m/>
    <m/>
  </r>
  <r>
    <n v="100864"/>
    <x v="0"/>
    <d v="2021-09-24T00:00:00"/>
    <x v="282"/>
    <s v="Urban"/>
    <s v="East"/>
    <s v="Fire Resist"/>
    <s v="Apartment"/>
    <s v="Y"/>
    <s v="Y"/>
    <m/>
    <m/>
  </r>
  <r>
    <n v="100868"/>
    <x v="1"/>
    <d v="2021-09-24T00:00:00"/>
    <x v="283"/>
    <s v="Urban"/>
    <s v="Midwest"/>
    <s v="Frame"/>
    <s v="Farming"/>
    <s v="N"/>
    <s v="N"/>
    <m/>
    <m/>
  </r>
  <r>
    <n v="100869"/>
    <x v="0"/>
    <d v="2021-09-26T00:00:00"/>
    <x v="284"/>
    <s v="Urban"/>
    <s v="East"/>
    <s v="Metal Clad"/>
    <s v="Office Bldg"/>
    <s v="N"/>
    <s v="N"/>
    <m/>
    <m/>
  </r>
  <r>
    <n v="100870"/>
    <x v="0"/>
    <d v="2021-09-26T00:00:00"/>
    <x v="285"/>
    <s v="Rural"/>
    <s v="East"/>
    <s v="Fire Resist"/>
    <s v="Manufacturing"/>
    <s v="N"/>
    <s v="N"/>
    <m/>
    <m/>
  </r>
  <r>
    <n v="100872"/>
    <x v="0"/>
    <d v="2021-09-27T00:00:00"/>
    <x v="286"/>
    <s v="Urban"/>
    <s v="East"/>
    <s v="Frame"/>
    <s v="Office Bldg"/>
    <s v="Y"/>
    <s v="Y"/>
    <m/>
    <m/>
  </r>
  <r>
    <n v="100873"/>
    <x v="4"/>
    <d v="2021-09-28T00:00:00"/>
    <x v="287"/>
    <s v="Urban"/>
    <s v="Northeast"/>
    <s v="Masonry"/>
    <s v="Recreation"/>
    <s v="N"/>
    <s v="N"/>
    <m/>
    <m/>
  </r>
  <r>
    <n v="100874"/>
    <x v="0"/>
    <d v="2021-09-29T00:00:00"/>
    <x v="288"/>
    <s v="Urban"/>
    <s v="East"/>
    <s v="Frame"/>
    <s v="Apartment"/>
    <s v="N"/>
    <s v="N"/>
    <m/>
    <m/>
  </r>
  <r>
    <n v="100875"/>
    <x v="0"/>
    <d v="2021-09-30T00:00:00"/>
    <x v="289"/>
    <s v="Urban"/>
    <s v="East"/>
    <s v="Frame"/>
    <s v="Office Bldg"/>
    <s v="Y"/>
    <s v="Y"/>
    <m/>
    <m/>
  </r>
  <r>
    <n v="100876"/>
    <x v="0"/>
    <d v="2021-10-01T00:00:00"/>
    <x v="290"/>
    <s v="Urban"/>
    <s v="East"/>
    <s v="Frame"/>
    <s v="Office Bldg"/>
    <s v="N"/>
    <s v="Y"/>
    <m/>
    <m/>
  </r>
  <r>
    <n v="100878"/>
    <x v="0"/>
    <d v="2021-10-01T00:00:00"/>
    <x v="291"/>
    <s v="Urban"/>
    <s v="East"/>
    <s v="Frame"/>
    <s v="Office Bldg"/>
    <s v="Y"/>
    <s v="Y"/>
    <m/>
    <m/>
  </r>
  <r>
    <n v="100882"/>
    <x v="2"/>
    <d v="2021-10-01T00:00:00"/>
    <x v="292"/>
    <s v="Urban"/>
    <s v="Midwest"/>
    <s v="Frame"/>
    <s v="Apartment"/>
    <s v="N"/>
    <s v="N"/>
    <m/>
    <m/>
  </r>
  <r>
    <n v="100883"/>
    <x v="0"/>
    <d v="2021-10-03T00:00:00"/>
    <x v="293"/>
    <s v="Urban"/>
    <s v="East"/>
    <s v="Frame"/>
    <s v="Office Bldg"/>
    <s v="N"/>
    <s v="N"/>
    <m/>
    <m/>
  </r>
  <r>
    <n v="100885"/>
    <x v="1"/>
    <d v="2021-10-04T00:00:00"/>
    <x v="294"/>
    <s v="Urban"/>
    <s v="Midwest"/>
    <s v="Masonry"/>
    <s v="Office Bldg"/>
    <s v="N"/>
    <s v="N"/>
    <m/>
    <m/>
  </r>
  <r>
    <n v="100886"/>
    <x v="0"/>
    <d v="2021-10-04T00:00:00"/>
    <x v="295"/>
    <s v="Urban"/>
    <s v="East"/>
    <s v="Frame"/>
    <s v="Apartment"/>
    <s v="Y"/>
    <s v="Y"/>
    <m/>
    <m/>
  </r>
  <r>
    <n v="100887"/>
    <x v="1"/>
    <d v="2021-10-04T00:00:00"/>
    <x v="296"/>
    <s v="Urban"/>
    <s v="Midwest"/>
    <s v="Fire Resist"/>
    <s v="Service"/>
    <s v="Y"/>
    <s v="Y"/>
    <m/>
    <m/>
  </r>
  <r>
    <n v="100889"/>
    <x v="0"/>
    <d v="2021-10-05T00:00:00"/>
    <x v="297"/>
    <s v="Urban"/>
    <s v="East"/>
    <s v="Frame"/>
    <s v="Apartment"/>
    <s v="Y"/>
    <s v="Y"/>
    <m/>
    <m/>
  </r>
  <r>
    <n v="100894"/>
    <x v="0"/>
    <d v="2021-10-05T00:00:00"/>
    <x v="298"/>
    <s v="Urban"/>
    <s v="East"/>
    <s v="Frame"/>
    <s v="Hospitality"/>
    <s v="Y"/>
    <s v="Y"/>
    <m/>
    <m/>
  </r>
  <r>
    <n v="100895"/>
    <x v="0"/>
    <d v="2021-10-07T00:00:00"/>
    <x v="299"/>
    <s v="Urban"/>
    <s v="East"/>
    <s v="Frame"/>
    <s v="Apartment"/>
    <s v="Y"/>
    <s v="Y"/>
    <m/>
    <m/>
  </r>
  <r>
    <n v="100898"/>
    <x v="0"/>
    <d v="2021-10-07T00:00:00"/>
    <x v="300"/>
    <s v="Urban"/>
    <s v="East"/>
    <s v="Frame"/>
    <s v="Office Bldg"/>
    <s v="N"/>
    <s v="N"/>
    <m/>
    <m/>
  </r>
  <r>
    <n v="100900"/>
    <x v="0"/>
    <d v="2021-10-10T00:00:00"/>
    <x v="301"/>
    <s v="Urban"/>
    <s v="East"/>
    <s v="Frame"/>
    <s v="Apartment"/>
    <s v="Y"/>
    <s v="Y"/>
    <m/>
    <m/>
  </r>
  <r>
    <n v="100901"/>
    <x v="0"/>
    <d v="2021-10-11T00:00:00"/>
    <x v="302"/>
    <s v="Urban"/>
    <s v="East"/>
    <s v="Frame"/>
    <s v="Construction"/>
    <s v="Y"/>
    <s v="Y"/>
    <m/>
    <m/>
  </r>
  <r>
    <n v="100903"/>
    <x v="1"/>
    <d v="2021-10-11T00:00:00"/>
    <x v="303"/>
    <s v="Urban"/>
    <s v="Midwest"/>
    <s v="Frame"/>
    <s v="Hospitality"/>
    <s v="Y"/>
    <s v="Y"/>
    <m/>
    <m/>
  </r>
  <r>
    <n v="100904"/>
    <x v="6"/>
    <d v="2021-10-12T00:00:00"/>
    <x v="304"/>
    <s v="Urban"/>
    <s v="Northeast"/>
    <s v="Frame"/>
    <s v="Office Bldg"/>
    <s v="N"/>
    <s v="N"/>
    <m/>
    <m/>
  </r>
  <r>
    <n v="100908"/>
    <x v="0"/>
    <d v="2021-10-13T00:00:00"/>
    <x v="305"/>
    <s v="Urban"/>
    <s v="East"/>
    <s v="Frame"/>
    <s v="Office Bldg"/>
    <s v="Y"/>
    <s v="Y"/>
    <m/>
    <m/>
  </r>
  <r>
    <n v="100909"/>
    <x v="0"/>
    <d v="2021-10-14T00:00:00"/>
    <x v="306"/>
    <s v="Urban"/>
    <s v="East"/>
    <s v="Frame"/>
    <s v="Office Bldg"/>
    <s v="Y"/>
    <s v="Y"/>
    <m/>
    <m/>
  </r>
  <r>
    <n v="100910"/>
    <x v="0"/>
    <d v="2021-10-14T00:00:00"/>
    <x v="307"/>
    <s v="Urban"/>
    <s v="East"/>
    <s v="Metal Clad"/>
    <s v="Office Bldg"/>
    <s v="Y"/>
    <s v="Y"/>
    <m/>
    <m/>
  </r>
  <r>
    <n v="100912"/>
    <x v="5"/>
    <d v="2021-10-14T00:00:00"/>
    <x v="308"/>
    <s v="Urban"/>
    <s v="Central"/>
    <s v="Masonry"/>
    <s v="Organization"/>
    <s v="N"/>
    <s v="N"/>
    <m/>
    <m/>
  </r>
  <r>
    <n v="100215"/>
    <x v="0"/>
    <d v="2021-10-15T00:00:00"/>
    <x v="309"/>
    <s v="Urban"/>
    <s v="East"/>
    <s v="Masonry"/>
    <s v="Retail"/>
    <s v="N"/>
    <s v="N"/>
    <m/>
    <m/>
  </r>
  <r>
    <n v="100914"/>
    <x v="1"/>
    <d v="2021-10-17T00:00:00"/>
    <x v="310"/>
    <s v="Urban"/>
    <s v="Midwest"/>
    <s v="Frame"/>
    <s v="Farming"/>
    <s v="N"/>
    <s v="N"/>
    <m/>
    <m/>
  </r>
  <r>
    <n v="100916"/>
    <x v="0"/>
    <d v="2021-10-17T00:00:00"/>
    <x v="311"/>
    <s v="Urban"/>
    <s v="East"/>
    <s v="Masonry"/>
    <s v="Hospitality"/>
    <s v="Y"/>
    <s v="Y"/>
    <m/>
    <m/>
  </r>
  <r>
    <n v="100919"/>
    <x v="1"/>
    <d v="2021-10-18T00:00:00"/>
    <x v="312"/>
    <s v="Urban"/>
    <s v="Midwest"/>
    <s v="Frame"/>
    <s v="Manufacturing"/>
    <s v="N"/>
    <s v="N"/>
    <m/>
    <m/>
  </r>
  <r>
    <n v="100920"/>
    <x v="3"/>
    <d v="2021-10-20T00:00:00"/>
    <x v="313"/>
    <s v="Urban"/>
    <s v="East"/>
    <s v="Frame"/>
    <s v="Farming"/>
    <s v="Y"/>
    <s v="N"/>
    <m/>
    <m/>
  </r>
  <r>
    <n v="100228"/>
    <x v="9"/>
    <d v="2021-10-20T00:00:00"/>
    <x v="314"/>
    <s v="Urban"/>
    <s v="Northeast"/>
    <s v="Frame"/>
    <s v="Organization"/>
    <s v="N"/>
    <s v="N"/>
    <m/>
    <m/>
  </r>
  <r>
    <n v="100923"/>
    <x v="0"/>
    <d v="2021-10-21T00:00:00"/>
    <x v="315"/>
    <s v="Urban"/>
    <s v="East"/>
    <s v="Frame"/>
    <s v="Office Bldg"/>
    <s v="N"/>
    <s v="N"/>
    <m/>
    <m/>
  </r>
  <r>
    <n v="100927"/>
    <x v="4"/>
    <d v="2021-10-21T00:00:00"/>
    <x v="316"/>
    <s v="Urban"/>
    <s v="Northeast"/>
    <s v="Frame"/>
    <s v="Organization"/>
    <s v="N"/>
    <s v="N"/>
    <m/>
    <m/>
  </r>
  <r>
    <n v="100928"/>
    <x v="0"/>
    <d v="2021-10-22T00:00:00"/>
    <x v="317"/>
    <s v="Urban"/>
    <s v="East"/>
    <s v="Frame"/>
    <s v="Office Bldg"/>
    <s v="N"/>
    <s v="N"/>
    <m/>
    <m/>
  </r>
  <r>
    <n v="100929"/>
    <x v="0"/>
    <d v="2021-10-22T00:00:00"/>
    <x v="318"/>
    <s v="Rural"/>
    <s v="East"/>
    <s v="Metal Clad"/>
    <s v="Farming"/>
    <s v="N"/>
    <s v="N"/>
    <m/>
    <m/>
  </r>
  <r>
    <n v="100214"/>
    <x v="0"/>
    <d v="2021-10-22T00:00:00"/>
    <x v="319"/>
    <s v="Urban"/>
    <s v="East"/>
    <s v="Frame"/>
    <s v="Apartment"/>
    <s v="Y"/>
    <s v="Y"/>
    <m/>
    <m/>
  </r>
  <r>
    <n v="100932"/>
    <x v="3"/>
    <d v="2021-10-23T00:00:00"/>
    <x v="320"/>
    <s v="Urban"/>
    <s v="East"/>
    <s v="Frame"/>
    <s v="Apartment"/>
    <s v="N"/>
    <s v="N"/>
    <m/>
    <m/>
  </r>
  <r>
    <n v="100933"/>
    <x v="1"/>
    <d v="2021-10-23T00:00:00"/>
    <x v="321"/>
    <s v="Urban"/>
    <s v="Midwest"/>
    <s v="Masonry"/>
    <s v="Apartment"/>
    <s v="N"/>
    <s v="N"/>
    <m/>
    <m/>
  </r>
  <r>
    <n v="100934"/>
    <x v="1"/>
    <d v="2021-10-23T00:00:00"/>
    <x v="322"/>
    <s v="Urban"/>
    <s v="Midwest"/>
    <s v="Masonry"/>
    <s v="Apartment"/>
    <s v="N"/>
    <s v="N"/>
    <m/>
    <m/>
  </r>
  <r>
    <n v="100936"/>
    <x v="2"/>
    <d v="2021-10-24T00:00:00"/>
    <x v="323"/>
    <s v="Rural"/>
    <s v="Midwest"/>
    <s v="Frame"/>
    <s v="Farming"/>
    <s v="N"/>
    <s v="N"/>
    <m/>
    <m/>
  </r>
  <r>
    <n v="100250"/>
    <x v="1"/>
    <d v="2021-10-26T00:00:00"/>
    <x v="324"/>
    <s v="Rural"/>
    <s v="Midwest"/>
    <s v="Frame"/>
    <s v="Farming"/>
    <s v="N"/>
    <s v="N"/>
    <m/>
    <m/>
  </r>
  <r>
    <n v="100939"/>
    <x v="3"/>
    <d v="2021-10-27T00:00:00"/>
    <x v="325"/>
    <s v="Urban"/>
    <s v="East"/>
    <s v="Masonry"/>
    <s v="Apartment"/>
    <s v="N"/>
    <s v="N"/>
    <m/>
    <m/>
  </r>
  <r>
    <n v="100940"/>
    <x v="0"/>
    <d v="2021-10-27T00:00:00"/>
    <x v="326"/>
    <s v="Urban"/>
    <s v="East"/>
    <s v="Frame"/>
    <s v="Office Bldg"/>
    <s v="Y"/>
    <s v="Y"/>
    <m/>
    <m/>
  </r>
  <r>
    <n v="100941"/>
    <x v="0"/>
    <d v="2021-10-28T00:00:00"/>
    <x v="327"/>
    <s v="Rural"/>
    <s v="East"/>
    <s v="Frame"/>
    <s v="Farming"/>
    <s v="N"/>
    <s v="N"/>
    <m/>
    <m/>
  </r>
  <r>
    <n v="100942"/>
    <x v="0"/>
    <d v="2021-10-28T00:00:00"/>
    <x v="328"/>
    <s v="Urban"/>
    <s v="East"/>
    <s v="Frame"/>
    <s v="Apartment"/>
    <s v="Y"/>
    <s v="Y"/>
    <m/>
    <m/>
  </r>
  <r>
    <n v="100943"/>
    <x v="0"/>
    <d v="2021-10-28T00:00:00"/>
    <x v="285"/>
    <s v="Urban"/>
    <s v="East"/>
    <s v="Frame"/>
    <s v="Apartment"/>
    <s v="Y"/>
    <s v="Y"/>
    <m/>
    <m/>
  </r>
  <r>
    <n v="100227"/>
    <x v="1"/>
    <d v="2021-10-28T00:00:00"/>
    <x v="329"/>
    <s v="Urban"/>
    <s v="Midwest"/>
    <s v="Masonry"/>
    <s v="Hospitality"/>
    <s v="Y"/>
    <s v="Y"/>
    <m/>
    <m/>
  </r>
  <r>
    <n v="100945"/>
    <x v="0"/>
    <d v="2021-10-29T00:00:00"/>
    <x v="330"/>
    <s v="Urban"/>
    <s v="East"/>
    <s v="Masonry"/>
    <s v="Hospitality"/>
    <s v="N"/>
    <s v="Y"/>
    <m/>
    <m/>
  </r>
  <r>
    <n v="100947"/>
    <x v="0"/>
    <d v="2021-10-29T00:00:00"/>
    <x v="331"/>
    <s v="Urban"/>
    <s v="East"/>
    <s v="Frame"/>
    <s v="Apartment"/>
    <s v="Y"/>
    <s v="Y"/>
    <m/>
    <m/>
  </r>
  <r>
    <n v="100226"/>
    <x v="0"/>
    <d v="2021-10-29T00:00:00"/>
    <x v="332"/>
    <s v="Urban"/>
    <s v="East"/>
    <s v="Metal Clad"/>
    <s v="Office Bldg"/>
    <s v="Y"/>
    <s v="Y"/>
    <m/>
    <m/>
  </r>
  <r>
    <n v="100948"/>
    <x v="3"/>
    <d v="2021-10-30T00:00:00"/>
    <x v="333"/>
    <s v="Urban"/>
    <s v="East"/>
    <s v="Masonry"/>
    <s v="Retail"/>
    <s v="Y"/>
    <s v="Y"/>
    <m/>
    <m/>
  </r>
  <r>
    <n v="100950"/>
    <x v="0"/>
    <d v="2021-10-30T00:00:00"/>
    <x v="334"/>
    <s v="Urban"/>
    <s v="East"/>
    <s v="Frame"/>
    <s v="Farming"/>
    <s v="N"/>
    <s v="N"/>
    <m/>
    <m/>
  </r>
  <r>
    <n v="100249"/>
    <x v="1"/>
    <d v="2021-10-31T00:00:00"/>
    <x v="335"/>
    <s v="Urban"/>
    <s v="Midwest"/>
    <s v="Masonry"/>
    <s v="Farming"/>
    <s v="N"/>
    <s v="N"/>
    <m/>
    <m/>
  </r>
  <r>
    <n v="100952"/>
    <x v="2"/>
    <d v="2021-11-01T00:00:00"/>
    <x v="336"/>
    <s v="Urban"/>
    <s v="Midwest"/>
    <s v="Fire Resist"/>
    <s v="Apartment"/>
    <s v="Y"/>
    <s v="Y"/>
    <m/>
    <m/>
  </r>
  <r>
    <n v="100953"/>
    <x v="0"/>
    <d v="2021-11-01T00:00:00"/>
    <x v="337"/>
    <s v="Rural"/>
    <s v="East"/>
    <s v="Metal Clad"/>
    <s v="Farming"/>
    <s v="N"/>
    <s v="N"/>
    <m/>
    <m/>
  </r>
  <r>
    <n v="100955"/>
    <x v="3"/>
    <d v="2021-11-01T00:00:00"/>
    <x v="338"/>
    <s v="Urban"/>
    <s v="East"/>
    <s v="Masonry"/>
    <s v="Office Bldg"/>
    <s v="Y"/>
    <s v="Y"/>
    <m/>
    <m/>
  </r>
  <r>
    <n v="100287"/>
    <x v="0"/>
    <d v="2021-11-03T00:00:00"/>
    <x v="339"/>
    <s v="Urban"/>
    <s v="East"/>
    <s v="Frame"/>
    <s v="Office Bldg"/>
    <s v="Y"/>
    <s v="Y"/>
    <m/>
    <m/>
  </r>
  <r>
    <n v="100956"/>
    <x v="3"/>
    <d v="2021-11-04T00:00:00"/>
    <x v="340"/>
    <s v="Urban"/>
    <s v="East"/>
    <s v="Frame"/>
    <s v="Farming"/>
    <s v="N"/>
    <s v="N"/>
    <m/>
    <m/>
  </r>
  <r>
    <n v="100959"/>
    <x v="3"/>
    <d v="2021-11-04T00:00:00"/>
    <x v="341"/>
    <s v="Urban"/>
    <s v="East"/>
    <s v="Frame"/>
    <s v="Farming"/>
    <s v="Y"/>
    <s v="N"/>
    <m/>
    <m/>
  </r>
  <r>
    <n v="100261"/>
    <x v="0"/>
    <d v="2021-11-05T00:00:00"/>
    <x v="342"/>
    <s v="Urban"/>
    <s v="East"/>
    <s v="Frame"/>
    <s v="Office Bldg"/>
    <s v="Y"/>
    <s v="Y"/>
    <m/>
    <m/>
  </r>
  <r>
    <n v="100961"/>
    <x v="2"/>
    <d v="2021-11-06T00:00:00"/>
    <x v="343"/>
    <s v="Urban"/>
    <s v="Midwest"/>
    <s v="Frame"/>
    <s v="Apartment"/>
    <s v="N"/>
    <s v="N"/>
    <m/>
    <m/>
  </r>
  <r>
    <n v="100962"/>
    <x v="0"/>
    <d v="2021-11-06T00:00:00"/>
    <x v="344"/>
    <s v="Urban"/>
    <s v="East"/>
    <s v="Masonry"/>
    <s v="Apartment"/>
    <s v="Y"/>
    <s v="Y"/>
    <m/>
    <m/>
  </r>
  <r>
    <n v="100966"/>
    <x v="5"/>
    <d v="2021-11-07T00:00:00"/>
    <x v="245"/>
    <s v="Urban"/>
    <s v="Central"/>
    <s v="Masonry"/>
    <s v="Retail"/>
    <s v="N"/>
    <s v="N"/>
    <m/>
    <m/>
  </r>
  <r>
    <n v="100969"/>
    <x v="1"/>
    <d v="2021-11-07T00:00:00"/>
    <x v="345"/>
    <s v="Rural"/>
    <s v="Midwest"/>
    <s v="Frame"/>
    <s v="Farming"/>
    <s v="N"/>
    <s v="N"/>
    <m/>
    <m/>
  </r>
  <r>
    <n v="100972"/>
    <x v="0"/>
    <d v="2021-11-09T00:00:00"/>
    <x v="346"/>
    <s v="Rural"/>
    <s v="East"/>
    <s v="Metal Clad"/>
    <s v="Farming"/>
    <s v="N"/>
    <s v="N"/>
    <m/>
    <m/>
  </r>
  <r>
    <n v="100974"/>
    <x v="3"/>
    <d v="2021-11-09T00:00:00"/>
    <x v="347"/>
    <s v="Urban"/>
    <s v="East"/>
    <s v="Frame"/>
    <s v="Farming"/>
    <s v="Y"/>
    <s v="N"/>
    <m/>
    <m/>
  </r>
  <r>
    <n v="100975"/>
    <x v="8"/>
    <d v="2021-11-10T00:00:00"/>
    <x v="348"/>
    <s v="Urban"/>
    <s v="Midwest"/>
    <s v="Frame"/>
    <s v="Apartment"/>
    <s v="Y"/>
    <s v="Y"/>
    <m/>
    <m/>
  </r>
  <r>
    <n v="100977"/>
    <x v="0"/>
    <d v="2021-11-10T00:00:00"/>
    <x v="349"/>
    <s v="Rural"/>
    <s v="East"/>
    <s v="Frame"/>
    <s v="Farming"/>
    <s v="N"/>
    <s v="N"/>
    <m/>
    <m/>
  </r>
  <r>
    <n v="100978"/>
    <x v="0"/>
    <d v="2021-11-10T00:00:00"/>
    <x v="350"/>
    <s v="Urban"/>
    <s v="East"/>
    <s v="Fire Resist"/>
    <s v="Retail"/>
    <s v="N"/>
    <s v="N"/>
    <m/>
    <m/>
  </r>
  <r>
    <n v="100981"/>
    <x v="0"/>
    <d v="2021-11-10T00:00:00"/>
    <x v="351"/>
    <s v="Urban"/>
    <s v="East"/>
    <s v="Frame"/>
    <s v="Apartment"/>
    <s v="Y"/>
    <s v="Y"/>
    <m/>
    <m/>
  </r>
  <r>
    <n v="100240"/>
    <x v="3"/>
    <d v="2021-11-10T00:00:00"/>
    <x v="352"/>
    <s v="Urban"/>
    <s v="East"/>
    <s v="Masonry"/>
    <s v="Apartment"/>
    <s v="Y"/>
    <s v="Y"/>
    <m/>
    <m/>
  </r>
  <r>
    <n v="100982"/>
    <x v="0"/>
    <d v="2021-11-11T00:00:00"/>
    <x v="353"/>
    <s v="Urban"/>
    <s v="East"/>
    <s v="Frame"/>
    <s v="Office Bldg"/>
    <s v="Y"/>
    <s v="Y"/>
    <m/>
    <m/>
  </r>
  <r>
    <n v="100983"/>
    <x v="0"/>
    <d v="2021-11-11T00:00:00"/>
    <x v="354"/>
    <s v="Urban"/>
    <s v="East"/>
    <s v="Frame"/>
    <s v="Apartment"/>
    <s v="N"/>
    <s v="N"/>
    <m/>
    <m/>
  </r>
  <r>
    <n v="100239"/>
    <x v="3"/>
    <d v="2021-11-11T00:00:00"/>
    <x v="355"/>
    <s v="Urban"/>
    <s v="East"/>
    <s v="Frame"/>
    <s v="Apartment"/>
    <s v="Y"/>
    <s v="Y"/>
    <m/>
    <m/>
  </r>
  <r>
    <n v="100985"/>
    <x v="0"/>
    <d v="2021-11-12T00:00:00"/>
    <x v="356"/>
    <s v="Rural"/>
    <s v="East"/>
    <s v="Frame"/>
    <s v="Farming"/>
    <s v="N"/>
    <s v="N"/>
    <m/>
    <m/>
  </r>
  <r>
    <n v="100237"/>
    <x v="5"/>
    <d v="2021-11-12T00:00:00"/>
    <x v="357"/>
    <s v="Urban"/>
    <s v="Central"/>
    <s v="Frame"/>
    <s v="Organization"/>
    <s v="N"/>
    <s v="N"/>
    <m/>
    <m/>
  </r>
  <r>
    <n v="100238"/>
    <x v="3"/>
    <d v="2021-11-13T00:00:00"/>
    <x v="358"/>
    <s v="Urban"/>
    <s v="East"/>
    <s v="Frame"/>
    <s v="Apartment"/>
    <s v="Y"/>
    <s v="Y"/>
    <m/>
    <m/>
  </r>
  <r>
    <n v="100986"/>
    <x v="0"/>
    <d v="2021-11-13T00:00:00"/>
    <x v="359"/>
    <s v="Urban"/>
    <s v="East"/>
    <s v="Metal Clad"/>
    <s v="Manufacturing"/>
    <s v="N"/>
    <s v="N"/>
    <m/>
    <m/>
  </r>
  <r>
    <n v="100987"/>
    <x v="9"/>
    <d v="2021-11-13T00:00:00"/>
    <x v="360"/>
    <s v="Urban"/>
    <s v="Northeast"/>
    <s v="Masonry"/>
    <s v="Apartment"/>
    <s v="N"/>
    <s v="N"/>
    <m/>
    <m/>
  </r>
  <r>
    <n v="100988"/>
    <x v="3"/>
    <d v="2021-11-13T00:00:00"/>
    <x v="361"/>
    <s v="Urban"/>
    <s v="East"/>
    <s v="Fire Resist"/>
    <s v="Hospitality"/>
    <s v="Y"/>
    <s v="Y"/>
    <m/>
    <m/>
  </r>
  <r>
    <n v="100260"/>
    <x v="1"/>
    <d v="2021-11-13T00:00:00"/>
    <x v="362"/>
    <s v="Urban"/>
    <s v="Midwest"/>
    <s v="Masonry"/>
    <s v="Apartment"/>
    <s v="N"/>
    <s v="N"/>
    <m/>
    <m/>
  </r>
  <r>
    <n v="100302"/>
    <x v="0"/>
    <d v="2021-11-14T00:00:00"/>
    <x v="204"/>
    <s v="Urban"/>
    <s v="East"/>
    <s v="Frame"/>
    <s v="Apartment"/>
    <s v="Y"/>
    <s v="Y"/>
    <m/>
    <m/>
  </r>
  <r>
    <n v="100274"/>
    <x v="0"/>
    <d v="2021-11-14T00:00:00"/>
    <x v="363"/>
    <s v="Urban"/>
    <s v="East"/>
    <s v="Frame"/>
    <s v="Apartment"/>
    <s v="N"/>
    <s v="N"/>
    <m/>
    <m/>
  </r>
  <r>
    <n v="100209"/>
    <x v="0"/>
    <d v="2021-11-15T00:00:00"/>
    <x v="364"/>
    <s v="Rural"/>
    <s v="East"/>
    <s v="Frame"/>
    <s v="Farming"/>
    <s v="N"/>
    <s v="N"/>
    <m/>
    <m/>
  </r>
  <r>
    <n v="100991"/>
    <x v="0"/>
    <d v="2021-11-16T00:00:00"/>
    <x v="365"/>
    <s v="Urban"/>
    <s v="East"/>
    <s v="Masonry"/>
    <s v="Hospitality"/>
    <s v="Y"/>
    <s v="Y"/>
    <m/>
    <m/>
  </r>
  <r>
    <n v="100992"/>
    <x v="3"/>
    <d v="2021-11-16T00:00:00"/>
    <x v="197"/>
    <s v="Urban"/>
    <s v="East"/>
    <s v="Fire Resist"/>
    <s v="Retail"/>
    <s v="Y"/>
    <s v="Y"/>
    <m/>
    <m/>
  </r>
  <r>
    <n v="100993"/>
    <x v="3"/>
    <d v="2021-11-16T00:00:00"/>
    <x v="366"/>
    <s v="Urban"/>
    <s v="East"/>
    <s v="Frame"/>
    <s v="Farming"/>
    <s v="N"/>
    <s v="N"/>
    <m/>
    <m/>
  </r>
  <r>
    <n v="100994"/>
    <x v="1"/>
    <d v="2021-11-16T00:00:00"/>
    <x v="367"/>
    <s v="Urban"/>
    <s v="Midwest"/>
    <s v="Frame"/>
    <s v="Medical"/>
    <s v="N"/>
    <s v="N"/>
    <m/>
    <m/>
  </r>
  <r>
    <n v="100259"/>
    <x v="7"/>
    <d v="2021-11-17T00:00:00"/>
    <x v="368"/>
    <s v="Urban"/>
    <s v="Central"/>
    <s v="Frame"/>
    <s v="Apartment"/>
    <s v="N"/>
    <s v="N"/>
    <m/>
    <m/>
  </r>
  <r>
    <n v="100273"/>
    <x v="0"/>
    <d v="2021-11-18T00:00:00"/>
    <x v="220"/>
    <s v="Urban"/>
    <s v="East"/>
    <s v="Masonry"/>
    <s v="Apartment"/>
    <s v="Y"/>
    <s v="Y"/>
    <m/>
    <m/>
  </r>
  <r>
    <n v="100996"/>
    <x v="0"/>
    <d v="2021-11-19T00:00:00"/>
    <x v="369"/>
    <s v="Urban"/>
    <s v="East"/>
    <s v="Frame"/>
    <s v="Apartment"/>
    <s v="Y"/>
    <s v="Y"/>
    <m/>
    <m/>
  </r>
  <r>
    <n v="100998"/>
    <x v="7"/>
    <d v="2021-11-19T00:00:00"/>
    <x v="370"/>
    <s v="Urban"/>
    <s v="Central"/>
    <s v="Frame"/>
    <s v="Hospitality"/>
    <s v="N"/>
    <s v="N"/>
    <m/>
    <m/>
  </r>
  <r>
    <n v="100999"/>
    <x v="0"/>
    <d v="2021-11-19T00:00:00"/>
    <x v="371"/>
    <s v="Rural"/>
    <s v="East"/>
    <s v="Frame"/>
    <s v="Farming"/>
    <s v="Y"/>
    <s v="N"/>
    <m/>
    <m/>
  </r>
  <r>
    <n v="101000"/>
    <x v="0"/>
    <d v="2021-11-19T00:00:00"/>
    <x v="372"/>
    <s v="Urban"/>
    <s v="East"/>
    <s v="Frame"/>
    <s v="Hospitality"/>
    <s v="N"/>
    <s v="Y"/>
    <m/>
    <m/>
  </r>
  <r>
    <n v="100257"/>
    <x v="0"/>
    <d v="2021-11-19T00:00:00"/>
    <x v="373"/>
    <s v="Urban"/>
    <s v="East"/>
    <s v="Fire Resist"/>
    <s v="Apartment"/>
    <s v="Y"/>
    <s v="Y"/>
    <m/>
    <m/>
  </r>
  <r>
    <n v="100258"/>
    <x v="0"/>
    <d v="2021-11-20T00:00:00"/>
    <x v="374"/>
    <s v="Urban"/>
    <s v="East"/>
    <s v="Metal Clad"/>
    <s v="Office Bldg"/>
    <s v="Y"/>
    <s v="Y"/>
    <m/>
    <m/>
  </r>
  <r>
    <n v="101003"/>
    <x v="3"/>
    <d v="2021-11-21T00:00:00"/>
    <x v="375"/>
    <s v="Urban"/>
    <s v="East"/>
    <s v="Frame"/>
    <s v="Farming"/>
    <s v="Y"/>
    <s v="N"/>
    <m/>
    <m/>
  </r>
  <r>
    <n v="101005"/>
    <x v="0"/>
    <d v="2021-11-21T00:00:00"/>
    <x v="376"/>
    <s v="Rural"/>
    <s v="East"/>
    <s v="Metal Clad"/>
    <s v="Retail"/>
    <s v="N"/>
    <s v="N"/>
    <m/>
    <m/>
  </r>
  <r>
    <n v="100208"/>
    <x v="0"/>
    <d v="2021-11-21T00:00:00"/>
    <x v="377"/>
    <s v="Urban"/>
    <s v="East"/>
    <s v="Fire Resist"/>
    <s v="Service"/>
    <s v="Y"/>
    <s v="Y"/>
    <m/>
    <m/>
  </r>
  <r>
    <n v="101008"/>
    <x v="0"/>
    <d v="2021-11-22T00:00:00"/>
    <x v="378"/>
    <s v="Urban"/>
    <s v="East"/>
    <s v="Frame"/>
    <s v="Office Bldg"/>
    <s v="Y"/>
    <s v="Y"/>
    <m/>
    <m/>
  </r>
  <r>
    <n v="101009"/>
    <x v="1"/>
    <d v="2021-11-22T00:00:00"/>
    <x v="379"/>
    <s v="Urban"/>
    <s v="Midwest"/>
    <s v="Masonry"/>
    <s v="Office Bldg"/>
    <s v="N"/>
    <s v="N"/>
    <m/>
    <m/>
  </r>
  <r>
    <n v="100307"/>
    <x v="1"/>
    <d v="2021-11-22T00:00:00"/>
    <x v="380"/>
    <s v="Urban"/>
    <s v="Midwest"/>
    <s v="Masonry"/>
    <s v="Manufacturing"/>
    <s v="N"/>
    <s v="N"/>
    <m/>
    <m/>
  </r>
  <r>
    <n v="101011"/>
    <x v="7"/>
    <d v="2021-11-23T00:00:00"/>
    <x v="381"/>
    <s v="Urban"/>
    <s v="Central"/>
    <s v="Frame"/>
    <s v="Other"/>
    <s v="N"/>
    <s v="N"/>
    <m/>
    <m/>
  </r>
  <r>
    <n v="101012"/>
    <x v="3"/>
    <d v="2021-11-23T00:00:00"/>
    <x v="382"/>
    <s v="Urban"/>
    <s v="East"/>
    <s v="Frame"/>
    <s v="Retail"/>
    <s v="Y"/>
    <s v="Y"/>
    <m/>
    <m/>
  </r>
  <r>
    <n v="100271"/>
    <x v="0"/>
    <d v="2021-11-24T00:00:00"/>
    <x v="383"/>
    <s v="Rural"/>
    <s v="East"/>
    <s v="Frame"/>
    <s v="Farming"/>
    <s v="N"/>
    <s v="N"/>
    <m/>
    <m/>
  </r>
  <r>
    <n v="100301"/>
    <x v="0"/>
    <d v="2021-11-25T00:00:00"/>
    <x v="384"/>
    <s v="Urban"/>
    <s v="East"/>
    <s v="Frame"/>
    <s v="Office Bldg"/>
    <s v="Y"/>
    <s v="Y"/>
    <m/>
    <m/>
  </r>
  <r>
    <n v="101016"/>
    <x v="1"/>
    <d v="2021-11-25T00:00:00"/>
    <x v="385"/>
    <s v="Urban"/>
    <s v="Midwest"/>
    <s v="Frame"/>
    <s v="Apartment"/>
    <s v="N"/>
    <s v="N"/>
    <m/>
    <m/>
  </r>
  <r>
    <n v="101019"/>
    <x v="1"/>
    <d v="2021-11-25T00:00:00"/>
    <x v="386"/>
    <s v="Urban"/>
    <s v="Midwest"/>
    <s v="Masonry"/>
    <s v="Service"/>
    <s v="Y"/>
    <s v="Y"/>
    <m/>
    <m/>
  </r>
  <r>
    <n v="100336"/>
    <x v="4"/>
    <d v="2021-11-26T00:00:00"/>
    <x v="387"/>
    <s v="Rural"/>
    <s v="Northeast"/>
    <s v="Frame"/>
    <s v="Farming"/>
    <s v="Y"/>
    <s v="Y"/>
    <m/>
    <m/>
  </r>
  <r>
    <n v="101023"/>
    <x v="0"/>
    <d v="2021-11-27T00:00:00"/>
    <x v="388"/>
    <s v="Urban"/>
    <s v="East"/>
    <s v="Frame"/>
    <s v="Apartment"/>
    <s v="N"/>
    <s v="N"/>
    <m/>
    <m/>
  </r>
  <r>
    <n v="101024"/>
    <x v="3"/>
    <d v="2021-11-27T00:00:00"/>
    <x v="389"/>
    <s v="Urban"/>
    <s v="East"/>
    <s v="Frame"/>
    <s v="Farming"/>
    <s v="Y"/>
    <s v="N"/>
    <m/>
    <m/>
  </r>
  <r>
    <n v="100206"/>
    <x v="0"/>
    <d v="2021-11-27T00:00:00"/>
    <x v="390"/>
    <s v="Urban"/>
    <s v="East"/>
    <s v="Frame"/>
    <s v="Apartment"/>
    <s v="Y"/>
    <s v="Y"/>
    <m/>
    <m/>
  </r>
  <r>
    <n v="100286"/>
    <x v="0"/>
    <d v="2021-11-28T00:00:00"/>
    <x v="391"/>
    <s v="Rural"/>
    <s v="East"/>
    <s v="Metal Clad"/>
    <s v="Farming"/>
    <s v="N"/>
    <s v="N"/>
    <m/>
    <m/>
  </r>
  <r>
    <n v="100324"/>
    <x v="3"/>
    <d v="2021-11-28T00:00:00"/>
    <x v="392"/>
    <s v="Urban"/>
    <s v="East"/>
    <s v="Frame"/>
    <s v="Apartment"/>
    <s v="Y"/>
    <s v="Y"/>
    <m/>
    <m/>
  </r>
  <r>
    <n v="100334"/>
    <x v="0"/>
    <d v="2021-11-28T00:00:00"/>
    <x v="393"/>
    <s v="Urban"/>
    <s v="East"/>
    <s v="Fire Resist"/>
    <s v="Hospitality"/>
    <s v="Y"/>
    <s v="Y"/>
    <m/>
    <m/>
  </r>
  <r>
    <n v="100335"/>
    <x v="1"/>
    <d v="2021-11-28T00:00:00"/>
    <x v="394"/>
    <s v="Rural"/>
    <s v="Midwest"/>
    <s v="Metal Clad"/>
    <s v="Farming"/>
    <s v="N"/>
    <s v="N"/>
    <m/>
    <m/>
  </r>
  <r>
    <n v="101025"/>
    <x v="1"/>
    <d v="2021-11-28T00:00:00"/>
    <x v="395"/>
    <s v="Urban"/>
    <s v="Midwest"/>
    <s v="Masonry"/>
    <s v="Apartment"/>
    <s v="Y"/>
    <s v="Y"/>
    <m/>
    <m/>
  </r>
  <r>
    <n v="101029"/>
    <x v="0"/>
    <d v="2021-11-28T00:00:00"/>
    <x v="396"/>
    <s v="Urban"/>
    <s v="East"/>
    <s v="Fire Resist"/>
    <s v="Apartment"/>
    <s v="Y"/>
    <s v="Y"/>
    <m/>
    <m/>
  </r>
  <r>
    <n v="101031"/>
    <x v="0"/>
    <d v="2021-11-28T00:00:00"/>
    <x v="397"/>
    <s v="Rural"/>
    <s v="East"/>
    <s v="Frame"/>
    <s v="Farming"/>
    <s v="N"/>
    <s v="N"/>
    <m/>
    <m/>
  </r>
  <r>
    <n v="100205"/>
    <x v="1"/>
    <d v="2021-11-29T00:00:00"/>
    <x v="398"/>
    <s v="Rural"/>
    <s v="Midwest"/>
    <s v="Masonry"/>
    <s v="Farming"/>
    <s v="N"/>
    <s v="N"/>
    <m/>
    <m/>
  </r>
  <r>
    <n v="100222"/>
    <x v="0"/>
    <d v="2021-11-30T00:00:00"/>
    <x v="399"/>
    <s v="Rural"/>
    <s v="East"/>
    <s v="Frame"/>
    <s v="Farming"/>
    <s v="N"/>
    <s v="N"/>
    <m/>
    <m/>
  </r>
  <r>
    <n v="101034"/>
    <x v="0"/>
    <d v="2021-11-30T00:00:00"/>
    <x v="400"/>
    <s v="Urban"/>
    <s v="East"/>
    <s v="Frame"/>
    <s v="Apartment"/>
    <s v="Y"/>
    <s v="Y"/>
    <m/>
    <m/>
  </r>
  <r>
    <n v="100221"/>
    <x v="0"/>
    <d v="2021-11-30T00:00:00"/>
    <x v="401"/>
    <s v="Urban"/>
    <s v="East"/>
    <s v="Masonry"/>
    <s v="Apartment"/>
    <s v="Y"/>
    <s v="Y"/>
    <m/>
    <m/>
  </r>
  <r>
    <n v="100246"/>
    <x v="3"/>
    <d v="2021-12-01T00:00:00"/>
    <x v="402"/>
    <s v="Urban"/>
    <s v="East"/>
    <s v="Frame"/>
    <s v="Organization"/>
    <s v="Y"/>
    <s v="Y"/>
    <m/>
    <m/>
  </r>
  <r>
    <n v="100298"/>
    <x v="1"/>
    <d v="2021-12-01T00:00:00"/>
    <x v="403"/>
    <s v="Urban"/>
    <s v="Midwest"/>
    <s v="Masonry"/>
    <s v="Office Bldg"/>
    <s v="Y"/>
    <s v="Y"/>
    <m/>
    <m/>
  </r>
  <r>
    <n v="101035"/>
    <x v="1"/>
    <d v="2021-12-01T00:00:00"/>
    <x v="404"/>
    <s v="Urban"/>
    <s v="Midwest"/>
    <s v="Fire Resist"/>
    <s v="Apartment"/>
    <s v="Y"/>
    <s v="Y"/>
    <m/>
    <m/>
  </r>
  <r>
    <n v="100333"/>
    <x v="0"/>
    <d v="2021-12-01T00:00:00"/>
    <x v="405"/>
    <s v="Rural"/>
    <s v="East"/>
    <s v="Frame"/>
    <s v="Farming"/>
    <s v="N"/>
    <s v="N"/>
    <m/>
    <m/>
  </r>
  <r>
    <n v="101036"/>
    <x v="4"/>
    <d v="2021-12-02T00:00:00"/>
    <x v="406"/>
    <s v="Urban"/>
    <s v="Northeast"/>
    <s v="Frame"/>
    <s v="Apartment"/>
    <s v="Y"/>
    <s v="Y"/>
    <m/>
    <m/>
  </r>
  <r>
    <n v="101037"/>
    <x v="0"/>
    <d v="2021-12-02T00:00:00"/>
    <x v="407"/>
    <s v="Urban"/>
    <s v="East"/>
    <s v="Metal Clad"/>
    <s v="Manufacturing"/>
    <s v="N"/>
    <s v="N"/>
    <m/>
    <m/>
  </r>
  <r>
    <n v="101039"/>
    <x v="0"/>
    <d v="2021-12-02T00:00:00"/>
    <x v="408"/>
    <s v="Urban"/>
    <s v="East"/>
    <s v="Frame"/>
    <s v="Service"/>
    <s v="N"/>
    <s v="N"/>
    <m/>
    <m/>
  </r>
  <r>
    <n v="101042"/>
    <x v="1"/>
    <d v="2021-12-03T00:00:00"/>
    <x v="409"/>
    <s v="Urban"/>
    <s v="Midwest"/>
    <s v="Frame"/>
    <s v="Farming"/>
    <s v="N"/>
    <s v="N"/>
    <m/>
    <m/>
  </r>
  <r>
    <n v="101043"/>
    <x v="1"/>
    <d v="2021-12-03T00:00:00"/>
    <x v="410"/>
    <s v="Rural"/>
    <s v="Midwest"/>
    <s v="Frame"/>
    <s v="Farming"/>
    <s v="N"/>
    <s v="N"/>
    <m/>
    <m/>
  </r>
  <r>
    <n v="101044"/>
    <x v="0"/>
    <d v="2021-12-04T00:00:00"/>
    <x v="411"/>
    <s v="Urban"/>
    <s v="East"/>
    <s v="Frame"/>
    <s v="Office Bldg"/>
    <s v="Y"/>
    <s v="Y"/>
    <m/>
    <m/>
  </r>
  <r>
    <n v="100219"/>
    <x v="0"/>
    <d v="2021-12-04T00:00:00"/>
    <x v="412"/>
    <s v="Urban"/>
    <s v="East"/>
    <s v="Frame"/>
    <s v="Apartment"/>
    <s v="Y"/>
    <s v="Y"/>
    <m/>
    <m/>
  </r>
  <r>
    <n v="100220"/>
    <x v="0"/>
    <d v="2021-12-05T00:00:00"/>
    <x v="413"/>
    <s v="Urban"/>
    <s v="East"/>
    <s v="Frame"/>
    <s v="Apartment"/>
    <s v="Y"/>
    <s v="Y"/>
    <m/>
    <m/>
  </r>
  <r>
    <n v="100235"/>
    <x v="9"/>
    <d v="2021-12-05T00:00:00"/>
    <x v="414"/>
    <s v="Urban"/>
    <s v="Northeast"/>
    <s v="Frame"/>
    <s v="Apartment"/>
    <s v="N"/>
    <s v="N"/>
    <m/>
    <m/>
  </r>
  <r>
    <n v="100300"/>
    <x v="0"/>
    <d v="2021-12-05T00:00:00"/>
    <x v="415"/>
    <s v="Urban"/>
    <s v="East"/>
    <s v="Masonry"/>
    <s v="Office Bldg"/>
    <s v="N"/>
    <s v="N"/>
    <m/>
    <m/>
  </r>
  <r>
    <n v="101046"/>
    <x v="3"/>
    <d v="2021-12-05T00:00:00"/>
    <x v="416"/>
    <s v="Urban"/>
    <s v="East"/>
    <s v="Frame"/>
    <s v="Apartment"/>
    <s v="Y"/>
    <s v="Y"/>
    <m/>
    <m/>
  </r>
  <r>
    <n v="100366"/>
    <x v="3"/>
    <d v="2021-12-05T00:00:00"/>
    <x v="417"/>
    <s v="Urban"/>
    <s v="East"/>
    <s v="Frame"/>
    <s v="Apartment"/>
    <s v="Y"/>
    <s v="Y"/>
    <m/>
    <m/>
  </r>
  <r>
    <n v="101052"/>
    <x v="3"/>
    <d v="2021-12-07T00:00:00"/>
    <x v="418"/>
    <s v="Urban"/>
    <s v="East"/>
    <s v="Frame"/>
    <s v="Apartment"/>
    <s v="Y"/>
    <s v="Y"/>
    <m/>
    <m/>
  </r>
  <r>
    <n v="101053"/>
    <x v="6"/>
    <d v="2021-12-07T00:00:00"/>
    <x v="419"/>
    <s v="Urban"/>
    <s v="Northeast"/>
    <s v="Frame"/>
    <s v="Apartment"/>
    <s v="N"/>
    <s v="N"/>
    <m/>
    <m/>
  </r>
  <r>
    <n v="101054"/>
    <x v="0"/>
    <d v="2021-12-07T00:00:00"/>
    <x v="420"/>
    <s v="Urban"/>
    <s v="East"/>
    <s v="Masonry"/>
    <s v="Hospitality"/>
    <s v="N"/>
    <s v="N"/>
    <m/>
    <m/>
  </r>
  <r>
    <n v="100234"/>
    <x v="0"/>
    <d v="2021-12-07T00:00:00"/>
    <x v="421"/>
    <s v="Urban"/>
    <s v="East"/>
    <s v="Frame"/>
    <s v="Apartment"/>
    <s v="Y"/>
    <s v="Y"/>
    <m/>
    <m/>
  </r>
  <r>
    <n v="100269"/>
    <x v="0"/>
    <d v="2021-12-08T00:00:00"/>
    <x v="422"/>
    <s v="Urban"/>
    <s v="East"/>
    <s v="Frame"/>
    <s v="Apartment"/>
    <s v="N"/>
    <s v="N"/>
    <m/>
    <m/>
  </r>
  <r>
    <n v="100317"/>
    <x v="0"/>
    <d v="2021-12-09T00:00:00"/>
    <x v="423"/>
    <s v="Rural"/>
    <s v="East"/>
    <s v="Frame"/>
    <s v="Farming"/>
    <s v="N"/>
    <s v="N"/>
    <m/>
    <m/>
  </r>
  <r>
    <n v="100318"/>
    <x v="1"/>
    <d v="2021-12-09T00:00:00"/>
    <x v="424"/>
    <s v="Urban"/>
    <s v="Midwest"/>
    <s v="Masonry"/>
    <s v="Manufacturing"/>
    <s v="Y"/>
    <s v="Y"/>
    <m/>
    <m/>
  </r>
  <r>
    <n v="100319"/>
    <x v="0"/>
    <d v="2021-12-09T00:00:00"/>
    <x v="425"/>
    <s v="Urban"/>
    <s v="East"/>
    <s v="Frame"/>
    <s v="Apartment"/>
    <s v="Y"/>
    <s v="Y"/>
    <m/>
    <m/>
  </r>
  <r>
    <n v="101058"/>
    <x v="1"/>
    <d v="2021-12-09T00:00:00"/>
    <x v="426"/>
    <s v="Urban"/>
    <s v="Midwest"/>
    <s v="Fire Resist"/>
    <s v="Apartment"/>
    <s v="Y"/>
    <s v="Y"/>
    <m/>
    <m/>
  </r>
  <r>
    <n v="101061"/>
    <x v="0"/>
    <d v="2021-12-09T00:00:00"/>
    <x v="427"/>
    <s v="Urban"/>
    <s v="East"/>
    <s v="Frame"/>
    <s v="Office Bldg"/>
    <s v="Y"/>
    <s v="Y"/>
    <m/>
    <m/>
  </r>
  <r>
    <n v="100365"/>
    <x v="0"/>
    <d v="2021-12-09T00:00:00"/>
    <x v="428"/>
    <s v="Urban"/>
    <s v="East"/>
    <s v="Frame"/>
    <s v="Apartment"/>
    <s v="N"/>
    <s v="N"/>
    <m/>
    <m/>
  </r>
  <r>
    <n v="100374"/>
    <x v="1"/>
    <d v="2021-12-10T00:00:00"/>
    <x v="429"/>
    <s v="Urban"/>
    <s v="Midwest"/>
    <s v="Frame"/>
    <s v="Farming"/>
    <s v="N"/>
    <s v="N"/>
    <m/>
    <m/>
  </r>
  <r>
    <n v="101066"/>
    <x v="0"/>
    <d v="2021-12-11T00:00:00"/>
    <x v="430"/>
    <s v="Rural"/>
    <s v="East"/>
    <s v="Frame"/>
    <s v="Farming"/>
    <s v="N"/>
    <s v="N"/>
    <m/>
    <m/>
  </r>
  <r>
    <n v="101067"/>
    <x v="0"/>
    <d v="2021-12-11T00:00:00"/>
    <x v="431"/>
    <s v="Rural"/>
    <s v="East"/>
    <s v="Frame"/>
    <s v="Farming"/>
    <s v="N"/>
    <s v="N"/>
    <m/>
    <m/>
  </r>
  <r>
    <n v="101068"/>
    <x v="0"/>
    <d v="2021-12-11T00:00:00"/>
    <x v="432"/>
    <s v="Urban"/>
    <s v="East"/>
    <s v="Frame"/>
    <s v="Office Bldg"/>
    <s v="Y"/>
    <s v="Y"/>
    <m/>
    <m/>
  </r>
  <r>
    <n v="100244"/>
    <x v="0"/>
    <d v="2021-12-11T00:00:00"/>
    <x v="170"/>
    <s v="Urban"/>
    <s v="East"/>
    <s v="Frame"/>
    <s v="Apartment"/>
    <s v="Y"/>
    <s v="Y"/>
    <m/>
    <m/>
  </r>
  <r>
    <n v="101069"/>
    <x v="4"/>
    <d v="2021-12-12T00:00:00"/>
    <x v="433"/>
    <s v="Rural"/>
    <s v="Northeast"/>
    <s v="Frame"/>
    <s v="Farming"/>
    <s v="N"/>
    <s v="N"/>
    <m/>
    <m/>
  </r>
  <r>
    <n v="101070"/>
    <x v="0"/>
    <d v="2021-12-12T00:00:00"/>
    <x v="434"/>
    <s v="Rural"/>
    <s v="East"/>
    <s v="Frame"/>
    <s v="Farming"/>
    <s v="N"/>
    <s v="N"/>
    <m/>
    <m/>
  </r>
  <r>
    <n v="101071"/>
    <x v="1"/>
    <d v="2021-12-12T00:00:00"/>
    <x v="435"/>
    <s v="Urban"/>
    <s v="Midwest"/>
    <s v="Masonry"/>
    <s v="Apartment"/>
    <s v="Y"/>
    <s v="Y"/>
    <m/>
    <m/>
  </r>
  <r>
    <n v="101073"/>
    <x v="0"/>
    <d v="2021-12-12T00:00:00"/>
    <x v="436"/>
    <s v="Urban"/>
    <s v="East"/>
    <s v="Masonry"/>
    <s v="Apartment"/>
    <s v="Y"/>
    <s v="Y"/>
    <m/>
    <m/>
  </r>
  <r>
    <n v="101074"/>
    <x v="3"/>
    <d v="2021-12-13T00:00:00"/>
    <x v="437"/>
    <s v="Urban"/>
    <s v="East"/>
    <s v="Masonry"/>
    <s v="Construction"/>
    <s v="Y"/>
    <s v="Y"/>
    <m/>
    <m/>
  </r>
  <r>
    <n v="100364"/>
    <x v="0"/>
    <d v="2021-12-13T00:00:00"/>
    <x v="438"/>
    <s v="Rural"/>
    <s v="East"/>
    <s v="Frame"/>
    <s v="Farming"/>
    <s v="N"/>
    <s v="N"/>
    <m/>
    <m/>
  </r>
  <r>
    <n v="101075"/>
    <x v="0"/>
    <d v="2021-12-14T00:00:00"/>
    <x v="439"/>
    <s v="Rural"/>
    <s v="East"/>
    <s v="Frame"/>
    <s v="Farming"/>
    <s v="N"/>
    <s v="N"/>
    <m/>
    <m/>
  </r>
  <r>
    <n v="101076"/>
    <x v="0"/>
    <d v="2021-12-14T00:00:00"/>
    <x v="440"/>
    <s v="Urban"/>
    <s v="East"/>
    <s v="Frame"/>
    <s v="Office Bldg"/>
    <s v="Y"/>
    <s v="Y"/>
    <m/>
    <m/>
  </r>
  <r>
    <n v="100218"/>
    <x v="0"/>
    <d v="2021-12-14T00:00:00"/>
    <x v="441"/>
    <s v="Rural"/>
    <s v="East"/>
    <s v="Frame"/>
    <s v="Farming"/>
    <s v="N"/>
    <s v="N"/>
    <m/>
    <m/>
  </r>
  <r>
    <n v="101083"/>
    <x v="0"/>
    <d v="2021-12-17T00:00:00"/>
    <x v="442"/>
    <s v="Urban"/>
    <s v="East"/>
    <s v="Frame"/>
    <s v="Apartment"/>
    <s v="Y"/>
    <s v="Y"/>
    <m/>
    <m/>
  </r>
  <r>
    <n v="101088"/>
    <x v="0"/>
    <d v="2021-12-18T00:00:00"/>
    <x v="443"/>
    <s v="Urban"/>
    <s v="East"/>
    <s v="Frame"/>
    <s v="Office Bldg"/>
    <s v="N"/>
    <s v="N"/>
    <m/>
    <m/>
  </r>
  <r>
    <n v="101089"/>
    <x v="0"/>
    <d v="2021-12-19T00:00:00"/>
    <x v="321"/>
    <s v="Urban"/>
    <s v="East"/>
    <s v="Fire Resist"/>
    <s v="Retail"/>
    <s v="Y"/>
    <s v="N"/>
    <m/>
    <m/>
  </r>
  <r>
    <n v="101090"/>
    <x v="0"/>
    <d v="2021-12-19T00:00:00"/>
    <x v="444"/>
    <s v="Urban"/>
    <s v="East"/>
    <s v="Frame"/>
    <s v="Office Bldg"/>
    <s v="Y"/>
    <s v="Y"/>
    <m/>
    <m/>
  </r>
  <r>
    <n v="101091"/>
    <x v="0"/>
    <d v="2021-12-19T00:00:00"/>
    <x v="445"/>
    <s v="Urban"/>
    <s v="East"/>
    <s v="Fire Resist"/>
    <s v="Apartment"/>
    <s v="Y"/>
    <s v="Y"/>
    <m/>
    <m/>
  </r>
  <r>
    <n v="101092"/>
    <x v="1"/>
    <d v="2021-12-19T00:00:00"/>
    <x v="446"/>
    <s v="Urban"/>
    <s v="Midwest"/>
    <s v="Masonry"/>
    <s v="Office Bldg"/>
    <s v="N"/>
    <s v="N"/>
    <m/>
    <m/>
  </r>
  <r>
    <n v="101093"/>
    <x v="1"/>
    <d v="2021-12-19T00:00:00"/>
    <x v="447"/>
    <s v="Rural"/>
    <s v="Midwest"/>
    <s v="Metal Clad"/>
    <s v="Farming"/>
    <s v="N"/>
    <s v="N"/>
    <m/>
    <m/>
  </r>
  <r>
    <n v="100347"/>
    <x v="0"/>
    <d v="2021-12-19T00:00:00"/>
    <x v="350"/>
    <s v="Urban"/>
    <s v="East"/>
    <s v="Frame"/>
    <s v="Office Bldg"/>
    <s v="N"/>
    <s v="N"/>
    <m/>
    <m/>
  </r>
  <r>
    <n v="101094"/>
    <x v="3"/>
    <d v="2021-12-20T00:00:00"/>
    <x v="448"/>
    <s v="Urban"/>
    <s v="East"/>
    <s v="Frame"/>
    <s v="Manufacturing"/>
    <s v="Y"/>
    <s v="Y"/>
    <m/>
    <m/>
  </r>
  <r>
    <n v="100204"/>
    <x v="1"/>
    <d v="2021-12-20T00:00:00"/>
    <x v="449"/>
    <s v="Urban"/>
    <s v="Midwest"/>
    <s v="Masonry"/>
    <s v="Organization"/>
    <s v="N"/>
    <s v="N"/>
    <m/>
    <m/>
  </r>
  <r>
    <n v="100344"/>
    <x v="1"/>
    <d v="2021-12-21T00:00:00"/>
    <x v="450"/>
    <s v="Urban"/>
    <s v="Midwest"/>
    <s v="Frame"/>
    <s v="Manufacturing"/>
    <s v="N"/>
    <s v="N"/>
    <m/>
    <m/>
  </r>
  <r>
    <n v="100346"/>
    <x v="0"/>
    <d v="2021-12-21T00:00:00"/>
    <x v="239"/>
    <s v="Urban"/>
    <s v="East"/>
    <s v="Masonry"/>
    <s v="Hospitality"/>
    <s v="Y"/>
    <s v="Y"/>
    <m/>
    <m/>
  </r>
  <r>
    <n v="100391"/>
    <x v="0"/>
    <d v="2021-12-21T00:00:00"/>
    <x v="451"/>
    <s v="Urban"/>
    <s v="East"/>
    <s v="Frame"/>
    <s v="Apartment"/>
    <s v="Y"/>
    <s v="Y"/>
    <m/>
    <m/>
  </r>
  <r>
    <n v="101096"/>
    <x v="0"/>
    <d v="2021-12-21T00:00:00"/>
    <x v="452"/>
    <s v="Urban"/>
    <s v="East"/>
    <s v="Fire Resist"/>
    <s v="Retail"/>
    <s v="N"/>
    <s v="N"/>
    <m/>
    <m/>
  </r>
  <r>
    <n v="100203"/>
    <x v="0"/>
    <d v="2021-12-21T00:00:00"/>
    <x v="453"/>
    <s v="Rural"/>
    <s v="East"/>
    <s v="Frame"/>
    <s v="Farming"/>
    <s v="N"/>
    <s v="N"/>
    <m/>
    <m/>
  </r>
  <r>
    <n v="100231"/>
    <x v="0"/>
    <d v="2021-12-22T00:00:00"/>
    <x v="454"/>
    <s v="Urban"/>
    <s v="East"/>
    <s v="Frame"/>
    <s v="Apartment"/>
    <s v="Y"/>
    <s v="Y"/>
    <m/>
    <m/>
  </r>
  <r>
    <n v="101098"/>
    <x v="1"/>
    <d v="2021-12-22T00:00:00"/>
    <x v="455"/>
    <s v="Urban"/>
    <s v="Midwest"/>
    <s v="Frame"/>
    <s v="Retail"/>
    <s v="N"/>
    <s v="N"/>
    <m/>
    <m/>
  </r>
  <r>
    <n v="101100"/>
    <x v="0"/>
    <d v="2021-12-22T00:00:00"/>
    <x v="456"/>
    <s v="Urban"/>
    <s v="East"/>
    <s v="Frame"/>
    <s v="Retail"/>
    <s v="N"/>
    <s v="N"/>
    <m/>
    <m/>
  </r>
  <r>
    <n v="100202"/>
    <x v="3"/>
    <d v="2021-12-22T00:00:00"/>
    <x v="457"/>
    <s v="Urban"/>
    <s v="East"/>
    <s v="Frame"/>
    <s v="Apartment"/>
    <s v="Y"/>
    <s v="Y"/>
    <m/>
    <m/>
  </r>
  <r>
    <n v="100217"/>
    <x v="0"/>
    <d v="2021-12-23T00:00:00"/>
    <x v="458"/>
    <s v="Rural"/>
    <s v="East"/>
    <s v="Metal Clad"/>
    <s v="Farming"/>
    <s v="N"/>
    <s v="N"/>
    <m/>
    <m/>
  </r>
  <r>
    <n v="101102"/>
    <x v="0"/>
    <d v="2021-12-23T00:00:00"/>
    <x v="459"/>
    <s v="Rural"/>
    <s v="East"/>
    <s v="Metal Clad"/>
    <s v="Farming"/>
    <s v="N"/>
    <s v="N"/>
    <m/>
    <m/>
  </r>
  <r>
    <n v="100305"/>
    <x v="0"/>
    <d v="2021-12-23T00:00:00"/>
    <x v="460"/>
    <s v="Urban"/>
    <s v="East"/>
    <s v="Fire Resist"/>
    <s v="Apartment"/>
    <s v="Y"/>
    <s v="Y"/>
    <m/>
    <m/>
  </r>
  <r>
    <n v="101104"/>
    <x v="0"/>
    <d v="2021-12-24T00:00:00"/>
    <x v="461"/>
    <s v="Urban"/>
    <s v="East"/>
    <s v="Frame"/>
    <s v="Apartment"/>
    <s v="Y"/>
    <s v="Y"/>
    <m/>
    <m/>
  </r>
  <r>
    <n v="101105"/>
    <x v="6"/>
    <d v="2021-12-24T00:00:00"/>
    <x v="462"/>
    <s v="Urban"/>
    <s v="Northeast"/>
    <s v="Metal Clad"/>
    <s v="Retail"/>
    <s v="N"/>
    <s v="N"/>
    <m/>
    <m/>
  </r>
  <r>
    <n v="100201"/>
    <x v="0"/>
    <d v="2021-12-24T00:00:00"/>
    <x v="463"/>
    <s v="Urban"/>
    <s v="East"/>
    <s v="Frame"/>
    <s v="Apartment"/>
    <s v="Y"/>
    <s v="Y"/>
    <m/>
    <m/>
  </r>
  <r>
    <n v="100230"/>
    <x v="5"/>
    <d v="2021-12-25T00:00:00"/>
    <x v="464"/>
    <s v="Urban"/>
    <s v="Central"/>
    <s v="Frame"/>
    <s v="Apartment"/>
    <s v="N"/>
    <s v="N"/>
    <m/>
    <m/>
  </r>
  <r>
    <n v="100295"/>
    <x v="3"/>
    <d v="2021-12-25T00:00:00"/>
    <x v="465"/>
    <s v="Urban"/>
    <s v="East"/>
    <s v="Frame"/>
    <s v="Office Bldg"/>
    <s v="Y"/>
    <s v="Y"/>
    <m/>
    <m/>
  </r>
  <r>
    <n v="100360"/>
    <x v="1"/>
    <d v="2021-12-25T00:00:00"/>
    <x v="466"/>
    <s v="Urban"/>
    <s v="Midwest"/>
    <s v="Masonry"/>
    <s v="Office Bldg"/>
    <s v="Y"/>
    <s v="Y"/>
    <m/>
    <m/>
  </r>
  <r>
    <n v="100361"/>
    <x v="0"/>
    <d v="2021-12-25T00:00:00"/>
    <x v="467"/>
    <s v="Urban"/>
    <s v="East"/>
    <s v="Masonry"/>
    <s v="Apartment"/>
    <s v="N"/>
    <s v="N"/>
    <m/>
    <m/>
  </r>
  <r>
    <n v="101107"/>
    <x v="0"/>
    <d v="2021-12-25T00:00:00"/>
    <x v="468"/>
    <s v="Urban"/>
    <s v="East"/>
    <s v="Frame"/>
    <s v="Apartment"/>
    <s v="Y"/>
    <s v="Y"/>
    <m/>
    <m/>
  </r>
  <r>
    <n v="101109"/>
    <x v="0"/>
    <d v="2021-12-25T00:00:00"/>
    <x v="469"/>
    <s v="Rural"/>
    <s v="East"/>
    <s v="Frame"/>
    <s v="Farming"/>
    <s v="N"/>
    <s v="N"/>
    <m/>
    <m/>
  </r>
  <r>
    <n v="100229"/>
    <x v="6"/>
    <d v="2021-12-25T00:00:00"/>
    <x v="470"/>
    <s v="Urban"/>
    <s v="Northeast"/>
    <s v="Masonry"/>
    <s v="Office Bldg"/>
    <s v="N"/>
    <s v="N"/>
    <m/>
    <m/>
  </r>
  <r>
    <n v="100282"/>
    <x v="1"/>
    <d v="2021-12-26T00:00:00"/>
    <x v="471"/>
    <s v="Rural"/>
    <s v="Midwest"/>
    <s v="Frame"/>
    <s v="Farming"/>
    <s v="N"/>
    <s v="N"/>
    <m/>
    <m/>
  </r>
  <r>
    <n v="101111"/>
    <x v="0"/>
    <d v="2021-12-26T00:00:00"/>
    <x v="472"/>
    <s v="Rural"/>
    <s v="East"/>
    <s v="Frame"/>
    <s v="Farming"/>
    <s v="N"/>
    <s v="N"/>
    <m/>
    <m/>
  </r>
  <r>
    <n v="100400"/>
    <x v="4"/>
    <d v="2021-12-26T00:00:00"/>
    <x v="473"/>
    <s v="Rural"/>
    <s v="Northeast"/>
    <s v="Frame"/>
    <s v="Farming"/>
    <s v="N"/>
    <s v="N"/>
    <m/>
    <m/>
  </r>
  <r>
    <n v="101113"/>
    <x v="0"/>
    <d v="2021-12-27T00:00:00"/>
    <x v="79"/>
    <s v="Rural"/>
    <s v="East"/>
    <s v="Metal Clad"/>
    <s v="Farming"/>
    <s v="N"/>
    <s v="N"/>
    <m/>
    <m/>
  </r>
  <r>
    <n v="101114"/>
    <x v="2"/>
    <d v="2021-12-27T00:00:00"/>
    <x v="474"/>
    <s v="Urban"/>
    <s v="Midwest"/>
    <s v="Metal Clad"/>
    <s v="Farming"/>
    <s v="N"/>
    <s v="N"/>
    <m/>
    <m/>
  </r>
  <r>
    <n v="100200"/>
    <x v="0"/>
    <d v="2021-12-27T00:00:00"/>
    <x v="475"/>
    <s v="Urban"/>
    <s v="East"/>
    <s v="Masonry"/>
    <s v="Apartment"/>
    <s v="N"/>
    <s v="N"/>
    <m/>
    <m/>
  </r>
  <r>
    <n v="100330"/>
    <x v="0"/>
    <d v="2021-12-28T00:00:00"/>
    <x v="476"/>
    <s v="Urban"/>
    <s v="East"/>
    <s v="Frame"/>
    <s v="Office Bldg"/>
    <s v="Y"/>
    <s v="Y"/>
    <m/>
    <m/>
  </r>
  <r>
    <n v="101115"/>
    <x v="1"/>
    <d v="2021-12-28T00:00:00"/>
    <x v="477"/>
    <s v="Urban"/>
    <s v="Midwest"/>
    <s v="Frame"/>
    <s v="Apartment"/>
    <s v="N"/>
    <s v="N"/>
    <m/>
    <m/>
  </r>
  <r>
    <n v="101116"/>
    <x v="0"/>
    <d v="2021-12-28T00:00:00"/>
    <x v="478"/>
    <s v="Urban"/>
    <s v="East"/>
    <s v="Frame"/>
    <s v="Apartment"/>
    <s v="Y"/>
    <s v="Y"/>
    <m/>
    <m/>
  </r>
  <r>
    <n v="100216"/>
    <x v="3"/>
    <d v="2021-12-29T00:00:00"/>
    <x v="479"/>
    <s v="Urban"/>
    <s v="East"/>
    <s v="Frame"/>
    <s v="Retail"/>
    <s v="Y"/>
    <s v="Y"/>
    <m/>
    <m/>
  </r>
  <r>
    <n v="100389"/>
    <x v="0"/>
    <d v="2021-12-30T00:00:00"/>
    <x v="480"/>
    <s v="Urban"/>
    <s v="East"/>
    <s v="Fire Resist"/>
    <s v="Hospitality"/>
    <s v="Y"/>
    <s v="Y"/>
    <m/>
    <m/>
  </r>
  <r>
    <n v="101117"/>
    <x v="0"/>
    <d v="2021-12-30T00:00:00"/>
    <x v="481"/>
    <s v="Urban"/>
    <s v="East"/>
    <s v="Frame"/>
    <s v="Apartment"/>
    <s v="Y"/>
    <s v="Y"/>
    <m/>
    <m/>
  </r>
  <r>
    <n v="101120"/>
    <x v="0"/>
    <d v="2021-12-30T00:00:00"/>
    <x v="482"/>
    <s v="Rural"/>
    <s v="East"/>
    <s v="Frame"/>
    <s v="Farming"/>
    <s v="N"/>
    <s v="N"/>
    <m/>
    <m/>
  </r>
  <r>
    <n v="101121"/>
    <x v="4"/>
    <d v="2021-12-30T00:00:00"/>
    <x v="483"/>
    <s v="Urban"/>
    <s v="Northeast"/>
    <s v="Fire Resist"/>
    <s v="Office Bldg"/>
    <s v="Y"/>
    <s v="Y"/>
    <m/>
    <m/>
  </r>
  <r>
    <n v="101122"/>
    <x v="5"/>
    <d v="2021-12-31T00:00:00"/>
    <x v="484"/>
    <s v="Urban"/>
    <s v="Central"/>
    <s v="Frame"/>
    <s v="Apartment"/>
    <s v="N"/>
    <s v="N"/>
    <m/>
    <m/>
  </r>
  <r>
    <n v="101123"/>
    <x v="0"/>
    <d v="2021-12-31T00:00:00"/>
    <x v="485"/>
    <s v="Urban"/>
    <s v="East"/>
    <s v="Frame"/>
    <s v="Office Bldg"/>
    <s v="Y"/>
    <s v="Y"/>
    <m/>
    <m/>
  </r>
  <r>
    <n v="101125"/>
    <x v="0"/>
    <d v="2021-12-31T00:00:00"/>
    <x v="486"/>
    <s v="Urban"/>
    <s v="East"/>
    <s v="Frame"/>
    <s v="Office Bldg"/>
    <s v="Y"/>
    <s v="Y"/>
    <m/>
    <m/>
  </r>
  <r>
    <n v="101126"/>
    <x v="1"/>
    <d v="2021-12-31T00:00:00"/>
    <x v="487"/>
    <s v="Urban"/>
    <s v="Midwest"/>
    <s v="Frame"/>
    <s v="Farming"/>
    <s v="N"/>
    <s v="N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9CAE8-4714-468D-BA4D-301C86BEA25A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2">
    <pivotField showAll="0"/>
    <pivotField axis="axisRow" showAll="0">
      <items count="11">
        <item x="2"/>
        <item x="9"/>
        <item x="7"/>
        <item x="8"/>
        <item x="6"/>
        <item x="3"/>
        <item x="0"/>
        <item x="5"/>
        <item x="4"/>
        <item x="1"/>
        <item t="default"/>
      </items>
    </pivotField>
    <pivotField numFmtId="15" showAll="0"/>
    <pivotField dataField="1" showAll="0" avgSubtotal="1">
      <items count="489">
        <item x="377"/>
        <item x="16"/>
        <item x="118"/>
        <item x="458"/>
        <item x="254"/>
        <item x="60"/>
        <item x="304"/>
        <item x="278"/>
        <item x="17"/>
        <item x="249"/>
        <item x="197"/>
        <item x="54"/>
        <item x="100"/>
        <item x="240"/>
        <item x="408"/>
        <item x="174"/>
        <item x="321"/>
        <item x="293"/>
        <item x="443"/>
        <item x="461"/>
        <item x="148"/>
        <item x="92"/>
        <item x="232"/>
        <item x="288"/>
        <item x="368"/>
        <item x="245"/>
        <item x="320"/>
        <item x="462"/>
        <item x="206"/>
        <item x="271"/>
        <item x="225"/>
        <item x="151"/>
        <item x="205"/>
        <item x="85"/>
        <item x="12"/>
        <item x="208"/>
        <item x="330"/>
        <item x="385"/>
        <item x="422"/>
        <item x="350"/>
        <item x="455"/>
        <item x="414"/>
        <item x="262"/>
        <item x="381"/>
        <item x="464"/>
        <item x="470"/>
        <item x="310"/>
        <item x="452"/>
        <item x="388"/>
        <item x="187"/>
        <item x="329"/>
        <item x="267"/>
        <item x="192"/>
        <item x="124"/>
        <item x="152"/>
        <item x="61"/>
        <item x="231"/>
        <item x="343"/>
        <item x="360"/>
        <item x="162"/>
        <item x="204"/>
        <item x="5"/>
        <item x="284"/>
        <item x="184"/>
        <item x="154"/>
        <item x="260"/>
        <item x="161"/>
        <item x="435"/>
        <item x="341"/>
        <item x="459"/>
        <item x="36"/>
        <item x="467"/>
        <item x="412"/>
        <item x="96"/>
        <item x="27"/>
        <item x="357"/>
        <item x="47"/>
        <item x="317"/>
        <item x="243"/>
        <item x="196"/>
        <item x="189"/>
        <item x="74"/>
        <item x="348"/>
        <item x="86"/>
        <item x="316"/>
        <item x="419"/>
        <item x="272"/>
        <item x="14"/>
        <item x="175"/>
        <item x="246"/>
        <item x="137"/>
        <item x="233"/>
        <item x="449"/>
        <item x="367"/>
        <item x="68"/>
        <item x="185"/>
        <item x="475"/>
        <item x="15"/>
        <item x="314"/>
        <item x="32"/>
        <item x="120"/>
        <item x="241"/>
        <item x="480"/>
        <item x="482"/>
        <item x="84"/>
        <item x="393"/>
        <item x="420"/>
        <item x="322"/>
        <item x="20"/>
        <item x="476"/>
        <item x="340"/>
        <item x="290"/>
        <item x="382"/>
        <item x="127"/>
        <item x="308"/>
        <item x="287"/>
        <item x="150"/>
        <item x="89"/>
        <item x="98"/>
        <item x="265"/>
        <item x="122"/>
        <item x="177"/>
        <item x="221"/>
        <item x="477"/>
        <item x="303"/>
        <item x="43"/>
        <item x="143"/>
        <item x="134"/>
        <item x="292"/>
        <item x="450"/>
        <item x="234"/>
        <item x="484"/>
        <item x="446"/>
        <item x="198"/>
        <item x="121"/>
        <item x="87"/>
        <item x="487"/>
        <item x="258"/>
        <item x="239"/>
        <item x="33"/>
        <item x="101"/>
        <item x="129"/>
        <item x="402"/>
        <item x="315"/>
        <item x="165"/>
        <item x="325"/>
        <item x="53"/>
        <item x="300"/>
        <item x="311"/>
        <item x="251"/>
        <item x="438"/>
        <item x="48"/>
        <item x="374"/>
        <item x="3"/>
        <item x="209"/>
        <item x="366"/>
        <item x="227"/>
        <item x="473"/>
        <item x="335"/>
        <item x="354"/>
        <item x="159"/>
        <item x="180"/>
        <item x="361"/>
        <item x="253"/>
        <item x="46"/>
        <item x="235"/>
        <item x="220"/>
        <item x="415"/>
        <item x="83"/>
        <item x="352"/>
        <item x="153"/>
        <item x="280"/>
        <item x="430"/>
        <item x="294"/>
        <item x="81"/>
        <item x="363"/>
        <item x="429"/>
        <item x="66"/>
        <item x="1"/>
        <item x="157"/>
        <item x="128"/>
        <item x="296"/>
        <item x="362"/>
        <item x="365"/>
        <item x="193"/>
        <item x="250"/>
        <item x="168"/>
        <item x="309"/>
        <item x="37"/>
        <item x="456"/>
        <item x="397"/>
        <item x="323"/>
        <item x="433"/>
        <item x="252"/>
        <item x="268"/>
        <item x="386"/>
        <item x="6"/>
        <item x="230"/>
        <item x="82"/>
        <item x="131"/>
        <item x="94"/>
        <item x="485"/>
        <item x="333"/>
        <item x="105"/>
        <item x="312"/>
        <item x="407"/>
        <item x="24"/>
        <item x="123"/>
        <item x="347"/>
        <item x="391"/>
        <item x="401"/>
        <item x="298"/>
        <item x="334"/>
        <item x="439"/>
        <item x="372"/>
        <item x="346"/>
        <item x="302"/>
        <item x="142"/>
        <item x="355"/>
        <item x="479"/>
        <item x="19"/>
        <item x="138"/>
        <item x="116"/>
        <item x="125"/>
        <item x="447"/>
        <item x="173"/>
        <item x="70"/>
        <item x="276"/>
        <item x="261"/>
        <item x="328"/>
        <item x="79"/>
        <item x="395"/>
        <item x="23"/>
        <item x="327"/>
        <item x="182"/>
        <item x="59"/>
        <item x="285"/>
        <item x="195"/>
        <item x="99"/>
        <item x="345"/>
        <item x="442"/>
        <item x="364"/>
        <item x="210"/>
        <item x="93"/>
        <item x="183"/>
        <item x="338"/>
        <item x="186"/>
        <item x="178"/>
        <item x="172"/>
        <item x="405"/>
        <item x="199"/>
        <item x="26"/>
        <item x="359"/>
        <item x="410"/>
        <item x="104"/>
        <item x="448"/>
        <item x="436"/>
        <item x="171"/>
        <item x="426"/>
        <item x="207"/>
        <item x="63"/>
        <item x="423"/>
        <item x="394"/>
        <item x="71"/>
        <item x="212"/>
        <item x="375"/>
        <item x="55"/>
        <item x="358"/>
        <item x="356"/>
        <item x="164"/>
        <item x="179"/>
        <item x="201"/>
        <item x="238"/>
        <item x="31"/>
        <item x="403"/>
        <item x="263"/>
        <item x="30"/>
        <item x="270"/>
        <item x="297"/>
        <item x="370"/>
        <item x="399"/>
        <item x="135"/>
        <item x="437"/>
        <item x="126"/>
        <item x="113"/>
        <item x="318"/>
        <item x="277"/>
        <item x="434"/>
        <item x="242"/>
        <item x="64"/>
        <item x="181"/>
        <item x="255"/>
        <item x="236"/>
        <item x="453"/>
        <item x="140"/>
        <item x="404"/>
        <item x="457"/>
        <item x="40"/>
        <item x="332"/>
        <item x="67"/>
        <item x="91"/>
        <item x="218"/>
        <item x="259"/>
        <item x="421"/>
        <item x="474"/>
        <item x="469"/>
        <item x="200"/>
        <item x="145"/>
        <item x="424"/>
        <item x="106"/>
        <item x="211"/>
        <item x="416"/>
        <item x="431"/>
        <item x="11"/>
        <item x="398"/>
        <item x="176"/>
        <item x="483"/>
        <item x="112"/>
        <item x="337"/>
        <item x="471"/>
        <item x="160"/>
        <item x="139"/>
        <item x="409"/>
        <item x="291"/>
        <item x="324"/>
        <item x="156"/>
        <item x="25"/>
        <item x="371"/>
        <item x="428"/>
        <item x="163"/>
        <item x="149"/>
        <item x="413"/>
        <item x="283"/>
        <item x="275"/>
        <item x="110"/>
        <item x="248"/>
        <item x="313"/>
        <item x="8"/>
        <item x="466"/>
        <item x="80"/>
        <item x="158"/>
        <item x="18"/>
        <item x="389"/>
        <item x="349"/>
        <item x="49"/>
        <item x="380"/>
        <item x="441"/>
        <item x="282"/>
        <item x="155"/>
        <item x="465"/>
        <item x="119"/>
        <item x="390"/>
        <item x="107"/>
        <item x="88"/>
        <item x="237"/>
        <item x="379"/>
        <item x="373"/>
        <item x="69"/>
        <item x="244"/>
        <item x="417"/>
        <item x="58"/>
        <item x="307"/>
        <item x="111"/>
        <item x="387"/>
        <item x="136"/>
        <item x="229"/>
        <item x="406"/>
        <item x="384"/>
        <item x="472"/>
        <item x="418"/>
        <item x="392"/>
        <item x="10"/>
        <item x="108"/>
        <item x="247"/>
        <item x="427"/>
        <item x="295"/>
        <item x="223"/>
        <item x="286"/>
        <item x="264"/>
        <item x="28"/>
        <item x="73"/>
        <item x="141"/>
        <item x="45"/>
        <item x="76"/>
        <item x="95"/>
        <item x="21"/>
        <item x="274"/>
        <item x="169"/>
        <item x="224"/>
        <item x="299"/>
        <item x="396"/>
        <item x="56"/>
        <item x="133"/>
        <item x="269"/>
        <item x="478"/>
        <item x="222"/>
        <item x="301"/>
        <item x="50"/>
        <item x="0"/>
        <item x="35"/>
        <item x="117"/>
        <item x="109"/>
        <item x="425"/>
        <item x="460"/>
        <item x="481"/>
        <item x="72"/>
        <item x="97"/>
        <item x="144"/>
        <item x="170"/>
        <item x="468"/>
        <item x="281"/>
        <item x="202"/>
        <item x="77"/>
        <item x="42"/>
        <item x="216"/>
        <item x="41"/>
        <item x="190"/>
        <item x="400"/>
        <item x="369"/>
        <item x="114"/>
        <item x="62"/>
        <item x="191"/>
        <item x="331"/>
        <item x="78"/>
        <item x="132"/>
        <item x="444"/>
        <item x="351"/>
        <item x="339"/>
        <item x="203"/>
        <item x="257"/>
        <item x="451"/>
        <item x="90"/>
        <item x="353"/>
        <item x="376"/>
        <item x="383"/>
        <item x="279"/>
        <item x="57"/>
        <item x="463"/>
        <item x="432"/>
        <item x="13"/>
        <item x="411"/>
        <item x="454"/>
        <item x="75"/>
        <item x="4"/>
        <item x="166"/>
        <item x="219"/>
        <item x="306"/>
        <item x="22"/>
        <item x="65"/>
        <item x="305"/>
        <item x="9"/>
        <item x="7"/>
        <item x="146"/>
        <item x="103"/>
        <item x="167"/>
        <item x="440"/>
        <item x="289"/>
        <item x="115"/>
        <item x="342"/>
        <item x="378"/>
        <item x="344"/>
        <item x="194"/>
        <item x="213"/>
        <item x="486"/>
        <item x="336"/>
        <item x="52"/>
        <item x="214"/>
        <item x="102"/>
        <item x="226"/>
        <item x="2"/>
        <item x="228"/>
        <item x="44"/>
        <item x="266"/>
        <item x="34"/>
        <item x="38"/>
        <item x="188"/>
        <item x="326"/>
        <item x="39"/>
        <item x="217"/>
        <item x="273"/>
        <item x="445"/>
        <item x="256"/>
        <item x="319"/>
        <item x="147"/>
        <item x="51"/>
        <item x="215"/>
        <item x="130"/>
        <item x="29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nsuredValue ($)" fld="3" subtotal="average" baseField="1" baseItem="0" numFmtId="166"/>
  </dataFields>
  <formats count="4"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3FB7-0EFA-472E-BD58-87BD33DA109F}">
  <dimension ref="A1:E229"/>
  <sheetViews>
    <sheetView showGridLines="0" workbookViewId="0">
      <selection activeCell="E4" sqref="E4"/>
    </sheetView>
  </sheetViews>
  <sheetFormatPr defaultRowHeight="15" x14ac:dyDescent="0.25"/>
  <cols>
    <col min="1" max="1" width="12.5703125" customWidth="1"/>
    <col min="2" max="2" width="23.140625" customWidth="1"/>
    <col min="3" max="3" width="14.140625" customWidth="1"/>
    <col min="4" max="4" width="13.85546875" customWidth="1"/>
    <col min="5" max="5" width="21.7109375" customWidth="1"/>
  </cols>
  <sheetData>
    <row r="1" spans="1:5" x14ac:dyDescent="0.25">
      <c r="A1" s="1"/>
      <c r="B1" s="5"/>
      <c r="C1" s="1"/>
      <c r="D1" s="1"/>
      <c r="E1" s="1"/>
    </row>
    <row r="2" spans="1:5" x14ac:dyDescent="0.25">
      <c r="A2" s="55" t="s">
        <v>17</v>
      </c>
      <c r="B2" s="55"/>
      <c r="C2" s="55"/>
      <c r="D2" s="55"/>
      <c r="E2" s="55"/>
    </row>
    <row r="3" spans="1:5" x14ac:dyDescent="0.25">
      <c r="A3" s="12" t="s">
        <v>18</v>
      </c>
      <c r="B3" s="12" t="s">
        <v>0</v>
      </c>
      <c r="C3" s="12" t="s">
        <v>10</v>
      </c>
      <c r="D3" s="12" t="s">
        <v>19</v>
      </c>
      <c r="E3" s="12" t="s">
        <v>20</v>
      </c>
    </row>
    <row r="4" spans="1:5" x14ac:dyDescent="0.25">
      <c r="A4" s="6">
        <v>41395</v>
      </c>
      <c r="B4" s="2" t="s">
        <v>6</v>
      </c>
      <c r="C4" s="3" t="s">
        <v>14</v>
      </c>
      <c r="D4" s="3" t="s">
        <v>21</v>
      </c>
      <c r="E4" s="7">
        <v>7</v>
      </c>
    </row>
    <row r="5" spans="1:5" x14ac:dyDescent="0.25">
      <c r="A5" s="6">
        <v>41395</v>
      </c>
      <c r="B5" s="2" t="s">
        <v>6</v>
      </c>
      <c r="C5" s="3" t="s">
        <v>15</v>
      </c>
      <c r="D5" s="3" t="s">
        <v>22</v>
      </c>
      <c r="E5" s="7">
        <v>7</v>
      </c>
    </row>
    <row r="6" spans="1:5" x14ac:dyDescent="0.25">
      <c r="A6" s="6">
        <v>41395</v>
      </c>
      <c r="B6" s="2" t="s">
        <v>6</v>
      </c>
      <c r="C6" s="3" t="s">
        <v>23</v>
      </c>
      <c r="D6" s="3" t="s">
        <v>21</v>
      </c>
      <c r="E6" s="7">
        <v>7</v>
      </c>
    </row>
    <row r="7" spans="1:5" x14ac:dyDescent="0.25">
      <c r="A7" s="6">
        <v>41395</v>
      </c>
      <c r="B7" s="3" t="s">
        <v>7</v>
      </c>
      <c r="C7" s="3" t="s">
        <v>16</v>
      </c>
      <c r="D7" s="3" t="s">
        <v>21</v>
      </c>
      <c r="E7" s="7">
        <v>60</v>
      </c>
    </row>
    <row r="8" spans="1:5" x14ac:dyDescent="0.25">
      <c r="A8" s="6">
        <v>41395</v>
      </c>
      <c r="B8" s="4" t="s">
        <v>8</v>
      </c>
      <c r="C8" s="3" t="s">
        <v>16</v>
      </c>
      <c r="D8" s="3" t="s">
        <v>22</v>
      </c>
      <c r="E8" s="7">
        <v>33</v>
      </c>
    </row>
    <row r="9" spans="1:5" x14ac:dyDescent="0.25">
      <c r="A9" s="6">
        <v>41395</v>
      </c>
      <c r="B9" s="2" t="s">
        <v>24</v>
      </c>
      <c r="C9" s="3" t="s">
        <v>25</v>
      </c>
      <c r="D9" s="3" t="s">
        <v>21</v>
      </c>
      <c r="E9" s="7">
        <v>67</v>
      </c>
    </row>
    <row r="10" spans="1:5" x14ac:dyDescent="0.25">
      <c r="A10" s="6">
        <v>41395</v>
      </c>
      <c r="B10" s="2" t="s">
        <v>9</v>
      </c>
      <c r="C10" s="3" t="s">
        <v>23</v>
      </c>
      <c r="D10" s="3" t="s">
        <v>21</v>
      </c>
      <c r="E10" s="7">
        <v>33</v>
      </c>
    </row>
    <row r="11" spans="1:5" x14ac:dyDescent="0.25">
      <c r="A11" s="6">
        <v>41395</v>
      </c>
      <c r="B11" s="2" t="s">
        <v>6</v>
      </c>
      <c r="C11" s="3" t="s">
        <v>26</v>
      </c>
      <c r="D11" s="3" t="s">
        <v>21</v>
      </c>
      <c r="E11" s="7">
        <v>7</v>
      </c>
    </row>
    <row r="12" spans="1:5" x14ac:dyDescent="0.25">
      <c r="A12" s="6">
        <v>41396</v>
      </c>
      <c r="B12" s="2" t="s">
        <v>6</v>
      </c>
      <c r="C12" s="3" t="s">
        <v>26</v>
      </c>
      <c r="D12" s="3" t="s">
        <v>22</v>
      </c>
      <c r="E12" s="7">
        <v>7</v>
      </c>
    </row>
    <row r="13" spans="1:5" x14ac:dyDescent="0.25">
      <c r="A13" s="6">
        <v>41396</v>
      </c>
      <c r="B13" s="2" t="s">
        <v>6</v>
      </c>
      <c r="C13" s="3" t="s">
        <v>27</v>
      </c>
      <c r="D13" s="3" t="s">
        <v>22</v>
      </c>
      <c r="E13" s="7">
        <v>17</v>
      </c>
    </row>
    <row r="14" spans="1:5" x14ac:dyDescent="0.25">
      <c r="A14" s="6">
        <v>41396</v>
      </c>
      <c r="B14" s="2" t="s">
        <v>28</v>
      </c>
      <c r="C14" s="3" t="s">
        <v>27</v>
      </c>
      <c r="D14" s="3" t="s">
        <v>21</v>
      </c>
      <c r="E14" s="7">
        <v>3</v>
      </c>
    </row>
    <row r="15" spans="1:5" x14ac:dyDescent="0.25">
      <c r="A15" s="6">
        <v>41396</v>
      </c>
      <c r="B15" s="2" t="s">
        <v>6</v>
      </c>
      <c r="C15" s="3" t="s">
        <v>26</v>
      </c>
      <c r="D15" s="3" t="s">
        <v>21</v>
      </c>
      <c r="E15" s="7">
        <v>7</v>
      </c>
    </row>
    <row r="16" spans="1:5" x14ac:dyDescent="0.25">
      <c r="A16" s="6">
        <v>41396</v>
      </c>
      <c r="B16" s="2" t="s">
        <v>6</v>
      </c>
      <c r="C16" s="3" t="s">
        <v>23</v>
      </c>
      <c r="D16" s="3" t="s">
        <v>21</v>
      </c>
      <c r="E16" s="7">
        <v>7</v>
      </c>
    </row>
    <row r="17" spans="1:5" x14ac:dyDescent="0.25">
      <c r="A17" s="6">
        <v>41396</v>
      </c>
      <c r="B17" s="2" t="s">
        <v>6</v>
      </c>
      <c r="C17" s="3" t="s">
        <v>14</v>
      </c>
      <c r="D17" s="3" t="s">
        <v>22</v>
      </c>
      <c r="E17" s="7">
        <v>7</v>
      </c>
    </row>
    <row r="18" spans="1:5" x14ac:dyDescent="0.25">
      <c r="A18" s="6">
        <v>41396</v>
      </c>
      <c r="B18" s="3" t="s">
        <v>7</v>
      </c>
      <c r="C18" s="3" t="s">
        <v>27</v>
      </c>
      <c r="D18" s="3" t="s">
        <v>21</v>
      </c>
      <c r="E18" s="7">
        <v>60</v>
      </c>
    </row>
    <row r="19" spans="1:5" x14ac:dyDescent="0.25">
      <c r="A19" s="6">
        <v>41396</v>
      </c>
      <c r="B19" s="4" t="s">
        <v>8</v>
      </c>
      <c r="C19" s="3" t="s">
        <v>25</v>
      </c>
      <c r="D19" s="3" t="s">
        <v>21</v>
      </c>
      <c r="E19" s="7">
        <v>33</v>
      </c>
    </row>
    <row r="20" spans="1:5" x14ac:dyDescent="0.25">
      <c r="A20" s="6">
        <v>41396</v>
      </c>
      <c r="B20" s="2" t="s">
        <v>24</v>
      </c>
      <c r="C20" s="3" t="s">
        <v>16</v>
      </c>
      <c r="D20" s="3" t="s">
        <v>22</v>
      </c>
      <c r="E20" s="7">
        <v>67</v>
      </c>
    </row>
    <row r="21" spans="1:5" x14ac:dyDescent="0.25">
      <c r="A21" s="6">
        <v>41396</v>
      </c>
      <c r="B21" s="2" t="s">
        <v>9</v>
      </c>
      <c r="C21" s="3" t="s">
        <v>14</v>
      </c>
      <c r="D21" s="3" t="s">
        <v>21</v>
      </c>
      <c r="E21" s="7">
        <v>33</v>
      </c>
    </row>
    <row r="22" spans="1:5" x14ac:dyDescent="0.25">
      <c r="A22" s="6">
        <v>41396</v>
      </c>
      <c r="B22" s="2" t="s">
        <v>7</v>
      </c>
      <c r="C22" s="3" t="s">
        <v>15</v>
      </c>
      <c r="D22" s="3" t="s">
        <v>21</v>
      </c>
      <c r="E22" s="7">
        <v>23</v>
      </c>
    </row>
    <row r="23" spans="1:5" x14ac:dyDescent="0.25">
      <c r="A23" s="6">
        <v>41396</v>
      </c>
      <c r="B23" s="2" t="s">
        <v>6</v>
      </c>
      <c r="C23" s="3" t="s">
        <v>27</v>
      </c>
      <c r="D23" s="3" t="s">
        <v>21</v>
      </c>
      <c r="E23" s="7">
        <v>7</v>
      </c>
    </row>
    <row r="24" spans="1:5" x14ac:dyDescent="0.25">
      <c r="A24" s="6">
        <v>41396</v>
      </c>
      <c r="B24" s="2" t="s">
        <v>6</v>
      </c>
      <c r="C24" s="3" t="s">
        <v>14</v>
      </c>
      <c r="D24" s="3" t="s">
        <v>21</v>
      </c>
      <c r="E24" s="7">
        <v>17</v>
      </c>
    </row>
    <row r="25" spans="1:5" x14ac:dyDescent="0.25">
      <c r="A25" s="6">
        <v>41396</v>
      </c>
      <c r="B25" s="2" t="s">
        <v>28</v>
      </c>
      <c r="C25" s="3" t="s">
        <v>26</v>
      </c>
      <c r="D25" s="3" t="s">
        <v>21</v>
      </c>
      <c r="E25" s="7">
        <v>3</v>
      </c>
    </row>
    <row r="26" spans="1:5" x14ac:dyDescent="0.25">
      <c r="A26" s="6">
        <v>41397</v>
      </c>
      <c r="B26" s="2" t="s">
        <v>28</v>
      </c>
      <c r="C26" s="3" t="s">
        <v>27</v>
      </c>
      <c r="D26" s="3" t="s">
        <v>22</v>
      </c>
      <c r="E26" s="7">
        <v>3</v>
      </c>
    </row>
    <row r="27" spans="1:5" x14ac:dyDescent="0.25">
      <c r="A27" s="6">
        <v>41397</v>
      </c>
      <c r="B27" s="2" t="s">
        <v>28</v>
      </c>
      <c r="C27" s="3" t="s">
        <v>23</v>
      </c>
      <c r="D27" s="3" t="s">
        <v>21</v>
      </c>
      <c r="E27" s="7">
        <v>3</v>
      </c>
    </row>
    <row r="28" spans="1:5" x14ac:dyDescent="0.25">
      <c r="A28" s="6">
        <v>41397</v>
      </c>
      <c r="B28" s="3" t="s">
        <v>7</v>
      </c>
      <c r="C28" s="3" t="s">
        <v>15</v>
      </c>
      <c r="D28" s="3" t="s">
        <v>21</v>
      </c>
      <c r="E28" s="7">
        <v>60</v>
      </c>
    </row>
    <row r="29" spans="1:5" x14ac:dyDescent="0.25">
      <c r="A29" s="6">
        <v>41397</v>
      </c>
      <c r="B29" s="4" t="s">
        <v>8</v>
      </c>
      <c r="C29" s="3" t="s">
        <v>23</v>
      </c>
      <c r="D29" s="3" t="s">
        <v>22</v>
      </c>
      <c r="E29" s="7">
        <v>33</v>
      </c>
    </row>
    <row r="30" spans="1:5" x14ac:dyDescent="0.25">
      <c r="A30" s="6">
        <v>41397</v>
      </c>
      <c r="B30" s="2" t="s">
        <v>24</v>
      </c>
      <c r="C30" s="3" t="s">
        <v>25</v>
      </c>
      <c r="D30" s="3" t="s">
        <v>21</v>
      </c>
      <c r="E30" s="7">
        <v>67</v>
      </c>
    </row>
    <row r="31" spans="1:5" x14ac:dyDescent="0.25">
      <c r="A31" s="6">
        <v>41397</v>
      </c>
      <c r="B31" s="2" t="s">
        <v>9</v>
      </c>
      <c r="C31" s="3" t="s">
        <v>15</v>
      </c>
      <c r="D31" s="3" t="s">
        <v>21</v>
      </c>
      <c r="E31" s="7">
        <v>33</v>
      </c>
    </row>
    <row r="32" spans="1:5" x14ac:dyDescent="0.25">
      <c r="A32" s="6">
        <v>41397</v>
      </c>
      <c r="B32" s="2" t="s">
        <v>7</v>
      </c>
      <c r="C32" s="3" t="s">
        <v>14</v>
      </c>
      <c r="D32" s="3" t="s">
        <v>22</v>
      </c>
      <c r="E32" s="7">
        <v>23</v>
      </c>
    </row>
    <row r="33" spans="1:5" x14ac:dyDescent="0.25">
      <c r="A33" s="6">
        <v>41397</v>
      </c>
      <c r="B33" s="2" t="s">
        <v>6</v>
      </c>
      <c r="C33" s="3" t="s">
        <v>25</v>
      </c>
      <c r="D33" s="3" t="s">
        <v>21</v>
      </c>
      <c r="E33" s="7">
        <v>7</v>
      </c>
    </row>
    <row r="34" spans="1:5" x14ac:dyDescent="0.25">
      <c r="A34" s="6">
        <v>41398</v>
      </c>
      <c r="B34" s="2" t="s">
        <v>6</v>
      </c>
      <c r="C34" s="3" t="s">
        <v>15</v>
      </c>
      <c r="D34" s="3" t="s">
        <v>21</v>
      </c>
      <c r="E34" s="7">
        <v>17</v>
      </c>
    </row>
    <row r="35" spans="1:5" x14ac:dyDescent="0.25">
      <c r="A35" s="6">
        <v>41398</v>
      </c>
      <c r="B35" s="2" t="s">
        <v>28</v>
      </c>
      <c r="C35" s="3" t="s">
        <v>16</v>
      </c>
      <c r="D35" s="3" t="s">
        <v>21</v>
      </c>
      <c r="E35" s="7">
        <v>3</v>
      </c>
    </row>
    <row r="36" spans="1:5" x14ac:dyDescent="0.25">
      <c r="A36" s="6">
        <v>41398</v>
      </c>
      <c r="B36" s="2" t="s">
        <v>28</v>
      </c>
      <c r="C36" s="3" t="s">
        <v>27</v>
      </c>
      <c r="D36" s="3" t="s">
        <v>22</v>
      </c>
      <c r="E36" s="7">
        <v>3</v>
      </c>
    </row>
    <row r="37" spans="1:5" x14ac:dyDescent="0.25">
      <c r="A37" s="6">
        <v>41398</v>
      </c>
      <c r="B37" s="4" t="s">
        <v>9</v>
      </c>
      <c r="C37" s="3" t="s">
        <v>27</v>
      </c>
      <c r="D37" s="3" t="s">
        <v>22</v>
      </c>
      <c r="E37" s="7">
        <v>40</v>
      </c>
    </row>
    <row r="38" spans="1:5" x14ac:dyDescent="0.25">
      <c r="A38" s="6">
        <v>41398</v>
      </c>
      <c r="B38" s="2" t="s">
        <v>28</v>
      </c>
      <c r="C38" s="3" t="s">
        <v>14</v>
      </c>
      <c r="D38" s="3" t="s">
        <v>22</v>
      </c>
      <c r="E38" s="7">
        <v>3</v>
      </c>
    </row>
    <row r="39" spans="1:5" x14ac:dyDescent="0.25">
      <c r="A39" s="6">
        <v>41398</v>
      </c>
      <c r="B39" s="2" t="s">
        <v>28</v>
      </c>
      <c r="C39" s="3" t="s">
        <v>15</v>
      </c>
      <c r="D39" s="3" t="s">
        <v>21</v>
      </c>
      <c r="E39" s="7">
        <v>3</v>
      </c>
    </row>
    <row r="40" spans="1:5" x14ac:dyDescent="0.25">
      <c r="A40" s="6">
        <v>41398</v>
      </c>
      <c r="B40" s="2" t="s">
        <v>28</v>
      </c>
      <c r="C40" s="3" t="s">
        <v>25</v>
      </c>
      <c r="D40" s="3" t="s">
        <v>21</v>
      </c>
      <c r="E40" s="7">
        <v>3</v>
      </c>
    </row>
    <row r="41" spans="1:5" x14ac:dyDescent="0.25">
      <c r="A41" s="6">
        <v>41399</v>
      </c>
      <c r="B41" s="2" t="s">
        <v>9</v>
      </c>
      <c r="C41" s="3" t="s">
        <v>27</v>
      </c>
      <c r="D41" s="3" t="s">
        <v>21</v>
      </c>
      <c r="E41" s="7">
        <v>33</v>
      </c>
    </row>
    <row r="42" spans="1:5" x14ac:dyDescent="0.25">
      <c r="A42" s="6">
        <v>41399</v>
      </c>
      <c r="B42" s="2" t="s">
        <v>9</v>
      </c>
      <c r="C42" s="3" t="s">
        <v>16</v>
      </c>
      <c r="D42" s="3" t="s">
        <v>22</v>
      </c>
      <c r="E42" s="7">
        <v>33</v>
      </c>
    </row>
    <row r="43" spans="1:5" x14ac:dyDescent="0.25">
      <c r="A43" s="6">
        <v>41399</v>
      </c>
      <c r="B43" s="2" t="s">
        <v>6</v>
      </c>
      <c r="C43" s="3" t="s">
        <v>15</v>
      </c>
      <c r="D43" s="3" t="s">
        <v>21</v>
      </c>
      <c r="E43" s="7">
        <v>7</v>
      </c>
    </row>
    <row r="44" spans="1:5" x14ac:dyDescent="0.25">
      <c r="A44" s="6">
        <v>41399</v>
      </c>
      <c r="B44" s="2" t="s">
        <v>6</v>
      </c>
      <c r="C44" s="3" t="s">
        <v>15</v>
      </c>
      <c r="D44" s="3" t="s">
        <v>21</v>
      </c>
      <c r="E44" s="7">
        <v>17</v>
      </c>
    </row>
    <row r="45" spans="1:5" x14ac:dyDescent="0.25">
      <c r="A45" s="6">
        <v>41399</v>
      </c>
      <c r="B45" s="8" t="s">
        <v>7</v>
      </c>
      <c r="C45" s="3" t="s">
        <v>25</v>
      </c>
      <c r="D45" s="3" t="s">
        <v>21</v>
      </c>
      <c r="E45" s="7">
        <v>33</v>
      </c>
    </row>
    <row r="46" spans="1:5" x14ac:dyDescent="0.25">
      <c r="A46" s="6">
        <v>41399</v>
      </c>
      <c r="B46" s="9" t="s">
        <v>7</v>
      </c>
      <c r="C46" s="3" t="s">
        <v>25</v>
      </c>
      <c r="D46" s="3" t="s">
        <v>22</v>
      </c>
      <c r="E46" s="7">
        <v>40</v>
      </c>
    </row>
    <row r="47" spans="1:5" x14ac:dyDescent="0.25">
      <c r="A47" s="6">
        <v>41399</v>
      </c>
      <c r="B47" s="4" t="s">
        <v>9</v>
      </c>
      <c r="C47" s="3" t="s">
        <v>25</v>
      </c>
      <c r="D47" s="3" t="s">
        <v>21</v>
      </c>
      <c r="E47" s="7">
        <v>40</v>
      </c>
    </row>
    <row r="48" spans="1:5" x14ac:dyDescent="0.25">
      <c r="A48" s="6">
        <v>41399</v>
      </c>
      <c r="B48" s="3" t="s">
        <v>7</v>
      </c>
      <c r="C48" s="3" t="s">
        <v>23</v>
      </c>
      <c r="D48" s="3" t="s">
        <v>21</v>
      </c>
      <c r="E48" s="7">
        <v>60</v>
      </c>
    </row>
    <row r="49" spans="1:5" x14ac:dyDescent="0.25">
      <c r="A49" s="6">
        <v>41399</v>
      </c>
      <c r="B49" s="4" t="s">
        <v>8</v>
      </c>
      <c r="C49" s="3" t="s">
        <v>27</v>
      </c>
      <c r="D49" s="3" t="s">
        <v>21</v>
      </c>
      <c r="E49" s="7">
        <v>33</v>
      </c>
    </row>
    <row r="50" spans="1:5" x14ac:dyDescent="0.25">
      <c r="A50" s="6">
        <v>41399</v>
      </c>
      <c r="B50" s="2" t="s">
        <v>24</v>
      </c>
      <c r="C50" s="3" t="s">
        <v>27</v>
      </c>
      <c r="D50" s="3" t="s">
        <v>21</v>
      </c>
      <c r="E50" s="7">
        <v>67</v>
      </c>
    </row>
    <row r="51" spans="1:5" x14ac:dyDescent="0.25">
      <c r="A51" s="6">
        <v>41399</v>
      </c>
      <c r="B51" s="2" t="s">
        <v>9</v>
      </c>
      <c r="C51" s="3" t="s">
        <v>15</v>
      </c>
      <c r="D51" s="3" t="s">
        <v>21</v>
      </c>
      <c r="E51" s="7">
        <v>33</v>
      </c>
    </row>
    <row r="52" spans="1:5" x14ac:dyDescent="0.25">
      <c r="A52" s="6">
        <v>41399</v>
      </c>
      <c r="B52" s="2" t="s">
        <v>6</v>
      </c>
      <c r="C52" s="3" t="s">
        <v>26</v>
      </c>
      <c r="D52" s="3" t="s">
        <v>21</v>
      </c>
      <c r="E52" s="7">
        <v>7</v>
      </c>
    </row>
    <row r="53" spans="1:5" x14ac:dyDescent="0.25">
      <c r="A53" s="6">
        <v>41399</v>
      </c>
      <c r="B53" s="2" t="s">
        <v>6</v>
      </c>
      <c r="C53" s="3" t="s">
        <v>25</v>
      </c>
      <c r="D53" s="3" t="s">
        <v>21</v>
      </c>
      <c r="E53" s="7">
        <v>7</v>
      </c>
    </row>
    <row r="54" spans="1:5" x14ac:dyDescent="0.25">
      <c r="A54" s="6">
        <v>41400</v>
      </c>
      <c r="B54" s="2" t="s">
        <v>9</v>
      </c>
      <c r="C54" s="3" t="s">
        <v>25</v>
      </c>
      <c r="D54" s="3" t="s">
        <v>21</v>
      </c>
      <c r="E54" s="7">
        <v>33</v>
      </c>
    </row>
    <row r="55" spans="1:5" x14ac:dyDescent="0.25">
      <c r="A55" s="6">
        <v>41400</v>
      </c>
      <c r="B55" s="2" t="s">
        <v>6</v>
      </c>
      <c r="C55" s="3" t="s">
        <v>27</v>
      </c>
      <c r="D55" s="3" t="s">
        <v>22</v>
      </c>
      <c r="E55" s="7">
        <v>7</v>
      </c>
    </row>
    <row r="56" spans="1:5" x14ac:dyDescent="0.25">
      <c r="A56" s="6">
        <v>41400</v>
      </c>
      <c r="B56" s="9" t="s">
        <v>7</v>
      </c>
      <c r="C56" s="3" t="s">
        <v>23</v>
      </c>
      <c r="D56" s="3" t="s">
        <v>21</v>
      </c>
      <c r="E56" s="7">
        <v>40</v>
      </c>
    </row>
    <row r="57" spans="1:5" x14ac:dyDescent="0.25">
      <c r="A57" s="6">
        <v>41400</v>
      </c>
      <c r="B57" s="4" t="s">
        <v>9</v>
      </c>
      <c r="C57" s="3" t="s">
        <v>16</v>
      </c>
      <c r="D57" s="3" t="s">
        <v>21</v>
      </c>
      <c r="E57" s="7">
        <v>40</v>
      </c>
    </row>
    <row r="58" spans="1:5" x14ac:dyDescent="0.25">
      <c r="A58" s="6">
        <v>41400</v>
      </c>
      <c r="B58" s="3" t="s">
        <v>7</v>
      </c>
      <c r="C58" s="3" t="s">
        <v>25</v>
      </c>
      <c r="D58" s="3" t="s">
        <v>21</v>
      </c>
      <c r="E58" s="7">
        <v>60</v>
      </c>
    </row>
    <row r="59" spans="1:5" x14ac:dyDescent="0.25">
      <c r="A59" s="6">
        <v>41400</v>
      </c>
      <c r="B59" s="4" t="s">
        <v>8</v>
      </c>
      <c r="C59" s="3" t="s">
        <v>26</v>
      </c>
      <c r="D59" s="3" t="s">
        <v>21</v>
      </c>
      <c r="E59" s="7">
        <v>33</v>
      </c>
    </row>
    <row r="60" spans="1:5" x14ac:dyDescent="0.25">
      <c r="A60" s="6">
        <v>41400</v>
      </c>
      <c r="B60" s="2" t="s">
        <v>24</v>
      </c>
      <c r="C60" s="3" t="s">
        <v>25</v>
      </c>
      <c r="D60" s="3" t="s">
        <v>21</v>
      </c>
      <c r="E60" s="7">
        <v>67</v>
      </c>
    </row>
    <row r="61" spans="1:5" x14ac:dyDescent="0.25">
      <c r="A61" s="6">
        <v>41400</v>
      </c>
      <c r="B61" s="2" t="s">
        <v>9</v>
      </c>
      <c r="C61" s="3" t="s">
        <v>27</v>
      </c>
      <c r="D61" s="3" t="s">
        <v>21</v>
      </c>
      <c r="E61" s="7">
        <v>33</v>
      </c>
    </row>
    <row r="62" spans="1:5" x14ac:dyDescent="0.25">
      <c r="A62" s="6">
        <v>41400</v>
      </c>
      <c r="B62" s="2" t="s">
        <v>7</v>
      </c>
      <c r="C62" s="3" t="s">
        <v>16</v>
      </c>
      <c r="D62" s="3" t="s">
        <v>21</v>
      </c>
      <c r="E62" s="7">
        <v>23</v>
      </c>
    </row>
    <row r="63" spans="1:5" x14ac:dyDescent="0.25">
      <c r="A63" s="6">
        <v>41401</v>
      </c>
      <c r="B63" s="2" t="s">
        <v>9</v>
      </c>
      <c r="C63" s="3" t="s">
        <v>27</v>
      </c>
      <c r="D63" s="3" t="s">
        <v>22</v>
      </c>
      <c r="E63" s="7">
        <v>33</v>
      </c>
    </row>
    <row r="64" spans="1:5" x14ac:dyDescent="0.25">
      <c r="A64" s="6">
        <v>41401</v>
      </c>
      <c r="B64" s="2" t="s">
        <v>6</v>
      </c>
      <c r="C64" s="3" t="s">
        <v>25</v>
      </c>
      <c r="D64" s="3" t="s">
        <v>21</v>
      </c>
      <c r="E64" s="7">
        <v>17</v>
      </c>
    </row>
    <row r="65" spans="1:5" x14ac:dyDescent="0.25">
      <c r="A65" s="6">
        <v>41401</v>
      </c>
      <c r="B65" s="8" t="s">
        <v>7</v>
      </c>
      <c r="C65" s="3" t="s">
        <v>27</v>
      </c>
      <c r="D65" s="3" t="s">
        <v>21</v>
      </c>
      <c r="E65" s="7">
        <v>33</v>
      </c>
    </row>
    <row r="66" spans="1:5" x14ac:dyDescent="0.25">
      <c r="A66" s="6">
        <v>41401</v>
      </c>
      <c r="B66" s="9" t="s">
        <v>7</v>
      </c>
      <c r="C66" s="3" t="s">
        <v>15</v>
      </c>
      <c r="D66" s="3" t="s">
        <v>21</v>
      </c>
      <c r="E66" s="7">
        <v>40</v>
      </c>
    </row>
    <row r="67" spans="1:5" x14ac:dyDescent="0.25">
      <c r="A67" s="6">
        <v>41401</v>
      </c>
      <c r="B67" s="2" t="s">
        <v>6</v>
      </c>
      <c r="C67" s="3" t="s">
        <v>25</v>
      </c>
      <c r="D67" s="3" t="s">
        <v>21</v>
      </c>
      <c r="E67" s="7">
        <v>7</v>
      </c>
    </row>
    <row r="68" spans="1:5" x14ac:dyDescent="0.25">
      <c r="A68" s="6">
        <v>41401</v>
      </c>
      <c r="B68" s="2" t="s">
        <v>6</v>
      </c>
      <c r="C68" s="3" t="s">
        <v>26</v>
      </c>
      <c r="D68" s="3" t="s">
        <v>21</v>
      </c>
      <c r="E68" s="7">
        <v>7</v>
      </c>
    </row>
    <row r="69" spans="1:5" x14ac:dyDescent="0.25">
      <c r="A69" s="6">
        <v>41402</v>
      </c>
      <c r="B69" s="4" t="s">
        <v>8</v>
      </c>
      <c r="C69" s="3" t="s">
        <v>23</v>
      </c>
      <c r="D69" s="3" t="s">
        <v>21</v>
      </c>
      <c r="E69" s="7">
        <v>33</v>
      </c>
    </row>
    <row r="70" spans="1:5" x14ac:dyDescent="0.25">
      <c r="A70" s="6">
        <v>41402</v>
      </c>
      <c r="B70" s="2" t="s">
        <v>24</v>
      </c>
      <c r="C70" s="3" t="s">
        <v>25</v>
      </c>
      <c r="D70" s="3" t="s">
        <v>22</v>
      </c>
      <c r="E70" s="7">
        <v>67</v>
      </c>
    </row>
    <row r="71" spans="1:5" x14ac:dyDescent="0.25">
      <c r="A71" s="6">
        <v>41402</v>
      </c>
      <c r="B71" s="2" t="s">
        <v>6</v>
      </c>
      <c r="C71" s="3" t="s">
        <v>23</v>
      </c>
      <c r="D71" s="3" t="s">
        <v>22</v>
      </c>
      <c r="E71" s="7">
        <v>7</v>
      </c>
    </row>
    <row r="72" spans="1:5" x14ac:dyDescent="0.25">
      <c r="A72" s="6">
        <v>41402</v>
      </c>
      <c r="B72" s="2" t="s">
        <v>6</v>
      </c>
      <c r="C72" s="3" t="s">
        <v>25</v>
      </c>
      <c r="D72" s="3" t="s">
        <v>22</v>
      </c>
      <c r="E72" s="7">
        <v>7</v>
      </c>
    </row>
    <row r="73" spans="1:5" x14ac:dyDescent="0.25">
      <c r="A73" s="6">
        <v>41402</v>
      </c>
      <c r="B73" s="2" t="s">
        <v>9</v>
      </c>
      <c r="C73" s="3" t="s">
        <v>26</v>
      </c>
      <c r="D73" s="3" t="s">
        <v>21</v>
      </c>
      <c r="E73" s="7">
        <v>33</v>
      </c>
    </row>
    <row r="74" spans="1:5" x14ac:dyDescent="0.25">
      <c r="A74" s="6">
        <v>41402</v>
      </c>
      <c r="B74" s="2" t="s">
        <v>6</v>
      </c>
      <c r="C74" s="3" t="s">
        <v>16</v>
      </c>
      <c r="D74" s="3" t="s">
        <v>21</v>
      </c>
      <c r="E74" s="7">
        <v>17</v>
      </c>
    </row>
    <row r="75" spans="1:5" x14ac:dyDescent="0.25">
      <c r="A75" s="6">
        <v>41402</v>
      </c>
      <c r="B75" s="8" t="s">
        <v>7</v>
      </c>
      <c r="C75" s="3" t="s">
        <v>25</v>
      </c>
      <c r="D75" s="3" t="s">
        <v>21</v>
      </c>
      <c r="E75" s="7">
        <v>33</v>
      </c>
    </row>
    <row r="76" spans="1:5" x14ac:dyDescent="0.25">
      <c r="A76" s="6">
        <v>41402</v>
      </c>
      <c r="B76" s="9" t="s">
        <v>7</v>
      </c>
      <c r="C76" s="3" t="s">
        <v>25</v>
      </c>
      <c r="D76" s="3" t="s">
        <v>21</v>
      </c>
      <c r="E76" s="7">
        <v>40</v>
      </c>
    </row>
    <row r="77" spans="1:5" x14ac:dyDescent="0.25">
      <c r="A77" s="6">
        <v>41402</v>
      </c>
      <c r="B77" s="2" t="s">
        <v>6</v>
      </c>
      <c r="C77" s="3" t="s">
        <v>25</v>
      </c>
      <c r="D77" s="3" t="s">
        <v>21</v>
      </c>
      <c r="E77" s="7">
        <v>7</v>
      </c>
    </row>
    <row r="78" spans="1:5" x14ac:dyDescent="0.25">
      <c r="A78" s="6">
        <v>41402</v>
      </c>
      <c r="B78" s="2" t="s">
        <v>9</v>
      </c>
      <c r="C78" s="3" t="s">
        <v>16</v>
      </c>
      <c r="D78" s="3" t="s">
        <v>22</v>
      </c>
      <c r="E78" s="7">
        <v>33</v>
      </c>
    </row>
    <row r="79" spans="1:5" x14ac:dyDescent="0.25">
      <c r="A79" s="6">
        <v>41402</v>
      </c>
      <c r="B79" s="2" t="s">
        <v>6</v>
      </c>
      <c r="C79" s="3" t="s">
        <v>27</v>
      </c>
      <c r="D79" s="3" t="s">
        <v>21</v>
      </c>
      <c r="E79" s="7">
        <v>7</v>
      </c>
    </row>
    <row r="80" spans="1:5" x14ac:dyDescent="0.25">
      <c r="A80" s="6">
        <v>41402</v>
      </c>
      <c r="B80" s="2" t="s">
        <v>9</v>
      </c>
      <c r="C80" s="3" t="s">
        <v>14</v>
      </c>
      <c r="D80" s="3" t="s">
        <v>21</v>
      </c>
      <c r="E80" s="7">
        <v>33</v>
      </c>
    </row>
    <row r="81" spans="1:5" x14ac:dyDescent="0.25">
      <c r="A81" s="6">
        <v>41402</v>
      </c>
      <c r="B81" s="2" t="s">
        <v>6</v>
      </c>
      <c r="C81" s="3" t="s">
        <v>26</v>
      </c>
      <c r="D81" s="3" t="s">
        <v>22</v>
      </c>
      <c r="E81" s="7">
        <v>7</v>
      </c>
    </row>
    <row r="82" spans="1:5" x14ac:dyDescent="0.25">
      <c r="A82" s="6">
        <v>41403</v>
      </c>
      <c r="B82" s="2" t="s">
        <v>6</v>
      </c>
      <c r="C82" s="3" t="s">
        <v>26</v>
      </c>
      <c r="D82" s="3" t="s">
        <v>22</v>
      </c>
      <c r="E82" s="7">
        <v>7</v>
      </c>
    </row>
    <row r="83" spans="1:5" x14ac:dyDescent="0.25">
      <c r="A83" s="6">
        <v>41403</v>
      </c>
      <c r="B83" s="2" t="s">
        <v>6</v>
      </c>
      <c r="C83" s="3" t="s">
        <v>25</v>
      </c>
      <c r="D83" s="3" t="s">
        <v>21</v>
      </c>
      <c r="E83" s="7">
        <v>7</v>
      </c>
    </row>
    <row r="84" spans="1:5" x14ac:dyDescent="0.25">
      <c r="A84" s="6">
        <v>41403</v>
      </c>
      <c r="B84" s="2" t="s">
        <v>6</v>
      </c>
      <c r="C84" s="3" t="s">
        <v>25</v>
      </c>
      <c r="D84" s="3" t="s">
        <v>22</v>
      </c>
      <c r="E84" s="7">
        <v>17</v>
      </c>
    </row>
    <row r="85" spans="1:5" x14ac:dyDescent="0.25">
      <c r="A85" s="6">
        <v>41403</v>
      </c>
      <c r="B85" s="8" t="s">
        <v>7</v>
      </c>
      <c r="C85" s="3" t="s">
        <v>14</v>
      </c>
      <c r="D85" s="3" t="s">
        <v>22</v>
      </c>
      <c r="E85" s="7">
        <v>33</v>
      </c>
    </row>
    <row r="86" spans="1:5" x14ac:dyDescent="0.25">
      <c r="A86" s="6">
        <v>41403</v>
      </c>
      <c r="B86" s="9" t="s">
        <v>7</v>
      </c>
      <c r="C86" s="3" t="s">
        <v>23</v>
      </c>
      <c r="D86" s="3" t="s">
        <v>21</v>
      </c>
      <c r="E86" s="7">
        <v>40</v>
      </c>
    </row>
    <row r="87" spans="1:5" x14ac:dyDescent="0.25">
      <c r="A87" s="6">
        <v>41403</v>
      </c>
      <c r="B87" s="2" t="s">
        <v>6</v>
      </c>
      <c r="C87" s="3" t="s">
        <v>25</v>
      </c>
      <c r="D87" s="3" t="s">
        <v>21</v>
      </c>
      <c r="E87" s="7">
        <v>7</v>
      </c>
    </row>
    <row r="88" spans="1:5" x14ac:dyDescent="0.25">
      <c r="A88" s="6">
        <v>41403</v>
      </c>
      <c r="B88" s="2" t="s">
        <v>6</v>
      </c>
      <c r="C88" s="3" t="s">
        <v>26</v>
      </c>
      <c r="D88" s="3" t="s">
        <v>21</v>
      </c>
      <c r="E88" s="7">
        <v>7</v>
      </c>
    </row>
    <row r="89" spans="1:5" x14ac:dyDescent="0.25">
      <c r="A89" s="6">
        <v>41403</v>
      </c>
      <c r="B89" s="4" t="s">
        <v>8</v>
      </c>
      <c r="C89" s="3" t="s">
        <v>25</v>
      </c>
      <c r="D89" s="3" t="s">
        <v>21</v>
      </c>
      <c r="E89" s="7">
        <v>33</v>
      </c>
    </row>
    <row r="90" spans="1:5" x14ac:dyDescent="0.25">
      <c r="A90" s="6">
        <v>41403</v>
      </c>
      <c r="B90" s="2" t="s">
        <v>6</v>
      </c>
      <c r="C90" s="3" t="s">
        <v>15</v>
      </c>
      <c r="D90" s="3" t="s">
        <v>22</v>
      </c>
      <c r="E90" s="7">
        <v>7</v>
      </c>
    </row>
    <row r="91" spans="1:5" x14ac:dyDescent="0.25">
      <c r="A91" s="6">
        <v>41403</v>
      </c>
      <c r="B91" s="4" t="s">
        <v>8</v>
      </c>
      <c r="C91" s="3" t="s">
        <v>23</v>
      </c>
      <c r="D91" s="3" t="s">
        <v>21</v>
      </c>
      <c r="E91" s="7">
        <v>33</v>
      </c>
    </row>
    <row r="92" spans="1:5" x14ac:dyDescent="0.25">
      <c r="A92" s="6">
        <v>41404</v>
      </c>
      <c r="B92" s="2" t="s">
        <v>7</v>
      </c>
      <c r="C92" s="3" t="s">
        <v>14</v>
      </c>
      <c r="D92" s="3" t="s">
        <v>21</v>
      </c>
      <c r="E92" s="7">
        <v>23</v>
      </c>
    </row>
    <row r="93" spans="1:5" x14ac:dyDescent="0.25">
      <c r="A93" s="6">
        <v>41404</v>
      </c>
      <c r="B93" s="2" t="s">
        <v>6</v>
      </c>
      <c r="C93" s="3" t="s">
        <v>25</v>
      </c>
      <c r="D93" s="3" t="s">
        <v>21</v>
      </c>
      <c r="E93" s="7">
        <v>7</v>
      </c>
    </row>
    <row r="94" spans="1:5" x14ac:dyDescent="0.25">
      <c r="A94" s="6">
        <v>41404</v>
      </c>
      <c r="B94" s="2" t="s">
        <v>6</v>
      </c>
      <c r="C94" s="3" t="s">
        <v>25</v>
      </c>
      <c r="D94" s="3" t="s">
        <v>22</v>
      </c>
      <c r="E94" s="7">
        <v>17</v>
      </c>
    </row>
    <row r="95" spans="1:5" x14ac:dyDescent="0.25">
      <c r="A95" s="6">
        <v>41404</v>
      </c>
      <c r="B95" s="8" t="s">
        <v>7</v>
      </c>
      <c r="C95" s="3" t="s">
        <v>16</v>
      </c>
      <c r="D95" s="3" t="s">
        <v>21</v>
      </c>
      <c r="E95" s="7">
        <v>33</v>
      </c>
    </row>
    <row r="96" spans="1:5" x14ac:dyDescent="0.25">
      <c r="A96" s="6">
        <v>41404</v>
      </c>
      <c r="B96" s="2" t="s">
        <v>9</v>
      </c>
      <c r="C96" s="3" t="s">
        <v>25</v>
      </c>
      <c r="D96" s="3" t="s">
        <v>22</v>
      </c>
      <c r="E96" s="7">
        <v>33</v>
      </c>
    </row>
    <row r="97" spans="1:5" x14ac:dyDescent="0.25">
      <c r="A97" s="6">
        <v>41404</v>
      </c>
      <c r="B97" s="4" t="s">
        <v>9</v>
      </c>
      <c r="C97" s="3" t="s">
        <v>26</v>
      </c>
      <c r="D97" s="3" t="s">
        <v>21</v>
      </c>
      <c r="E97" s="7">
        <v>40</v>
      </c>
    </row>
    <row r="98" spans="1:5" x14ac:dyDescent="0.25">
      <c r="A98" s="6">
        <v>41404</v>
      </c>
      <c r="B98" s="3" t="s">
        <v>7</v>
      </c>
      <c r="C98" s="3" t="s">
        <v>16</v>
      </c>
      <c r="D98" s="3" t="s">
        <v>21</v>
      </c>
      <c r="E98" s="7">
        <v>60</v>
      </c>
    </row>
    <row r="99" spans="1:5" x14ac:dyDescent="0.25">
      <c r="A99" s="6">
        <v>41404</v>
      </c>
      <c r="B99" s="4" t="s">
        <v>8</v>
      </c>
      <c r="C99" s="3" t="s">
        <v>16</v>
      </c>
      <c r="D99" s="3" t="s">
        <v>21</v>
      </c>
      <c r="E99" s="7">
        <v>33</v>
      </c>
    </row>
    <row r="100" spans="1:5" x14ac:dyDescent="0.25">
      <c r="A100" s="6">
        <v>41404</v>
      </c>
      <c r="B100" s="2" t="s">
        <v>24</v>
      </c>
      <c r="C100" s="3" t="s">
        <v>26</v>
      </c>
      <c r="D100" s="3" t="s">
        <v>21</v>
      </c>
      <c r="E100" s="7">
        <v>67</v>
      </c>
    </row>
    <row r="101" spans="1:5" x14ac:dyDescent="0.25">
      <c r="A101" s="6">
        <v>41404</v>
      </c>
      <c r="B101" s="2" t="s">
        <v>9</v>
      </c>
      <c r="C101" s="3" t="s">
        <v>25</v>
      </c>
      <c r="D101" s="3" t="s">
        <v>22</v>
      </c>
      <c r="E101" s="7">
        <v>33</v>
      </c>
    </row>
    <row r="102" spans="1:5" x14ac:dyDescent="0.25">
      <c r="A102" s="6">
        <v>41404</v>
      </c>
      <c r="B102" s="2" t="s">
        <v>7</v>
      </c>
      <c r="C102" s="3" t="s">
        <v>14</v>
      </c>
      <c r="D102" s="3" t="s">
        <v>22</v>
      </c>
      <c r="E102" s="7">
        <v>23</v>
      </c>
    </row>
    <row r="103" spans="1:5" x14ac:dyDescent="0.25">
      <c r="A103" s="6">
        <v>41405</v>
      </c>
      <c r="B103" s="2" t="s">
        <v>6</v>
      </c>
      <c r="C103" s="3" t="s">
        <v>27</v>
      </c>
      <c r="D103" s="3" t="s">
        <v>22</v>
      </c>
      <c r="E103" s="7">
        <v>7</v>
      </c>
    </row>
    <row r="104" spans="1:5" x14ac:dyDescent="0.25">
      <c r="A104" s="6">
        <v>41405</v>
      </c>
      <c r="B104" s="2" t="s">
        <v>6</v>
      </c>
      <c r="C104" s="3" t="s">
        <v>16</v>
      </c>
      <c r="D104" s="3" t="s">
        <v>22</v>
      </c>
      <c r="E104" s="7">
        <v>17</v>
      </c>
    </row>
    <row r="105" spans="1:5" x14ac:dyDescent="0.25">
      <c r="A105" s="6">
        <v>41405</v>
      </c>
      <c r="B105" s="8" t="s">
        <v>7</v>
      </c>
      <c r="C105" s="3" t="s">
        <v>27</v>
      </c>
      <c r="D105" s="3" t="s">
        <v>22</v>
      </c>
      <c r="E105" s="7">
        <v>33</v>
      </c>
    </row>
    <row r="106" spans="1:5" x14ac:dyDescent="0.25">
      <c r="A106" s="6">
        <v>41405</v>
      </c>
      <c r="B106" s="2" t="s">
        <v>6</v>
      </c>
      <c r="C106" s="3" t="s">
        <v>15</v>
      </c>
      <c r="D106" s="3" t="s">
        <v>21</v>
      </c>
      <c r="E106" s="7">
        <v>7</v>
      </c>
    </row>
    <row r="107" spans="1:5" x14ac:dyDescent="0.25">
      <c r="A107" s="6">
        <v>41405</v>
      </c>
      <c r="B107" s="4" t="s">
        <v>8</v>
      </c>
      <c r="C107" s="3" t="s">
        <v>26</v>
      </c>
      <c r="D107" s="3" t="s">
        <v>21</v>
      </c>
      <c r="E107" s="7">
        <v>33</v>
      </c>
    </row>
    <row r="108" spans="1:5" x14ac:dyDescent="0.25">
      <c r="A108" s="6">
        <v>41405</v>
      </c>
      <c r="B108" s="4" t="s">
        <v>8</v>
      </c>
      <c r="C108" s="3" t="s">
        <v>15</v>
      </c>
      <c r="D108" s="3" t="s">
        <v>21</v>
      </c>
      <c r="E108" s="7">
        <v>33</v>
      </c>
    </row>
    <row r="109" spans="1:5" x14ac:dyDescent="0.25">
      <c r="A109" s="6">
        <v>41405</v>
      </c>
      <c r="B109" s="4" t="s">
        <v>8</v>
      </c>
      <c r="C109" s="3" t="s">
        <v>25</v>
      </c>
      <c r="D109" s="3" t="s">
        <v>21</v>
      </c>
      <c r="E109" s="7">
        <v>33</v>
      </c>
    </row>
    <row r="110" spans="1:5" x14ac:dyDescent="0.25">
      <c r="A110" s="6">
        <v>41405</v>
      </c>
      <c r="B110" s="2" t="s">
        <v>6</v>
      </c>
      <c r="C110" s="3" t="s">
        <v>16</v>
      </c>
      <c r="D110" s="3" t="s">
        <v>21</v>
      </c>
      <c r="E110" s="7">
        <v>7</v>
      </c>
    </row>
    <row r="111" spans="1:5" x14ac:dyDescent="0.25">
      <c r="A111" s="6">
        <v>41405</v>
      </c>
      <c r="B111" s="2" t="s">
        <v>9</v>
      </c>
      <c r="C111" s="3" t="s">
        <v>23</v>
      </c>
      <c r="D111" s="3" t="s">
        <v>21</v>
      </c>
      <c r="E111" s="7">
        <v>33</v>
      </c>
    </row>
    <row r="112" spans="1:5" x14ac:dyDescent="0.25">
      <c r="A112" s="6">
        <v>41405</v>
      </c>
      <c r="B112" s="2" t="s">
        <v>7</v>
      </c>
      <c r="C112" s="3" t="s">
        <v>16</v>
      </c>
      <c r="D112" s="3" t="s">
        <v>22</v>
      </c>
      <c r="E112" s="7">
        <v>23</v>
      </c>
    </row>
    <row r="113" spans="1:5" x14ac:dyDescent="0.25">
      <c r="A113" s="6">
        <v>41406</v>
      </c>
      <c r="B113" s="2" t="s">
        <v>6</v>
      </c>
      <c r="C113" s="3" t="s">
        <v>26</v>
      </c>
      <c r="D113" s="3" t="s">
        <v>22</v>
      </c>
      <c r="E113" s="7">
        <v>7</v>
      </c>
    </row>
    <row r="114" spans="1:5" x14ac:dyDescent="0.25">
      <c r="A114" s="6">
        <v>41406</v>
      </c>
      <c r="B114" s="2" t="s">
        <v>6</v>
      </c>
      <c r="C114" s="3" t="s">
        <v>26</v>
      </c>
      <c r="D114" s="3" t="s">
        <v>21</v>
      </c>
      <c r="E114" s="7">
        <v>17</v>
      </c>
    </row>
    <row r="115" spans="1:5" x14ac:dyDescent="0.25">
      <c r="A115" s="6">
        <v>41406</v>
      </c>
      <c r="B115" s="4" t="s">
        <v>8</v>
      </c>
      <c r="C115" s="3" t="s">
        <v>26</v>
      </c>
      <c r="D115" s="3" t="s">
        <v>21</v>
      </c>
      <c r="E115" s="7">
        <v>33</v>
      </c>
    </row>
    <row r="116" spans="1:5" x14ac:dyDescent="0.25">
      <c r="A116" s="6">
        <v>41406</v>
      </c>
      <c r="B116" s="2" t="s">
        <v>6</v>
      </c>
      <c r="C116" s="3" t="s">
        <v>14</v>
      </c>
      <c r="D116" s="3" t="s">
        <v>21</v>
      </c>
      <c r="E116" s="7">
        <v>7</v>
      </c>
    </row>
    <row r="117" spans="1:5" x14ac:dyDescent="0.25">
      <c r="A117" s="6">
        <v>41406</v>
      </c>
      <c r="B117" s="2" t="s">
        <v>6</v>
      </c>
      <c r="C117" s="3" t="s">
        <v>26</v>
      </c>
      <c r="D117" s="3" t="s">
        <v>22</v>
      </c>
      <c r="E117" s="7">
        <v>7</v>
      </c>
    </row>
    <row r="118" spans="1:5" x14ac:dyDescent="0.25">
      <c r="A118" s="6">
        <v>41406</v>
      </c>
      <c r="B118" s="3" t="s">
        <v>7</v>
      </c>
      <c r="C118" s="3" t="s">
        <v>23</v>
      </c>
      <c r="D118" s="3" t="s">
        <v>21</v>
      </c>
      <c r="E118" s="7">
        <v>60</v>
      </c>
    </row>
    <row r="119" spans="1:5" x14ac:dyDescent="0.25">
      <c r="A119" s="6">
        <v>41406</v>
      </c>
      <c r="B119" s="4" t="s">
        <v>8</v>
      </c>
      <c r="C119" s="3" t="s">
        <v>14</v>
      </c>
      <c r="D119" s="3" t="s">
        <v>22</v>
      </c>
      <c r="E119" s="7">
        <v>33</v>
      </c>
    </row>
    <row r="120" spans="1:5" x14ac:dyDescent="0.25">
      <c r="A120" s="6">
        <v>41406</v>
      </c>
      <c r="B120" s="2" t="s">
        <v>6</v>
      </c>
      <c r="C120" s="3" t="s">
        <v>14</v>
      </c>
      <c r="D120" s="3" t="s">
        <v>22</v>
      </c>
      <c r="E120" s="7">
        <v>7</v>
      </c>
    </row>
    <row r="121" spans="1:5" x14ac:dyDescent="0.25">
      <c r="A121" s="6">
        <v>41407</v>
      </c>
      <c r="B121" s="2" t="s">
        <v>6</v>
      </c>
      <c r="C121" s="3" t="s">
        <v>23</v>
      </c>
      <c r="D121" s="3" t="s">
        <v>21</v>
      </c>
      <c r="E121" s="7">
        <v>7</v>
      </c>
    </row>
    <row r="122" spans="1:5" x14ac:dyDescent="0.25">
      <c r="A122" s="6">
        <v>41407</v>
      </c>
      <c r="B122" s="4" t="s">
        <v>8</v>
      </c>
      <c r="C122" s="3" t="s">
        <v>14</v>
      </c>
      <c r="D122" s="3" t="s">
        <v>22</v>
      </c>
      <c r="E122" s="7">
        <v>33</v>
      </c>
    </row>
    <row r="123" spans="1:5" x14ac:dyDescent="0.25">
      <c r="A123" s="6">
        <v>41407</v>
      </c>
      <c r="B123" s="2" t="s">
        <v>6</v>
      </c>
      <c r="C123" s="3" t="s">
        <v>25</v>
      </c>
      <c r="D123" s="3" t="s">
        <v>21</v>
      </c>
      <c r="E123" s="7">
        <v>7</v>
      </c>
    </row>
    <row r="124" spans="1:5" x14ac:dyDescent="0.25">
      <c r="A124" s="6">
        <v>41407</v>
      </c>
      <c r="B124" s="2" t="s">
        <v>6</v>
      </c>
      <c r="C124" s="3" t="s">
        <v>25</v>
      </c>
      <c r="D124" s="3" t="s">
        <v>21</v>
      </c>
      <c r="E124" s="7">
        <v>7</v>
      </c>
    </row>
    <row r="125" spans="1:5" x14ac:dyDescent="0.25">
      <c r="A125" s="6">
        <v>41407</v>
      </c>
      <c r="B125" s="8" t="s">
        <v>7</v>
      </c>
      <c r="C125" s="3" t="s">
        <v>16</v>
      </c>
      <c r="D125" s="3" t="s">
        <v>22</v>
      </c>
      <c r="E125" s="7">
        <v>33</v>
      </c>
    </row>
    <row r="126" spans="1:5" x14ac:dyDescent="0.25">
      <c r="A126" s="6">
        <v>41407</v>
      </c>
      <c r="B126" s="4" t="s">
        <v>8</v>
      </c>
      <c r="C126" s="3" t="s">
        <v>15</v>
      </c>
      <c r="D126" s="3" t="s">
        <v>21</v>
      </c>
      <c r="E126" s="7">
        <v>33</v>
      </c>
    </row>
    <row r="127" spans="1:5" x14ac:dyDescent="0.25">
      <c r="A127" s="6">
        <v>41407</v>
      </c>
      <c r="B127" s="4" t="s">
        <v>8</v>
      </c>
      <c r="C127" s="3" t="s">
        <v>25</v>
      </c>
      <c r="D127" s="3" t="s">
        <v>21</v>
      </c>
      <c r="E127" s="7">
        <v>33</v>
      </c>
    </row>
    <row r="128" spans="1:5" x14ac:dyDescent="0.25">
      <c r="A128" s="6">
        <v>41407</v>
      </c>
      <c r="B128" s="4" t="s">
        <v>8</v>
      </c>
      <c r="C128" s="3" t="s">
        <v>27</v>
      </c>
      <c r="D128" s="3" t="s">
        <v>21</v>
      </c>
      <c r="E128" s="7">
        <v>33</v>
      </c>
    </row>
    <row r="129" spans="1:5" x14ac:dyDescent="0.25">
      <c r="A129" s="6">
        <v>41407</v>
      </c>
      <c r="B129" s="4" t="s">
        <v>8</v>
      </c>
      <c r="C129" s="3" t="s">
        <v>23</v>
      </c>
      <c r="D129" s="3" t="s">
        <v>21</v>
      </c>
      <c r="E129" s="7">
        <v>33</v>
      </c>
    </row>
    <row r="130" spans="1:5" x14ac:dyDescent="0.25">
      <c r="A130" s="6">
        <v>41407</v>
      </c>
      <c r="B130" s="2" t="s">
        <v>24</v>
      </c>
      <c r="C130" s="3" t="s">
        <v>27</v>
      </c>
      <c r="D130" s="3" t="s">
        <v>21</v>
      </c>
      <c r="E130" s="7">
        <v>67</v>
      </c>
    </row>
    <row r="131" spans="1:5" x14ac:dyDescent="0.25">
      <c r="A131" s="6">
        <v>41407</v>
      </c>
      <c r="B131" s="4" t="s">
        <v>8</v>
      </c>
      <c r="C131" s="3" t="s">
        <v>27</v>
      </c>
      <c r="D131" s="3" t="s">
        <v>21</v>
      </c>
      <c r="E131" s="7">
        <v>33</v>
      </c>
    </row>
    <row r="132" spans="1:5" x14ac:dyDescent="0.25">
      <c r="A132" s="6">
        <v>41407</v>
      </c>
      <c r="B132" s="2" t="s">
        <v>24</v>
      </c>
      <c r="C132" s="3" t="s">
        <v>25</v>
      </c>
      <c r="D132" s="3" t="s">
        <v>22</v>
      </c>
      <c r="E132" s="7">
        <v>67</v>
      </c>
    </row>
    <row r="133" spans="1:5" x14ac:dyDescent="0.25">
      <c r="A133" s="6">
        <v>41407</v>
      </c>
      <c r="B133" s="2" t="s">
        <v>6</v>
      </c>
      <c r="C133" s="3" t="s">
        <v>16</v>
      </c>
      <c r="D133" s="3" t="s">
        <v>22</v>
      </c>
      <c r="E133" s="7">
        <v>7</v>
      </c>
    </row>
    <row r="134" spans="1:5" x14ac:dyDescent="0.25">
      <c r="A134" s="6">
        <v>41407</v>
      </c>
      <c r="B134" s="2" t="s">
        <v>6</v>
      </c>
      <c r="C134" s="3" t="s">
        <v>15</v>
      </c>
      <c r="D134" s="3" t="s">
        <v>21</v>
      </c>
      <c r="E134" s="7">
        <v>17</v>
      </c>
    </row>
    <row r="135" spans="1:5" x14ac:dyDescent="0.25">
      <c r="A135" s="6">
        <v>41408</v>
      </c>
      <c r="B135" s="8" t="s">
        <v>7</v>
      </c>
      <c r="C135" s="3" t="s">
        <v>14</v>
      </c>
      <c r="D135" s="3" t="s">
        <v>21</v>
      </c>
      <c r="E135" s="7">
        <v>33</v>
      </c>
    </row>
    <row r="136" spans="1:5" x14ac:dyDescent="0.25">
      <c r="A136" s="6">
        <v>41408</v>
      </c>
      <c r="B136" s="4" t="s">
        <v>8</v>
      </c>
      <c r="C136" s="3" t="s">
        <v>15</v>
      </c>
      <c r="D136" s="3" t="s">
        <v>22</v>
      </c>
      <c r="E136" s="7">
        <v>33</v>
      </c>
    </row>
    <row r="137" spans="1:5" x14ac:dyDescent="0.25">
      <c r="A137" s="6">
        <v>41408</v>
      </c>
      <c r="B137" s="4" t="s">
        <v>9</v>
      </c>
      <c r="C137" s="3" t="s">
        <v>15</v>
      </c>
      <c r="D137" s="3" t="s">
        <v>22</v>
      </c>
      <c r="E137" s="7">
        <v>40</v>
      </c>
    </row>
    <row r="138" spans="1:5" x14ac:dyDescent="0.25">
      <c r="A138" s="6">
        <v>41408</v>
      </c>
      <c r="B138" s="2" t="s">
        <v>24</v>
      </c>
      <c r="C138" s="3" t="s">
        <v>23</v>
      </c>
      <c r="D138" s="3" t="s">
        <v>21</v>
      </c>
      <c r="E138" s="7">
        <v>67</v>
      </c>
    </row>
    <row r="139" spans="1:5" x14ac:dyDescent="0.25">
      <c r="A139" s="6">
        <v>41408</v>
      </c>
      <c r="B139" s="2" t="s">
        <v>24</v>
      </c>
      <c r="C139" s="3" t="s">
        <v>23</v>
      </c>
      <c r="D139" s="3" t="s">
        <v>21</v>
      </c>
      <c r="E139" s="7">
        <v>67</v>
      </c>
    </row>
    <row r="140" spans="1:5" x14ac:dyDescent="0.25">
      <c r="A140" s="6">
        <v>41408</v>
      </c>
      <c r="B140" s="4" t="s">
        <v>8</v>
      </c>
      <c r="C140" s="3" t="s">
        <v>16</v>
      </c>
      <c r="D140" s="3" t="s">
        <v>21</v>
      </c>
      <c r="E140" s="7">
        <v>33</v>
      </c>
    </row>
    <row r="141" spans="1:5" x14ac:dyDescent="0.25">
      <c r="A141" s="6">
        <v>41408</v>
      </c>
      <c r="B141" s="4" t="s">
        <v>8</v>
      </c>
      <c r="C141" s="3" t="s">
        <v>26</v>
      </c>
      <c r="D141" s="3" t="s">
        <v>21</v>
      </c>
      <c r="E141" s="7">
        <v>33</v>
      </c>
    </row>
    <row r="142" spans="1:5" x14ac:dyDescent="0.25">
      <c r="A142" s="6">
        <v>41408</v>
      </c>
      <c r="B142" s="2" t="s">
        <v>24</v>
      </c>
      <c r="C142" s="3" t="s">
        <v>25</v>
      </c>
      <c r="D142" s="3" t="s">
        <v>21</v>
      </c>
      <c r="E142" s="7">
        <v>67</v>
      </c>
    </row>
    <row r="143" spans="1:5" x14ac:dyDescent="0.25">
      <c r="A143" s="6">
        <v>41408</v>
      </c>
      <c r="B143" s="4" t="s">
        <v>8</v>
      </c>
      <c r="C143" s="3" t="s">
        <v>15</v>
      </c>
      <c r="D143" s="3" t="s">
        <v>21</v>
      </c>
      <c r="E143" s="7">
        <v>33</v>
      </c>
    </row>
    <row r="144" spans="1:5" x14ac:dyDescent="0.25">
      <c r="A144" s="6">
        <v>41409</v>
      </c>
      <c r="B144" s="2" t="s">
        <v>6</v>
      </c>
      <c r="C144" s="3" t="s">
        <v>26</v>
      </c>
      <c r="D144" s="3" t="s">
        <v>22</v>
      </c>
      <c r="E144" s="7">
        <v>17</v>
      </c>
    </row>
    <row r="145" spans="1:5" x14ac:dyDescent="0.25">
      <c r="A145" s="6">
        <v>41409</v>
      </c>
      <c r="B145" s="8" t="s">
        <v>7</v>
      </c>
      <c r="C145" s="3" t="s">
        <v>16</v>
      </c>
      <c r="D145" s="3" t="s">
        <v>22</v>
      </c>
      <c r="E145" s="7">
        <v>33</v>
      </c>
    </row>
    <row r="146" spans="1:5" x14ac:dyDescent="0.25">
      <c r="A146" s="6">
        <v>41409</v>
      </c>
      <c r="B146" s="9" t="s">
        <v>7</v>
      </c>
      <c r="C146" s="3" t="s">
        <v>25</v>
      </c>
      <c r="D146" s="3" t="s">
        <v>21</v>
      </c>
      <c r="E146" s="7">
        <v>40</v>
      </c>
    </row>
    <row r="147" spans="1:5" x14ac:dyDescent="0.25">
      <c r="A147" s="6">
        <v>41409</v>
      </c>
      <c r="B147" s="4" t="s">
        <v>9</v>
      </c>
      <c r="C147" s="3" t="s">
        <v>14</v>
      </c>
      <c r="D147" s="3" t="s">
        <v>22</v>
      </c>
      <c r="E147" s="7">
        <v>40</v>
      </c>
    </row>
    <row r="148" spans="1:5" x14ac:dyDescent="0.25">
      <c r="A148" s="6">
        <v>41409</v>
      </c>
      <c r="B148" s="4" t="s">
        <v>8</v>
      </c>
      <c r="C148" s="3" t="s">
        <v>16</v>
      </c>
      <c r="D148" s="3" t="s">
        <v>21</v>
      </c>
      <c r="E148" s="7">
        <v>33</v>
      </c>
    </row>
    <row r="149" spans="1:5" x14ac:dyDescent="0.25">
      <c r="A149" s="6">
        <v>41409</v>
      </c>
      <c r="B149" s="4" t="s">
        <v>8</v>
      </c>
      <c r="C149" s="3" t="s">
        <v>25</v>
      </c>
      <c r="D149" s="3" t="s">
        <v>21</v>
      </c>
      <c r="E149" s="7">
        <v>33</v>
      </c>
    </row>
    <row r="150" spans="1:5" x14ac:dyDescent="0.25">
      <c r="A150" s="6">
        <v>41409</v>
      </c>
      <c r="B150" s="2" t="s">
        <v>24</v>
      </c>
      <c r="C150" s="3" t="s">
        <v>15</v>
      </c>
      <c r="D150" s="3" t="s">
        <v>21</v>
      </c>
      <c r="E150" s="7">
        <v>67</v>
      </c>
    </row>
    <row r="151" spans="1:5" x14ac:dyDescent="0.25">
      <c r="A151" s="6">
        <v>41409</v>
      </c>
      <c r="B151" s="2" t="s">
        <v>24</v>
      </c>
      <c r="C151" s="3" t="s">
        <v>14</v>
      </c>
      <c r="D151" s="3" t="s">
        <v>22</v>
      </c>
      <c r="E151" s="7">
        <v>67</v>
      </c>
    </row>
    <row r="152" spans="1:5" x14ac:dyDescent="0.25">
      <c r="A152" s="6">
        <v>41409</v>
      </c>
      <c r="B152" s="2" t="s">
        <v>7</v>
      </c>
      <c r="C152" s="3" t="s">
        <v>27</v>
      </c>
      <c r="D152" s="3" t="s">
        <v>22</v>
      </c>
      <c r="E152" s="7">
        <v>23</v>
      </c>
    </row>
    <row r="153" spans="1:5" x14ac:dyDescent="0.25">
      <c r="A153" s="6">
        <v>41410</v>
      </c>
      <c r="B153" s="2" t="s">
        <v>6</v>
      </c>
      <c r="C153" s="3" t="s">
        <v>27</v>
      </c>
      <c r="D153" s="3" t="s">
        <v>21</v>
      </c>
      <c r="E153" s="7">
        <v>7</v>
      </c>
    </row>
    <row r="154" spans="1:5" x14ac:dyDescent="0.25">
      <c r="A154" s="6">
        <v>41410</v>
      </c>
      <c r="B154" s="2" t="s">
        <v>6</v>
      </c>
      <c r="C154" s="3" t="s">
        <v>26</v>
      </c>
      <c r="D154" s="3" t="s">
        <v>21</v>
      </c>
      <c r="E154" s="7">
        <v>17</v>
      </c>
    </row>
    <row r="155" spans="1:5" x14ac:dyDescent="0.25">
      <c r="A155" s="6">
        <v>41410</v>
      </c>
      <c r="B155" s="4" t="s">
        <v>8</v>
      </c>
      <c r="C155" s="3" t="s">
        <v>27</v>
      </c>
      <c r="D155" s="3" t="s">
        <v>22</v>
      </c>
      <c r="E155" s="7">
        <v>33</v>
      </c>
    </row>
    <row r="156" spans="1:5" x14ac:dyDescent="0.25">
      <c r="A156" s="6">
        <v>41410</v>
      </c>
      <c r="B156" s="4" t="s">
        <v>8</v>
      </c>
      <c r="C156" s="3" t="s">
        <v>15</v>
      </c>
      <c r="D156" s="3" t="s">
        <v>22</v>
      </c>
      <c r="E156" s="7">
        <v>33</v>
      </c>
    </row>
    <row r="157" spans="1:5" x14ac:dyDescent="0.25">
      <c r="A157" s="6">
        <v>41410</v>
      </c>
      <c r="B157" s="4" t="s">
        <v>9</v>
      </c>
      <c r="C157" s="3" t="s">
        <v>26</v>
      </c>
      <c r="D157" s="3" t="s">
        <v>21</v>
      </c>
      <c r="E157" s="7">
        <v>40</v>
      </c>
    </row>
    <row r="158" spans="1:5" x14ac:dyDescent="0.25">
      <c r="A158" s="6">
        <v>41410</v>
      </c>
      <c r="B158" s="3" t="s">
        <v>7</v>
      </c>
      <c r="C158" s="3" t="s">
        <v>27</v>
      </c>
      <c r="D158" s="3" t="s">
        <v>21</v>
      </c>
      <c r="E158" s="7">
        <v>60</v>
      </c>
    </row>
    <row r="159" spans="1:5" x14ac:dyDescent="0.25">
      <c r="A159" s="6">
        <v>41410</v>
      </c>
      <c r="B159" s="4" t="s">
        <v>8</v>
      </c>
      <c r="C159" s="3" t="s">
        <v>14</v>
      </c>
      <c r="D159" s="3" t="s">
        <v>21</v>
      </c>
      <c r="E159" s="7">
        <v>33</v>
      </c>
    </row>
    <row r="160" spans="1:5" x14ac:dyDescent="0.25">
      <c r="A160" s="6">
        <v>41410</v>
      </c>
      <c r="B160" s="2" t="s">
        <v>24</v>
      </c>
      <c r="C160" s="3" t="s">
        <v>26</v>
      </c>
      <c r="D160" s="3" t="s">
        <v>21</v>
      </c>
      <c r="E160" s="7">
        <v>67</v>
      </c>
    </row>
    <row r="161" spans="1:5" x14ac:dyDescent="0.25">
      <c r="A161" s="6">
        <v>41410</v>
      </c>
      <c r="B161" s="2" t="s">
        <v>9</v>
      </c>
      <c r="C161" s="3" t="s">
        <v>16</v>
      </c>
      <c r="D161" s="3" t="s">
        <v>22</v>
      </c>
      <c r="E161" s="7">
        <v>33</v>
      </c>
    </row>
    <row r="162" spans="1:5" x14ac:dyDescent="0.25">
      <c r="A162" s="6">
        <v>41410</v>
      </c>
      <c r="B162" s="2" t="s">
        <v>7</v>
      </c>
      <c r="C162" s="3" t="s">
        <v>27</v>
      </c>
      <c r="D162" s="3" t="s">
        <v>21</v>
      </c>
      <c r="E162" s="7">
        <v>23</v>
      </c>
    </row>
    <row r="163" spans="1:5" x14ac:dyDescent="0.25">
      <c r="A163" s="6">
        <v>41410</v>
      </c>
      <c r="B163" s="2" t="s">
        <v>6</v>
      </c>
      <c r="C163" s="3" t="s">
        <v>25</v>
      </c>
      <c r="D163" s="3" t="s">
        <v>21</v>
      </c>
      <c r="E163" s="7">
        <v>7</v>
      </c>
    </row>
    <row r="164" spans="1:5" x14ac:dyDescent="0.25">
      <c r="A164" s="6">
        <v>41410</v>
      </c>
      <c r="B164" s="2" t="s">
        <v>6</v>
      </c>
      <c r="C164" s="3" t="s">
        <v>23</v>
      </c>
      <c r="D164" s="3" t="s">
        <v>22</v>
      </c>
      <c r="E164" s="7">
        <v>17</v>
      </c>
    </row>
    <row r="165" spans="1:5" x14ac:dyDescent="0.25">
      <c r="A165" s="6">
        <v>41410</v>
      </c>
      <c r="B165" s="8" t="s">
        <v>7</v>
      </c>
      <c r="C165" s="3" t="s">
        <v>25</v>
      </c>
      <c r="D165" s="3" t="s">
        <v>21</v>
      </c>
      <c r="E165" s="7">
        <v>33</v>
      </c>
    </row>
    <row r="166" spans="1:5" x14ac:dyDescent="0.25">
      <c r="A166" s="6">
        <v>41411</v>
      </c>
      <c r="B166" s="4" t="s">
        <v>8</v>
      </c>
      <c r="C166" s="3" t="s">
        <v>26</v>
      </c>
      <c r="D166" s="3" t="s">
        <v>21</v>
      </c>
      <c r="E166" s="7">
        <v>33</v>
      </c>
    </row>
    <row r="167" spans="1:5" x14ac:dyDescent="0.25">
      <c r="A167" s="6">
        <v>41411</v>
      </c>
      <c r="B167" s="4" t="s">
        <v>8</v>
      </c>
      <c r="C167" s="3" t="s">
        <v>27</v>
      </c>
      <c r="D167" s="3" t="s">
        <v>21</v>
      </c>
      <c r="E167" s="7">
        <v>33</v>
      </c>
    </row>
    <row r="168" spans="1:5" x14ac:dyDescent="0.25">
      <c r="A168" s="6">
        <v>41411</v>
      </c>
      <c r="B168" s="3" t="s">
        <v>7</v>
      </c>
      <c r="C168" s="3" t="s">
        <v>25</v>
      </c>
      <c r="D168" s="3" t="s">
        <v>22</v>
      </c>
      <c r="E168" s="7">
        <v>60</v>
      </c>
    </row>
    <row r="169" spans="1:5" x14ac:dyDescent="0.25">
      <c r="A169" s="6">
        <v>41411</v>
      </c>
      <c r="B169" s="4" t="s">
        <v>8</v>
      </c>
      <c r="C169" s="3" t="s">
        <v>27</v>
      </c>
      <c r="D169" s="3" t="s">
        <v>22</v>
      </c>
      <c r="E169" s="7">
        <v>33</v>
      </c>
    </row>
    <row r="170" spans="1:5" x14ac:dyDescent="0.25">
      <c r="A170" s="6">
        <v>41411</v>
      </c>
      <c r="B170" s="2" t="s">
        <v>24</v>
      </c>
      <c r="C170" s="3" t="s">
        <v>15</v>
      </c>
      <c r="D170" s="3" t="s">
        <v>22</v>
      </c>
      <c r="E170" s="7">
        <v>67</v>
      </c>
    </row>
    <row r="171" spans="1:5" x14ac:dyDescent="0.25">
      <c r="A171" s="6">
        <v>41411</v>
      </c>
      <c r="B171" s="2" t="s">
        <v>9</v>
      </c>
      <c r="C171" s="3" t="s">
        <v>25</v>
      </c>
      <c r="D171" s="3" t="s">
        <v>22</v>
      </c>
      <c r="E171" s="7">
        <v>33</v>
      </c>
    </row>
    <row r="172" spans="1:5" x14ac:dyDescent="0.25">
      <c r="A172" s="6">
        <v>41411</v>
      </c>
      <c r="B172" s="4" t="s">
        <v>8</v>
      </c>
      <c r="C172" s="3" t="s">
        <v>25</v>
      </c>
      <c r="D172" s="3" t="s">
        <v>21</v>
      </c>
      <c r="E172" s="7">
        <v>33</v>
      </c>
    </row>
    <row r="173" spans="1:5" x14ac:dyDescent="0.25">
      <c r="A173" s="6">
        <v>41411</v>
      </c>
      <c r="B173" s="2" t="s">
        <v>6</v>
      </c>
      <c r="C173" s="3" t="s">
        <v>27</v>
      </c>
      <c r="D173" s="3" t="s">
        <v>21</v>
      </c>
      <c r="E173" s="7">
        <v>7</v>
      </c>
    </row>
    <row r="174" spans="1:5" x14ac:dyDescent="0.25">
      <c r="A174" s="6">
        <v>41412</v>
      </c>
      <c r="B174" s="2" t="s">
        <v>6</v>
      </c>
      <c r="C174" s="3" t="s">
        <v>23</v>
      </c>
      <c r="D174" s="3" t="s">
        <v>21</v>
      </c>
      <c r="E174" s="7">
        <v>17</v>
      </c>
    </row>
    <row r="175" spans="1:5" x14ac:dyDescent="0.25">
      <c r="A175" s="6">
        <v>41412</v>
      </c>
      <c r="B175" s="2" t="s">
        <v>6</v>
      </c>
      <c r="C175" s="3" t="s">
        <v>26</v>
      </c>
      <c r="D175" s="3" t="s">
        <v>21</v>
      </c>
      <c r="E175" s="7">
        <v>7</v>
      </c>
    </row>
    <row r="176" spans="1:5" x14ac:dyDescent="0.25">
      <c r="A176" s="6">
        <v>41412</v>
      </c>
      <c r="B176" s="2" t="s">
        <v>6</v>
      </c>
      <c r="C176" s="3" t="s">
        <v>14</v>
      </c>
      <c r="D176" s="3" t="s">
        <v>22</v>
      </c>
      <c r="E176" s="7">
        <v>17</v>
      </c>
    </row>
    <row r="177" spans="1:5" x14ac:dyDescent="0.25">
      <c r="A177" s="6">
        <v>41412</v>
      </c>
      <c r="B177" s="4" t="s">
        <v>8</v>
      </c>
      <c r="C177" s="3" t="s">
        <v>15</v>
      </c>
      <c r="D177" s="3" t="s">
        <v>21</v>
      </c>
      <c r="E177" s="7">
        <v>33</v>
      </c>
    </row>
    <row r="178" spans="1:5" x14ac:dyDescent="0.25">
      <c r="A178" s="6">
        <v>41412</v>
      </c>
      <c r="B178" s="2" t="s">
        <v>6</v>
      </c>
      <c r="C178" s="3" t="s">
        <v>27</v>
      </c>
      <c r="D178" s="3" t="s">
        <v>21</v>
      </c>
      <c r="E178" s="7">
        <v>7</v>
      </c>
    </row>
    <row r="179" spans="1:5" x14ac:dyDescent="0.25">
      <c r="A179" s="6">
        <v>41412</v>
      </c>
      <c r="B179" s="2" t="s">
        <v>6</v>
      </c>
      <c r="C179" s="3" t="s">
        <v>23</v>
      </c>
      <c r="D179" s="3" t="s">
        <v>22</v>
      </c>
      <c r="E179" s="7">
        <v>7</v>
      </c>
    </row>
    <row r="180" spans="1:5" x14ac:dyDescent="0.25">
      <c r="A180" s="6">
        <v>41412</v>
      </c>
      <c r="B180" s="4" t="s">
        <v>8</v>
      </c>
      <c r="C180" s="3" t="s">
        <v>15</v>
      </c>
      <c r="D180" s="3" t="s">
        <v>22</v>
      </c>
      <c r="E180" s="7">
        <v>33</v>
      </c>
    </row>
    <row r="181" spans="1:5" x14ac:dyDescent="0.25">
      <c r="A181" s="6">
        <v>41413</v>
      </c>
      <c r="B181" s="2" t="s">
        <v>6</v>
      </c>
      <c r="C181" s="3" t="s">
        <v>27</v>
      </c>
      <c r="D181" s="3" t="s">
        <v>22</v>
      </c>
      <c r="E181" s="7">
        <v>7</v>
      </c>
    </row>
    <row r="182" spans="1:5" x14ac:dyDescent="0.25">
      <c r="A182" s="6">
        <v>41414</v>
      </c>
      <c r="B182" s="2" t="s">
        <v>6</v>
      </c>
      <c r="C182" s="3" t="s">
        <v>16</v>
      </c>
      <c r="D182" s="3" t="s">
        <v>22</v>
      </c>
      <c r="E182" s="7">
        <v>7</v>
      </c>
    </row>
    <row r="183" spans="1:5" x14ac:dyDescent="0.25">
      <c r="A183" s="6">
        <v>41414</v>
      </c>
      <c r="B183" s="4" t="s">
        <v>8</v>
      </c>
      <c r="C183" s="3" t="s">
        <v>27</v>
      </c>
      <c r="D183" s="3" t="s">
        <v>22</v>
      </c>
      <c r="E183" s="7">
        <v>33</v>
      </c>
    </row>
    <row r="184" spans="1:5" x14ac:dyDescent="0.25">
      <c r="A184" s="6">
        <v>41414</v>
      </c>
      <c r="B184" s="2" t="s">
        <v>6</v>
      </c>
      <c r="C184" s="3" t="s">
        <v>25</v>
      </c>
      <c r="D184" s="3" t="s">
        <v>22</v>
      </c>
      <c r="E184" s="7">
        <v>7</v>
      </c>
    </row>
    <row r="185" spans="1:5" x14ac:dyDescent="0.25">
      <c r="A185" s="6">
        <v>41415</v>
      </c>
      <c r="B185" s="2" t="s">
        <v>6</v>
      </c>
      <c r="C185" s="3" t="s">
        <v>26</v>
      </c>
      <c r="D185" s="3" t="s">
        <v>22</v>
      </c>
      <c r="E185" s="7">
        <v>7</v>
      </c>
    </row>
    <row r="186" spans="1:5" x14ac:dyDescent="0.25">
      <c r="A186" s="6">
        <v>41415</v>
      </c>
      <c r="B186" s="2" t="s">
        <v>6</v>
      </c>
      <c r="C186" s="3" t="s">
        <v>25</v>
      </c>
      <c r="D186" s="3" t="s">
        <v>21</v>
      </c>
      <c r="E186" s="7">
        <v>7</v>
      </c>
    </row>
    <row r="187" spans="1:5" x14ac:dyDescent="0.25">
      <c r="A187" s="6">
        <v>41415</v>
      </c>
      <c r="B187" s="4" t="s">
        <v>8</v>
      </c>
      <c r="C187" s="3" t="s">
        <v>25</v>
      </c>
      <c r="D187" s="3" t="s">
        <v>21</v>
      </c>
      <c r="E187" s="7">
        <v>33</v>
      </c>
    </row>
    <row r="188" spans="1:5" x14ac:dyDescent="0.25">
      <c r="A188" s="6">
        <v>41416</v>
      </c>
      <c r="B188" s="4" t="s">
        <v>9</v>
      </c>
      <c r="C188" s="3" t="s">
        <v>15</v>
      </c>
      <c r="D188" s="3" t="s">
        <v>21</v>
      </c>
      <c r="E188" s="7">
        <v>40</v>
      </c>
    </row>
    <row r="189" spans="1:5" x14ac:dyDescent="0.25">
      <c r="A189" s="6">
        <v>41417</v>
      </c>
      <c r="B189" s="4" t="s">
        <v>8</v>
      </c>
      <c r="C189" s="3" t="s">
        <v>15</v>
      </c>
      <c r="D189" s="3" t="s">
        <v>22</v>
      </c>
      <c r="E189" s="7">
        <v>33</v>
      </c>
    </row>
    <row r="190" spans="1:5" x14ac:dyDescent="0.25">
      <c r="A190" s="6">
        <v>41417</v>
      </c>
      <c r="B190" s="4" t="s">
        <v>9</v>
      </c>
      <c r="C190" s="3" t="s">
        <v>16</v>
      </c>
      <c r="D190" s="3" t="s">
        <v>21</v>
      </c>
      <c r="E190" s="7">
        <v>40</v>
      </c>
    </row>
    <row r="191" spans="1:5" x14ac:dyDescent="0.25">
      <c r="A191" s="6">
        <v>41418</v>
      </c>
      <c r="B191" s="2" t="s">
        <v>9</v>
      </c>
      <c r="C191" s="3" t="s">
        <v>25</v>
      </c>
      <c r="D191" s="3" t="s">
        <v>22</v>
      </c>
      <c r="E191" s="7">
        <v>33</v>
      </c>
    </row>
    <row r="192" spans="1:5" x14ac:dyDescent="0.25">
      <c r="A192" s="6">
        <v>41418</v>
      </c>
      <c r="B192" s="2" t="s">
        <v>9</v>
      </c>
      <c r="C192" s="3" t="s">
        <v>25</v>
      </c>
      <c r="D192" s="3" t="s">
        <v>21</v>
      </c>
      <c r="E192" s="7">
        <v>33</v>
      </c>
    </row>
    <row r="193" spans="1:5" x14ac:dyDescent="0.25">
      <c r="A193" s="6">
        <v>41418</v>
      </c>
      <c r="B193" s="2" t="s">
        <v>9</v>
      </c>
      <c r="C193" s="3" t="s">
        <v>15</v>
      </c>
      <c r="D193" s="3" t="s">
        <v>21</v>
      </c>
      <c r="E193" s="7">
        <v>33</v>
      </c>
    </row>
    <row r="194" spans="1:5" x14ac:dyDescent="0.25">
      <c r="A194" s="6">
        <v>41418</v>
      </c>
      <c r="B194" s="3" t="s">
        <v>7</v>
      </c>
      <c r="C194" s="3" t="s">
        <v>23</v>
      </c>
      <c r="D194" s="3" t="s">
        <v>22</v>
      </c>
      <c r="E194" s="7">
        <v>60</v>
      </c>
    </row>
    <row r="195" spans="1:5" x14ac:dyDescent="0.25">
      <c r="A195" s="6">
        <v>41418</v>
      </c>
      <c r="B195" s="4" t="s">
        <v>8</v>
      </c>
      <c r="C195" s="3" t="s">
        <v>14</v>
      </c>
      <c r="D195" s="3" t="s">
        <v>21</v>
      </c>
      <c r="E195" s="7">
        <v>33</v>
      </c>
    </row>
    <row r="196" spans="1:5" x14ac:dyDescent="0.25">
      <c r="A196" s="6">
        <v>41418</v>
      </c>
      <c r="B196" s="3" t="s">
        <v>7</v>
      </c>
      <c r="C196" s="3" t="s">
        <v>15</v>
      </c>
      <c r="D196" s="3" t="s">
        <v>22</v>
      </c>
      <c r="E196" s="7">
        <v>60</v>
      </c>
    </row>
    <row r="197" spans="1:5" x14ac:dyDescent="0.25">
      <c r="A197" s="6">
        <v>41419</v>
      </c>
      <c r="B197" s="2" t="s">
        <v>6</v>
      </c>
      <c r="C197" s="3" t="s">
        <v>23</v>
      </c>
      <c r="D197" s="3" t="s">
        <v>22</v>
      </c>
      <c r="E197" s="7">
        <v>17</v>
      </c>
    </row>
    <row r="198" spans="1:5" x14ac:dyDescent="0.25">
      <c r="A198" s="6">
        <v>41419</v>
      </c>
      <c r="B198" s="4" t="s">
        <v>8</v>
      </c>
      <c r="C198" s="3" t="s">
        <v>25</v>
      </c>
      <c r="D198" s="3" t="s">
        <v>22</v>
      </c>
      <c r="E198" s="7">
        <v>33</v>
      </c>
    </row>
    <row r="199" spans="1:5" x14ac:dyDescent="0.25">
      <c r="A199" s="6">
        <v>41419</v>
      </c>
      <c r="B199" s="3" t="s">
        <v>7</v>
      </c>
      <c r="C199" s="3" t="s">
        <v>27</v>
      </c>
      <c r="D199" s="3" t="s">
        <v>21</v>
      </c>
      <c r="E199" s="7">
        <v>60</v>
      </c>
    </row>
    <row r="200" spans="1:5" x14ac:dyDescent="0.25">
      <c r="A200" s="6">
        <v>41419</v>
      </c>
      <c r="B200" s="3" t="s">
        <v>7</v>
      </c>
      <c r="C200" s="3" t="s">
        <v>23</v>
      </c>
      <c r="D200" s="3" t="s">
        <v>21</v>
      </c>
      <c r="E200" s="7">
        <v>60</v>
      </c>
    </row>
    <row r="201" spans="1:5" x14ac:dyDescent="0.25">
      <c r="A201" s="6">
        <v>41420</v>
      </c>
      <c r="B201" s="2" t="s">
        <v>6</v>
      </c>
      <c r="C201" s="3" t="s">
        <v>25</v>
      </c>
      <c r="D201" s="3" t="s">
        <v>21</v>
      </c>
      <c r="E201" s="7">
        <v>17</v>
      </c>
    </row>
    <row r="202" spans="1:5" x14ac:dyDescent="0.25">
      <c r="A202" s="6">
        <v>41420</v>
      </c>
      <c r="B202" s="2" t="s">
        <v>6</v>
      </c>
      <c r="C202" s="3" t="s">
        <v>15</v>
      </c>
      <c r="D202" s="3" t="s">
        <v>21</v>
      </c>
      <c r="E202" s="7">
        <v>17</v>
      </c>
    </row>
    <row r="203" spans="1:5" x14ac:dyDescent="0.25">
      <c r="A203" s="6">
        <v>41420</v>
      </c>
      <c r="B203" s="4" t="s">
        <v>8</v>
      </c>
      <c r="C203" s="3" t="s">
        <v>27</v>
      </c>
      <c r="D203" s="3" t="s">
        <v>22</v>
      </c>
      <c r="E203" s="7">
        <v>33</v>
      </c>
    </row>
    <row r="204" spans="1:5" x14ac:dyDescent="0.25">
      <c r="A204" s="6">
        <v>41421</v>
      </c>
      <c r="B204" s="2" t="s">
        <v>24</v>
      </c>
      <c r="C204" s="3" t="s">
        <v>25</v>
      </c>
      <c r="D204" s="3" t="s">
        <v>21</v>
      </c>
      <c r="E204" s="7">
        <v>67</v>
      </c>
    </row>
    <row r="205" spans="1:5" x14ac:dyDescent="0.25">
      <c r="A205" s="6">
        <v>41421</v>
      </c>
      <c r="B205" s="3" t="s">
        <v>7</v>
      </c>
      <c r="C205" s="3" t="s">
        <v>14</v>
      </c>
      <c r="D205" s="3" t="s">
        <v>22</v>
      </c>
      <c r="E205" s="7">
        <v>60</v>
      </c>
    </row>
    <row r="206" spans="1:5" x14ac:dyDescent="0.25">
      <c r="A206" s="6">
        <v>41421</v>
      </c>
      <c r="B206" s="3" t="s">
        <v>7</v>
      </c>
      <c r="C206" s="3" t="s">
        <v>25</v>
      </c>
      <c r="D206" s="3" t="s">
        <v>21</v>
      </c>
      <c r="E206" s="7">
        <v>60</v>
      </c>
    </row>
    <row r="207" spans="1:5" x14ac:dyDescent="0.25">
      <c r="A207" s="6">
        <v>41421</v>
      </c>
      <c r="B207" s="2" t="s">
        <v>24</v>
      </c>
      <c r="C207" s="3" t="s">
        <v>25</v>
      </c>
      <c r="D207" s="3" t="s">
        <v>21</v>
      </c>
      <c r="E207" s="7">
        <v>67</v>
      </c>
    </row>
    <row r="208" spans="1:5" x14ac:dyDescent="0.25">
      <c r="A208" s="6">
        <v>41422</v>
      </c>
      <c r="B208" s="4" t="s">
        <v>8</v>
      </c>
      <c r="C208" s="3" t="s">
        <v>27</v>
      </c>
      <c r="D208" s="3" t="s">
        <v>21</v>
      </c>
      <c r="E208" s="7">
        <v>33</v>
      </c>
    </row>
    <row r="209" spans="1:5" x14ac:dyDescent="0.25">
      <c r="A209" s="6">
        <v>41422</v>
      </c>
      <c r="B209" s="2" t="s">
        <v>9</v>
      </c>
      <c r="C209" s="3" t="s">
        <v>26</v>
      </c>
      <c r="D209" s="3" t="s">
        <v>21</v>
      </c>
      <c r="E209" s="7">
        <v>33</v>
      </c>
    </row>
    <row r="210" spans="1:5" x14ac:dyDescent="0.25">
      <c r="A210" s="6">
        <v>41422</v>
      </c>
      <c r="B210" s="4" t="s">
        <v>8</v>
      </c>
      <c r="C210" s="3" t="s">
        <v>25</v>
      </c>
      <c r="D210" s="3" t="s">
        <v>21</v>
      </c>
      <c r="E210" s="7">
        <v>33</v>
      </c>
    </row>
    <row r="211" spans="1:5" x14ac:dyDescent="0.25">
      <c r="A211" s="6">
        <v>41422</v>
      </c>
      <c r="B211" s="2" t="s">
        <v>9</v>
      </c>
      <c r="C211" s="3" t="s">
        <v>15</v>
      </c>
      <c r="D211" s="3" t="s">
        <v>21</v>
      </c>
      <c r="E211" s="7">
        <v>33</v>
      </c>
    </row>
    <row r="212" spans="1:5" x14ac:dyDescent="0.25">
      <c r="A212" s="6">
        <v>41422</v>
      </c>
      <c r="B212" s="2" t="s">
        <v>9</v>
      </c>
      <c r="C212" s="3" t="s">
        <v>23</v>
      </c>
      <c r="D212" s="3" t="s">
        <v>21</v>
      </c>
      <c r="E212" s="7">
        <v>33</v>
      </c>
    </row>
    <row r="213" spans="1:5" x14ac:dyDescent="0.25">
      <c r="A213" s="6">
        <v>41422</v>
      </c>
      <c r="B213" s="4" t="s">
        <v>8</v>
      </c>
      <c r="C213" s="3" t="s">
        <v>14</v>
      </c>
      <c r="D213" s="3" t="s">
        <v>21</v>
      </c>
      <c r="E213" s="7">
        <v>33</v>
      </c>
    </row>
    <row r="214" spans="1:5" x14ac:dyDescent="0.25">
      <c r="A214" s="6">
        <v>41422</v>
      </c>
      <c r="B214" s="9" t="s">
        <v>7</v>
      </c>
      <c r="C214" s="3" t="s">
        <v>26</v>
      </c>
      <c r="D214" s="3" t="s">
        <v>21</v>
      </c>
      <c r="E214" s="7">
        <v>40</v>
      </c>
    </row>
    <row r="215" spans="1:5" x14ac:dyDescent="0.25">
      <c r="A215" s="6">
        <v>41423</v>
      </c>
      <c r="B215" s="4" t="s">
        <v>8</v>
      </c>
      <c r="C215" s="3" t="s">
        <v>14</v>
      </c>
      <c r="D215" s="3" t="s">
        <v>21</v>
      </c>
      <c r="E215" s="7">
        <v>33</v>
      </c>
    </row>
    <row r="216" spans="1:5" x14ac:dyDescent="0.25">
      <c r="A216" s="6">
        <v>41423</v>
      </c>
      <c r="B216" s="4" t="s">
        <v>8</v>
      </c>
      <c r="C216" s="3" t="s">
        <v>23</v>
      </c>
      <c r="D216" s="3" t="s">
        <v>21</v>
      </c>
      <c r="E216" s="7">
        <v>33</v>
      </c>
    </row>
    <row r="217" spans="1:5" x14ac:dyDescent="0.25">
      <c r="A217" s="6">
        <v>41424</v>
      </c>
      <c r="B217" s="9" t="s">
        <v>7</v>
      </c>
      <c r="C217" s="3" t="s">
        <v>23</v>
      </c>
      <c r="D217" s="3" t="s">
        <v>21</v>
      </c>
      <c r="E217" s="7">
        <v>40</v>
      </c>
    </row>
    <row r="218" spans="1:5" x14ac:dyDescent="0.25">
      <c r="A218" s="6">
        <v>41424</v>
      </c>
      <c r="B218" s="4" t="s">
        <v>8</v>
      </c>
      <c r="C218" s="3" t="s">
        <v>27</v>
      </c>
      <c r="D218" s="3" t="s">
        <v>22</v>
      </c>
      <c r="E218" s="7">
        <v>33</v>
      </c>
    </row>
    <row r="219" spans="1:5" x14ac:dyDescent="0.25">
      <c r="A219" s="6">
        <v>41424</v>
      </c>
      <c r="B219" s="4" t="s">
        <v>8</v>
      </c>
      <c r="C219" s="3" t="s">
        <v>25</v>
      </c>
      <c r="D219" s="3" t="s">
        <v>22</v>
      </c>
      <c r="E219" s="7">
        <v>33</v>
      </c>
    </row>
    <row r="220" spans="1:5" x14ac:dyDescent="0.25">
      <c r="A220" s="6">
        <v>41424</v>
      </c>
      <c r="B220" s="2" t="s">
        <v>6</v>
      </c>
      <c r="C220" s="3" t="s">
        <v>14</v>
      </c>
      <c r="D220" s="3" t="s">
        <v>22</v>
      </c>
      <c r="E220" s="7">
        <v>17</v>
      </c>
    </row>
    <row r="221" spans="1:5" x14ac:dyDescent="0.25">
      <c r="A221" s="6">
        <v>41424</v>
      </c>
      <c r="B221" s="4" t="s">
        <v>8</v>
      </c>
      <c r="C221" s="3" t="s">
        <v>25</v>
      </c>
      <c r="D221" s="3" t="s">
        <v>21</v>
      </c>
      <c r="E221" s="7">
        <v>33</v>
      </c>
    </row>
    <row r="222" spans="1:5" x14ac:dyDescent="0.25">
      <c r="A222" s="6">
        <v>41425</v>
      </c>
      <c r="B222" s="9" t="s">
        <v>7</v>
      </c>
      <c r="C222" s="3" t="s">
        <v>14</v>
      </c>
      <c r="D222" s="3" t="s">
        <v>21</v>
      </c>
      <c r="E222" s="7">
        <v>40</v>
      </c>
    </row>
    <row r="223" spans="1:5" x14ac:dyDescent="0.25">
      <c r="A223" s="6">
        <v>41425</v>
      </c>
      <c r="B223" s="9" t="s">
        <v>7</v>
      </c>
      <c r="C223" s="3" t="s">
        <v>23</v>
      </c>
      <c r="D223" s="3" t="s">
        <v>22</v>
      </c>
      <c r="E223" s="7">
        <v>40</v>
      </c>
    </row>
    <row r="224" spans="1:5" x14ac:dyDescent="0.25">
      <c r="A224" s="6">
        <v>41425</v>
      </c>
      <c r="B224" s="4" t="s">
        <v>8</v>
      </c>
      <c r="C224" s="3" t="s">
        <v>15</v>
      </c>
      <c r="D224" s="3" t="s">
        <v>21</v>
      </c>
      <c r="E224" s="7">
        <v>33</v>
      </c>
    </row>
    <row r="225" spans="1:5" x14ac:dyDescent="0.25">
      <c r="A225" s="6">
        <v>41425</v>
      </c>
      <c r="B225" s="9" t="s">
        <v>7</v>
      </c>
      <c r="C225" s="3" t="s">
        <v>15</v>
      </c>
      <c r="D225" s="3" t="s">
        <v>21</v>
      </c>
      <c r="E225" s="7">
        <v>40</v>
      </c>
    </row>
    <row r="226" spans="1:5" x14ac:dyDescent="0.25">
      <c r="A226" s="6">
        <v>41425</v>
      </c>
      <c r="B226" s="2" t="s">
        <v>6</v>
      </c>
      <c r="C226" s="3" t="s">
        <v>27</v>
      </c>
      <c r="D226" s="3" t="s">
        <v>21</v>
      </c>
      <c r="E226" s="7">
        <v>17</v>
      </c>
    </row>
    <row r="227" spans="1:5" x14ac:dyDescent="0.25">
      <c r="A227" s="6">
        <v>41425</v>
      </c>
      <c r="B227" s="2" t="s">
        <v>6</v>
      </c>
      <c r="C227" s="3" t="s">
        <v>25</v>
      </c>
      <c r="D227" s="3" t="s">
        <v>22</v>
      </c>
      <c r="E227" s="7">
        <v>17</v>
      </c>
    </row>
    <row r="228" spans="1:5" x14ac:dyDescent="0.25">
      <c r="A228" s="6">
        <v>41425</v>
      </c>
      <c r="B228" s="9" t="s">
        <v>7</v>
      </c>
      <c r="C228" s="3" t="s">
        <v>26</v>
      </c>
      <c r="D228" s="3" t="s">
        <v>21</v>
      </c>
      <c r="E228" s="7">
        <v>40</v>
      </c>
    </row>
    <row r="229" spans="1:5" x14ac:dyDescent="0.25">
      <c r="A229" s="6">
        <v>41425</v>
      </c>
      <c r="B229" s="9" t="s">
        <v>7</v>
      </c>
      <c r="C229" s="3" t="s">
        <v>25</v>
      </c>
      <c r="D229" s="3" t="s">
        <v>22</v>
      </c>
      <c r="E229" s="7">
        <v>40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EB5-E522-4B70-A72D-995C79E0447D}">
  <dimension ref="A1:H15"/>
  <sheetViews>
    <sheetView showGridLines="0" zoomScale="120" zoomScaleNormal="120" workbookViewId="0">
      <selection activeCell="F5" sqref="F5"/>
    </sheetView>
  </sheetViews>
  <sheetFormatPr defaultColWidth="19.140625" defaultRowHeight="15" x14ac:dyDescent="0.25"/>
  <cols>
    <col min="1" max="2" width="20.5703125" style="1" bestFit="1" customWidth="1"/>
    <col min="3" max="3" width="16.140625" style="1" customWidth="1"/>
    <col min="4" max="4" width="23.42578125" style="1" bestFit="1" customWidth="1"/>
    <col min="5" max="5" width="28.5703125" style="1" bestFit="1" customWidth="1"/>
    <col min="6" max="6" width="54.140625" style="1" bestFit="1" customWidth="1"/>
    <col min="7" max="16384" width="19.140625" style="1"/>
  </cols>
  <sheetData>
    <row r="1" spans="1:8" x14ac:dyDescent="0.25">
      <c r="A1" s="56" t="s">
        <v>105</v>
      </c>
      <c r="B1" s="56"/>
      <c r="C1" s="56"/>
      <c r="D1" s="56"/>
      <c r="E1" s="56"/>
      <c r="F1" s="56"/>
    </row>
    <row r="2" spans="1:8" x14ac:dyDescent="0.25">
      <c r="A2" s="56"/>
      <c r="B2" s="56"/>
      <c r="C2" s="56"/>
      <c r="D2" s="56"/>
      <c r="E2" s="56"/>
      <c r="F2" s="56"/>
    </row>
    <row r="3" spans="1:8" x14ac:dyDescent="0.25">
      <c r="A3" s="13" t="s">
        <v>39</v>
      </c>
    </row>
    <row r="4" spans="1:8" x14ac:dyDescent="0.25">
      <c r="A4" s="11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</row>
    <row r="5" spans="1:8" x14ac:dyDescent="0.25">
      <c r="A5" s="10" t="s">
        <v>6</v>
      </c>
      <c r="B5" s="2">
        <f>COUNTIFS(Data!B4:B229,A5)</f>
        <v>71</v>
      </c>
      <c r="C5" s="52">
        <f>SUMIFS(Data!$E$4:$E$229,Data!$B$4:$B$229,A5)</f>
        <v>717</v>
      </c>
      <c r="D5" s="2">
        <f>COUNTIFS(Data!$B$4:$B$229,A5,Data!$D$4:$D$229,Data!D213)</f>
        <v>42</v>
      </c>
      <c r="E5" s="2">
        <f>COUNTIFS(Data!$B$4:$B$229,A5,Data!$D$4:$D$229,Data!D218)</f>
        <v>29</v>
      </c>
      <c r="F5" s="54">
        <f>SUMIFS(Data!$E$4:$E$229,Data!$D$4:$D$229,Data!D217)</f>
        <v>4543</v>
      </c>
    </row>
    <row r="6" spans="1:8" x14ac:dyDescent="0.25">
      <c r="A6" s="10" t="s">
        <v>7</v>
      </c>
      <c r="B6" s="2">
        <f>COUNTIFS(Data!B4:B229,A6)</f>
        <v>46</v>
      </c>
      <c r="C6" s="52">
        <f>SUMIFS(Data!$E$4:$E$229,Data!$B$4:$B$229,A6)</f>
        <v>1934</v>
      </c>
      <c r="D6" s="2">
        <f>COUNTIFS(Data!$B$4:$B$229,A6,Data!$D$4:$D$229,Data!D214)</f>
        <v>31</v>
      </c>
      <c r="E6" s="2">
        <f>COUNTIFS(Data!$B$4:$B$229,A6,Data!$D$4:$D$229,Data!D219)</f>
        <v>15</v>
      </c>
      <c r="F6" s="54">
        <f>SUMIFS(Data!$E$4:$E$229,Data!$D$4:$D$229,Data!D218)</f>
        <v>2110</v>
      </c>
    </row>
    <row r="7" spans="1:8" x14ac:dyDescent="0.25">
      <c r="A7" s="10" t="s">
        <v>8</v>
      </c>
      <c r="B7" s="2">
        <f>COUNTIFS(Data!B4:B229,A7)</f>
        <v>50</v>
      </c>
      <c r="C7" s="52">
        <f>SUMIFS(Data!$E$4:$E$229,Data!$B$4:$B$229,A7)</f>
        <v>1650</v>
      </c>
      <c r="D7" s="2">
        <f>COUNTIFS(Data!$B$4:$B$229,A7,Data!$D$4:$D$229,Data!D215)</f>
        <v>35</v>
      </c>
      <c r="E7" s="2">
        <f>COUNTIFS(Data!$B$4:$B$229,A7,Data!$D$4:$D$229,Data!D220)</f>
        <v>15</v>
      </c>
      <c r="F7" s="54">
        <f>SUMIFS(Data!$E$4:$E$229,Data!$D$4:$D$229,Data!D219)</f>
        <v>2110</v>
      </c>
    </row>
    <row r="8" spans="1:8" x14ac:dyDescent="0.25">
      <c r="A8" s="10" t="s">
        <v>9</v>
      </c>
      <c r="B8" s="2">
        <f>COUNTIFS(Data!B4:B229,A8)</f>
        <v>32</v>
      </c>
      <c r="C8" s="52">
        <f>SUMIFS(Data!$E$4:$E$229,Data!$B$4:$B$229,A8)</f>
        <v>1119</v>
      </c>
      <c r="D8" s="2">
        <f>COUNTIFS(Data!$B$4:$B$229,A8,Data!$D$4:$D$229,Data!D216)</f>
        <v>21</v>
      </c>
      <c r="E8" s="2">
        <f>COUNTIFS(Data!$B$4:$B$229,A8,Data!$D$4:$D$229,Data!D221)</f>
        <v>21</v>
      </c>
      <c r="F8" s="54">
        <f>SUMIFS(Data!$E$4:$E$229,Data!$D$4:$D$229,Data!D220)</f>
        <v>2110</v>
      </c>
    </row>
    <row r="10" spans="1:8" x14ac:dyDescent="0.25">
      <c r="A10" s="13" t="s">
        <v>40</v>
      </c>
      <c r="H10" s="53">
        <v>41404</v>
      </c>
    </row>
    <row r="11" spans="1:8" x14ac:dyDescent="0.25">
      <c r="A11" s="11" t="s">
        <v>10</v>
      </c>
      <c r="B11" s="10" t="s">
        <v>1</v>
      </c>
      <c r="C11" s="10" t="s">
        <v>2</v>
      </c>
      <c r="D11" s="10" t="s">
        <v>11</v>
      </c>
      <c r="E11" s="10" t="s">
        <v>12</v>
      </c>
      <c r="F11" s="10" t="s">
        <v>13</v>
      </c>
      <c r="H11" s="53">
        <v>41414</v>
      </c>
    </row>
    <row r="12" spans="1:8" x14ac:dyDescent="0.25">
      <c r="A12" s="10" t="s">
        <v>14</v>
      </c>
      <c r="B12" s="2">
        <f>COUNTIFS(Data!$C$4:$C$229,A12)</f>
        <v>25</v>
      </c>
      <c r="C12" s="54">
        <f>SUMIFS(Data!$E$4:$E$229,Data!$C$4:$C$229,A12)</f>
        <v>688</v>
      </c>
      <c r="D12" s="2">
        <f>COUNTIFS(Data!$C$4:$C$229,A12,Data!$B$4:$B$229,Data!B220)</f>
        <v>7</v>
      </c>
      <c r="E12" s="2">
        <f>COUNTIFS(Data!$C$4:$C$229,A12,Data!$B$4:$B$229,Data!B26)</f>
        <v>1</v>
      </c>
      <c r="F12" s="2">
        <f>SUMIFS(Data!E4:E229,Data!A4:A229,"&gt;="&amp;H10,Data!A4:A229,"&lt;="&amp;H11,Data!C4:C229,'Q1'!A12,Data!B4:B229,Data!B173)</f>
        <v>31</v>
      </c>
    </row>
    <row r="13" spans="1:8" x14ac:dyDescent="0.25">
      <c r="A13" s="10" t="s">
        <v>15</v>
      </c>
      <c r="B13" s="2">
        <f>COUNTIFS(Data!$C$4:$C$229,A13)</f>
        <v>31</v>
      </c>
      <c r="C13" s="54">
        <f>SUMIFS(Data!$E$4:$E$229,Data!$C$4:$C$229,A13)</f>
        <v>965</v>
      </c>
      <c r="D13" s="2">
        <f>COUNTIFS(Data!$C$4:$C$229,A13,Data!$B$4:$B$229,Data!B221)</f>
        <v>9</v>
      </c>
      <c r="E13" s="2">
        <f>COUNTIFS(Data!$C$4:$C$229,A13,Data!$B$4:$B$229,Data!B27)</f>
        <v>1</v>
      </c>
      <c r="F13" s="2">
        <f>SUMIFS(Data!E4:E229,Data!A4:A229,"&gt;="&amp;H10,Data!A4:A229,"&lt;="&amp;H11,Data!C4:C229,Data!C224,Data!B4:B229,Data!B227)</f>
        <v>24</v>
      </c>
    </row>
    <row r="14" spans="1:8" x14ac:dyDescent="0.25">
      <c r="A14" s="10" t="s">
        <v>16</v>
      </c>
      <c r="B14" s="2">
        <f>COUNTIFS(Data!$C$4:$C$229,A14)</f>
        <v>23</v>
      </c>
      <c r="C14" s="54">
        <f>SUMIFS(Data!$E$4:$E$229,Data!$C$4:$C$229,A14)</f>
        <v>701</v>
      </c>
      <c r="D14" s="2">
        <f>COUNTIFS(Data!$C$4:$C$229,A14,Data!$B$4:$B$229,Data!B222)</f>
        <v>7</v>
      </c>
      <c r="E14" s="2">
        <f>COUNTIFS(Data!$C$4:$C$229,A14,Data!$B$4:$B$229,Data!B28)</f>
        <v>7</v>
      </c>
      <c r="F14" s="2">
        <f>SUMIFS(Data!E4:E229,Data!A4:A229,"&gt;="&amp;H10,Data!A4:A229,"&lt;="&amp;H11,Data!B4:B229,Data!B227,Data!C4:C229,Data!C182)</f>
        <v>38</v>
      </c>
    </row>
    <row r="15" spans="1:8" x14ac:dyDescent="0.25">
      <c r="B15" s="5"/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1F47-E398-4FA2-BD02-0BD2121ED9FE}">
  <dimension ref="A1:M12"/>
  <sheetViews>
    <sheetView showGridLines="0" workbookViewId="0">
      <selection activeCell="C11" sqref="C11"/>
    </sheetView>
  </sheetViews>
  <sheetFormatPr defaultRowHeight="15" x14ac:dyDescent="0.25"/>
  <cols>
    <col min="1" max="1" width="20.140625" customWidth="1"/>
    <col min="2" max="2" width="16.140625" customWidth="1"/>
    <col min="3" max="3" width="24.140625" customWidth="1"/>
    <col min="7" max="7" width="14.140625" customWidth="1"/>
    <col min="8" max="8" width="22.5703125" customWidth="1"/>
  </cols>
  <sheetData>
    <row r="1" spans="1:13" x14ac:dyDescent="0.25">
      <c r="A1" s="56" t="s">
        <v>142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4" spans="1:13" x14ac:dyDescent="0.25">
      <c r="A4" s="14" t="s">
        <v>41</v>
      </c>
      <c r="B4" s="14" t="s">
        <v>29</v>
      </c>
      <c r="C4" s="48" t="s">
        <v>143</v>
      </c>
      <c r="G4" s="51" t="s">
        <v>30</v>
      </c>
      <c r="H4" s="51" t="s">
        <v>143</v>
      </c>
    </row>
    <row r="5" spans="1:13" x14ac:dyDescent="0.25">
      <c r="A5" s="49" t="s">
        <v>31</v>
      </c>
      <c r="B5" s="49">
        <v>1500</v>
      </c>
      <c r="C5" s="62">
        <f>IF(AND(B5&gt;=350,B5&lt;700),B5*0.05,IF(AND(B5&gt;=700,B5&lt;1000),B5*0.07,IF(AND(B5&gt;=1000,B5&lt;1500),B5*0.08,IF(AND(B5&gt;=1500,B5&lt;2000),B5*0.1,IF(B5&gt;2000,B5*0.13)))))</f>
        <v>150</v>
      </c>
      <c r="G5" s="49">
        <v>350</v>
      </c>
      <c r="H5" s="50">
        <v>0.05</v>
      </c>
    </row>
    <row r="6" spans="1:13" x14ac:dyDescent="0.25">
      <c r="A6" s="49" t="s">
        <v>32</v>
      </c>
      <c r="B6" s="49">
        <v>908</v>
      </c>
      <c r="C6" s="62">
        <f t="shared" ref="C6:C12" si="0">IF(AND(B6&gt;=350,B6&lt;700),B6*0.05,IF(AND(B6&gt;=700,B6&lt;1000),B6*0.07,IF(AND(B6&gt;=1000,B6&lt;1500),B6*0.08,IF(AND(B6&gt;=1500,B6&lt;2000),B6*0.1,IF(B6&gt;2000,B6*0.13)))))</f>
        <v>63.560000000000009</v>
      </c>
      <c r="G6" s="49">
        <v>700</v>
      </c>
      <c r="H6" s="50">
        <v>6.5000000000000002E-2</v>
      </c>
    </row>
    <row r="7" spans="1:13" x14ac:dyDescent="0.25">
      <c r="A7" s="49" t="s">
        <v>33</v>
      </c>
      <c r="B7" s="49">
        <v>735</v>
      </c>
      <c r="C7" s="62">
        <f t="shared" si="0"/>
        <v>51.45</v>
      </c>
      <c r="G7" s="49">
        <v>1000</v>
      </c>
      <c r="H7" s="50">
        <v>0.08</v>
      </c>
    </row>
    <row r="8" spans="1:13" x14ac:dyDescent="0.25">
      <c r="A8" s="49" t="s">
        <v>34</v>
      </c>
      <c r="B8" s="49">
        <v>450</v>
      </c>
      <c r="C8" s="62">
        <f t="shared" si="0"/>
        <v>22.5</v>
      </c>
      <c r="G8" s="49">
        <v>1500</v>
      </c>
      <c r="H8" s="50">
        <v>0.1</v>
      </c>
    </row>
    <row r="9" spans="1:13" x14ac:dyDescent="0.25">
      <c r="A9" s="49" t="s">
        <v>35</v>
      </c>
      <c r="B9" s="49">
        <v>1235</v>
      </c>
      <c r="C9" s="62">
        <f t="shared" si="0"/>
        <v>98.8</v>
      </c>
      <c r="G9" s="49">
        <v>2000</v>
      </c>
      <c r="H9" s="50">
        <v>0.125</v>
      </c>
    </row>
    <row r="10" spans="1:13" x14ac:dyDescent="0.25">
      <c r="A10" s="49" t="s">
        <v>36</v>
      </c>
      <c r="B10" s="49">
        <v>1501</v>
      </c>
      <c r="C10" s="62">
        <f t="shared" si="0"/>
        <v>150.1</v>
      </c>
    </row>
    <row r="11" spans="1:13" x14ac:dyDescent="0.25">
      <c r="A11" s="49" t="s">
        <v>37</v>
      </c>
      <c r="B11" s="49">
        <v>250</v>
      </c>
      <c r="C11" s="63" t="b">
        <f t="shared" si="0"/>
        <v>0</v>
      </c>
    </row>
    <row r="12" spans="1:13" x14ac:dyDescent="0.25">
      <c r="A12" s="49" t="s">
        <v>38</v>
      </c>
      <c r="B12" s="49">
        <v>10000</v>
      </c>
      <c r="C12" s="62">
        <f t="shared" si="0"/>
        <v>1300</v>
      </c>
    </row>
  </sheetData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8473-0298-4965-B4DF-70C59FE6E91D}">
  <dimension ref="A1:R15"/>
  <sheetViews>
    <sheetView showGridLines="0" workbookViewId="0">
      <selection activeCell="F6" sqref="F6:F15"/>
    </sheetView>
  </sheetViews>
  <sheetFormatPr defaultRowHeight="15" x14ac:dyDescent="0.25"/>
  <cols>
    <col min="1" max="1" width="13.85546875" bestFit="1" customWidth="1"/>
    <col min="2" max="2" width="28.140625" bestFit="1" customWidth="1"/>
    <col min="4" max="4" width="23.140625" bestFit="1" customWidth="1"/>
    <col min="5" max="5" width="15.85546875" bestFit="1" customWidth="1"/>
    <col min="6" max="6" width="25.28515625" customWidth="1"/>
    <col min="8" max="8" width="66.85546875" customWidth="1"/>
    <col min="9" max="9" width="23.140625" bestFit="1" customWidth="1"/>
    <col min="10" max="10" width="42.140625" customWidth="1"/>
  </cols>
  <sheetData>
    <row r="1" spans="1:18" ht="15" customHeight="1" x14ac:dyDescent="0.25">
      <c r="A1" s="45" t="s">
        <v>140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18" ht="15" customHeight="1" x14ac:dyDescent="0.25">
      <c r="A3" s="47" t="s">
        <v>141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5" spans="1:18" ht="15.75" x14ac:dyDescent="0.25">
      <c r="A5" s="38" t="s">
        <v>106</v>
      </c>
      <c r="B5" s="38" t="s">
        <v>107</v>
      </c>
      <c r="C5" s="38" t="s">
        <v>118</v>
      </c>
      <c r="D5" s="38" t="s">
        <v>88</v>
      </c>
      <c r="E5" s="38" t="s">
        <v>119</v>
      </c>
      <c r="F5" s="37" t="s">
        <v>120</v>
      </c>
    </row>
    <row r="6" spans="1:18" ht="18.75" x14ac:dyDescent="0.25">
      <c r="A6" s="39" t="s">
        <v>108</v>
      </c>
      <c r="B6" s="44">
        <v>19808</v>
      </c>
      <c r="C6" s="43">
        <v>69</v>
      </c>
      <c r="D6" s="43" t="s">
        <v>128</v>
      </c>
      <c r="E6" s="43">
        <v>30</v>
      </c>
      <c r="F6" s="36" t="str">
        <f ca="1">IF(AND(TODAY()-B6&lt;35, E6&gt;=20, D6=$I$8), "Engineer accepted",IF(AND(OR(TODAY()-B6&lt;35, E6&gt;20),D6=$I$9),"Accountant accepted",IF(AND(OR(TODAY()-B6&lt;35, E6&gt;20),D6=$I$10),"Lawyer accepted",IF(AND(OR(TODAY()-B6&lt;35, E6&gt;20),D6=$I$11),"Technician accepted","Rejected"))))</f>
        <v>Rejected</v>
      </c>
      <c r="H6" s="57" t="s">
        <v>121</v>
      </c>
      <c r="I6" s="57"/>
      <c r="J6" s="57"/>
    </row>
    <row r="7" spans="1:18" ht="15.75" x14ac:dyDescent="0.25">
      <c r="A7" s="39" t="s">
        <v>109</v>
      </c>
      <c r="B7" s="44">
        <v>31516</v>
      </c>
      <c r="C7" s="43">
        <v>37</v>
      </c>
      <c r="D7" s="43" t="s">
        <v>130</v>
      </c>
      <c r="E7" s="43">
        <v>33</v>
      </c>
      <c r="F7" s="36" t="str">
        <f t="shared" ref="F7:F15" ca="1" si="0">IF(AND(TODAY()-B7&lt;35, E7&gt;=20, D7=$I$8), "Engineer accepted",IF(AND(OR(TODAY()-B7&lt;35, E7&gt;20),D7=$I$9),"Accountant accepted",IF(AND(OR(TODAY()-B7&lt;35, E7&gt;20),D7=$I$10),"Lawyer accepted",IF(AND(OR(TODAY()-B7&lt;35, E7&gt;20),D7=$I$11),"Technician accepted","Rejected"))))</f>
        <v>Lawyer accepted</v>
      </c>
      <c r="H7" s="42" t="s">
        <v>118</v>
      </c>
      <c r="I7" s="42" t="s">
        <v>127</v>
      </c>
      <c r="J7" s="42" t="s">
        <v>122</v>
      </c>
    </row>
    <row r="8" spans="1:18" ht="15.75" x14ac:dyDescent="0.25">
      <c r="A8" s="39" t="s">
        <v>110</v>
      </c>
      <c r="B8" s="44">
        <v>33111</v>
      </c>
      <c r="C8" s="43">
        <v>33</v>
      </c>
      <c r="D8" s="43" t="s">
        <v>138</v>
      </c>
      <c r="E8" s="43">
        <v>0</v>
      </c>
      <c r="F8" s="36" t="str">
        <f t="shared" ca="1" si="0"/>
        <v>Rejected</v>
      </c>
      <c r="H8" s="41" t="s">
        <v>133</v>
      </c>
      <c r="I8" s="41" t="s">
        <v>128</v>
      </c>
      <c r="J8" s="41" t="s">
        <v>123</v>
      </c>
    </row>
    <row r="9" spans="1:18" ht="15.75" x14ac:dyDescent="0.25">
      <c r="A9" s="39" t="s">
        <v>111</v>
      </c>
      <c r="B9" s="44">
        <v>31867</v>
      </c>
      <c r="C9" s="43">
        <v>36</v>
      </c>
      <c r="D9" s="43" t="s">
        <v>130</v>
      </c>
      <c r="E9" s="43">
        <v>10</v>
      </c>
      <c r="F9" s="36" t="str">
        <f t="shared" ca="1" si="0"/>
        <v>Rejected</v>
      </c>
      <c r="H9" s="41" t="s">
        <v>134</v>
      </c>
      <c r="I9" s="41" t="s">
        <v>129</v>
      </c>
      <c r="J9" s="41" t="s">
        <v>124</v>
      </c>
    </row>
    <row r="10" spans="1:18" ht="15.75" x14ac:dyDescent="0.25">
      <c r="A10" s="39" t="s">
        <v>112</v>
      </c>
      <c r="B10" s="44">
        <v>28842</v>
      </c>
      <c r="C10" s="43">
        <v>45</v>
      </c>
      <c r="D10" s="43" t="s">
        <v>138</v>
      </c>
      <c r="E10" s="43">
        <v>20</v>
      </c>
      <c r="F10" s="36" t="str">
        <f t="shared" ca="1" si="0"/>
        <v>Rejected</v>
      </c>
      <c r="H10" s="41" t="s">
        <v>135</v>
      </c>
      <c r="I10" s="41" t="s">
        <v>130</v>
      </c>
      <c r="J10" s="41" t="s">
        <v>136</v>
      </c>
    </row>
    <row r="11" spans="1:18" ht="15.75" x14ac:dyDescent="0.25">
      <c r="A11" s="39" t="s">
        <v>113</v>
      </c>
      <c r="B11" s="44">
        <v>22149</v>
      </c>
      <c r="C11" s="43">
        <v>63</v>
      </c>
      <c r="D11" s="43" t="s">
        <v>128</v>
      </c>
      <c r="E11" s="43">
        <v>27</v>
      </c>
      <c r="F11" s="36" t="str">
        <f t="shared" ca="1" si="0"/>
        <v>Rejected</v>
      </c>
      <c r="H11" s="41" t="s">
        <v>137</v>
      </c>
      <c r="I11" s="41" t="s">
        <v>131</v>
      </c>
      <c r="J11" s="41" t="s">
        <v>132</v>
      </c>
    </row>
    <row r="12" spans="1:18" ht="15.75" x14ac:dyDescent="0.25">
      <c r="A12" s="39" t="s">
        <v>115</v>
      </c>
      <c r="B12" s="44">
        <v>28316</v>
      </c>
      <c r="C12" s="43">
        <v>46</v>
      </c>
      <c r="D12" s="43" t="s">
        <v>139</v>
      </c>
      <c r="E12" s="43">
        <v>16</v>
      </c>
      <c r="F12" s="36" t="str">
        <f t="shared" ca="1" si="0"/>
        <v>Rejected</v>
      </c>
      <c r="H12" s="58" t="s">
        <v>125</v>
      </c>
      <c r="I12" s="59"/>
      <c r="J12" s="40" t="s">
        <v>126</v>
      </c>
    </row>
    <row r="13" spans="1:18" ht="15.75" x14ac:dyDescent="0.25">
      <c r="A13" s="39" t="s">
        <v>114</v>
      </c>
      <c r="B13" s="44">
        <v>25122</v>
      </c>
      <c r="C13" s="43">
        <v>55</v>
      </c>
      <c r="D13" s="43" t="s">
        <v>130</v>
      </c>
      <c r="E13" s="43">
        <v>25</v>
      </c>
      <c r="F13" s="36" t="str">
        <f t="shared" ca="1" si="0"/>
        <v>Lawyer accepted</v>
      </c>
    </row>
    <row r="14" spans="1:18" ht="15.75" x14ac:dyDescent="0.25">
      <c r="A14" s="39" t="s">
        <v>116</v>
      </c>
      <c r="B14" s="44">
        <v>17540</v>
      </c>
      <c r="C14" s="43">
        <v>40</v>
      </c>
      <c r="D14" s="43" t="s">
        <v>138</v>
      </c>
      <c r="E14" s="43">
        <v>0</v>
      </c>
      <c r="F14" s="36" t="str">
        <f t="shared" ca="1" si="0"/>
        <v>Rejected</v>
      </c>
    </row>
    <row r="15" spans="1:18" ht="15.75" x14ac:dyDescent="0.25">
      <c r="A15" s="39" t="s">
        <v>117</v>
      </c>
      <c r="B15" s="44">
        <v>32159</v>
      </c>
      <c r="C15" s="43">
        <v>35</v>
      </c>
      <c r="D15" s="43" t="s">
        <v>131</v>
      </c>
      <c r="E15" s="43">
        <v>8</v>
      </c>
      <c r="F15" s="36" t="str">
        <f t="shared" ca="1" si="0"/>
        <v>Rejected</v>
      </c>
    </row>
  </sheetData>
  <mergeCells count="2">
    <mergeCell ref="H6:J6"/>
    <mergeCell ref="H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5010-13FD-4459-A55D-FE49C7C627CE}">
  <dimension ref="A1:Z7"/>
  <sheetViews>
    <sheetView showGridLines="0" topLeftCell="A2" zoomScale="85" zoomScaleNormal="85" workbookViewId="0">
      <selection activeCell="S6" sqref="S6"/>
    </sheetView>
  </sheetViews>
  <sheetFormatPr defaultRowHeight="15" x14ac:dyDescent="0.25"/>
  <sheetData>
    <row r="1" spans="1:26" ht="15" customHeight="1" x14ac:dyDescent="0.25">
      <c r="A1" s="60" t="s">
        <v>101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21"/>
      <c r="N1" s="20"/>
      <c r="O1" s="20"/>
      <c r="P1" s="20"/>
      <c r="Q1" s="20"/>
      <c r="R1" s="20"/>
    </row>
    <row r="2" spans="1:26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21"/>
      <c r="N2" s="20"/>
      <c r="O2" s="20"/>
      <c r="P2" s="20"/>
      <c r="Q2" s="20"/>
      <c r="R2" s="20"/>
    </row>
    <row r="5" spans="1:26" ht="18.75" x14ac:dyDescent="0.3">
      <c r="A5" s="24" t="s">
        <v>95</v>
      </c>
      <c r="B5" s="24"/>
      <c r="C5" s="24"/>
      <c r="D5" s="24"/>
      <c r="E5" s="24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  <c r="Z5" s="23"/>
    </row>
    <row r="6" spans="1:26" ht="18.75" x14ac:dyDescent="0.3">
      <c r="A6" s="22" t="s">
        <v>96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  <c r="Z6" s="23"/>
    </row>
    <row r="7" spans="1:26" ht="18.75" x14ac:dyDescent="0.3">
      <c r="A7" s="22" t="s">
        <v>97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23"/>
    </row>
  </sheetData>
  <mergeCells count="1">
    <mergeCell ref="A1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5C80-4C0F-440F-8B49-2692DAA0F192}">
  <dimension ref="A1:Q11"/>
  <sheetViews>
    <sheetView showGridLines="0" workbookViewId="0">
      <selection activeCell="E22" sqref="E22"/>
    </sheetView>
  </sheetViews>
  <sheetFormatPr defaultRowHeight="15" x14ac:dyDescent="0.25"/>
  <sheetData>
    <row r="1" spans="1:17" x14ac:dyDescent="0.25">
      <c r="A1" s="60" t="s">
        <v>102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7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4" spans="1:17" ht="18.75" x14ac:dyDescent="0.3">
      <c r="A4" s="24" t="s">
        <v>98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2"/>
      <c r="M4" s="22"/>
      <c r="N4" s="22"/>
      <c r="O4" s="22"/>
      <c r="P4" s="22"/>
      <c r="Q4" s="22"/>
    </row>
    <row r="5" spans="1:17" ht="18.75" x14ac:dyDescent="0.3">
      <c r="A5" s="22" t="s">
        <v>99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11" spans="1:17" x14ac:dyDescent="0.25">
      <c r="F11" t="s">
        <v>100</v>
      </c>
    </row>
  </sheetData>
  <mergeCells count="1">
    <mergeCell ref="A1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6BB3-39C6-4FA0-839C-7A1AC8F7EDC8}">
  <dimension ref="A3:B14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8" bestFit="1" customWidth="1"/>
    <col min="4" max="4" width="9" bestFit="1" customWidth="1"/>
    <col min="5" max="6" width="8" bestFit="1" customWidth="1"/>
    <col min="7" max="7" width="10" bestFit="1" customWidth="1"/>
    <col min="8" max="8" width="11" bestFit="1" customWidth="1"/>
    <col min="9" max="9" width="9" bestFit="1" customWidth="1"/>
    <col min="10" max="11" width="10" bestFit="1" customWidth="1"/>
    <col min="12" max="12" width="11.28515625" bestFit="1" customWidth="1"/>
    <col min="13" max="13" width="8.85546875" bestFit="1" customWidth="1"/>
    <col min="14" max="14" width="14.85546875" bestFit="1" customWidth="1"/>
    <col min="15" max="15" width="8.85546875" bestFit="1" customWidth="1"/>
    <col min="16" max="16" width="14.85546875" bestFit="1" customWidth="1"/>
    <col min="17" max="17" width="8.85546875" bestFit="1" customWidth="1"/>
    <col min="18" max="18" width="14.85546875" bestFit="1" customWidth="1"/>
    <col min="19" max="19" width="8.85546875" bestFit="1" customWidth="1"/>
    <col min="20" max="20" width="14.85546875" bestFit="1" customWidth="1"/>
    <col min="21" max="22" width="8.85546875" bestFit="1" customWidth="1"/>
    <col min="23" max="23" width="14.85546875" bestFit="1" customWidth="1"/>
    <col min="24" max="24" width="8.85546875" bestFit="1" customWidth="1"/>
    <col min="25" max="25" width="14.85546875" bestFit="1" customWidth="1"/>
    <col min="26" max="26" width="8.85546875" bestFit="1" customWidth="1"/>
    <col min="27" max="27" width="14.85546875" bestFit="1" customWidth="1"/>
    <col min="28" max="28" width="8.85546875" bestFit="1" customWidth="1"/>
    <col min="29" max="29" width="14.85546875" bestFit="1" customWidth="1"/>
    <col min="30" max="30" width="8.85546875" bestFit="1" customWidth="1"/>
    <col min="31" max="31" width="14.85546875" bestFit="1" customWidth="1"/>
    <col min="32" max="32" width="8.85546875" bestFit="1" customWidth="1"/>
    <col min="33" max="33" width="14.85546875" bestFit="1" customWidth="1"/>
    <col min="34" max="35" width="8.85546875" bestFit="1" customWidth="1"/>
    <col min="36" max="36" width="14.85546875" bestFit="1" customWidth="1"/>
    <col min="37" max="37" width="8.85546875" bestFit="1" customWidth="1"/>
    <col min="38" max="38" width="14.85546875" bestFit="1" customWidth="1"/>
    <col min="39" max="39" width="8.85546875" bestFit="1" customWidth="1"/>
    <col min="40" max="40" width="14.85546875" bestFit="1" customWidth="1"/>
    <col min="41" max="41" width="8.85546875" bestFit="1" customWidth="1"/>
    <col min="42" max="42" width="14.85546875" bestFit="1" customWidth="1"/>
    <col min="43" max="43" width="8.85546875" bestFit="1" customWidth="1"/>
    <col min="44" max="44" width="14.85546875" bestFit="1" customWidth="1"/>
    <col min="45" max="45" width="8.85546875" bestFit="1" customWidth="1"/>
    <col min="46" max="46" width="14.85546875" bestFit="1" customWidth="1"/>
    <col min="47" max="47" width="8.85546875" bestFit="1" customWidth="1"/>
    <col min="48" max="48" width="14.85546875" bestFit="1" customWidth="1"/>
    <col min="49" max="49" width="8.85546875" bestFit="1" customWidth="1"/>
    <col min="50" max="50" width="14.85546875" bestFit="1" customWidth="1"/>
    <col min="51" max="51" width="8.85546875" bestFit="1" customWidth="1"/>
    <col min="52" max="52" width="14.85546875" bestFit="1" customWidth="1"/>
    <col min="53" max="54" width="8.85546875" bestFit="1" customWidth="1"/>
    <col min="55" max="55" width="14.85546875" bestFit="1" customWidth="1"/>
    <col min="56" max="56" width="8.85546875" bestFit="1" customWidth="1"/>
    <col min="57" max="57" width="14.85546875" bestFit="1" customWidth="1"/>
    <col min="58" max="58" width="8.85546875" bestFit="1" customWidth="1"/>
    <col min="59" max="59" width="14.85546875" bestFit="1" customWidth="1"/>
    <col min="60" max="60" width="8.85546875" bestFit="1" customWidth="1"/>
    <col min="61" max="61" width="14.85546875" bestFit="1" customWidth="1"/>
    <col min="62" max="62" width="8.85546875" bestFit="1" customWidth="1"/>
    <col min="63" max="63" width="14.85546875" bestFit="1" customWidth="1"/>
    <col min="64" max="64" width="8.85546875" bestFit="1" customWidth="1"/>
    <col min="65" max="65" width="14.85546875" bestFit="1" customWidth="1"/>
    <col min="66" max="66" width="8.85546875" bestFit="1" customWidth="1"/>
    <col min="67" max="67" width="14.85546875" bestFit="1" customWidth="1"/>
    <col min="68" max="68" width="8.85546875" bestFit="1" customWidth="1"/>
    <col min="69" max="69" width="14.85546875" bestFit="1" customWidth="1"/>
    <col min="70" max="70" width="8.85546875" bestFit="1" customWidth="1"/>
    <col min="71" max="71" width="14.85546875" bestFit="1" customWidth="1"/>
    <col min="72" max="72" width="8.85546875" bestFit="1" customWidth="1"/>
    <col min="73" max="73" width="14.85546875" bestFit="1" customWidth="1"/>
    <col min="74" max="74" width="8.85546875" bestFit="1" customWidth="1"/>
    <col min="75" max="75" width="14.85546875" bestFit="1" customWidth="1"/>
    <col min="76" max="76" width="8.85546875" bestFit="1" customWidth="1"/>
    <col min="77" max="77" width="14.85546875" bestFit="1" customWidth="1"/>
    <col min="78" max="78" width="8.85546875" bestFit="1" customWidth="1"/>
    <col min="79" max="79" width="14.85546875" bestFit="1" customWidth="1"/>
    <col min="80" max="80" width="8.85546875" bestFit="1" customWidth="1"/>
    <col min="81" max="81" width="14.85546875" bestFit="1" customWidth="1"/>
    <col min="82" max="82" width="8.85546875" bestFit="1" customWidth="1"/>
    <col min="83" max="83" width="14.85546875" bestFit="1" customWidth="1"/>
    <col min="84" max="84" width="8.85546875" bestFit="1" customWidth="1"/>
    <col min="85" max="85" width="14.85546875" bestFit="1" customWidth="1"/>
    <col min="86" max="86" width="8.85546875" bestFit="1" customWidth="1"/>
    <col min="87" max="87" width="14.85546875" bestFit="1" customWidth="1"/>
    <col min="88" max="88" width="8.85546875" bestFit="1" customWidth="1"/>
    <col min="89" max="89" width="14.85546875" bestFit="1" customWidth="1"/>
    <col min="90" max="90" width="8.85546875" bestFit="1" customWidth="1"/>
    <col min="91" max="91" width="14.85546875" bestFit="1" customWidth="1"/>
    <col min="92" max="92" width="8.85546875" bestFit="1" customWidth="1"/>
    <col min="93" max="93" width="14.85546875" bestFit="1" customWidth="1"/>
    <col min="94" max="94" width="8.85546875" bestFit="1" customWidth="1"/>
    <col min="95" max="95" width="14.85546875" bestFit="1" customWidth="1"/>
    <col min="96" max="96" width="8.85546875" bestFit="1" customWidth="1"/>
    <col min="97" max="97" width="14.85546875" bestFit="1" customWidth="1"/>
    <col min="98" max="98" width="8.85546875" bestFit="1" customWidth="1"/>
    <col min="99" max="99" width="14.85546875" bestFit="1" customWidth="1"/>
    <col min="100" max="100" width="8.85546875" bestFit="1" customWidth="1"/>
    <col min="101" max="101" width="14.85546875" bestFit="1" customWidth="1"/>
    <col min="102" max="102" width="8.85546875" bestFit="1" customWidth="1"/>
    <col min="103" max="103" width="14.85546875" bestFit="1" customWidth="1"/>
    <col min="104" max="104" width="8.85546875" bestFit="1" customWidth="1"/>
    <col min="105" max="105" width="14.85546875" bestFit="1" customWidth="1"/>
    <col min="106" max="106" width="8.85546875" bestFit="1" customWidth="1"/>
    <col min="107" max="107" width="14.85546875" bestFit="1" customWidth="1"/>
    <col min="108" max="108" width="8.85546875" bestFit="1" customWidth="1"/>
    <col min="109" max="109" width="14.85546875" bestFit="1" customWidth="1"/>
    <col min="110" max="110" width="8.85546875" bestFit="1" customWidth="1"/>
    <col min="111" max="111" width="14.85546875" bestFit="1" customWidth="1"/>
    <col min="112" max="112" width="8.85546875" bestFit="1" customWidth="1"/>
    <col min="113" max="113" width="14.85546875" bestFit="1" customWidth="1"/>
    <col min="114" max="114" width="8.85546875" bestFit="1" customWidth="1"/>
    <col min="115" max="115" width="14.85546875" bestFit="1" customWidth="1"/>
    <col min="116" max="116" width="8.85546875" bestFit="1" customWidth="1"/>
    <col min="117" max="117" width="14.85546875" bestFit="1" customWidth="1"/>
    <col min="118" max="118" width="8.85546875" bestFit="1" customWidth="1"/>
    <col min="119" max="119" width="14.85546875" bestFit="1" customWidth="1"/>
    <col min="120" max="120" width="8.85546875" bestFit="1" customWidth="1"/>
    <col min="121" max="121" width="14.85546875" bestFit="1" customWidth="1"/>
    <col min="122" max="122" width="8.85546875" bestFit="1" customWidth="1"/>
    <col min="123" max="123" width="14.85546875" bestFit="1" customWidth="1"/>
    <col min="124" max="124" width="8.85546875" bestFit="1" customWidth="1"/>
    <col min="125" max="125" width="14.85546875" bestFit="1" customWidth="1"/>
    <col min="126" max="126" width="8.85546875" bestFit="1" customWidth="1"/>
    <col min="127" max="127" width="14.85546875" bestFit="1" customWidth="1"/>
    <col min="128" max="128" width="8.85546875" bestFit="1" customWidth="1"/>
    <col min="129" max="129" width="14.85546875" bestFit="1" customWidth="1"/>
    <col min="130" max="130" width="8.85546875" bestFit="1" customWidth="1"/>
    <col min="131" max="131" width="14.85546875" bestFit="1" customWidth="1"/>
    <col min="132" max="132" width="8.85546875" bestFit="1" customWidth="1"/>
    <col min="133" max="133" width="14.85546875" bestFit="1" customWidth="1"/>
    <col min="134" max="134" width="9.85546875" bestFit="1" customWidth="1"/>
    <col min="135" max="135" width="15.85546875" bestFit="1" customWidth="1"/>
    <col min="136" max="136" width="9.85546875" bestFit="1" customWidth="1"/>
    <col min="137" max="137" width="15.85546875" bestFit="1" customWidth="1"/>
    <col min="138" max="138" width="9.85546875" bestFit="1" customWidth="1"/>
    <col min="139" max="139" width="15.85546875" bestFit="1" customWidth="1"/>
    <col min="140" max="140" width="9.85546875" bestFit="1" customWidth="1"/>
    <col min="141" max="141" width="15.85546875" bestFit="1" customWidth="1"/>
    <col min="142" max="142" width="9.85546875" bestFit="1" customWidth="1"/>
    <col min="143" max="143" width="15.85546875" bestFit="1" customWidth="1"/>
    <col min="144" max="144" width="9.85546875" bestFit="1" customWidth="1"/>
    <col min="145" max="145" width="15.85546875" bestFit="1" customWidth="1"/>
    <col min="146" max="146" width="9.85546875" bestFit="1" customWidth="1"/>
    <col min="147" max="147" width="15.85546875" bestFit="1" customWidth="1"/>
    <col min="148" max="148" width="9.85546875" bestFit="1" customWidth="1"/>
    <col min="149" max="149" width="15.85546875" bestFit="1" customWidth="1"/>
    <col min="150" max="150" width="9.85546875" bestFit="1" customWidth="1"/>
    <col min="151" max="151" width="15.85546875" bestFit="1" customWidth="1"/>
    <col min="152" max="152" width="9.85546875" bestFit="1" customWidth="1"/>
    <col min="153" max="153" width="15.85546875" bestFit="1" customWidth="1"/>
    <col min="154" max="154" width="9.85546875" bestFit="1" customWidth="1"/>
    <col min="155" max="155" width="15.85546875" bestFit="1" customWidth="1"/>
    <col min="156" max="156" width="9.85546875" bestFit="1" customWidth="1"/>
    <col min="157" max="157" width="15.85546875" bestFit="1" customWidth="1"/>
    <col min="158" max="158" width="9.85546875" bestFit="1" customWidth="1"/>
    <col min="159" max="159" width="15.85546875" bestFit="1" customWidth="1"/>
    <col min="160" max="160" width="9.85546875" bestFit="1" customWidth="1"/>
    <col min="161" max="161" width="15.85546875" bestFit="1" customWidth="1"/>
    <col min="162" max="162" width="9.85546875" bestFit="1" customWidth="1"/>
    <col min="163" max="163" width="15.85546875" bestFit="1" customWidth="1"/>
    <col min="164" max="164" width="9.85546875" bestFit="1" customWidth="1"/>
    <col min="165" max="165" width="15.85546875" bestFit="1" customWidth="1"/>
    <col min="166" max="166" width="9.85546875" bestFit="1" customWidth="1"/>
    <col min="167" max="167" width="15.85546875" bestFit="1" customWidth="1"/>
    <col min="168" max="168" width="9.85546875" bestFit="1" customWidth="1"/>
    <col min="169" max="169" width="15.85546875" bestFit="1" customWidth="1"/>
    <col min="170" max="170" width="9.85546875" bestFit="1" customWidth="1"/>
    <col min="171" max="171" width="15.85546875" bestFit="1" customWidth="1"/>
    <col min="172" max="172" width="9.85546875" bestFit="1" customWidth="1"/>
    <col min="173" max="173" width="15.85546875" bestFit="1" customWidth="1"/>
    <col min="174" max="174" width="9.85546875" bestFit="1" customWidth="1"/>
    <col min="175" max="175" width="15.85546875" bestFit="1" customWidth="1"/>
    <col min="176" max="176" width="9.85546875" bestFit="1" customWidth="1"/>
    <col min="177" max="177" width="15.85546875" bestFit="1" customWidth="1"/>
    <col min="178" max="178" width="9.85546875" bestFit="1" customWidth="1"/>
    <col min="179" max="179" width="15.85546875" bestFit="1" customWidth="1"/>
    <col min="180" max="180" width="9.85546875" bestFit="1" customWidth="1"/>
    <col min="181" max="181" width="15.85546875" bestFit="1" customWidth="1"/>
    <col min="182" max="182" width="9.85546875" bestFit="1" customWidth="1"/>
    <col min="183" max="183" width="15.85546875" bestFit="1" customWidth="1"/>
    <col min="184" max="184" width="9.85546875" bestFit="1" customWidth="1"/>
    <col min="185" max="185" width="15.85546875" bestFit="1" customWidth="1"/>
    <col min="186" max="186" width="9.85546875" bestFit="1" customWidth="1"/>
    <col min="187" max="187" width="15.85546875" bestFit="1" customWidth="1"/>
    <col min="188" max="188" width="9.85546875" bestFit="1" customWidth="1"/>
    <col min="189" max="189" width="15.85546875" bestFit="1" customWidth="1"/>
    <col min="190" max="190" width="9.85546875" bestFit="1" customWidth="1"/>
    <col min="191" max="191" width="15.85546875" bestFit="1" customWidth="1"/>
    <col min="192" max="192" width="9.85546875" bestFit="1" customWidth="1"/>
    <col min="193" max="193" width="15.85546875" bestFit="1" customWidth="1"/>
    <col min="194" max="194" width="9.85546875" bestFit="1" customWidth="1"/>
    <col min="195" max="195" width="15.85546875" bestFit="1" customWidth="1"/>
    <col min="196" max="196" width="9.85546875" bestFit="1" customWidth="1"/>
    <col min="197" max="197" width="15.85546875" bestFit="1" customWidth="1"/>
    <col min="198" max="198" width="9.85546875" bestFit="1" customWidth="1"/>
    <col min="199" max="199" width="15.85546875" bestFit="1" customWidth="1"/>
    <col min="200" max="200" width="9.85546875" bestFit="1" customWidth="1"/>
    <col min="201" max="201" width="15.85546875" bestFit="1" customWidth="1"/>
    <col min="202" max="202" width="9.85546875" bestFit="1" customWidth="1"/>
    <col min="203" max="203" width="15.85546875" bestFit="1" customWidth="1"/>
    <col min="204" max="204" width="9.85546875" bestFit="1" customWidth="1"/>
    <col min="205" max="205" width="15.85546875" bestFit="1" customWidth="1"/>
    <col min="206" max="206" width="9.85546875" bestFit="1" customWidth="1"/>
    <col min="207" max="207" width="15.85546875" bestFit="1" customWidth="1"/>
    <col min="208" max="208" width="9.85546875" bestFit="1" customWidth="1"/>
    <col min="209" max="209" width="15.85546875" bestFit="1" customWidth="1"/>
    <col min="210" max="210" width="9.85546875" bestFit="1" customWidth="1"/>
    <col min="211" max="211" width="15.85546875" bestFit="1" customWidth="1"/>
    <col min="212" max="212" width="9.85546875" bestFit="1" customWidth="1"/>
    <col min="213" max="213" width="15.85546875" bestFit="1" customWidth="1"/>
    <col min="214" max="214" width="9.85546875" bestFit="1" customWidth="1"/>
    <col min="215" max="215" width="15.85546875" bestFit="1" customWidth="1"/>
    <col min="216" max="216" width="9.85546875" bestFit="1" customWidth="1"/>
    <col min="217" max="217" width="15.85546875" bestFit="1" customWidth="1"/>
    <col min="218" max="218" width="9.85546875" bestFit="1" customWidth="1"/>
    <col min="219" max="219" width="15.85546875" bestFit="1" customWidth="1"/>
    <col min="220" max="220" width="9.85546875" bestFit="1" customWidth="1"/>
    <col min="221" max="221" width="15.85546875" bestFit="1" customWidth="1"/>
    <col min="222" max="222" width="9.85546875" bestFit="1" customWidth="1"/>
    <col min="223" max="223" width="15.85546875" bestFit="1" customWidth="1"/>
    <col min="224" max="224" width="9.85546875" bestFit="1" customWidth="1"/>
    <col min="225" max="225" width="15.85546875" bestFit="1" customWidth="1"/>
    <col min="226" max="226" width="9.85546875" bestFit="1" customWidth="1"/>
    <col min="227" max="227" width="15.85546875" bestFit="1" customWidth="1"/>
    <col min="228" max="228" width="9.85546875" bestFit="1" customWidth="1"/>
    <col min="229" max="229" width="15.85546875" bestFit="1" customWidth="1"/>
    <col min="230" max="230" width="9.85546875" bestFit="1" customWidth="1"/>
    <col min="231" max="231" width="15.85546875" bestFit="1" customWidth="1"/>
    <col min="232" max="232" width="9.85546875" bestFit="1" customWidth="1"/>
    <col min="233" max="233" width="15.85546875" bestFit="1" customWidth="1"/>
    <col min="234" max="234" width="9.85546875" bestFit="1" customWidth="1"/>
    <col min="235" max="235" width="15.85546875" bestFit="1" customWidth="1"/>
    <col min="236" max="236" width="9.85546875" bestFit="1" customWidth="1"/>
    <col min="237" max="237" width="15.85546875" bestFit="1" customWidth="1"/>
    <col min="238" max="238" width="9.85546875" bestFit="1" customWidth="1"/>
    <col min="239" max="239" width="15.85546875" bestFit="1" customWidth="1"/>
    <col min="240" max="240" width="9.85546875" bestFit="1" customWidth="1"/>
    <col min="241" max="241" width="15.85546875" bestFit="1" customWidth="1"/>
    <col min="242" max="242" width="9.85546875" bestFit="1" customWidth="1"/>
    <col min="243" max="243" width="15.85546875" bestFit="1" customWidth="1"/>
    <col min="244" max="244" width="9.85546875" bestFit="1" customWidth="1"/>
    <col min="245" max="245" width="15.85546875" bestFit="1" customWidth="1"/>
    <col min="246" max="246" width="9.85546875" bestFit="1" customWidth="1"/>
    <col min="247" max="247" width="15.85546875" bestFit="1" customWidth="1"/>
    <col min="248" max="248" width="9.85546875" bestFit="1" customWidth="1"/>
    <col min="249" max="249" width="15.85546875" bestFit="1" customWidth="1"/>
    <col min="250" max="250" width="9.85546875" bestFit="1" customWidth="1"/>
    <col min="251" max="251" width="15.85546875" bestFit="1" customWidth="1"/>
    <col min="252" max="252" width="9.85546875" bestFit="1" customWidth="1"/>
    <col min="253" max="253" width="15.85546875" bestFit="1" customWidth="1"/>
    <col min="254" max="254" width="9.85546875" bestFit="1" customWidth="1"/>
    <col min="255" max="255" width="15.85546875" bestFit="1" customWidth="1"/>
    <col min="256" max="256" width="9.85546875" bestFit="1" customWidth="1"/>
    <col min="257" max="257" width="15.85546875" bestFit="1" customWidth="1"/>
    <col min="258" max="258" width="9.85546875" bestFit="1" customWidth="1"/>
    <col min="259" max="259" width="15.85546875" bestFit="1" customWidth="1"/>
    <col min="260" max="260" width="9.85546875" bestFit="1" customWidth="1"/>
    <col min="261" max="261" width="15.85546875" bestFit="1" customWidth="1"/>
    <col min="262" max="262" width="9.85546875" bestFit="1" customWidth="1"/>
    <col min="263" max="263" width="15.85546875" bestFit="1" customWidth="1"/>
    <col min="264" max="264" width="9.85546875" bestFit="1" customWidth="1"/>
    <col min="265" max="265" width="15.85546875" bestFit="1" customWidth="1"/>
    <col min="266" max="266" width="9.85546875" bestFit="1" customWidth="1"/>
    <col min="267" max="267" width="15.85546875" bestFit="1" customWidth="1"/>
    <col min="268" max="268" width="9.85546875" bestFit="1" customWidth="1"/>
    <col min="269" max="269" width="15.85546875" bestFit="1" customWidth="1"/>
    <col min="270" max="270" width="9.85546875" bestFit="1" customWidth="1"/>
    <col min="271" max="271" width="15.85546875" bestFit="1" customWidth="1"/>
    <col min="272" max="272" width="9.85546875" bestFit="1" customWidth="1"/>
    <col min="273" max="273" width="15.85546875" bestFit="1" customWidth="1"/>
    <col min="274" max="274" width="9.85546875" bestFit="1" customWidth="1"/>
    <col min="275" max="275" width="15.85546875" bestFit="1" customWidth="1"/>
    <col min="276" max="276" width="9.85546875" bestFit="1" customWidth="1"/>
    <col min="277" max="277" width="15.85546875" bestFit="1" customWidth="1"/>
    <col min="278" max="278" width="9.85546875" bestFit="1" customWidth="1"/>
    <col min="279" max="279" width="15.85546875" bestFit="1" customWidth="1"/>
    <col min="280" max="280" width="9.85546875" bestFit="1" customWidth="1"/>
    <col min="281" max="281" width="15.85546875" bestFit="1" customWidth="1"/>
    <col min="282" max="282" width="9.85546875" bestFit="1" customWidth="1"/>
    <col min="283" max="283" width="15.85546875" bestFit="1" customWidth="1"/>
    <col min="284" max="284" width="9.85546875" bestFit="1" customWidth="1"/>
    <col min="285" max="285" width="15.85546875" bestFit="1" customWidth="1"/>
    <col min="286" max="286" width="9.85546875" bestFit="1" customWidth="1"/>
    <col min="287" max="287" width="15.85546875" bestFit="1" customWidth="1"/>
    <col min="288" max="288" width="9.85546875" bestFit="1" customWidth="1"/>
    <col min="289" max="289" width="15.85546875" bestFit="1" customWidth="1"/>
    <col min="290" max="290" width="9.85546875" bestFit="1" customWidth="1"/>
    <col min="291" max="291" width="15.85546875" bestFit="1" customWidth="1"/>
    <col min="292" max="292" width="9.85546875" bestFit="1" customWidth="1"/>
    <col min="293" max="293" width="15.85546875" bestFit="1" customWidth="1"/>
    <col min="294" max="294" width="9.85546875" bestFit="1" customWidth="1"/>
    <col min="295" max="295" width="15.85546875" bestFit="1" customWidth="1"/>
    <col min="296" max="296" width="9.85546875" bestFit="1" customWidth="1"/>
    <col min="297" max="297" width="15.85546875" bestFit="1" customWidth="1"/>
    <col min="298" max="298" width="9.85546875" bestFit="1" customWidth="1"/>
    <col min="299" max="299" width="15.85546875" bestFit="1" customWidth="1"/>
    <col min="300" max="300" width="9.85546875" bestFit="1" customWidth="1"/>
    <col min="301" max="301" width="15.85546875" bestFit="1" customWidth="1"/>
    <col min="302" max="302" width="9.85546875" bestFit="1" customWidth="1"/>
    <col min="303" max="303" width="15.85546875" bestFit="1" customWidth="1"/>
    <col min="304" max="304" width="9.85546875" bestFit="1" customWidth="1"/>
    <col min="305" max="305" width="15.85546875" bestFit="1" customWidth="1"/>
    <col min="306" max="306" width="9.85546875" bestFit="1" customWidth="1"/>
    <col min="307" max="307" width="15.85546875" bestFit="1" customWidth="1"/>
    <col min="308" max="308" width="9.85546875" bestFit="1" customWidth="1"/>
    <col min="309" max="309" width="15.85546875" bestFit="1" customWidth="1"/>
    <col min="310" max="310" width="9.85546875" bestFit="1" customWidth="1"/>
    <col min="311" max="311" width="15.85546875" bestFit="1" customWidth="1"/>
    <col min="312" max="312" width="9.85546875" bestFit="1" customWidth="1"/>
    <col min="313" max="313" width="15.85546875" bestFit="1" customWidth="1"/>
    <col min="314" max="314" width="9.85546875" bestFit="1" customWidth="1"/>
    <col min="315" max="315" width="15.85546875" bestFit="1" customWidth="1"/>
    <col min="316" max="316" width="9.85546875" bestFit="1" customWidth="1"/>
    <col min="317" max="317" width="15.85546875" bestFit="1" customWidth="1"/>
    <col min="318" max="318" width="9.85546875" bestFit="1" customWidth="1"/>
    <col min="319" max="319" width="15.85546875" bestFit="1" customWidth="1"/>
    <col min="320" max="320" width="9.85546875" bestFit="1" customWidth="1"/>
    <col min="321" max="321" width="15.85546875" bestFit="1" customWidth="1"/>
    <col min="322" max="322" width="9.85546875" bestFit="1" customWidth="1"/>
    <col min="323" max="323" width="15.85546875" bestFit="1" customWidth="1"/>
    <col min="324" max="324" width="9.85546875" bestFit="1" customWidth="1"/>
    <col min="325" max="325" width="15.85546875" bestFit="1" customWidth="1"/>
    <col min="326" max="326" width="9.85546875" bestFit="1" customWidth="1"/>
    <col min="327" max="327" width="15.85546875" bestFit="1" customWidth="1"/>
    <col min="328" max="328" width="9.85546875" bestFit="1" customWidth="1"/>
    <col min="329" max="329" width="15.85546875" bestFit="1" customWidth="1"/>
    <col min="330" max="330" width="9.85546875" bestFit="1" customWidth="1"/>
    <col min="331" max="331" width="15.85546875" bestFit="1" customWidth="1"/>
    <col min="332" max="332" width="9.85546875" bestFit="1" customWidth="1"/>
    <col min="333" max="333" width="15.85546875" bestFit="1" customWidth="1"/>
    <col min="334" max="334" width="9.85546875" bestFit="1" customWidth="1"/>
    <col min="335" max="335" width="15.85546875" bestFit="1" customWidth="1"/>
    <col min="336" max="336" width="9.85546875" bestFit="1" customWidth="1"/>
    <col min="337" max="337" width="15.85546875" bestFit="1" customWidth="1"/>
    <col min="338" max="338" width="9.85546875" bestFit="1" customWidth="1"/>
    <col min="339" max="339" width="15.85546875" bestFit="1" customWidth="1"/>
    <col min="340" max="340" width="9.85546875" bestFit="1" customWidth="1"/>
    <col min="341" max="341" width="15.85546875" bestFit="1" customWidth="1"/>
    <col min="342" max="342" width="9.85546875" bestFit="1" customWidth="1"/>
    <col min="343" max="343" width="15.85546875" bestFit="1" customWidth="1"/>
    <col min="344" max="344" width="9.85546875" bestFit="1" customWidth="1"/>
    <col min="345" max="345" width="15.85546875" bestFit="1" customWidth="1"/>
    <col min="346" max="346" width="9.85546875" bestFit="1" customWidth="1"/>
    <col min="347" max="347" width="15.85546875" bestFit="1" customWidth="1"/>
    <col min="348" max="348" width="9.85546875" bestFit="1" customWidth="1"/>
    <col min="349" max="349" width="15.85546875" bestFit="1" customWidth="1"/>
    <col min="350" max="350" width="9.85546875" bestFit="1" customWidth="1"/>
    <col min="351" max="351" width="15.85546875" bestFit="1" customWidth="1"/>
    <col min="352" max="352" width="9.85546875" bestFit="1" customWidth="1"/>
    <col min="353" max="353" width="15.85546875" bestFit="1" customWidth="1"/>
    <col min="354" max="354" width="9.85546875" bestFit="1" customWidth="1"/>
    <col min="355" max="355" width="15.85546875" bestFit="1" customWidth="1"/>
    <col min="356" max="356" width="9.85546875" bestFit="1" customWidth="1"/>
    <col min="357" max="357" width="15.85546875" bestFit="1" customWidth="1"/>
    <col min="358" max="358" width="9.85546875" bestFit="1" customWidth="1"/>
    <col min="359" max="359" width="15.85546875" bestFit="1" customWidth="1"/>
    <col min="360" max="360" width="9.85546875" bestFit="1" customWidth="1"/>
    <col min="361" max="361" width="15.85546875" bestFit="1" customWidth="1"/>
    <col min="362" max="362" width="9.85546875" bestFit="1" customWidth="1"/>
    <col min="363" max="363" width="15.85546875" bestFit="1" customWidth="1"/>
    <col min="364" max="364" width="9.85546875" bestFit="1" customWidth="1"/>
    <col min="365" max="365" width="15.85546875" bestFit="1" customWidth="1"/>
    <col min="366" max="366" width="9.85546875" bestFit="1" customWidth="1"/>
    <col min="367" max="367" width="15.85546875" bestFit="1" customWidth="1"/>
    <col min="368" max="368" width="9.85546875" bestFit="1" customWidth="1"/>
    <col min="369" max="369" width="15.85546875" bestFit="1" customWidth="1"/>
    <col min="370" max="370" width="9.85546875" bestFit="1" customWidth="1"/>
    <col min="371" max="371" width="15.85546875" bestFit="1" customWidth="1"/>
    <col min="372" max="372" width="9.85546875" bestFit="1" customWidth="1"/>
    <col min="373" max="373" width="15.85546875" bestFit="1" customWidth="1"/>
    <col min="374" max="374" width="9.85546875" bestFit="1" customWidth="1"/>
    <col min="375" max="375" width="15.85546875" bestFit="1" customWidth="1"/>
    <col min="376" max="376" width="9.85546875" bestFit="1" customWidth="1"/>
    <col min="377" max="377" width="15.85546875" bestFit="1" customWidth="1"/>
    <col min="378" max="378" width="9.85546875" bestFit="1" customWidth="1"/>
    <col min="379" max="379" width="15.85546875" bestFit="1" customWidth="1"/>
    <col min="380" max="380" width="9.85546875" bestFit="1" customWidth="1"/>
    <col min="381" max="381" width="15.85546875" bestFit="1" customWidth="1"/>
    <col min="382" max="382" width="9.85546875" bestFit="1" customWidth="1"/>
    <col min="383" max="383" width="15.85546875" bestFit="1" customWidth="1"/>
    <col min="384" max="384" width="9.85546875" bestFit="1" customWidth="1"/>
    <col min="385" max="385" width="15.85546875" bestFit="1" customWidth="1"/>
    <col min="386" max="386" width="9.85546875" bestFit="1" customWidth="1"/>
    <col min="387" max="387" width="15.85546875" bestFit="1" customWidth="1"/>
    <col min="388" max="388" width="9.85546875" bestFit="1" customWidth="1"/>
    <col min="389" max="389" width="15.85546875" bestFit="1" customWidth="1"/>
    <col min="390" max="390" width="9.85546875" bestFit="1" customWidth="1"/>
    <col min="391" max="391" width="15.85546875" bestFit="1" customWidth="1"/>
    <col min="392" max="392" width="9.85546875" bestFit="1" customWidth="1"/>
    <col min="393" max="393" width="15.85546875" bestFit="1" customWidth="1"/>
    <col min="394" max="394" width="9.85546875" bestFit="1" customWidth="1"/>
    <col min="395" max="395" width="15.85546875" bestFit="1" customWidth="1"/>
    <col min="396" max="396" width="9.85546875" bestFit="1" customWidth="1"/>
    <col min="397" max="397" width="15.85546875" bestFit="1" customWidth="1"/>
    <col min="398" max="398" width="9.85546875" bestFit="1" customWidth="1"/>
    <col min="399" max="399" width="15.85546875" bestFit="1" customWidth="1"/>
    <col min="400" max="400" width="9.85546875" bestFit="1" customWidth="1"/>
    <col min="401" max="401" width="15.85546875" bestFit="1" customWidth="1"/>
    <col min="402" max="402" width="9.85546875" bestFit="1" customWidth="1"/>
    <col min="403" max="403" width="15.85546875" bestFit="1" customWidth="1"/>
    <col min="404" max="404" width="9.85546875" bestFit="1" customWidth="1"/>
    <col min="405" max="405" width="15.85546875" bestFit="1" customWidth="1"/>
    <col min="406" max="406" width="9.85546875" bestFit="1" customWidth="1"/>
    <col min="407" max="407" width="15.85546875" bestFit="1" customWidth="1"/>
    <col min="408" max="408" width="9.85546875" bestFit="1" customWidth="1"/>
    <col min="409" max="409" width="15.85546875" bestFit="1" customWidth="1"/>
    <col min="410" max="410" width="9.85546875" bestFit="1" customWidth="1"/>
    <col min="411" max="411" width="15.85546875" bestFit="1" customWidth="1"/>
    <col min="412" max="412" width="9.85546875" bestFit="1" customWidth="1"/>
    <col min="413" max="413" width="15.85546875" bestFit="1" customWidth="1"/>
    <col min="414" max="414" width="9.85546875" bestFit="1" customWidth="1"/>
    <col min="415" max="415" width="15.85546875" bestFit="1" customWidth="1"/>
    <col min="416" max="416" width="9.85546875" bestFit="1" customWidth="1"/>
    <col min="417" max="417" width="15.85546875" bestFit="1" customWidth="1"/>
    <col min="418" max="418" width="9.85546875" bestFit="1" customWidth="1"/>
    <col min="419" max="419" width="15.85546875" bestFit="1" customWidth="1"/>
    <col min="420" max="420" width="9.85546875" bestFit="1" customWidth="1"/>
    <col min="421" max="421" width="15.85546875" bestFit="1" customWidth="1"/>
    <col min="422" max="422" width="9.85546875" bestFit="1" customWidth="1"/>
    <col min="423" max="423" width="15.85546875" bestFit="1" customWidth="1"/>
    <col min="424" max="424" width="9.85546875" bestFit="1" customWidth="1"/>
    <col min="425" max="425" width="15.85546875" bestFit="1" customWidth="1"/>
    <col min="426" max="426" width="9.85546875" bestFit="1" customWidth="1"/>
    <col min="427" max="427" width="15.85546875" bestFit="1" customWidth="1"/>
    <col min="428" max="428" width="9.85546875" bestFit="1" customWidth="1"/>
    <col min="429" max="429" width="15.85546875" bestFit="1" customWidth="1"/>
    <col min="430" max="430" width="9.85546875" bestFit="1" customWidth="1"/>
    <col min="431" max="431" width="15.85546875" bestFit="1" customWidth="1"/>
    <col min="432" max="432" width="9.85546875" bestFit="1" customWidth="1"/>
    <col min="433" max="433" width="15.85546875" bestFit="1" customWidth="1"/>
    <col min="434" max="434" width="9.85546875" bestFit="1" customWidth="1"/>
    <col min="435" max="435" width="15.85546875" bestFit="1" customWidth="1"/>
    <col min="436" max="436" width="9.85546875" bestFit="1" customWidth="1"/>
    <col min="437" max="437" width="15.85546875" bestFit="1" customWidth="1"/>
    <col min="438" max="438" width="9.85546875" bestFit="1" customWidth="1"/>
    <col min="439" max="439" width="15.85546875" bestFit="1" customWidth="1"/>
    <col min="440" max="440" width="9.85546875" bestFit="1" customWidth="1"/>
    <col min="441" max="441" width="15.85546875" bestFit="1" customWidth="1"/>
    <col min="442" max="442" width="9.85546875" bestFit="1" customWidth="1"/>
    <col min="443" max="443" width="15.85546875" bestFit="1" customWidth="1"/>
    <col min="444" max="444" width="9.85546875" bestFit="1" customWidth="1"/>
    <col min="445" max="445" width="15.85546875" bestFit="1" customWidth="1"/>
    <col min="446" max="446" width="9.85546875" bestFit="1" customWidth="1"/>
    <col min="447" max="447" width="15.85546875" bestFit="1" customWidth="1"/>
    <col min="448" max="448" width="9.85546875" bestFit="1" customWidth="1"/>
    <col min="449" max="449" width="15.85546875" bestFit="1" customWidth="1"/>
    <col min="450" max="450" width="9.85546875" bestFit="1" customWidth="1"/>
    <col min="451" max="451" width="15.85546875" bestFit="1" customWidth="1"/>
    <col min="452" max="452" width="9.85546875" bestFit="1" customWidth="1"/>
    <col min="453" max="453" width="15.85546875" bestFit="1" customWidth="1"/>
    <col min="454" max="454" width="9.85546875" bestFit="1" customWidth="1"/>
    <col min="455" max="455" width="15.85546875" bestFit="1" customWidth="1"/>
    <col min="456" max="456" width="9.85546875" bestFit="1" customWidth="1"/>
    <col min="457" max="457" width="15.85546875" bestFit="1" customWidth="1"/>
    <col min="458" max="458" width="9.85546875" bestFit="1" customWidth="1"/>
    <col min="459" max="459" width="15.85546875" bestFit="1" customWidth="1"/>
    <col min="460" max="460" width="9.85546875" bestFit="1" customWidth="1"/>
    <col min="461" max="461" width="15.85546875" bestFit="1" customWidth="1"/>
    <col min="462" max="462" width="9.85546875" bestFit="1" customWidth="1"/>
    <col min="463" max="463" width="15.85546875" bestFit="1" customWidth="1"/>
    <col min="464" max="465" width="9.85546875" bestFit="1" customWidth="1"/>
    <col min="466" max="466" width="15.85546875" bestFit="1" customWidth="1"/>
    <col min="467" max="467" width="9.85546875" bestFit="1" customWidth="1"/>
    <col min="468" max="468" width="15.85546875" bestFit="1" customWidth="1"/>
    <col min="469" max="469" width="9.85546875" bestFit="1" customWidth="1"/>
    <col min="470" max="470" width="15.85546875" bestFit="1" customWidth="1"/>
    <col min="471" max="471" width="9.85546875" bestFit="1" customWidth="1"/>
    <col min="472" max="472" width="15.85546875" bestFit="1" customWidth="1"/>
    <col min="473" max="473" width="9.85546875" bestFit="1" customWidth="1"/>
    <col min="474" max="474" width="15.85546875" bestFit="1" customWidth="1"/>
    <col min="475" max="475" width="9.85546875" bestFit="1" customWidth="1"/>
    <col min="476" max="476" width="15.85546875" bestFit="1" customWidth="1"/>
    <col min="477" max="477" width="9.85546875" bestFit="1" customWidth="1"/>
    <col min="478" max="478" width="15.85546875" bestFit="1" customWidth="1"/>
    <col min="479" max="479" width="9.85546875" bestFit="1" customWidth="1"/>
    <col min="480" max="480" width="15.85546875" bestFit="1" customWidth="1"/>
    <col min="481" max="481" width="9.85546875" bestFit="1" customWidth="1"/>
    <col min="482" max="482" width="15.85546875" bestFit="1" customWidth="1"/>
    <col min="483" max="483" width="9.85546875" bestFit="1" customWidth="1"/>
    <col min="484" max="484" width="15.85546875" bestFit="1" customWidth="1"/>
    <col min="485" max="485" width="9.85546875" bestFit="1" customWidth="1"/>
    <col min="486" max="486" width="15.85546875" bestFit="1" customWidth="1"/>
    <col min="487" max="487" width="9.85546875" bestFit="1" customWidth="1"/>
    <col min="488" max="488" width="15.85546875" bestFit="1" customWidth="1"/>
    <col min="489" max="489" width="9.85546875" bestFit="1" customWidth="1"/>
    <col min="490" max="490" width="15.85546875" bestFit="1" customWidth="1"/>
    <col min="491" max="491" width="9.85546875" bestFit="1" customWidth="1"/>
    <col min="492" max="492" width="15.85546875" bestFit="1" customWidth="1"/>
    <col min="493" max="493" width="9.85546875" bestFit="1" customWidth="1"/>
    <col min="494" max="494" width="15.85546875" bestFit="1" customWidth="1"/>
    <col min="495" max="495" width="9.85546875" bestFit="1" customWidth="1"/>
    <col min="496" max="496" width="15.85546875" bestFit="1" customWidth="1"/>
    <col min="497" max="497" width="9.85546875" bestFit="1" customWidth="1"/>
    <col min="498" max="498" width="15.85546875" bestFit="1" customWidth="1"/>
    <col min="499" max="499" width="9.85546875" bestFit="1" customWidth="1"/>
    <col min="500" max="500" width="15.85546875" bestFit="1" customWidth="1"/>
    <col min="501" max="501" width="9.85546875" bestFit="1" customWidth="1"/>
    <col min="502" max="502" width="15.85546875" bestFit="1" customWidth="1"/>
    <col min="503" max="503" width="9.85546875" bestFit="1" customWidth="1"/>
    <col min="504" max="504" width="15.85546875" bestFit="1" customWidth="1"/>
    <col min="505" max="505" width="9.85546875" bestFit="1" customWidth="1"/>
    <col min="506" max="506" width="15.85546875" bestFit="1" customWidth="1"/>
    <col min="507" max="507" width="9.85546875" bestFit="1" customWidth="1"/>
    <col min="508" max="508" width="15.85546875" bestFit="1" customWidth="1"/>
    <col min="509" max="509" width="9.85546875" bestFit="1" customWidth="1"/>
    <col min="510" max="510" width="15.85546875" bestFit="1" customWidth="1"/>
    <col min="511" max="511" width="9.85546875" bestFit="1" customWidth="1"/>
    <col min="512" max="512" width="15.85546875" bestFit="1" customWidth="1"/>
    <col min="513" max="513" width="9.85546875" bestFit="1" customWidth="1"/>
    <col min="514" max="514" width="15.85546875" bestFit="1" customWidth="1"/>
    <col min="515" max="515" width="9.85546875" bestFit="1" customWidth="1"/>
    <col min="516" max="516" width="15.85546875" bestFit="1" customWidth="1"/>
    <col min="517" max="517" width="9.85546875" bestFit="1" customWidth="1"/>
    <col min="518" max="518" width="15.85546875" bestFit="1" customWidth="1"/>
    <col min="519" max="519" width="9.85546875" bestFit="1" customWidth="1"/>
    <col min="520" max="520" width="15.85546875" bestFit="1" customWidth="1"/>
    <col min="521" max="521" width="9.85546875" bestFit="1" customWidth="1"/>
    <col min="522" max="522" width="15.85546875" bestFit="1" customWidth="1"/>
    <col min="523" max="523" width="9.85546875" bestFit="1" customWidth="1"/>
    <col min="524" max="524" width="15.85546875" bestFit="1" customWidth="1"/>
    <col min="525" max="525" width="9.85546875" bestFit="1" customWidth="1"/>
    <col min="526" max="526" width="15.85546875" bestFit="1" customWidth="1"/>
    <col min="527" max="527" width="9.85546875" bestFit="1" customWidth="1"/>
    <col min="528" max="528" width="15.85546875" bestFit="1" customWidth="1"/>
    <col min="529" max="529" width="9.85546875" bestFit="1" customWidth="1"/>
    <col min="530" max="530" width="15.85546875" bestFit="1" customWidth="1"/>
    <col min="531" max="531" width="9.85546875" bestFit="1" customWidth="1"/>
    <col min="532" max="532" width="15.85546875" bestFit="1" customWidth="1"/>
    <col min="533" max="533" width="9.85546875" bestFit="1" customWidth="1"/>
    <col min="534" max="534" width="15.85546875" bestFit="1" customWidth="1"/>
    <col min="535" max="535" width="9.85546875" bestFit="1" customWidth="1"/>
    <col min="536" max="536" width="15.85546875" bestFit="1" customWidth="1"/>
    <col min="537" max="537" width="9.85546875" bestFit="1" customWidth="1"/>
    <col min="538" max="538" width="15.85546875" bestFit="1" customWidth="1"/>
    <col min="539" max="539" width="9.85546875" bestFit="1" customWidth="1"/>
    <col min="540" max="540" width="15.85546875" bestFit="1" customWidth="1"/>
    <col min="541" max="541" width="9.85546875" bestFit="1" customWidth="1"/>
    <col min="542" max="542" width="15.85546875" bestFit="1" customWidth="1"/>
    <col min="543" max="543" width="9.85546875" bestFit="1" customWidth="1"/>
    <col min="544" max="544" width="15.85546875" bestFit="1" customWidth="1"/>
    <col min="545" max="545" width="9.85546875" bestFit="1" customWidth="1"/>
    <col min="546" max="546" width="15.85546875" bestFit="1" customWidth="1"/>
    <col min="547" max="547" width="9.85546875" bestFit="1" customWidth="1"/>
    <col min="548" max="548" width="15.85546875" bestFit="1" customWidth="1"/>
    <col min="549" max="549" width="9.85546875" bestFit="1" customWidth="1"/>
    <col min="550" max="550" width="15.85546875" bestFit="1" customWidth="1"/>
    <col min="551" max="551" width="9.85546875" bestFit="1" customWidth="1"/>
    <col min="552" max="552" width="15.85546875" bestFit="1" customWidth="1"/>
    <col min="553" max="553" width="9.85546875" bestFit="1" customWidth="1"/>
    <col min="554" max="554" width="15.85546875" bestFit="1" customWidth="1"/>
    <col min="555" max="555" width="9.85546875" bestFit="1" customWidth="1"/>
    <col min="556" max="556" width="15.85546875" bestFit="1" customWidth="1"/>
    <col min="557" max="557" width="9.85546875" bestFit="1" customWidth="1"/>
    <col min="558" max="558" width="15.85546875" bestFit="1" customWidth="1"/>
    <col min="559" max="559" width="9.85546875" bestFit="1" customWidth="1"/>
    <col min="560" max="560" width="15.85546875" bestFit="1" customWidth="1"/>
    <col min="561" max="561" width="9.85546875" bestFit="1" customWidth="1"/>
    <col min="562" max="562" width="15.85546875" bestFit="1" customWidth="1"/>
    <col min="563" max="563" width="9.85546875" bestFit="1" customWidth="1"/>
    <col min="564" max="564" width="15.85546875" bestFit="1" customWidth="1"/>
    <col min="565" max="565" width="9.85546875" bestFit="1" customWidth="1"/>
    <col min="566" max="566" width="15.85546875" bestFit="1" customWidth="1"/>
    <col min="567" max="567" width="9.85546875" bestFit="1" customWidth="1"/>
    <col min="568" max="568" width="15.85546875" bestFit="1" customWidth="1"/>
    <col min="569" max="569" width="9.85546875" bestFit="1" customWidth="1"/>
    <col min="570" max="570" width="15.85546875" bestFit="1" customWidth="1"/>
    <col min="571" max="571" width="9.85546875" bestFit="1" customWidth="1"/>
    <col min="572" max="572" width="15.85546875" bestFit="1" customWidth="1"/>
    <col min="573" max="573" width="9.85546875" bestFit="1" customWidth="1"/>
    <col min="574" max="574" width="15.85546875" bestFit="1" customWidth="1"/>
    <col min="575" max="575" width="9.85546875" bestFit="1" customWidth="1"/>
    <col min="576" max="576" width="15.85546875" bestFit="1" customWidth="1"/>
    <col min="577" max="577" width="9.85546875" bestFit="1" customWidth="1"/>
    <col min="578" max="578" width="15.85546875" bestFit="1" customWidth="1"/>
    <col min="579" max="579" width="9.85546875" bestFit="1" customWidth="1"/>
    <col min="580" max="580" width="15.85546875" bestFit="1" customWidth="1"/>
    <col min="581" max="581" width="9.85546875" bestFit="1" customWidth="1"/>
    <col min="582" max="582" width="15.85546875" bestFit="1" customWidth="1"/>
    <col min="583" max="583" width="9.85546875" bestFit="1" customWidth="1"/>
    <col min="584" max="584" width="15.85546875" bestFit="1" customWidth="1"/>
    <col min="585" max="585" width="9.85546875" bestFit="1" customWidth="1"/>
    <col min="586" max="586" width="15.85546875" bestFit="1" customWidth="1"/>
    <col min="587" max="587" width="9.85546875" bestFit="1" customWidth="1"/>
    <col min="588" max="588" width="15.85546875" bestFit="1" customWidth="1"/>
    <col min="589" max="589" width="9.85546875" bestFit="1" customWidth="1"/>
    <col min="590" max="590" width="15.85546875" bestFit="1" customWidth="1"/>
    <col min="591" max="591" width="9.85546875" bestFit="1" customWidth="1"/>
    <col min="592" max="592" width="15.85546875" bestFit="1" customWidth="1"/>
    <col min="593" max="593" width="9.85546875" bestFit="1" customWidth="1"/>
    <col min="594" max="594" width="15.85546875" bestFit="1" customWidth="1"/>
    <col min="595" max="595" width="9.85546875" bestFit="1" customWidth="1"/>
    <col min="596" max="596" width="15.85546875" bestFit="1" customWidth="1"/>
    <col min="597" max="597" width="9.85546875" bestFit="1" customWidth="1"/>
    <col min="598" max="598" width="15.85546875" bestFit="1" customWidth="1"/>
    <col min="599" max="599" width="9.85546875" bestFit="1" customWidth="1"/>
    <col min="600" max="600" width="15.85546875" bestFit="1" customWidth="1"/>
    <col min="601" max="601" width="9.85546875" bestFit="1" customWidth="1"/>
    <col min="602" max="602" width="15.85546875" bestFit="1" customWidth="1"/>
    <col min="603" max="603" width="9.85546875" bestFit="1" customWidth="1"/>
    <col min="604" max="604" width="15.85546875" bestFit="1" customWidth="1"/>
    <col min="605" max="605" width="9.85546875" bestFit="1" customWidth="1"/>
    <col min="606" max="606" width="15.85546875" bestFit="1" customWidth="1"/>
    <col min="607" max="607" width="9.85546875" bestFit="1" customWidth="1"/>
    <col min="608" max="608" width="15.85546875" bestFit="1" customWidth="1"/>
    <col min="609" max="609" width="9.85546875" bestFit="1" customWidth="1"/>
    <col min="610" max="610" width="15.85546875" bestFit="1" customWidth="1"/>
    <col min="611" max="611" width="9.85546875" bestFit="1" customWidth="1"/>
    <col min="612" max="612" width="15.85546875" bestFit="1" customWidth="1"/>
    <col min="613" max="613" width="9.85546875" bestFit="1" customWidth="1"/>
    <col min="614" max="614" width="15.85546875" bestFit="1" customWidth="1"/>
    <col min="615" max="615" width="9.85546875" bestFit="1" customWidth="1"/>
    <col min="616" max="616" width="15.85546875" bestFit="1" customWidth="1"/>
    <col min="617" max="617" width="9.85546875" bestFit="1" customWidth="1"/>
    <col min="618" max="618" width="15.85546875" bestFit="1" customWidth="1"/>
    <col min="619" max="619" width="9.85546875" bestFit="1" customWidth="1"/>
    <col min="620" max="620" width="15.85546875" bestFit="1" customWidth="1"/>
    <col min="621" max="621" width="9.85546875" bestFit="1" customWidth="1"/>
    <col min="622" max="622" width="15.85546875" bestFit="1" customWidth="1"/>
    <col min="623" max="623" width="9.85546875" bestFit="1" customWidth="1"/>
    <col min="624" max="624" width="15.85546875" bestFit="1" customWidth="1"/>
    <col min="625" max="625" width="9.85546875" bestFit="1" customWidth="1"/>
    <col min="626" max="626" width="15.85546875" bestFit="1" customWidth="1"/>
    <col min="627" max="627" width="9.85546875" bestFit="1" customWidth="1"/>
    <col min="628" max="628" width="15.85546875" bestFit="1" customWidth="1"/>
    <col min="629" max="629" width="9.85546875" bestFit="1" customWidth="1"/>
    <col min="630" max="630" width="15.85546875" bestFit="1" customWidth="1"/>
    <col min="631" max="631" width="9.85546875" bestFit="1" customWidth="1"/>
    <col min="632" max="632" width="15.85546875" bestFit="1" customWidth="1"/>
    <col min="633" max="633" width="9.85546875" bestFit="1" customWidth="1"/>
    <col min="634" max="634" width="15.85546875" bestFit="1" customWidth="1"/>
    <col min="635" max="635" width="9.85546875" bestFit="1" customWidth="1"/>
    <col min="636" max="636" width="15.85546875" bestFit="1" customWidth="1"/>
    <col min="637" max="637" width="9.85546875" bestFit="1" customWidth="1"/>
    <col min="638" max="638" width="15.85546875" bestFit="1" customWidth="1"/>
    <col min="639" max="639" width="9.85546875" bestFit="1" customWidth="1"/>
    <col min="640" max="640" width="15.85546875" bestFit="1" customWidth="1"/>
    <col min="641" max="641" width="9.85546875" bestFit="1" customWidth="1"/>
    <col min="642" max="642" width="15.85546875" bestFit="1" customWidth="1"/>
    <col min="643" max="643" width="9.85546875" bestFit="1" customWidth="1"/>
    <col min="644" max="644" width="15.85546875" bestFit="1" customWidth="1"/>
    <col min="645" max="645" width="9.85546875" bestFit="1" customWidth="1"/>
    <col min="646" max="646" width="15.85546875" bestFit="1" customWidth="1"/>
    <col min="647" max="647" width="9.85546875" bestFit="1" customWidth="1"/>
    <col min="648" max="648" width="15.85546875" bestFit="1" customWidth="1"/>
    <col min="649" max="649" width="9.85546875" bestFit="1" customWidth="1"/>
    <col min="650" max="650" width="15.85546875" bestFit="1" customWidth="1"/>
    <col min="651" max="651" width="9.85546875" bestFit="1" customWidth="1"/>
    <col min="652" max="652" width="15.85546875" bestFit="1" customWidth="1"/>
    <col min="653" max="653" width="9.85546875" bestFit="1" customWidth="1"/>
    <col min="654" max="654" width="15.85546875" bestFit="1" customWidth="1"/>
    <col min="655" max="655" width="9.85546875" bestFit="1" customWidth="1"/>
    <col min="656" max="656" width="15.85546875" bestFit="1" customWidth="1"/>
    <col min="657" max="657" width="9.85546875" bestFit="1" customWidth="1"/>
    <col min="658" max="658" width="15.85546875" bestFit="1" customWidth="1"/>
    <col min="659" max="659" width="9.85546875" bestFit="1" customWidth="1"/>
    <col min="660" max="660" width="15.85546875" bestFit="1" customWidth="1"/>
    <col min="661" max="661" width="9.85546875" bestFit="1" customWidth="1"/>
    <col min="662" max="662" width="15.85546875" bestFit="1" customWidth="1"/>
    <col min="663" max="663" width="9.85546875" bestFit="1" customWidth="1"/>
    <col min="664" max="664" width="15.85546875" bestFit="1" customWidth="1"/>
    <col min="665" max="665" width="9.85546875" bestFit="1" customWidth="1"/>
    <col min="666" max="666" width="15.85546875" bestFit="1" customWidth="1"/>
    <col min="667" max="667" width="9.85546875" bestFit="1" customWidth="1"/>
    <col min="668" max="668" width="15.85546875" bestFit="1" customWidth="1"/>
    <col min="669" max="669" width="9.85546875" bestFit="1" customWidth="1"/>
    <col min="670" max="670" width="15.85546875" bestFit="1" customWidth="1"/>
    <col min="671" max="671" width="9.85546875" bestFit="1" customWidth="1"/>
    <col min="672" max="672" width="15.85546875" bestFit="1" customWidth="1"/>
    <col min="673" max="673" width="9.85546875" bestFit="1" customWidth="1"/>
    <col min="674" max="674" width="15.85546875" bestFit="1" customWidth="1"/>
    <col min="675" max="675" width="9.85546875" bestFit="1" customWidth="1"/>
    <col min="676" max="676" width="15.85546875" bestFit="1" customWidth="1"/>
    <col min="677" max="677" width="9.85546875" bestFit="1" customWidth="1"/>
    <col min="678" max="678" width="15.85546875" bestFit="1" customWidth="1"/>
    <col min="679" max="679" width="9.85546875" bestFit="1" customWidth="1"/>
    <col min="680" max="680" width="15.85546875" bestFit="1" customWidth="1"/>
    <col min="681" max="681" width="9.85546875" bestFit="1" customWidth="1"/>
    <col min="682" max="682" width="15.85546875" bestFit="1" customWidth="1"/>
    <col min="683" max="683" width="9.85546875" bestFit="1" customWidth="1"/>
    <col min="684" max="684" width="15.85546875" bestFit="1" customWidth="1"/>
    <col min="685" max="685" width="9.85546875" bestFit="1" customWidth="1"/>
    <col min="686" max="686" width="15.85546875" bestFit="1" customWidth="1"/>
    <col min="687" max="687" width="9.85546875" bestFit="1" customWidth="1"/>
    <col min="688" max="688" width="15.85546875" bestFit="1" customWidth="1"/>
    <col min="689" max="689" width="9.85546875" bestFit="1" customWidth="1"/>
    <col min="690" max="690" width="15.85546875" bestFit="1" customWidth="1"/>
    <col min="691" max="691" width="9.85546875" bestFit="1" customWidth="1"/>
    <col min="692" max="692" width="15.85546875" bestFit="1" customWidth="1"/>
    <col min="693" max="693" width="9.85546875" bestFit="1" customWidth="1"/>
    <col min="694" max="694" width="15.85546875" bestFit="1" customWidth="1"/>
    <col min="695" max="695" width="9.85546875" bestFit="1" customWidth="1"/>
    <col min="696" max="696" width="15.85546875" bestFit="1" customWidth="1"/>
    <col min="697" max="697" width="9.85546875" bestFit="1" customWidth="1"/>
    <col min="698" max="698" width="15.85546875" bestFit="1" customWidth="1"/>
    <col min="699" max="699" width="9.85546875" bestFit="1" customWidth="1"/>
    <col min="700" max="700" width="15.85546875" bestFit="1" customWidth="1"/>
    <col min="701" max="701" width="9.85546875" bestFit="1" customWidth="1"/>
    <col min="702" max="702" width="15.85546875" bestFit="1" customWidth="1"/>
    <col min="703" max="703" width="9.85546875" bestFit="1" customWidth="1"/>
    <col min="704" max="704" width="15.85546875" bestFit="1" customWidth="1"/>
    <col min="705" max="705" width="9.85546875" bestFit="1" customWidth="1"/>
    <col min="706" max="706" width="15.85546875" bestFit="1" customWidth="1"/>
    <col min="707" max="707" width="9.85546875" bestFit="1" customWidth="1"/>
    <col min="708" max="708" width="15.85546875" bestFit="1" customWidth="1"/>
    <col min="709" max="709" width="9.85546875" bestFit="1" customWidth="1"/>
    <col min="710" max="710" width="15.85546875" bestFit="1" customWidth="1"/>
    <col min="711" max="711" width="9.85546875" bestFit="1" customWidth="1"/>
    <col min="712" max="712" width="15.85546875" bestFit="1" customWidth="1"/>
    <col min="713" max="713" width="9.85546875" bestFit="1" customWidth="1"/>
    <col min="714" max="714" width="15.85546875" bestFit="1" customWidth="1"/>
    <col min="715" max="715" width="9.85546875" bestFit="1" customWidth="1"/>
    <col min="716" max="716" width="15.85546875" bestFit="1" customWidth="1"/>
    <col min="717" max="717" width="9.85546875" bestFit="1" customWidth="1"/>
    <col min="718" max="718" width="15.85546875" bestFit="1" customWidth="1"/>
    <col min="719" max="719" width="9.85546875" bestFit="1" customWidth="1"/>
    <col min="720" max="720" width="15.85546875" bestFit="1" customWidth="1"/>
    <col min="721" max="721" width="9.85546875" bestFit="1" customWidth="1"/>
    <col min="722" max="722" width="15.85546875" bestFit="1" customWidth="1"/>
    <col min="723" max="723" width="9.85546875" bestFit="1" customWidth="1"/>
    <col min="724" max="724" width="15.85546875" bestFit="1" customWidth="1"/>
    <col min="725" max="725" width="9.85546875" bestFit="1" customWidth="1"/>
    <col min="726" max="726" width="15.85546875" bestFit="1" customWidth="1"/>
    <col min="727" max="727" width="9.85546875" bestFit="1" customWidth="1"/>
    <col min="728" max="728" width="15.85546875" bestFit="1" customWidth="1"/>
    <col min="729" max="729" width="9.85546875" bestFit="1" customWidth="1"/>
    <col min="730" max="730" width="15.85546875" bestFit="1" customWidth="1"/>
    <col min="731" max="731" width="9.85546875" bestFit="1" customWidth="1"/>
    <col min="732" max="732" width="15.85546875" bestFit="1" customWidth="1"/>
    <col min="733" max="733" width="9.85546875" bestFit="1" customWidth="1"/>
    <col min="734" max="734" width="15.85546875" bestFit="1" customWidth="1"/>
    <col min="735" max="735" width="9.85546875" bestFit="1" customWidth="1"/>
    <col min="736" max="736" width="15.85546875" bestFit="1" customWidth="1"/>
    <col min="737" max="737" width="9.85546875" bestFit="1" customWidth="1"/>
    <col min="738" max="738" width="15.85546875" bestFit="1" customWidth="1"/>
    <col min="739" max="739" width="9.85546875" bestFit="1" customWidth="1"/>
    <col min="740" max="740" width="15.85546875" bestFit="1" customWidth="1"/>
    <col min="741" max="741" width="9.85546875" bestFit="1" customWidth="1"/>
    <col min="742" max="742" width="15.85546875" bestFit="1" customWidth="1"/>
    <col min="743" max="743" width="9.85546875" bestFit="1" customWidth="1"/>
    <col min="744" max="744" width="15.85546875" bestFit="1" customWidth="1"/>
    <col min="745" max="745" width="9.85546875" bestFit="1" customWidth="1"/>
    <col min="746" max="746" width="15.85546875" bestFit="1" customWidth="1"/>
    <col min="747" max="747" width="9.85546875" bestFit="1" customWidth="1"/>
    <col min="748" max="748" width="15.85546875" bestFit="1" customWidth="1"/>
    <col min="749" max="749" width="9.85546875" bestFit="1" customWidth="1"/>
    <col min="750" max="750" width="15.85546875" bestFit="1" customWidth="1"/>
    <col min="751" max="751" width="9.85546875" bestFit="1" customWidth="1"/>
    <col min="752" max="752" width="15.85546875" bestFit="1" customWidth="1"/>
    <col min="753" max="753" width="9.85546875" bestFit="1" customWidth="1"/>
    <col min="754" max="754" width="15.85546875" bestFit="1" customWidth="1"/>
    <col min="755" max="755" width="9.85546875" bestFit="1" customWidth="1"/>
    <col min="756" max="756" width="15.85546875" bestFit="1" customWidth="1"/>
    <col min="757" max="757" width="9.85546875" bestFit="1" customWidth="1"/>
    <col min="758" max="758" width="15.85546875" bestFit="1" customWidth="1"/>
    <col min="759" max="759" width="9.85546875" bestFit="1" customWidth="1"/>
    <col min="760" max="760" width="15.85546875" bestFit="1" customWidth="1"/>
    <col min="761" max="761" width="9.85546875" bestFit="1" customWidth="1"/>
    <col min="762" max="762" width="15.85546875" bestFit="1" customWidth="1"/>
    <col min="763" max="763" width="9.85546875" bestFit="1" customWidth="1"/>
    <col min="764" max="764" width="15.85546875" bestFit="1" customWidth="1"/>
    <col min="765" max="765" width="9.85546875" bestFit="1" customWidth="1"/>
    <col min="766" max="766" width="15.85546875" bestFit="1" customWidth="1"/>
    <col min="767" max="767" width="9.85546875" bestFit="1" customWidth="1"/>
    <col min="768" max="768" width="15.85546875" bestFit="1" customWidth="1"/>
    <col min="769" max="769" width="9.85546875" bestFit="1" customWidth="1"/>
    <col min="770" max="770" width="15.85546875" bestFit="1" customWidth="1"/>
    <col min="771" max="771" width="9.85546875" bestFit="1" customWidth="1"/>
    <col min="772" max="772" width="15.85546875" bestFit="1" customWidth="1"/>
    <col min="773" max="773" width="9.85546875" bestFit="1" customWidth="1"/>
    <col min="774" max="774" width="15.85546875" bestFit="1" customWidth="1"/>
    <col min="775" max="775" width="9.85546875" bestFit="1" customWidth="1"/>
    <col min="776" max="776" width="15.85546875" bestFit="1" customWidth="1"/>
    <col min="777" max="777" width="9.85546875" bestFit="1" customWidth="1"/>
    <col min="778" max="778" width="15.85546875" bestFit="1" customWidth="1"/>
    <col min="779" max="779" width="9.85546875" bestFit="1" customWidth="1"/>
    <col min="780" max="780" width="15.85546875" bestFit="1" customWidth="1"/>
    <col min="781" max="781" width="9.85546875" bestFit="1" customWidth="1"/>
    <col min="782" max="782" width="15.85546875" bestFit="1" customWidth="1"/>
    <col min="783" max="783" width="9.85546875" bestFit="1" customWidth="1"/>
    <col min="784" max="784" width="15.85546875" bestFit="1" customWidth="1"/>
    <col min="785" max="785" width="9.85546875" bestFit="1" customWidth="1"/>
    <col min="786" max="786" width="15.85546875" bestFit="1" customWidth="1"/>
    <col min="787" max="787" width="9.85546875" bestFit="1" customWidth="1"/>
    <col min="788" max="788" width="15.85546875" bestFit="1" customWidth="1"/>
    <col min="789" max="789" width="9.85546875" bestFit="1" customWidth="1"/>
    <col min="790" max="790" width="15.85546875" bestFit="1" customWidth="1"/>
    <col min="791" max="791" width="9.85546875" bestFit="1" customWidth="1"/>
    <col min="792" max="792" width="15.85546875" bestFit="1" customWidth="1"/>
    <col min="793" max="793" width="9.85546875" bestFit="1" customWidth="1"/>
    <col min="794" max="794" width="15.85546875" bestFit="1" customWidth="1"/>
    <col min="795" max="795" width="9.85546875" bestFit="1" customWidth="1"/>
    <col min="796" max="796" width="15.85546875" bestFit="1" customWidth="1"/>
    <col min="797" max="797" width="9.85546875" bestFit="1" customWidth="1"/>
    <col min="798" max="798" width="15.85546875" bestFit="1" customWidth="1"/>
    <col min="799" max="799" width="9.85546875" bestFit="1" customWidth="1"/>
    <col min="800" max="800" width="15.85546875" bestFit="1" customWidth="1"/>
    <col min="801" max="801" width="9.85546875" bestFit="1" customWidth="1"/>
    <col min="802" max="802" width="15.85546875" bestFit="1" customWidth="1"/>
    <col min="803" max="803" width="9.85546875" bestFit="1" customWidth="1"/>
    <col min="804" max="804" width="15.85546875" bestFit="1" customWidth="1"/>
    <col min="805" max="805" width="9.85546875" bestFit="1" customWidth="1"/>
    <col min="806" max="806" width="15.85546875" bestFit="1" customWidth="1"/>
    <col min="807" max="807" width="9.85546875" bestFit="1" customWidth="1"/>
    <col min="808" max="808" width="15.85546875" bestFit="1" customWidth="1"/>
    <col min="809" max="809" width="9.85546875" bestFit="1" customWidth="1"/>
    <col min="810" max="810" width="15.85546875" bestFit="1" customWidth="1"/>
    <col min="811" max="811" width="9.85546875" bestFit="1" customWidth="1"/>
    <col min="812" max="812" width="15.85546875" bestFit="1" customWidth="1"/>
    <col min="813" max="813" width="9.85546875" bestFit="1" customWidth="1"/>
    <col min="814" max="814" width="15.85546875" bestFit="1" customWidth="1"/>
    <col min="815" max="815" width="9.85546875" bestFit="1" customWidth="1"/>
    <col min="816" max="816" width="15.85546875" bestFit="1" customWidth="1"/>
    <col min="817" max="817" width="9.85546875" bestFit="1" customWidth="1"/>
    <col min="818" max="818" width="15.85546875" bestFit="1" customWidth="1"/>
    <col min="819" max="819" width="9.85546875" bestFit="1" customWidth="1"/>
    <col min="820" max="820" width="15.85546875" bestFit="1" customWidth="1"/>
    <col min="821" max="821" width="9.85546875" bestFit="1" customWidth="1"/>
    <col min="822" max="822" width="15.85546875" bestFit="1" customWidth="1"/>
    <col min="823" max="823" width="9.85546875" bestFit="1" customWidth="1"/>
    <col min="824" max="824" width="15.85546875" bestFit="1" customWidth="1"/>
    <col min="825" max="825" width="9.85546875" bestFit="1" customWidth="1"/>
    <col min="826" max="826" width="15.85546875" bestFit="1" customWidth="1"/>
    <col min="827" max="827" width="9.85546875" bestFit="1" customWidth="1"/>
    <col min="828" max="828" width="15.85546875" bestFit="1" customWidth="1"/>
    <col min="829" max="829" width="9.85546875" bestFit="1" customWidth="1"/>
    <col min="830" max="830" width="15.85546875" bestFit="1" customWidth="1"/>
    <col min="831" max="831" width="9.85546875" bestFit="1" customWidth="1"/>
    <col min="832" max="832" width="15.85546875" bestFit="1" customWidth="1"/>
    <col min="833" max="833" width="9.85546875" bestFit="1" customWidth="1"/>
    <col min="834" max="834" width="15.85546875" bestFit="1" customWidth="1"/>
    <col min="835" max="835" width="9.85546875" bestFit="1" customWidth="1"/>
    <col min="836" max="836" width="15.85546875" bestFit="1" customWidth="1"/>
    <col min="837" max="837" width="9.85546875" bestFit="1" customWidth="1"/>
    <col min="838" max="838" width="15.85546875" bestFit="1" customWidth="1"/>
    <col min="839" max="839" width="9.85546875" bestFit="1" customWidth="1"/>
    <col min="840" max="840" width="15.85546875" bestFit="1" customWidth="1"/>
    <col min="841" max="841" width="9.85546875" bestFit="1" customWidth="1"/>
    <col min="842" max="842" width="15.85546875" bestFit="1" customWidth="1"/>
    <col min="843" max="843" width="9.85546875" bestFit="1" customWidth="1"/>
    <col min="844" max="844" width="15.85546875" bestFit="1" customWidth="1"/>
    <col min="845" max="845" width="10.85546875" bestFit="1" customWidth="1"/>
    <col min="846" max="846" width="16.85546875" bestFit="1" customWidth="1"/>
    <col min="847" max="847" width="10.85546875" bestFit="1" customWidth="1"/>
    <col min="848" max="848" width="16.85546875" bestFit="1" customWidth="1"/>
    <col min="849" max="849" width="10.85546875" bestFit="1" customWidth="1"/>
    <col min="850" max="850" width="16.85546875" bestFit="1" customWidth="1"/>
    <col min="851" max="851" width="10.85546875" bestFit="1" customWidth="1"/>
    <col min="852" max="852" width="16.85546875" bestFit="1" customWidth="1"/>
    <col min="853" max="853" width="10.85546875" bestFit="1" customWidth="1"/>
    <col min="854" max="854" width="16.85546875" bestFit="1" customWidth="1"/>
    <col min="855" max="855" width="10.85546875" bestFit="1" customWidth="1"/>
    <col min="856" max="856" width="16.85546875" bestFit="1" customWidth="1"/>
    <col min="857" max="857" width="10.85546875" bestFit="1" customWidth="1"/>
    <col min="858" max="858" width="16.85546875" bestFit="1" customWidth="1"/>
    <col min="859" max="859" width="10.85546875" bestFit="1" customWidth="1"/>
    <col min="860" max="860" width="16.85546875" bestFit="1" customWidth="1"/>
    <col min="861" max="861" width="10.85546875" bestFit="1" customWidth="1"/>
    <col min="862" max="862" width="16.85546875" bestFit="1" customWidth="1"/>
    <col min="863" max="863" width="10.85546875" bestFit="1" customWidth="1"/>
    <col min="864" max="864" width="16.85546875" bestFit="1" customWidth="1"/>
    <col min="865" max="865" width="10.85546875" bestFit="1" customWidth="1"/>
    <col min="866" max="866" width="16.85546875" bestFit="1" customWidth="1"/>
    <col min="867" max="867" width="10.85546875" bestFit="1" customWidth="1"/>
    <col min="868" max="868" width="16.85546875" bestFit="1" customWidth="1"/>
    <col min="869" max="869" width="10.85546875" bestFit="1" customWidth="1"/>
    <col min="870" max="870" width="16.85546875" bestFit="1" customWidth="1"/>
    <col min="871" max="871" width="10.85546875" bestFit="1" customWidth="1"/>
    <col min="872" max="872" width="16.85546875" bestFit="1" customWidth="1"/>
    <col min="873" max="873" width="10.85546875" bestFit="1" customWidth="1"/>
    <col min="874" max="874" width="16.85546875" bestFit="1" customWidth="1"/>
    <col min="875" max="875" width="10.85546875" bestFit="1" customWidth="1"/>
    <col min="876" max="876" width="16.85546875" bestFit="1" customWidth="1"/>
    <col min="877" max="877" width="10.85546875" bestFit="1" customWidth="1"/>
    <col min="878" max="878" width="16.85546875" bestFit="1" customWidth="1"/>
    <col min="879" max="879" width="10.85546875" bestFit="1" customWidth="1"/>
    <col min="880" max="880" width="16.85546875" bestFit="1" customWidth="1"/>
    <col min="881" max="881" width="10.85546875" bestFit="1" customWidth="1"/>
    <col min="882" max="882" width="16.85546875" bestFit="1" customWidth="1"/>
    <col min="883" max="883" width="10.85546875" bestFit="1" customWidth="1"/>
    <col min="884" max="884" width="16.85546875" bestFit="1" customWidth="1"/>
    <col min="885" max="885" width="10.85546875" bestFit="1" customWidth="1"/>
    <col min="886" max="886" width="16.85546875" bestFit="1" customWidth="1"/>
    <col min="887" max="887" width="10.85546875" bestFit="1" customWidth="1"/>
    <col min="888" max="888" width="16.85546875" bestFit="1" customWidth="1"/>
    <col min="889" max="889" width="10.85546875" bestFit="1" customWidth="1"/>
    <col min="890" max="890" width="16.85546875" bestFit="1" customWidth="1"/>
    <col min="891" max="891" width="10.85546875" bestFit="1" customWidth="1"/>
    <col min="892" max="892" width="16.85546875" bestFit="1" customWidth="1"/>
    <col min="893" max="893" width="10.85546875" bestFit="1" customWidth="1"/>
    <col min="894" max="894" width="16.85546875" bestFit="1" customWidth="1"/>
    <col min="895" max="895" width="10.85546875" bestFit="1" customWidth="1"/>
    <col min="896" max="896" width="16.85546875" bestFit="1" customWidth="1"/>
    <col min="897" max="897" width="10.85546875" bestFit="1" customWidth="1"/>
    <col min="898" max="898" width="16.85546875" bestFit="1" customWidth="1"/>
    <col min="899" max="899" width="10.85546875" bestFit="1" customWidth="1"/>
    <col min="900" max="900" width="16.85546875" bestFit="1" customWidth="1"/>
    <col min="901" max="901" width="10.85546875" bestFit="1" customWidth="1"/>
    <col min="902" max="902" width="16.85546875" bestFit="1" customWidth="1"/>
    <col min="903" max="903" width="10.85546875" bestFit="1" customWidth="1"/>
    <col min="904" max="904" width="16.85546875" bestFit="1" customWidth="1"/>
    <col min="905" max="905" width="10.85546875" bestFit="1" customWidth="1"/>
    <col min="906" max="906" width="16.85546875" bestFit="1" customWidth="1"/>
    <col min="907" max="907" width="10.85546875" bestFit="1" customWidth="1"/>
    <col min="908" max="908" width="16.85546875" bestFit="1" customWidth="1"/>
    <col min="909" max="909" width="10.85546875" bestFit="1" customWidth="1"/>
    <col min="910" max="910" width="16.85546875" bestFit="1" customWidth="1"/>
    <col min="911" max="911" width="10.85546875" bestFit="1" customWidth="1"/>
    <col min="912" max="912" width="16.85546875" bestFit="1" customWidth="1"/>
    <col min="913" max="913" width="10.85546875" bestFit="1" customWidth="1"/>
    <col min="914" max="914" width="16.85546875" bestFit="1" customWidth="1"/>
    <col min="915" max="915" width="10.85546875" bestFit="1" customWidth="1"/>
    <col min="916" max="916" width="16.85546875" bestFit="1" customWidth="1"/>
    <col min="917" max="917" width="10.85546875" bestFit="1" customWidth="1"/>
    <col min="918" max="918" width="16.85546875" bestFit="1" customWidth="1"/>
    <col min="919" max="919" width="10.85546875" bestFit="1" customWidth="1"/>
    <col min="920" max="920" width="16.85546875" bestFit="1" customWidth="1"/>
    <col min="921" max="921" width="10.85546875" bestFit="1" customWidth="1"/>
    <col min="922" max="922" width="16.85546875" bestFit="1" customWidth="1"/>
    <col min="923" max="923" width="10.85546875" bestFit="1" customWidth="1"/>
    <col min="924" max="924" width="16.85546875" bestFit="1" customWidth="1"/>
    <col min="925" max="925" width="10.85546875" bestFit="1" customWidth="1"/>
    <col min="926" max="926" width="16.85546875" bestFit="1" customWidth="1"/>
    <col min="927" max="927" width="10.85546875" bestFit="1" customWidth="1"/>
    <col min="928" max="928" width="16.85546875" bestFit="1" customWidth="1"/>
    <col min="929" max="929" width="10.85546875" bestFit="1" customWidth="1"/>
    <col min="930" max="930" width="16.85546875" bestFit="1" customWidth="1"/>
    <col min="931" max="931" width="10.85546875" bestFit="1" customWidth="1"/>
    <col min="932" max="932" width="16.85546875" bestFit="1" customWidth="1"/>
    <col min="933" max="933" width="10.85546875" bestFit="1" customWidth="1"/>
    <col min="934" max="934" width="16.85546875" bestFit="1" customWidth="1"/>
    <col min="935" max="935" width="10.85546875" bestFit="1" customWidth="1"/>
    <col min="936" max="936" width="16.85546875" bestFit="1" customWidth="1"/>
    <col min="937" max="937" width="10.85546875" bestFit="1" customWidth="1"/>
    <col min="938" max="938" width="16.85546875" bestFit="1" customWidth="1"/>
    <col min="939" max="939" width="10.85546875" bestFit="1" customWidth="1"/>
    <col min="940" max="940" width="16.85546875" bestFit="1" customWidth="1"/>
    <col min="941" max="941" width="10.85546875" bestFit="1" customWidth="1"/>
    <col min="942" max="942" width="16.85546875" bestFit="1" customWidth="1"/>
    <col min="943" max="943" width="10.85546875" bestFit="1" customWidth="1"/>
    <col min="944" max="944" width="16.85546875" bestFit="1" customWidth="1"/>
    <col min="945" max="945" width="10.85546875" bestFit="1" customWidth="1"/>
    <col min="946" max="946" width="16.85546875" bestFit="1" customWidth="1"/>
    <col min="947" max="947" width="10.85546875" bestFit="1" customWidth="1"/>
    <col min="948" max="948" width="16.85546875" bestFit="1" customWidth="1"/>
    <col min="949" max="949" width="10.85546875" bestFit="1" customWidth="1"/>
    <col min="950" max="950" width="16.85546875" bestFit="1" customWidth="1"/>
    <col min="951" max="951" width="10.85546875" bestFit="1" customWidth="1"/>
    <col min="952" max="952" width="16.85546875" bestFit="1" customWidth="1"/>
    <col min="953" max="953" width="10.85546875" bestFit="1" customWidth="1"/>
    <col min="954" max="954" width="16.85546875" bestFit="1" customWidth="1"/>
    <col min="955" max="955" width="10.85546875" bestFit="1" customWidth="1"/>
    <col min="956" max="956" width="16.85546875" bestFit="1" customWidth="1"/>
    <col min="957" max="957" width="10.85546875" bestFit="1" customWidth="1"/>
    <col min="958" max="958" width="16.85546875" bestFit="1" customWidth="1"/>
    <col min="959" max="959" width="10.85546875" bestFit="1" customWidth="1"/>
    <col min="960" max="960" width="16.85546875" bestFit="1" customWidth="1"/>
    <col min="961" max="961" width="10.85546875" bestFit="1" customWidth="1"/>
    <col min="962" max="962" width="16.85546875" bestFit="1" customWidth="1"/>
    <col min="963" max="963" width="10.85546875" bestFit="1" customWidth="1"/>
    <col min="964" max="964" width="16.85546875" bestFit="1" customWidth="1"/>
    <col min="965" max="965" width="10.85546875" bestFit="1" customWidth="1"/>
    <col min="966" max="966" width="16.85546875" bestFit="1" customWidth="1"/>
    <col min="967" max="967" width="10.85546875" bestFit="1" customWidth="1"/>
    <col min="968" max="968" width="16.85546875" bestFit="1" customWidth="1"/>
    <col min="969" max="969" width="10.85546875" bestFit="1" customWidth="1"/>
    <col min="970" max="970" width="16.85546875" bestFit="1" customWidth="1"/>
    <col min="971" max="971" width="10.85546875" bestFit="1" customWidth="1"/>
    <col min="972" max="972" width="16.85546875" bestFit="1" customWidth="1"/>
    <col min="973" max="973" width="10.85546875" bestFit="1" customWidth="1"/>
    <col min="974" max="974" width="16.85546875" bestFit="1" customWidth="1"/>
    <col min="975" max="975" width="10.85546875" bestFit="1" customWidth="1"/>
    <col min="976" max="976" width="16.85546875" bestFit="1" customWidth="1"/>
    <col min="977" max="977" width="10.85546875" bestFit="1" customWidth="1"/>
    <col min="978" max="978" width="16.85546875" bestFit="1" customWidth="1"/>
    <col min="979" max="979" width="10.85546875" bestFit="1" customWidth="1"/>
    <col min="980" max="980" width="16.85546875" bestFit="1" customWidth="1"/>
    <col min="981" max="981" width="11.28515625" bestFit="1" customWidth="1"/>
    <col min="982" max="990" width="15.85546875" bestFit="1" customWidth="1"/>
    <col min="991" max="991" width="11.28515625" bestFit="1" customWidth="1"/>
  </cols>
  <sheetData>
    <row r="3" spans="1:2" x14ac:dyDescent="0.25">
      <c r="A3" s="64" t="s">
        <v>144</v>
      </c>
      <c r="B3" t="s">
        <v>146</v>
      </c>
    </row>
    <row r="4" spans="1:2" x14ac:dyDescent="0.25">
      <c r="A4" s="65" t="s">
        <v>72</v>
      </c>
      <c r="B4" s="66">
        <v>6634326.7857142854</v>
      </c>
    </row>
    <row r="5" spans="1:2" x14ac:dyDescent="0.25">
      <c r="A5" s="65" t="s">
        <v>94</v>
      </c>
      <c r="B5" s="66">
        <v>2484138.75</v>
      </c>
    </row>
    <row r="6" spans="1:2" x14ac:dyDescent="0.25">
      <c r="A6" s="65" t="s">
        <v>92</v>
      </c>
      <c r="B6" s="66">
        <v>2555560</v>
      </c>
    </row>
    <row r="7" spans="1:2" x14ac:dyDescent="0.25">
      <c r="A7" s="65" t="s">
        <v>93</v>
      </c>
      <c r="B7" s="66">
        <v>1569650</v>
      </c>
    </row>
    <row r="8" spans="1:2" x14ac:dyDescent="0.25">
      <c r="A8" s="65" t="s">
        <v>91</v>
      </c>
      <c r="B8" s="66">
        <v>766028.57142857148</v>
      </c>
    </row>
    <row r="9" spans="1:2" x14ac:dyDescent="0.25">
      <c r="A9" s="65" t="s">
        <v>80</v>
      </c>
      <c r="B9" s="66">
        <v>4391706.5789473681</v>
      </c>
    </row>
    <row r="10" spans="1:2" x14ac:dyDescent="0.25">
      <c r="A10" s="65" t="s">
        <v>54</v>
      </c>
      <c r="B10" s="66">
        <v>5733209.5692307688</v>
      </c>
    </row>
    <row r="11" spans="1:2" x14ac:dyDescent="0.25">
      <c r="A11" s="65" t="s">
        <v>85</v>
      </c>
      <c r="B11" s="66">
        <v>2241762.3571428573</v>
      </c>
    </row>
    <row r="12" spans="1:2" x14ac:dyDescent="0.25">
      <c r="A12" s="65" t="s">
        <v>83</v>
      </c>
      <c r="B12" s="66">
        <v>5342791.8695652178</v>
      </c>
    </row>
    <row r="13" spans="1:2" x14ac:dyDescent="0.25">
      <c r="A13" s="65" t="s">
        <v>61</v>
      </c>
      <c r="B13" s="66">
        <v>4051165.5108695654</v>
      </c>
    </row>
    <row r="14" spans="1:2" x14ac:dyDescent="0.25">
      <c r="A14" s="65" t="s">
        <v>145</v>
      </c>
      <c r="B14" s="66">
        <v>4971117.9378757514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EDE2-D18E-498A-8960-08250FEFA3BE}">
  <dimension ref="A1:T106"/>
  <sheetViews>
    <sheetView showGridLines="0" workbookViewId="0">
      <selection activeCell="E6" sqref="E6:E106"/>
    </sheetView>
  </sheetViews>
  <sheetFormatPr defaultRowHeight="15" x14ac:dyDescent="0.25"/>
  <cols>
    <col min="2" max="2" width="16.5703125" customWidth="1"/>
    <col min="3" max="3" width="13.85546875" customWidth="1"/>
    <col min="4" max="4" width="25.28515625" customWidth="1"/>
    <col min="5" max="5" width="26.42578125" customWidth="1"/>
  </cols>
  <sheetData>
    <row r="1" spans="1:20" x14ac:dyDescent="0.25">
      <c r="A1" s="61" t="s">
        <v>103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21" x14ac:dyDescent="0.35">
      <c r="A3" s="35" t="s">
        <v>104</v>
      </c>
    </row>
    <row r="5" spans="1:20" x14ac:dyDescent="0.25">
      <c r="A5" s="16" t="s">
        <v>42</v>
      </c>
      <c r="B5" s="16" t="s">
        <v>43</v>
      </c>
      <c r="C5" s="16" t="s">
        <v>44</v>
      </c>
      <c r="D5" s="16" t="s">
        <v>45</v>
      </c>
      <c r="E5" s="25" t="s">
        <v>46</v>
      </c>
    </row>
    <row r="6" spans="1:20" x14ac:dyDescent="0.25">
      <c r="A6" s="28">
        <v>100324</v>
      </c>
      <c r="B6" s="26" t="s">
        <v>80</v>
      </c>
      <c r="C6" s="32">
        <v>44528</v>
      </c>
      <c r="D6" s="28">
        <v>6253000</v>
      </c>
      <c r="E6" s="29" t="str">
        <f>VLOOKUP(A6,'Raw Data'!A1:E500,5,0)</f>
        <v>Urban</v>
      </c>
    </row>
    <row r="7" spans="1:20" x14ac:dyDescent="0.25">
      <c r="A7" s="30">
        <v>100334</v>
      </c>
      <c r="B7" s="17" t="s">
        <v>54</v>
      </c>
      <c r="C7" s="33">
        <v>44528</v>
      </c>
      <c r="D7" s="30">
        <v>1500000</v>
      </c>
      <c r="E7" s="29" t="str">
        <f>VLOOKUP(A7,'Raw Data'!A2:E501,5,0)</f>
        <v>Urban</v>
      </c>
    </row>
    <row r="8" spans="1:20" x14ac:dyDescent="0.25">
      <c r="A8" s="30">
        <v>100335</v>
      </c>
      <c r="B8" s="17" t="s">
        <v>61</v>
      </c>
      <c r="C8" s="33">
        <v>44528</v>
      </c>
      <c r="D8" s="30">
        <v>2984500</v>
      </c>
      <c r="E8" s="29" t="str">
        <f>VLOOKUP(A8,'Raw Data'!A3:E502,5,0)</f>
        <v>Rural</v>
      </c>
    </row>
    <row r="9" spans="1:20" x14ac:dyDescent="0.25">
      <c r="A9" s="30">
        <v>101025</v>
      </c>
      <c r="B9" s="17" t="s">
        <v>61</v>
      </c>
      <c r="C9" s="33">
        <v>44528</v>
      </c>
      <c r="D9" s="30">
        <v>2502600</v>
      </c>
      <c r="E9" s="29" t="str">
        <f>VLOOKUP(A9,'Raw Data'!A4:E503,5,0)</f>
        <v>Urban</v>
      </c>
    </row>
    <row r="10" spans="1:20" x14ac:dyDescent="0.25">
      <c r="A10" s="30">
        <v>101029</v>
      </c>
      <c r="B10" s="17" t="s">
        <v>54</v>
      </c>
      <c r="C10" s="33">
        <v>44528</v>
      </c>
      <c r="D10" s="30">
        <v>8115500</v>
      </c>
      <c r="E10" s="29" t="str">
        <f>VLOOKUP(A10,'Raw Data'!A5:E504,5,0)</f>
        <v>Urban</v>
      </c>
    </row>
    <row r="11" spans="1:20" x14ac:dyDescent="0.25">
      <c r="A11" s="30">
        <v>101031</v>
      </c>
      <c r="B11" s="17" t="s">
        <v>54</v>
      </c>
      <c r="C11" s="33">
        <v>44528</v>
      </c>
      <c r="D11" s="30">
        <v>2162291</v>
      </c>
      <c r="E11" s="29" t="str">
        <f>VLOOKUP(A11,'Raw Data'!A6:E505,5,0)</f>
        <v>Rural</v>
      </c>
    </row>
    <row r="12" spans="1:20" x14ac:dyDescent="0.25">
      <c r="A12" s="30">
        <v>100205</v>
      </c>
      <c r="B12" s="17" t="s">
        <v>61</v>
      </c>
      <c r="C12" s="33">
        <v>44529</v>
      </c>
      <c r="D12" s="30">
        <v>4064995</v>
      </c>
      <c r="E12" s="29" t="str">
        <f>VLOOKUP(A12,'Raw Data'!A7:E506,5,0)</f>
        <v>Rural</v>
      </c>
    </row>
    <row r="13" spans="1:20" x14ac:dyDescent="0.25">
      <c r="A13" s="30">
        <v>100222</v>
      </c>
      <c r="B13" s="17" t="s">
        <v>54</v>
      </c>
      <c r="C13" s="33">
        <v>44530</v>
      </c>
      <c r="D13" s="30">
        <v>3295800</v>
      </c>
      <c r="E13" s="29" t="str">
        <f>VLOOKUP(A13,'Raw Data'!A8:E507,5,0)</f>
        <v>Rural</v>
      </c>
    </row>
    <row r="14" spans="1:20" x14ac:dyDescent="0.25">
      <c r="A14" s="30">
        <v>101034</v>
      </c>
      <c r="B14" s="17" t="s">
        <v>54</v>
      </c>
      <c r="C14" s="33">
        <v>44530</v>
      </c>
      <c r="D14" s="30">
        <v>9710700</v>
      </c>
      <c r="E14" s="29" t="str">
        <f>VLOOKUP(A14,'Raw Data'!A9:E508,5,0)</f>
        <v>Urban</v>
      </c>
    </row>
    <row r="15" spans="1:20" x14ac:dyDescent="0.25">
      <c r="A15" s="30">
        <v>100221</v>
      </c>
      <c r="B15" s="17" t="s">
        <v>54</v>
      </c>
      <c r="C15" s="33">
        <v>44530</v>
      </c>
      <c r="D15" s="30">
        <v>2350000</v>
      </c>
      <c r="E15" s="29" t="str">
        <f>VLOOKUP(A15,'Raw Data'!A10:E509,5,0)</f>
        <v>Urban</v>
      </c>
    </row>
    <row r="16" spans="1:20" x14ac:dyDescent="0.25">
      <c r="A16" s="30">
        <v>100246</v>
      </c>
      <c r="B16" s="17" t="s">
        <v>80</v>
      </c>
      <c r="C16" s="33">
        <v>44531</v>
      </c>
      <c r="D16" s="30">
        <v>1807440</v>
      </c>
      <c r="E16" s="29" t="str">
        <f>VLOOKUP(A16,'Raw Data'!A11:E510,5,0)</f>
        <v>Urban</v>
      </c>
    </row>
    <row r="17" spans="1:5" x14ac:dyDescent="0.25">
      <c r="A17" s="30">
        <v>100298</v>
      </c>
      <c r="B17" s="17" t="s">
        <v>61</v>
      </c>
      <c r="C17" s="33">
        <v>44531</v>
      </c>
      <c r="D17" s="30">
        <v>3175400</v>
      </c>
      <c r="E17" s="29" t="str">
        <f>VLOOKUP(A17,'Raw Data'!A12:E511,5,0)</f>
        <v>Urban</v>
      </c>
    </row>
    <row r="18" spans="1:5" x14ac:dyDescent="0.25">
      <c r="A18" s="30">
        <v>101035</v>
      </c>
      <c r="B18" s="17" t="s">
        <v>61</v>
      </c>
      <c r="C18" s="33">
        <v>44531</v>
      </c>
      <c r="D18" s="30">
        <v>3741300</v>
      </c>
      <c r="E18" s="29" t="str">
        <f>VLOOKUP(A18,'Raw Data'!A13:E512,5,0)</f>
        <v>Urban</v>
      </c>
    </row>
    <row r="19" spans="1:5" x14ac:dyDescent="0.25">
      <c r="A19" s="30">
        <v>100333</v>
      </c>
      <c r="B19" s="17" t="s">
        <v>54</v>
      </c>
      <c r="C19" s="33">
        <v>44531</v>
      </c>
      <c r="D19" s="30">
        <v>2806200</v>
      </c>
      <c r="E19" s="29" t="str">
        <f>VLOOKUP(A19,'Raw Data'!A14:E513,5,0)</f>
        <v>Rural</v>
      </c>
    </row>
    <row r="20" spans="1:5" x14ac:dyDescent="0.25">
      <c r="A20" s="30">
        <v>101036</v>
      </c>
      <c r="B20" s="17" t="s">
        <v>83</v>
      </c>
      <c r="C20" s="33">
        <v>44532</v>
      </c>
      <c r="D20" s="30">
        <v>6169400</v>
      </c>
      <c r="E20" s="29" t="str">
        <f>VLOOKUP(A20,'Raw Data'!A15:E514,5,0)</f>
        <v>Urban</v>
      </c>
    </row>
    <row r="21" spans="1:5" x14ac:dyDescent="0.25">
      <c r="A21" s="30">
        <v>101037</v>
      </c>
      <c r="B21" s="17" t="s">
        <v>54</v>
      </c>
      <c r="C21" s="33">
        <v>44532</v>
      </c>
      <c r="D21" s="30">
        <v>2325718</v>
      </c>
      <c r="E21" s="29" t="str">
        <f>VLOOKUP(A21,'Raw Data'!A16:E515,5,0)</f>
        <v>Urban</v>
      </c>
    </row>
    <row r="22" spans="1:5" x14ac:dyDescent="0.25">
      <c r="A22" s="30">
        <v>101039</v>
      </c>
      <c r="B22" s="17" t="s">
        <v>54</v>
      </c>
      <c r="C22" s="33">
        <v>44532</v>
      </c>
      <c r="D22" s="30">
        <v>245000</v>
      </c>
      <c r="E22" s="29" t="str">
        <f>VLOOKUP(A22,'Raw Data'!A17:E516,5,0)</f>
        <v>Urban</v>
      </c>
    </row>
    <row r="23" spans="1:5" x14ac:dyDescent="0.25">
      <c r="A23" s="30">
        <v>101042</v>
      </c>
      <c r="B23" s="17" t="s">
        <v>61</v>
      </c>
      <c r="C23" s="33">
        <v>44533</v>
      </c>
      <c r="D23" s="30">
        <v>4201800</v>
      </c>
      <c r="E23" s="29" t="str">
        <f>VLOOKUP(A23,'Raw Data'!A18:E517,5,0)</f>
        <v>Urban</v>
      </c>
    </row>
    <row r="24" spans="1:5" x14ac:dyDescent="0.25">
      <c r="A24" s="30">
        <v>101043</v>
      </c>
      <c r="B24" s="17" t="s">
        <v>61</v>
      </c>
      <c r="C24" s="33">
        <v>44533</v>
      </c>
      <c r="D24" s="30">
        <v>2820265</v>
      </c>
      <c r="E24" s="29" t="str">
        <f>VLOOKUP(A24,'Raw Data'!A19:E518,5,0)</f>
        <v>Rural</v>
      </c>
    </row>
    <row r="25" spans="1:5" x14ac:dyDescent="0.25">
      <c r="A25" s="30">
        <v>101044</v>
      </c>
      <c r="B25" s="17" t="s">
        <v>54</v>
      </c>
      <c r="C25" s="33">
        <v>44534</v>
      </c>
      <c r="D25" s="30">
        <v>12220000</v>
      </c>
      <c r="E25" s="29" t="str">
        <f>VLOOKUP(A25,'Raw Data'!A20:E519,5,0)</f>
        <v>Urban</v>
      </c>
    </row>
    <row r="26" spans="1:5" x14ac:dyDescent="0.25">
      <c r="A26" s="30">
        <v>100219</v>
      </c>
      <c r="B26" s="17" t="s">
        <v>54</v>
      </c>
      <c r="C26" s="33">
        <v>44534</v>
      </c>
      <c r="D26" s="30">
        <v>1144300</v>
      </c>
      <c r="E26" s="29" t="str">
        <f>VLOOKUP(A26,'Raw Data'!A21:E520,5,0)</f>
        <v>Urban</v>
      </c>
    </row>
    <row r="27" spans="1:5" x14ac:dyDescent="0.25">
      <c r="A27" s="30">
        <v>100220</v>
      </c>
      <c r="B27" s="17" t="s">
        <v>54</v>
      </c>
      <c r="C27" s="33">
        <v>44535</v>
      </c>
      <c r="D27" s="30">
        <v>4530000</v>
      </c>
      <c r="E27" s="29" t="str">
        <f>VLOOKUP(A27,'Raw Data'!A22:E521,5,0)</f>
        <v>Urban</v>
      </c>
    </row>
    <row r="28" spans="1:5" x14ac:dyDescent="0.25">
      <c r="A28" s="30">
        <v>100235</v>
      </c>
      <c r="B28" s="17" t="s">
        <v>94</v>
      </c>
      <c r="C28" s="33">
        <v>44535</v>
      </c>
      <c r="D28" s="30">
        <v>552300</v>
      </c>
      <c r="E28" s="29" t="str">
        <f>VLOOKUP(A28,'Raw Data'!A23:E522,5,0)</f>
        <v>Urban</v>
      </c>
    </row>
    <row r="29" spans="1:5" x14ac:dyDescent="0.25">
      <c r="A29" s="30">
        <v>100300</v>
      </c>
      <c r="B29" s="17" t="s">
        <v>54</v>
      </c>
      <c r="C29" s="33">
        <v>44535</v>
      </c>
      <c r="D29" s="30">
        <v>2000300</v>
      </c>
      <c r="E29" s="29" t="str">
        <f>VLOOKUP(A29,'Raw Data'!A24:E523,5,0)</f>
        <v>Urban</v>
      </c>
    </row>
    <row r="30" spans="1:5" x14ac:dyDescent="0.25">
      <c r="A30" s="30">
        <v>101046</v>
      </c>
      <c r="B30" s="17" t="s">
        <v>80</v>
      </c>
      <c r="C30" s="33">
        <v>44535</v>
      </c>
      <c r="D30" s="30">
        <v>3990000</v>
      </c>
      <c r="E30" s="29" t="str">
        <f>VLOOKUP(A30,'Raw Data'!A25:E524,5,0)</f>
        <v>Urban</v>
      </c>
    </row>
    <row r="31" spans="1:5" x14ac:dyDescent="0.25">
      <c r="A31" s="30">
        <v>100366</v>
      </c>
      <c r="B31" s="17" t="s">
        <v>80</v>
      </c>
      <c r="C31" s="33">
        <v>44535</v>
      </c>
      <c r="D31" s="30">
        <v>5850000</v>
      </c>
      <c r="E31" s="29" t="str">
        <f>VLOOKUP(A31,'Raw Data'!A26:E525,5,0)</f>
        <v>Urban</v>
      </c>
    </row>
    <row r="32" spans="1:5" x14ac:dyDescent="0.25">
      <c r="A32" s="30">
        <v>101052</v>
      </c>
      <c r="B32" s="17" t="s">
        <v>80</v>
      </c>
      <c r="C32" s="33">
        <v>44537</v>
      </c>
      <c r="D32" s="30">
        <v>6250000</v>
      </c>
      <c r="E32" s="29" t="str">
        <f>VLOOKUP(A32,'Raw Data'!A27:E526,5,0)</f>
        <v>Urban</v>
      </c>
    </row>
    <row r="33" spans="1:5" x14ac:dyDescent="0.25">
      <c r="A33" s="30">
        <v>101053</v>
      </c>
      <c r="B33" s="17" t="s">
        <v>91</v>
      </c>
      <c r="C33" s="33">
        <v>44537</v>
      </c>
      <c r="D33" s="30">
        <v>1327600</v>
      </c>
      <c r="E33" s="29" t="str">
        <f>VLOOKUP(A33,'Raw Data'!A28:E527,5,0)</f>
        <v>Urban</v>
      </c>
    </row>
    <row r="34" spans="1:5" x14ac:dyDescent="0.25">
      <c r="A34" s="30">
        <v>101054</v>
      </c>
      <c r="B34" s="17" t="s">
        <v>54</v>
      </c>
      <c r="C34" s="33">
        <v>44537</v>
      </c>
      <c r="D34" s="30">
        <v>1510000</v>
      </c>
      <c r="E34" s="29" t="str">
        <f>VLOOKUP(A34,'Raw Data'!A29:E528,5,0)</f>
        <v>Urban</v>
      </c>
    </row>
    <row r="35" spans="1:5" x14ac:dyDescent="0.25">
      <c r="A35" s="30">
        <v>100234</v>
      </c>
      <c r="B35" s="17" t="s">
        <v>54</v>
      </c>
      <c r="C35" s="33">
        <v>44537</v>
      </c>
      <c r="D35" s="30">
        <v>3871000</v>
      </c>
      <c r="E35" s="29" t="str">
        <f>VLOOKUP(A35,'Raw Data'!A30:E529,5,0)</f>
        <v>Urban</v>
      </c>
    </row>
    <row r="36" spans="1:5" x14ac:dyDescent="0.25">
      <c r="A36" s="30">
        <v>100269</v>
      </c>
      <c r="B36" s="17" t="s">
        <v>54</v>
      </c>
      <c r="C36" s="33">
        <v>44538</v>
      </c>
      <c r="D36" s="30">
        <v>513300</v>
      </c>
      <c r="E36" s="29" t="str">
        <f>VLOOKUP(A36,'Raw Data'!A31:E530,5,0)</f>
        <v>Urban</v>
      </c>
    </row>
    <row r="37" spans="1:5" x14ac:dyDescent="0.25">
      <c r="A37" s="30">
        <v>100317</v>
      </c>
      <c r="B37" s="17" t="s">
        <v>54</v>
      </c>
      <c r="C37" s="33">
        <v>44539</v>
      </c>
      <c r="D37" s="30">
        <v>2943800</v>
      </c>
      <c r="E37" s="29" t="str">
        <f>VLOOKUP(A37,'Raw Data'!A32:E531,5,0)</f>
        <v>Rural</v>
      </c>
    </row>
    <row r="38" spans="1:5" x14ac:dyDescent="0.25">
      <c r="A38" s="30">
        <v>100318</v>
      </c>
      <c r="B38" s="17" t="s">
        <v>61</v>
      </c>
      <c r="C38" s="33">
        <v>44539</v>
      </c>
      <c r="D38" s="30">
        <v>3952500</v>
      </c>
      <c r="E38" s="29" t="str">
        <f>VLOOKUP(A38,'Raw Data'!A33:E532,5,0)</f>
        <v>Urban</v>
      </c>
    </row>
    <row r="39" spans="1:5" x14ac:dyDescent="0.25">
      <c r="A39" s="30">
        <v>100319</v>
      </c>
      <c r="B39" s="17" t="s">
        <v>54</v>
      </c>
      <c r="C39" s="33">
        <v>44539</v>
      </c>
      <c r="D39" s="30">
        <v>8923000</v>
      </c>
      <c r="E39" s="29" t="str">
        <f>VLOOKUP(A39,'Raw Data'!A34:E533,5,0)</f>
        <v>Urban</v>
      </c>
    </row>
    <row r="40" spans="1:5" x14ac:dyDescent="0.25">
      <c r="A40" s="30">
        <v>101058</v>
      </c>
      <c r="B40" s="17" t="s">
        <v>61</v>
      </c>
      <c r="C40" s="33">
        <v>44539</v>
      </c>
      <c r="D40" s="30">
        <v>2900000</v>
      </c>
      <c r="E40" s="29" t="str">
        <f>VLOOKUP(A40,'Raw Data'!A35:E534,5,0)</f>
        <v>Urban</v>
      </c>
    </row>
    <row r="41" spans="1:5" x14ac:dyDescent="0.25">
      <c r="A41" s="30">
        <v>101061</v>
      </c>
      <c r="B41" s="17" t="s">
        <v>54</v>
      </c>
      <c r="C41" s="33">
        <v>44539</v>
      </c>
      <c r="D41" s="30">
        <v>6450000</v>
      </c>
      <c r="E41" s="29" t="str">
        <f>VLOOKUP(A41,'Raw Data'!A36:E535,5,0)</f>
        <v>Urban</v>
      </c>
    </row>
    <row r="42" spans="1:5" x14ac:dyDescent="0.25">
      <c r="A42" s="30">
        <v>100365</v>
      </c>
      <c r="B42" s="17" t="s">
        <v>54</v>
      </c>
      <c r="C42" s="33">
        <v>44539</v>
      </c>
      <c r="D42" s="30">
        <v>4479400</v>
      </c>
      <c r="E42" s="29" t="str">
        <f>VLOOKUP(A42,'Raw Data'!A37:E536,5,0)</f>
        <v>Urban</v>
      </c>
    </row>
    <row r="43" spans="1:5" x14ac:dyDescent="0.25">
      <c r="A43" s="30">
        <v>100374</v>
      </c>
      <c r="B43" s="17" t="s">
        <v>61</v>
      </c>
      <c r="C43" s="33">
        <v>44540</v>
      </c>
      <c r="D43" s="30">
        <v>2030600</v>
      </c>
      <c r="E43" s="29" t="str">
        <f>VLOOKUP(A43,'Raw Data'!A38:E537,5,0)</f>
        <v>Urban</v>
      </c>
    </row>
    <row r="44" spans="1:5" x14ac:dyDescent="0.25">
      <c r="A44" s="30">
        <v>101066</v>
      </c>
      <c r="B44" s="17" t="s">
        <v>54</v>
      </c>
      <c r="C44" s="33">
        <v>44541</v>
      </c>
      <c r="D44" s="30">
        <v>2013357</v>
      </c>
      <c r="E44" s="29" t="str">
        <f>VLOOKUP(A44,'Raw Data'!A39:E538,5,0)</f>
        <v>Rural</v>
      </c>
    </row>
    <row r="45" spans="1:5" x14ac:dyDescent="0.25">
      <c r="A45" s="30">
        <v>101067</v>
      </c>
      <c r="B45" s="17" t="s">
        <v>54</v>
      </c>
      <c r="C45" s="33">
        <v>44541</v>
      </c>
      <c r="D45" s="30">
        <v>4017155</v>
      </c>
      <c r="E45" s="29" t="str">
        <f>VLOOKUP(A45,'Raw Data'!A40:E539,5,0)</f>
        <v>Rural</v>
      </c>
    </row>
    <row r="46" spans="1:5" x14ac:dyDescent="0.25">
      <c r="A46" s="30">
        <v>101068</v>
      </c>
      <c r="B46" s="17" t="s">
        <v>54</v>
      </c>
      <c r="C46" s="33">
        <v>44541</v>
      </c>
      <c r="D46" s="30">
        <v>11650000</v>
      </c>
      <c r="E46" s="29" t="str">
        <f>VLOOKUP(A46,'Raw Data'!A41:E540,5,0)</f>
        <v>Urban</v>
      </c>
    </row>
    <row r="47" spans="1:5" x14ac:dyDescent="0.25">
      <c r="A47" s="30">
        <v>100244</v>
      </c>
      <c r="B47" s="17" t="s">
        <v>54</v>
      </c>
      <c r="C47" s="33">
        <v>44541</v>
      </c>
      <c r="D47" s="30">
        <v>9250000</v>
      </c>
      <c r="E47" s="29" t="str">
        <f>VLOOKUP(A47,'Raw Data'!A42:E541,5,0)</f>
        <v>Urban</v>
      </c>
    </row>
    <row r="48" spans="1:5" x14ac:dyDescent="0.25">
      <c r="A48" s="30">
        <v>101069</v>
      </c>
      <c r="B48" s="17" t="s">
        <v>83</v>
      </c>
      <c r="C48" s="33">
        <v>44542</v>
      </c>
      <c r="D48" s="30">
        <v>2198800</v>
      </c>
      <c r="E48" s="29" t="str">
        <f>VLOOKUP(A48,'Raw Data'!A43:E542,5,0)</f>
        <v>Rural</v>
      </c>
    </row>
    <row r="49" spans="1:5" x14ac:dyDescent="0.25">
      <c r="A49" s="30">
        <v>101070</v>
      </c>
      <c r="B49" s="17" t="s">
        <v>54</v>
      </c>
      <c r="C49" s="33">
        <v>44542</v>
      </c>
      <c r="D49" s="30">
        <v>3553009</v>
      </c>
      <c r="E49" s="29" t="str">
        <f>VLOOKUP(A49,'Raw Data'!A44:E543,5,0)</f>
        <v>Rural</v>
      </c>
    </row>
    <row r="50" spans="1:5" x14ac:dyDescent="0.25">
      <c r="A50" s="30">
        <v>101071</v>
      </c>
      <c r="B50" s="17" t="s">
        <v>61</v>
      </c>
      <c r="C50" s="33">
        <v>44542</v>
      </c>
      <c r="D50" s="30">
        <v>1063100</v>
      </c>
      <c r="E50" s="29" t="str">
        <f>VLOOKUP(A50,'Raw Data'!A45:E544,5,0)</f>
        <v>Urban</v>
      </c>
    </row>
    <row r="51" spans="1:5" x14ac:dyDescent="0.25">
      <c r="A51" s="30">
        <v>101073</v>
      </c>
      <c r="B51" s="17" t="s">
        <v>54</v>
      </c>
      <c r="C51" s="33">
        <v>44542</v>
      </c>
      <c r="D51" s="30">
        <v>2854500</v>
      </c>
      <c r="E51" s="29" t="str">
        <f>VLOOKUP(A51,'Raw Data'!A46:E545,5,0)</f>
        <v>Urban</v>
      </c>
    </row>
    <row r="52" spans="1:5" x14ac:dyDescent="0.25">
      <c r="A52" s="30">
        <v>101074</v>
      </c>
      <c r="B52" s="17" t="s">
        <v>80</v>
      </c>
      <c r="C52" s="33">
        <v>44543</v>
      </c>
      <c r="D52" s="30">
        <v>3356200</v>
      </c>
      <c r="E52" s="29" t="str">
        <f>VLOOKUP(A52,'Raw Data'!A47:E546,5,0)</f>
        <v>Urban</v>
      </c>
    </row>
    <row r="53" spans="1:5" x14ac:dyDescent="0.25">
      <c r="A53" s="30">
        <v>100364</v>
      </c>
      <c r="B53" s="17" t="s">
        <v>54</v>
      </c>
      <c r="C53" s="33">
        <v>44543</v>
      </c>
      <c r="D53" s="30">
        <v>1882600</v>
      </c>
      <c r="E53" s="29" t="str">
        <f>VLOOKUP(A53,'Raw Data'!A48:E547,5,0)</f>
        <v>Rural</v>
      </c>
    </row>
    <row r="54" spans="1:5" x14ac:dyDescent="0.25">
      <c r="A54" s="30">
        <v>101075</v>
      </c>
      <c r="B54" s="17" t="s">
        <v>54</v>
      </c>
      <c r="C54" s="33">
        <v>44544</v>
      </c>
      <c r="D54" s="30">
        <v>2393232</v>
      </c>
      <c r="E54" s="29" t="str">
        <f>VLOOKUP(A54,'Raw Data'!A49:E548,5,0)</f>
        <v>Rural</v>
      </c>
    </row>
    <row r="55" spans="1:5" x14ac:dyDescent="0.25">
      <c r="A55" s="30">
        <v>101076</v>
      </c>
      <c r="B55" s="17" t="s">
        <v>54</v>
      </c>
      <c r="C55" s="33">
        <v>44544</v>
      </c>
      <c r="D55" s="30">
        <v>14678200</v>
      </c>
      <c r="E55" s="29" t="str">
        <f>VLOOKUP(A55,'Raw Data'!A50:E549,5,0)</f>
        <v>Urban</v>
      </c>
    </row>
    <row r="56" spans="1:5" x14ac:dyDescent="0.25">
      <c r="A56" s="30">
        <v>100218</v>
      </c>
      <c r="B56" s="17" t="s">
        <v>54</v>
      </c>
      <c r="C56" s="33">
        <v>44544</v>
      </c>
      <c r="D56" s="30">
        <v>5017360</v>
      </c>
      <c r="E56" s="29" t="str">
        <f>VLOOKUP(A56,'Raw Data'!A51:E550,5,0)</f>
        <v>Rural</v>
      </c>
    </row>
    <row r="57" spans="1:5" x14ac:dyDescent="0.25">
      <c r="A57" s="30">
        <v>101083</v>
      </c>
      <c r="B57" s="17" t="s">
        <v>54</v>
      </c>
      <c r="C57" s="33">
        <v>44547</v>
      </c>
      <c r="D57" s="30">
        <v>2625000</v>
      </c>
      <c r="E57" s="29" t="str">
        <f>VLOOKUP(A57,'Raw Data'!A52:E551,5,0)</f>
        <v>Urban</v>
      </c>
    </row>
    <row r="58" spans="1:5" x14ac:dyDescent="0.25">
      <c r="A58" s="30">
        <v>101088</v>
      </c>
      <c r="B58" s="17" t="s">
        <v>54</v>
      </c>
      <c r="C58" s="33">
        <v>44548</v>
      </c>
      <c r="D58" s="30">
        <v>285700</v>
      </c>
      <c r="E58" s="29" t="str">
        <f>VLOOKUP(A58,'Raw Data'!A53:E552,5,0)</f>
        <v>Urban</v>
      </c>
    </row>
    <row r="59" spans="1:5" x14ac:dyDescent="0.25">
      <c r="A59" s="30">
        <v>101089</v>
      </c>
      <c r="B59" s="17" t="s">
        <v>54</v>
      </c>
      <c r="C59" s="33">
        <v>44549</v>
      </c>
      <c r="D59" s="30">
        <v>275000</v>
      </c>
      <c r="E59" s="29" t="str">
        <f>VLOOKUP(A59,'Raw Data'!A54:E553,5,0)</f>
        <v>Urban</v>
      </c>
    </row>
    <row r="60" spans="1:5" x14ac:dyDescent="0.25">
      <c r="A60" s="30">
        <v>101090</v>
      </c>
      <c r="B60" s="17" t="s">
        <v>54</v>
      </c>
      <c r="C60" s="33">
        <v>44549</v>
      </c>
      <c r="D60" s="30">
        <v>10396250</v>
      </c>
      <c r="E60" s="29" t="str">
        <f>VLOOKUP(A60,'Raw Data'!A55:E554,5,0)</f>
        <v>Urban</v>
      </c>
    </row>
    <row r="61" spans="1:5" x14ac:dyDescent="0.25">
      <c r="A61" s="30">
        <v>101091</v>
      </c>
      <c r="B61" s="17" t="s">
        <v>54</v>
      </c>
      <c r="C61" s="33">
        <v>44549</v>
      </c>
      <c r="D61" s="30">
        <v>27208210</v>
      </c>
      <c r="E61" s="29" t="str">
        <f>VLOOKUP(A61,'Raw Data'!A56:E555,5,0)</f>
        <v>Urban</v>
      </c>
    </row>
    <row r="62" spans="1:5" x14ac:dyDescent="0.25">
      <c r="A62" s="30">
        <v>101092</v>
      </c>
      <c r="B62" s="17" t="s">
        <v>61</v>
      </c>
      <c r="C62" s="33">
        <v>44549</v>
      </c>
      <c r="D62" s="30">
        <v>1740000</v>
      </c>
      <c r="E62" s="29" t="str">
        <f>VLOOKUP(A62,'Raw Data'!A57:E556,5,0)</f>
        <v>Urban</v>
      </c>
    </row>
    <row r="63" spans="1:5" x14ac:dyDescent="0.25">
      <c r="A63" s="30">
        <v>101093</v>
      </c>
      <c r="B63" s="17" t="s">
        <v>61</v>
      </c>
      <c r="C63" s="33">
        <v>44549</v>
      </c>
      <c r="D63" s="30">
        <v>2464755</v>
      </c>
      <c r="E63" s="29" t="str">
        <f>VLOOKUP(A63,'Raw Data'!A58:E557,5,0)</f>
        <v>Rural</v>
      </c>
    </row>
    <row r="64" spans="1:5" x14ac:dyDescent="0.25">
      <c r="A64" s="30">
        <v>100347</v>
      </c>
      <c r="B64" s="17" t="s">
        <v>54</v>
      </c>
      <c r="C64" s="33">
        <v>44549</v>
      </c>
      <c r="D64" s="30">
        <v>535000</v>
      </c>
      <c r="E64" s="29" t="str">
        <f>VLOOKUP(A64,'Raw Data'!A59:E558,5,0)</f>
        <v>Urban</v>
      </c>
    </row>
    <row r="65" spans="1:5" x14ac:dyDescent="0.25">
      <c r="A65" s="30">
        <v>101094</v>
      </c>
      <c r="B65" s="17" t="s">
        <v>80</v>
      </c>
      <c r="C65" s="33">
        <v>44550</v>
      </c>
      <c r="D65" s="30">
        <v>2837500</v>
      </c>
      <c r="E65" s="29" t="str">
        <f>VLOOKUP(A65,'Raw Data'!A60:E559,5,0)</f>
        <v>Urban</v>
      </c>
    </row>
    <row r="66" spans="1:5" x14ac:dyDescent="0.25">
      <c r="A66" s="30">
        <v>100204</v>
      </c>
      <c r="B66" s="17" t="s">
        <v>61</v>
      </c>
      <c r="C66" s="33">
        <v>44550</v>
      </c>
      <c r="D66" s="30">
        <v>1400000</v>
      </c>
      <c r="E66" s="29" t="str">
        <f>VLOOKUP(A66,'Raw Data'!A61:E560,5,0)</f>
        <v>Urban</v>
      </c>
    </row>
    <row r="67" spans="1:5" x14ac:dyDescent="0.25">
      <c r="A67" s="30">
        <v>100344</v>
      </c>
      <c r="B67" s="17" t="s">
        <v>61</v>
      </c>
      <c r="C67" s="33">
        <v>44551</v>
      </c>
      <c r="D67" s="30">
        <v>1711268</v>
      </c>
      <c r="E67" s="29" t="str">
        <f>VLOOKUP(A67,'Raw Data'!A62:E561,5,0)</f>
        <v>Urban</v>
      </c>
    </row>
    <row r="68" spans="1:5" x14ac:dyDescent="0.25">
      <c r="A68" s="30">
        <v>100346</v>
      </c>
      <c r="B68" s="17" t="s">
        <v>54</v>
      </c>
      <c r="C68" s="33">
        <v>44551</v>
      </c>
      <c r="D68" s="30">
        <v>1780000</v>
      </c>
      <c r="E68" s="29" t="str">
        <f>VLOOKUP(A68,'Raw Data'!A63:E562,5,0)</f>
        <v>Urban</v>
      </c>
    </row>
    <row r="69" spans="1:5" x14ac:dyDescent="0.25">
      <c r="A69" s="30">
        <v>100391</v>
      </c>
      <c r="B69" s="17" t="s">
        <v>54</v>
      </c>
      <c r="C69" s="33">
        <v>44551</v>
      </c>
      <c r="D69" s="30">
        <v>10746600</v>
      </c>
      <c r="E69" s="29" t="str">
        <f>VLOOKUP(A69,'Raw Data'!A64:E563,5,0)</f>
        <v>Urban</v>
      </c>
    </row>
    <row r="70" spans="1:5" x14ac:dyDescent="0.25">
      <c r="A70" s="30">
        <v>101096</v>
      </c>
      <c r="B70" s="17" t="s">
        <v>54</v>
      </c>
      <c r="C70" s="33">
        <v>44551</v>
      </c>
      <c r="D70" s="30">
        <v>645000</v>
      </c>
      <c r="E70" s="29" t="str">
        <f>VLOOKUP(A70,'Raw Data'!A65:E564,5,0)</f>
        <v>Urban</v>
      </c>
    </row>
    <row r="71" spans="1:5" x14ac:dyDescent="0.25">
      <c r="A71" s="30">
        <v>100203</v>
      </c>
      <c r="B71" s="17" t="s">
        <v>54</v>
      </c>
      <c r="C71" s="33">
        <v>44551</v>
      </c>
      <c r="D71" s="30">
        <v>3724339</v>
      </c>
      <c r="E71" s="29" t="str">
        <f>VLOOKUP(A71,'Raw Data'!A66:E565,5,0)</f>
        <v>Rural</v>
      </c>
    </row>
    <row r="72" spans="1:5" x14ac:dyDescent="0.25">
      <c r="A72" s="30">
        <v>100231</v>
      </c>
      <c r="B72" s="17" t="s">
        <v>54</v>
      </c>
      <c r="C72" s="33">
        <v>44552</v>
      </c>
      <c r="D72" s="30">
        <v>12493000</v>
      </c>
      <c r="E72" s="29" t="str">
        <f>VLOOKUP(A72,'Raw Data'!A67:E566,5,0)</f>
        <v>Urban</v>
      </c>
    </row>
    <row r="73" spans="1:5" x14ac:dyDescent="0.25">
      <c r="A73" s="30">
        <v>101098</v>
      </c>
      <c r="B73" s="17" t="s">
        <v>61</v>
      </c>
      <c r="C73" s="33">
        <v>44552</v>
      </c>
      <c r="D73" s="30">
        <v>539040</v>
      </c>
      <c r="E73" s="29" t="str">
        <f>VLOOKUP(A73,'Raw Data'!A68:E567,5,0)</f>
        <v>Urban</v>
      </c>
    </row>
    <row r="74" spans="1:5" x14ac:dyDescent="0.25">
      <c r="A74" s="30">
        <v>101100</v>
      </c>
      <c r="B74" s="17" t="s">
        <v>54</v>
      </c>
      <c r="C74" s="33">
        <v>44552</v>
      </c>
      <c r="D74" s="30">
        <v>2159000</v>
      </c>
      <c r="E74" s="29" t="str">
        <f>VLOOKUP(A74,'Raw Data'!A69:E568,5,0)</f>
        <v>Urban</v>
      </c>
    </row>
    <row r="75" spans="1:5" x14ac:dyDescent="0.25">
      <c r="A75" s="30">
        <v>100202</v>
      </c>
      <c r="B75" s="17" t="s">
        <v>80</v>
      </c>
      <c r="C75" s="33">
        <v>44552</v>
      </c>
      <c r="D75" s="30">
        <v>3750000</v>
      </c>
      <c r="E75" s="29" t="str">
        <f>VLOOKUP(A75,'Raw Data'!A70:E569,5,0)</f>
        <v>Urban</v>
      </c>
    </row>
    <row r="76" spans="1:5" x14ac:dyDescent="0.25">
      <c r="A76" s="30">
        <v>100217</v>
      </c>
      <c r="B76" s="17" t="s">
        <v>54</v>
      </c>
      <c r="C76" s="33">
        <v>44553</v>
      </c>
      <c r="D76" s="30">
        <v>100000</v>
      </c>
      <c r="E76" s="29" t="str">
        <f>VLOOKUP(A76,'Raw Data'!A71:E570,5,0)</f>
        <v>Rural</v>
      </c>
    </row>
    <row r="77" spans="1:5" x14ac:dyDescent="0.25">
      <c r="A77" s="30">
        <v>101102</v>
      </c>
      <c r="B77" s="17" t="s">
        <v>54</v>
      </c>
      <c r="C77" s="33">
        <v>44553</v>
      </c>
      <c r="D77" s="30">
        <v>1121600</v>
      </c>
      <c r="E77" s="29" t="str">
        <f>VLOOKUP(A77,'Raw Data'!A72:E571,5,0)</f>
        <v>Rural</v>
      </c>
    </row>
    <row r="78" spans="1:5" x14ac:dyDescent="0.25">
      <c r="A78" s="30">
        <v>100305</v>
      </c>
      <c r="B78" s="17" t="s">
        <v>54</v>
      </c>
      <c r="C78" s="33">
        <v>44553</v>
      </c>
      <c r="D78" s="30">
        <v>9000000</v>
      </c>
      <c r="E78" s="29" t="str">
        <f>VLOOKUP(A78,'Raw Data'!A73:E572,5,0)</f>
        <v>Urban</v>
      </c>
    </row>
    <row r="79" spans="1:5" x14ac:dyDescent="0.25">
      <c r="A79" s="30">
        <v>101104</v>
      </c>
      <c r="B79" s="17" t="s">
        <v>54</v>
      </c>
      <c r="C79" s="33">
        <v>44554</v>
      </c>
      <c r="D79" s="30">
        <v>292200</v>
      </c>
      <c r="E79" s="29" t="str">
        <f>VLOOKUP(A79,'Raw Data'!A74:E573,5,0)</f>
        <v>Urban</v>
      </c>
    </row>
    <row r="80" spans="1:5" x14ac:dyDescent="0.25">
      <c r="A80" s="30">
        <v>101105</v>
      </c>
      <c r="B80" s="17" t="s">
        <v>91</v>
      </c>
      <c r="C80" s="33">
        <v>44554</v>
      </c>
      <c r="D80" s="30">
        <v>345000</v>
      </c>
      <c r="E80" s="29" t="str">
        <f>VLOOKUP(A80,'Raw Data'!A75:E574,5,0)</f>
        <v>Urban</v>
      </c>
    </row>
    <row r="81" spans="1:5" x14ac:dyDescent="0.25">
      <c r="A81" s="30">
        <v>100201</v>
      </c>
      <c r="B81" s="17" t="s">
        <v>54</v>
      </c>
      <c r="C81" s="33">
        <v>44554</v>
      </c>
      <c r="D81" s="30">
        <v>11575700</v>
      </c>
      <c r="E81" s="29" t="str">
        <f>VLOOKUP(A81,'Raw Data'!A76:E575,5,0)</f>
        <v>Urban</v>
      </c>
    </row>
    <row r="82" spans="1:5" x14ac:dyDescent="0.25">
      <c r="A82" s="30">
        <v>100230</v>
      </c>
      <c r="B82" s="17" t="s">
        <v>85</v>
      </c>
      <c r="C82" s="33">
        <v>44555</v>
      </c>
      <c r="D82" s="30">
        <v>608500</v>
      </c>
      <c r="E82" s="29" t="str">
        <f>VLOOKUP(A82,'Raw Data'!A77:E576,5,0)</f>
        <v>Urban</v>
      </c>
    </row>
    <row r="83" spans="1:5" x14ac:dyDescent="0.25">
      <c r="A83" s="30">
        <v>100295</v>
      </c>
      <c r="B83" s="17" t="s">
        <v>80</v>
      </c>
      <c r="C83" s="33">
        <v>44555</v>
      </c>
      <c r="D83" s="30">
        <v>5114500</v>
      </c>
      <c r="E83" s="29" t="str">
        <f>VLOOKUP(A83,'Raw Data'!A78:E577,5,0)</f>
        <v>Urban</v>
      </c>
    </row>
    <row r="84" spans="1:5" x14ac:dyDescent="0.25">
      <c r="A84" s="30">
        <v>100360</v>
      </c>
      <c r="B84" s="17" t="s">
        <v>61</v>
      </c>
      <c r="C84" s="33">
        <v>44555</v>
      </c>
      <c r="D84" s="30">
        <v>4822450</v>
      </c>
      <c r="E84" s="29" t="str">
        <f>VLOOKUP(A84,'Raw Data'!A79:E578,5,0)</f>
        <v>Urban</v>
      </c>
    </row>
    <row r="85" spans="1:5" x14ac:dyDescent="0.25">
      <c r="A85" s="30">
        <v>100361</v>
      </c>
      <c r="B85" s="17" t="s">
        <v>54</v>
      </c>
      <c r="C85" s="33">
        <v>44555</v>
      </c>
      <c r="D85" s="30">
        <v>1125600</v>
      </c>
      <c r="E85" s="29" t="str">
        <f>VLOOKUP(A85,'Raw Data'!A80:E579,5,0)</f>
        <v>Urban</v>
      </c>
    </row>
    <row r="86" spans="1:5" x14ac:dyDescent="0.25">
      <c r="A86" s="30">
        <v>101107</v>
      </c>
      <c r="B86" s="17" t="s">
        <v>54</v>
      </c>
      <c r="C86" s="33">
        <v>44555</v>
      </c>
      <c r="D86" s="30">
        <v>9377600</v>
      </c>
      <c r="E86" s="29" t="str">
        <f>VLOOKUP(A86,'Raw Data'!A81:E580,5,0)</f>
        <v>Urban</v>
      </c>
    </row>
    <row r="87" spans="1:5" x14ac:dyDescent="0.25">
      <c r="A87" s="30">
        <v>101109</v>
      </c>
      <c r="B87" s="17" t="s">
        <v>54</v>
      </c>
      <c r="C87" s="33">
        <v>44555</v>
      </c>
      <c r="D87" s="30">
        <v>3920500</v>
      </c>
      <c r="E87" s="29" t="str">
        <f>VLOOKUP(A87,'Raw Data'!A82:E581,5,0)</f>
        <v>Rural</v>
      </c>
    </row>
    <row r="88" spans="1:5" x14ac:dyDescent="0.25">
      <c r="A88" s="30">
        <v>100229</v>
      </c>
      <c r="B88" s="17" t="s">
        <v>91</v>
      </c>
      <c r="C88" s="33">
        <v>44555</v>
      </c>
      <c r="D88" s="30">
        <v>626000</v>
      </c>
      <c r="E88" s="29" t="str">
        <f>VLOOKUP(A88,'Raw Data'!A83:E582,5,0)</f>
        <v>Urban</v>
      </c>
    </row>
    <row r="89" spans="1:5" x14ac:dyDescent="0.25">
      <c r="A89" s="30">
        <v>100282</v>
      </c>
      <c r="B89" s="17" t="s">
        <v>61</v>
      </c>
      <c r="C89" s="33">
        <v>44556</v>
      </c>
      <c r="D89" s="30">
        <v>4132600</v>
      </c>
      <c r="E89" s="29" t="str">
        <f>VLOOKUP(A89,'Raw Data'!A84:E583,5,0)</f>
        <v>Rural</v>
      </c>
    </row>
    <row r="90" spans="1:5" x14ac:dyDescent="0.25">
      <c r="A90" s="30">
        <v>101111</v>
      </c>
      <c r="B90" s="17" t="s">
        <v>54</v>
      </c>
      <c r="C90" s="33">
        <v>44556</v>
      </c>
      <c r="D90" s="30">
        <v>6235057</v>
      </c>
      <c r="E90" s="29" t="str">
        <f>VLOOKUP(A90,'Raw Data'!A85:E584,5,0)</f>
        <v>Rural</v>
      </c>
    </row>
    <row r="91" spans="1:5" x14ac:dyDescent="0.25">
      <c r="A91" s="30">
        <v>100400</v>
      </c>
      <c r="B91" s="17" t="s">
        <v>83</v>
      </c>
      <c r="C91" s="33">
        <v>44556</v>
      </c>
      <c r="D91" s="30">
        <v>1960000</v>
      </c>
      <c r="E91" s="29" t="str">
        <f>VLOOKUP(A91,'Raw Data'!A86:E585,5,0)</f>
        <v>Rural</v>
      </c>
    </row>
    <row r="92" spans="1:5" x14ac:dyDescent="0.25">
      <c r="A92" s="30">
        <v>101113</v>
      </c>
      <c r="B92" s="17" t="s">
        <v>54</v>
      </c>
      <c r="C92" s="33">
        <v>44557</v>
      </c>
      <c r="D92" s="30">
        <v>2500000</v>
      </c>
      <c r="E92" s="29" t="str">
        <f>VLOOKUP(A92,'Raw Data'!A87:E586,5,0)</f>
        <v>Rural</v>
      </c>
    </row>
    <row r="93" spans="1:5" x14ac:dyDescent="0.25">
      <c r="A93" s="30">
        <v>101114</v>
      </c>
      <c r="B93" s="17" t="s">
        <v>72</v>
      </c>
      <c r="C93" s="33">
        <v>44557</v>
      </c>
      <c r="D93" s="30">
        <v>3883300</v>
      </c>
      <c r="E93" s="29" t="str">
        <f>VLOOKUP(A93,'Raw Data'!A88:E587,5,0)</f>
        <v>Urban</v>
      </c>
    </row>
    <row r="94" spans="1:5" x14ac:dyDescent="0.25">
      <c r="A94" s="30">
        <v>100200</v>
      </c>
      <c r="B94" s="17" t="s">
        <v>54</v>
      </c>
      <c r="C94" s="33">
        <v>44557</v>
      </c>
      <c r="D94" s="30">
        <v>1425000</v>
      </c>
      <c r="E94" s="29" t="str">
        <f>VLOOKUP(A94,'Raw Data'!A89:E588,5,0)</f>
        <v>Urban</v>
      </c>
    </row>
    <row r="95" spans="1:5" x14ac:dyDescent="0.25">
      <c r="A95" s="30">
        <v>100330</v>
      </c>
      <c r="B95" s="17" t="s">
        <v>54</v>
      </c>
      <c r="C95" s="33">
        <v>44558</v>
      </c>
      <c r="D95" s="30">
        <v>1545100</v>
      </c>
      <c r="E95" s="29" t="str">
        <f>VLOOKUP(A95,'Raw Data'!A90:E589,5,0)</f>
        <v>Urban</v>
      </c>
    </row>
    <row r="96" spans="1:5" x14ac:dyDescent="0.25">
      <c r="A96" s="30">
        <v>101115</v>
      </c>
      <c r="B96" s="17" t="s">
        <v>61</v>
      </c>
      <c r="C96" s="33">
        <v>44558</v>
      </c>
      <c r="D96" s="30">
        <v>1665100</v>
      </c>
      <c r="E96" s="29" t="str">
        <f>VLOOKUP(A96,'Raw Data'!A91:E590,5,0)</f>
        <v>Urban</v>
      </c>
    </row>
    <row r="97" spans="1:5" x14ac:dyDescent="0.25">
      <c r="A97" s="30">
        <v>101116</v>
      </c>
      <c r="B97" s="17" t="s">
        <v>54</v>
      </c>
      <c r="C97" s="33">
        <v>44558</v>
      </c>
      <c r="D97" s="30">
        <v>8245000</v>
      </c>
      <c r="E97" s="29" t="str">
        <f>VLOOKUP(A97,'Raw Data'!A92:E591,5,0)</f>
        <v>Urban</v>
      </c>
    </row>
    <row r="98" spans="1:5" x14ac:dyDescent="0.25">
      <c r="A98" s="30">
        <v>100216</v>
      </c>
      <c r="B98" s="17" t="s">
        <v>80</v>
      </c>
      <c r="C98" s="33">
        <v>44559</v>
      </c>
      <c r="D98" s="30">
        <v>2432600</v>
      </c>
      <c r="E98" s="29" t="str">
        <f>VLOOKUP(A98,'Raw Data'!A93:E592,5,0)</f>
        <v>Urban</v>
      </c>
    </row>
    <row r="99" spans="1:5" x14ac:dyDescent="0.25">
      <c r="A99" s="30">
        <v>100389</v>
      </c>
      <c r="B99" s="17" t="s">
        <v>54</v>
      </c>
      <c r="C99" s="33">
        <v>44560</v>
      </c>
      <c r="D99" s="30">
        <v>1480000</v>
      </c>
      <c r="E99" s="29" t="str">
        <f>VLOOKUP(A99,'Raw Data'!A94:E593,5,0)</f>
        <v>Urban</v>
      </c>
    </row>
    <row r="100" spans="1:5" x14ac:dyDescent="0.25">
      <c r="A100" s="30">
        <v>101117</v>
      </c>
      <c r="B100" s="17" t="s">
        <v>54</v>
      </c>
      <c r="C100" s="33">
        <v>44560</v>
      </c>
      <c r="D100" s="30">
        <v>9050000</v>
      </c>
      <c r="E100" s="29" t="str">
        <f>VLOOKUP(A100,'Raw Data'!A95:E594,5,0)</f>
        <v>Urban</v>
      </c>
    </row>
    <row r="101" spans="1:5" x14ac:dyDescent="0.25">
      <c r="A101" s="30">
        <v>101120</v>
      </c>
      <c r="B101" s="17" t="s">
        <v>54</v>
      </c>
      <c r="C101" s="33">
        <v>44560</v>
      </c>
      <c r="D101" s="30">
        <v>1480755</v>
      </c>
      <c r="E101" s="29" t="str">
        <f>VLOOKUP(A101,'Raw Data'!A96:E595,5,0)</f>
        <v>Rural</v>
      </c>
    </row>
    <row r="102" spans="1:5" x14ac:dyDescent="0.25">
      <c r="A102" s="30">
        <v>101121</v>
      </c>
      <c r="B102" s="17" t="s">
        <v>83</v>
      </c>
      <c r="C102" s="33">
        <v>44560</v>
      </c>
      <c r="D102" s="30">
        <v>4101750</v>
      </c>
      <c r="E102" s="29" t="str">
        <f>VLOOKUP(A102,'Raw Data'!A97:E596,5,0)</f>
        <v>Urban</v>
      </c>
    </row>
    <row r="103" spans="1:5" x14ac:dyDescent="0.25">
      <c r="A103" s="30">
        <v>101122</v>
      </c>
      <c r="B103" s="17" t="s">
        <v>85</v>
      </c>
      <c r="C103" s="33">
        <v>44561</v>
      </c>
      <c r="D103" s="30">
        <v>1739100</v>
      </c>
      <c r="E103" s="29" t="str">
        <f>VLOOKUP(A103,'Raw Data'!A98:E597,5,0)</f>
        <v>Urban</v>
      </c>
    </row>
    <row r="104" spans="1:5" x14ac:dyDescent="0.25">
      <c r="A104" s="30">
        <v>101123</v>
      </c>
      <c r="B104" s="17" t="s">
        <v>54</v>
      </c>
      <c r="C104" s="33">
        <v>44561</v>
      </c>
      <c r="D104" s="30">
        <v>2250000</v>
      </c>
      <c r="E104" s="29" t="str">
        <f>VLOOKUP(A104,'Raw Data'!A99:E598,5,0)</f>
        <v>Urban</v>
      </c>
    </row>
    <row r="105" spans="1:5" x14ac:dyDescent="0.25">
      <c r="A105" s="30">
        <v>101125</v>
      </c>
      <c r="B105" s="17" t="s">
        <v>54</v>
      </c>
      <c r="C105" s="33">
        <v>44561</v>
      </c>
      <c r="D105" s="30">
        <v>16482200</v>
      </c>
      <c r="E105" s="29" t="str">
        <f>VLOOKUP(A105,'Raw Data'!A100:E599,5,0)</f>
        <v>Urban</v>
      </c>
    </row>
    <row r="106" spans="1:5" x14ac:dyDescent="0.25">
      <c r="A106" s="31">
        <v>101126</v>
      </c>
      <c r="B106" s="27" t="s">
        <v>61</v>
      </c>
      <c r="C106" s="34">
        <v>44561</v>
      </c>
      <c r="D106" s="31">
        <v>1776800</v>
      </c>
      <c r="E106" s="29" t="str">
        <f>VLOOKUP(A106,'Raw Data'!A101:E600,5,0)</f>
        <v>Urban</v>
      </c>
    </row>
  </sheetData>
  <mergeCells count="1">
    <mergeCell ref="A1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E829-6ED0-44D6-97A5-EAF7A6AABD76}">
  <dimension ref="A1:L1000"/>
  <sheetViews>
    <sheetView workbookViewId="0">
      <selection activeCell="K2" sqref="K2:L9"/>
    </sheetView>
  </sheetViews>
  <sheetFormatPr defaultColWidth="14.42578125" defaultRowHeight="15" x14ac:dyDescent="0.25"/>
  <cols>
    <col min="1" max="1" width="10.42578125" customWidth="1"/>
    <col min="2" max="2" width="9.28515625" customWidth="1"/>
    <col min="3" max="3" width="10.7109375" customWidth="1"/>
    <col min="4" max="4" width="17.5703125" customWidth="1"/>
    <col min="5" max="5" width="8.7109375" customWidth="1"/>
    <col min="6" max="6" width="12" customWidth="1"/>
    <col min="7" max="7" width="12.28515625" customWidth="1"/>
    <col min="8" max="8" width="14" customWidth="1"/>
    <col min="9" max="9" width="17" customWidth="1"/>
    <col min="10" max="10" width="12" customWidth="1"/>
    <col min="11" max="11" width="7.42578125" bestFit="1" customWidth="1"/>
    <col min="12" max="12" width="14" bestFit="1" customWidth="1"/>
    <col min="13" max="22" width="8.7109375" customWidth="1"/>
  </cols>
  <sheetData>
    <row r="1" spans="1:12" x14ac:dyDescent="0.25">
      <c r="A1" s="16" t="s">
        <v>42</v>
      </c>
      <c r="B1" s="16" t="s">
        <v>43</v>
      </c>
      <c r="C1" s="16" t="s">
        <v>44</v>
      </c>
      <c r="D1" s="16" t="s">
        <v>45</v>
      </c>
      <c r="E1" s="16" t="s">
        <v>46</v>
      </c>
      <c r="F1" s="16" t="s">
        <v>47</v>
      </c>
      <c r="G1" s="16" t="s">
        <v>48</v>
      </c>
      <c r="H1" s="16" t="s">
        <v>49</v>
      </c>
      <c r="I1" s="16" t="s">
        <v>50</v>
      </c>
      <c r="J1" s="16" t="s">
        <v>51</v>
      </c>
      <c r="K1" s="16" t="s">
        <v>52</v>
      </c>
      <c r="L1" s="16" t="s">
        <v>53</v>
      </c>
    </row>
    <row r="2" spans="1:12" x14ac:dyDescent="0.25">
      <c r="A2" s="17">
        <v>100314</v>
      </c>
      <c r="B2" s="17" t="s">
        <v>54</v>
      </c>
      <c r="C2" s="18">
        <v>44198</v>
      </c>
      <c r="D2" s="17">
        <v>8678500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59</v>
      </c>
      <c r="K2" s="19" t="s">
        <v>60</v>
      </c>
      <c r="L2" s="19">
        <v>7203500</v>
      </c>
    </row>
    <row r="3" spans="1:12" x14ac:dyDescent="0.25">
      <c r="A3" s="17">
        <v>100359</v>
      </c>
      <c r="B3" s="17" t="s">
        <v>61</v>
      </c>
      <c r="C3" s="18">
        <v>44198</v>
      </c>
      <c r="D3" s="17">
        <v>2052660</v>
      </c>
      <c r="E3" s="17" t="s">
        <v>62</v>
      </c>
      <c r="F3" s="17" t="s">
        <v>63</v>
      </c>
      <c r="G3" s="17" t="s">
        <v>64</v>
      </c>
      <c r="H3" s="17" t="s">
        <v>65</v>
      </c>
      <c r="I3" s="17" t="s">
        <v>66</v>
      </c>
      <c r="J3" s="17" t="s">
        <v>66</v>
      </c>
      <c r="K3" s="19" t="s">
        <v>67</v>
      </c>
      <c r="L3" s="19">
        <v>53410614</v>
      </c>
    </row>
    <row r="4" spans="1:12" x14ac:dyDescent="0.25">
      <c r="A4" s="17">
        <v>100315</v>
      </c>
      <c r="B4" s="17" t="s">
        <v>54</v>
      </c>
      <c r="C4" s="18">
        <v>44198</v>
      </c>
      <c r="D4" s="17">
        <v>17580000</v>
      </c>
      <c r="E4" s="17" t="s">
        <v>55</v>
      </c>
      <c r="F4" s="17" t="s">
        <v>56</v>
      </c>
      <c r="G4" s="17" t="s">
        <v>64</v>
      </c>
      <c r="H4" s="17" t="s">
        <v>58</v>
      </c>
      <c r="I4" s="17" t="s">
        <v>59</v>
      </c>
      <c r="J4" s="17" t="s">
        <v>59</v>
      </c>
      <c r="K4" s="19" t="s">
        <v>68</v>
      </c>
      <c r="L4" s="19">
        <v>3189300</v>
      </c>
    </row>
    <row r="5" spans="1:12" x14ac:dyDescent="0.25">
      <c r="A5" s="17">
        <v>100385</v>
      </c>
      <c r="B5" s="17" t="s">
        <v>54</v>
      </c>
      <c r="C5" s="18">
        <v>44199</v>
      </c>
      <c r="D5" s="17">
        <v>1925000</v>
      </c>
      <c r="E5" s="17" t="s">
        <v>55</v>
      </c>
      <c r="F5" s="17" t="s">
        <v>56</v>
      </c>
      <c r="G5" s="17" t="s">
        <v>69</v>
      </c>
      <c r="H5" s="17" t="s">
        <v>70</v>
      </c>
      <c r="I5" s="17" t="s">
        <v>66</v>
      </c>
      <c r="J5" s="17" t="s">
        <v>66</v>
      </c>
      <c r="K5" s="19" t="s">
        <v>71</v>
      </c>
      <c r="L5" s="19">
        <v>3145700</v>
      </c>
    </row>
    <row r="6" spans="1:12" x14ac:dyDescent="0.25">
      <c r="A6" s="17">
        <v>100388</v>
      </c>
      <c r="B6" s="17" t="s">
        <v>72</v>
      </c>
      <c r="C6" s="18">
        <v>44199</v>
      </c>
      <c r="D6" s="17">
        <v>12934500</v>
      </c>
      <c r="E6" s="17" t="s">
        <v>55</v>
      </c>
      <c r="F6" s="17" t="s">
        <v>63</v>
      </c>
      <c r="G6" s="17" t="s">
        <v>64</v>
      </c>
      <c r="H6" s="17" t="s">
        <v>58</v>
      </c>
      <c r="I6" s="17" t="s">
        <v>59</v>
      </c>
      <c r="J6" s="17" t="s">
        <v>59</v>
      </c>
      <c r="K6" s="19" t="s">
        <v>73</v>
      </c>
      <c r="L6" s="19">
        <v>1451100</v>
      </c>
    </row>
    <row r="7" spans="1:12" x14ac:dyDescent="0.25">
      <c r="A7" s="17">
        <v>100358</v>
      </c>
      <c r="B7" s="17" t="s">
        <v>61</v>
      </c>
      <c r="C7" s="18">
        <v>44200</v>
      </c>
      <c r="D7" s="17">
        <v>928300</v>
      </c>
      <c r="E7" s="17" t="s">
        <v>55</v>
      </c>
      <c r="F7" s="17" t="s">
        <v>63</v>
      </c>
      <c r="G7" s="17" t="s">
        <v>69</v>
      </c>
      <c r="H7" s="17" t="s">
        <v>74</v>
      </c>
      <c r="I7" s="17" t="s">
        <v>66</v>
      </c>
      <c r="J7" s="17" t="s">
        <v>66</v>
      </c>
      <c r="K7" s="19" t="s">
        <v>75</v>
      </c>
      <c r="L7" s="19">
        <v>1787900</v>
      </c>
    </row>
    <row r="8" spans="1:12" x14ac:dyDescent="0.25">
      <c r="A8" s="17">
        <v>100264</v>
      </c>
      <c r="B8" s="17" t="s">
        <v>54</v>
      </c>
      <c r="C8" s="18">
        <v>44201</v>
      </c>
      <c r="D8" s="17">
        <v>2219900</v>
      </c>
      <c r="E8" s="17" t="s">
        <v>62</v>
      </c>
      <c r="F8" s="17" t="s">
        <v>56</v>
      </c>
      <c r="G8" s="17" t="s">
        <v>64</v>
      </c>
      <c r="H8" s="17" t="s">
        <v>65</v>
      </c>
      <c r="I8" s="17" t="s">
        <v>66</v>
      </c>
      <c r="J8" s="17" t="s">
        <v>66</v>
      </c>
      <c r="K8" s="19" t="s">
        <v>76</v>
      </c>
      <c r="L8" s="19">
        <v>18777355</v>
      </c>
    </row>
    <row r="9" spans="1:12" x14ac:dyDescent="0.25">
      <c r="A9" s="17">
        <v>100265</v>
      </c>
      <c r="B9" s="17" t="s">
        <v>54</v>
      </c>
      <c r="C9" s="18">
        <v>44203</v>
      </c>
      <c r="D9" s="17">
        <v>14100000</v>
      </c>
      <c r="E9" s="17" t="s">
        <v>55</v>
      </c>
      <c r="F9" s="17" t="s">
        <v>56</v>
      </c>
      <c r="G9" s="17" t="s">
        <v>64</v>
      </c>
      <c r="H9" s="17" t="s">
        <v>58</v>
      </c>
      <c r="I9" s="17" t="s">
        <v>59</v>
      </c>
      <c r="J9" s="17" t="s">
        <v>59</v>
      </c>
      <c r="K9" s="19" t="s">
        <v>77</v>
      </c>
      <c r="L9" s="19">
        <v>8800000</v>
      </c>
    </row>
    <row r="10" spans="1:12" x14ac:dyDescent="0.25">
      <c r="A10" s="17">
        <v>100357</v>
      </c>
      <c r="B10" s="17" t="s">
        <v>54</v>
      </c>
      <c r="C10" s="18">
        <v>44203</v>
      </c>
      <c r="D10" s="17">
        <v>4762808</v>
      </c>
      <c r="E10" s="17" t="s">
        <v>55</v>
      </c>
      <c r="F10" s="17" t="s">
        <v>56</v>
      </c>
      <c r="G10" s="17" t="s">
        <v>69</v>
      </c>
      <c r="H10" s="17" t="s">
        <v>78</v>
      </c>
      <c r="I10" s="17" t="s">
        <v>59</v>
      </c>
      <c r="J10" s="17" t="s">
        <v>59</v>
      </c>
      <c r="K10" s="1"/>
      <c r="L10" s="1"/>
    </row>
    <row r="11" spans="1:12" x14ac:dyDescent="0.25">
      <c r="A11" s="17">
        <v>100399</v>
      </c>
      <c r="B11" s="17" t="s">
        <v>54</v>
      </c>
      <c r="C11" s="18">
        <v>44204</v>
      </c>
      <c r="D11" s="17">
        <v>13925190</v>
      </c>
      <c r="E11" s="17" t="s">
        <v>55</v>
      </c>
      <c r="F11" s="17" t="s">
        <v>56</v>
      </c>
      <c r="G11" s="17" t="s">
        <v>64</v>
      </c>
      <c r="H11" s="17" t="s">
        <v>58</v>
      </c>
      <c r="I11" s="17" t="s">
        <v>59</v>
      </c>
      <c r="J11" s="17" t="s">
        <v>59</v>
      </c>
      <c r="K11" s="1"/>
      <c r="L11" s="1"/>
    </row>
    <row r="12" spans="1:12" x14ac:dyDescent="0.25">
      <c r="A12" s="17">
        <v>100329</v>
      </c>
      <c r="B12" s="17" t="s">
        <v>54</v>
      </c>
      <c r="C12" s="18">
        <v>44204</v>
      </c>
      <c r="D12" s="17">
        <v>6350000</v>
      </c>
      <c r="E12" s="17" t="s">
        <v>55</v>
      </c>
      <c r="F12" s="17" t="s">
        <v>56</v>
      </c>
      <c r="G12" s="17" t="s">
        <v>64</v>
      </c>
      <c r="H12" s="17" t="s">
        <v>58</v>
      </c>
      <c r="I12" s="17" t="s">
        <v>59</v>
      </c>
      <c r="J12" s="17" t="s">
        <v>59</v>
      </c>
      <c r="K12" s="1"/>
      <c r="L12" s="1"/>
    </row>
    <row r="13" spans="1:12" x14ac:dyDescent="0.25">
      <c r="A13" s="17">
        <v>100429</v>
      </c>
      <c r="B13" s="17" t="s">
        <v>61</v>
      </c>
      <c r="C13" s="18">
        <v>44205</v>
      </c>
      <c r="D13" s="17">
        <v>4036000</v>
      </c>
      <c r="E13" s="17" t="s">
        <v>55</v>
      </c>
      <c r="F13" s="17" t="s">
        <v>63</v>
      </c>
      <c r="G13" s="17" t="s">
        <v>69</v>
      </c>
      <c r="H13" s="17" t="s">
        <v>79</v>
      </c>
      <c r="I13" s="17" t="s">
        <v>59</v>
      </c>
      <c r="J13" s="17" t="s">
        <v>59</v>
      </c>
      <c r="K13" s="1"/>
      <c r="L13" s="1"/>
    </row>
    <row r="14" spans="1:12" x14ac:dyDescent="0.25">
      <c r="A14" s="17">
        <v>100441</v>
      </c>
      <c r="B14" s="17" t="s">
        <v>80</v>
      </c>
      <c r="C14" s="18">
        <v>44205</v>
      </c>
      <c r="D14" s="17">
        <v>472800</v>
      </c>
      <c r="E14" s="17" t="s">
        <v>55</v>
      </c>
      <c r="F14" s="17" t="s">
        <v>56</v>
      </c>
      <c r="G14" s="17" t="s">
        <v>69</v>
      </c>
      <c r="H14" s="17" t="s">
        <v>81</v>
      </c>
      <c r="I14" s="17" t="s">
        <v>59</v>
      </c>
      <c r="J14" s="17" t="s">
        <v>59</v>
      </c>
      <c r="K14" s="1"/>
      <c r="L14" s="1"/>
    </row>
    <row r="15" spans="1:12" x14ac:dyDescent="0.25">
      <c r="A15" s="17">
        <v>100442</v>
      </c>
      <c r="B15" s="17" t="s">
        <v>61</v>
      </c>
      <c r="C15" s="18">
        <v>44206</v>
      </c>
      <c r="D15" s="17">
        <v>11710880</v>
      </c>
      <c r="E15" s="17" t="s">
        <v>55</v>
      </c>
      <c r="F15" s="17" t="s">
        <v>63</v>
      </c>
      <c r="G15" s="17" t="s">
        <v>69</v>
      </c>
      <c r="H15" s="17" t="s">
        <v>58</v>
      </c>
      <c r="I15" s="17" t="s">
        <v>59</v>
      </c>
      <c r="J15" s="17" t="s">
        <v>59</v>
      </c>
      <c r="K15" s="1"/>
      <c r="L15" s="1"/>
    </row>
    <row r="16" spans="1:12" x14ac:dyDescent="0.25">
      <c r="A16" s="17">
        <v>100372</v>
      </c>
      <c r="B16" s="17" t="s">
        <v>54</v>
      </c>
      <c r="C16" s="18">
        <v>44206</v>
      </c>
      <c r="D16" s="17">
        <v>1370300</v>
      </c>
      <c r="E16" s="17" t="s">
        <v>55</v>
      </c>
      <c r="F16" s="17" t="s">
        <v>56</v>
      </c>
      <c r="G16" s="17" t="s">
        <v>64</v>
      </c>
      <c r="H16" s="17" t="s">
        <v>58</v>
      </c>
      <c r="I16" s="17" t="s">
        <v>59</v>
      </c>
      <c r="J16" s="17" t="s">
        <v>59</v>
      </c>
      <c r="K16" s="1"/>
      <c r="L16" s="1"/>
    </row>
    <row r="17" spans="1:12" x14ac:dyDescent="0.25">
      <c r="A17" s="17">
        <v>100281</v>
      </c>
      <c r="B17" s="17" t="s">
        <v>61</v>
      </c>
      <c r="C17" s="18">
        <v>44208</v>
      </c>
      <c r="D17" s="17">
        <v>1432835</v>
      </c>
      <c r="E17" s="17" t="s">
        <v>62</v>
      </c>
      <c r="F17" s="17" t="s">
        <v>63</v>
      </c>
      <c r="G17" s="17" t="s">
        <v>64</v>
      </c>
      <c r="H17" s="17" t="s">
        <v>65</v>
      </c>
      <c r="I17" s="17" t="s">
        <v>66</v>
      </c>
      <c r="J17" s="17" t="s">
        <v>66</v>
      </c>
      <c r="K17" s="1"/>
      <c r="L17" s="1"/>
    </row>
    <row r="18" spans="1:12" x14ac:dyDescent="0.25">
      <c r="A18" s="17">
        <v>100280</v>
      </c>
      <c r="B18" s="17" t="s">
        <v>54</v>
      </c>
      <c r="C18" s="18">
        <v>44209</v>
      </c>
      <c r="D18" s="17">
        <v>82000</v>
      </c>
      <c r="E18" s="17" t="s">
        <v>55</v>
      </c>
      <c r="F18" s="17" t="s">
        <v>56</v>
      </c>
      <c r="G18" s="17" t="s">
        <v>69</v>
      </c>
      <c r="H18" s="17" t="s">
        <v>82</v>
      </c>
      <c r="I18" s="17" t="s">
        <v>59</v>
      </c>
      <c r="J18" s="17" t="s">
        <v>59</v>
      </c>
      <c r="K18" s="1"/>
      <c r="L18" s="1"/>
    </row>
    <row r="19" spans="1:12" x14ac:dyDescent="0.25">
      <c r="A19" s="17">
        <v>100424</v>
      </c>
      <c r="B19" s="17" t="s">
        <v>54</v>
      </c>
      <c r="C19" s="18">
        <v>44211</v>
      </c>
      <c r="D19" s="17">
        <v>192000</v>
      </c>
      <c r="E19" s="17" t="s">
        <v>55</v>
      </c>
      <c r="F19" s="17" t="s">
        <v>56</v>
      </c>
      <c r="G19" s="17" t="s">
        <v>69</v>
      </c>
      <c r="H19" s="17" t="s">
        <v>81</v>
      </c>
      <c r="I19" s="17" t="s">
        <v>66</v>
      </c>
      <c r="J19" s="17" t="s">
        <v>66</v>
      </c>
      <c r="K19" s="1"/>
      <c r="L19" s="1"/>
    </row>
    <row r="20" spans="1:12" x14ac:dyDescent="0.25">
      <c r="A20" s="17">
        <v>100425</v>
      </c>
      <c r="B20" s="17" t="s">
        <v>54</v>
      </c>
      <c r="C20" s="18">
        <v>44212</v>
      </c>
      <c r="D20" s="17">
        <v>4950000</v>
      </c>
      <c r="E20" s="17" t="s">
        <v>55</v>
      </c>
      <c r="F20" s="17" t="s">
        <v>56</v>
      </c>
      <c r="G20" s="17" t="s">
        <v>64</v>
      </c>
      <c r="H20" s="17" t="s">
        <v>74</v>
      </c>
      <c r="I20" s="17" t="s">
        <v>59</v>
      </c>
      <c r="J20" s="17" t="s">
        <v>59</v>
      </c>
      <c r="K20" s="1"/>
      <c r="L20" s="1"/>
    </row>
    <row r="21" spans="1:12" ht="15.75" customHeight="1" x14ac:dyDescent="0.25">
      <c r="A21" s="17">
        <v>100426</v>
      </c>
      <c r="B21" s="17" t="s">
        <v>83</v>
      </c>
      <c r="C21" s="18">
        <v>44212</v>
      </c>
      <c r="D21" s="17">
        <v>2432875</v>
      </c>
      <c r="E21" s="17" t="s">
        <v>55</v>
      </c>
      <c r="F21" s="17" t="s">
        <v>84</v>
      </c>
      <c r="G21" s="17" t="s">
        <v>57</v>
      </c>
      <c r="H21" s="17" t="s">
        <v>58</v>
      </c>
      <c r="I21" s="17" t="s">
        <v>66</v>
      </c>
      <c r="J21" s="17" t="s">
        <v>66</v>
      </c>
      <c r="K21" s="1"/>
      <c r="L21" s="1"/>
    </row>
    <row r="22" spans="1:12" ht="15.75" customHeight="1" x14ac:dyDescent="0.25">
      <c r="A22" s="17">
        <v>100252</v>
      </c>
      <c r="B22" s="17" t="s">
        <v>85</v>
      </c>
      <c r="C22" s="18">
        <v>44212</v>
      </c>
      <c r="D22" s="17">
        <v>1529600</v>
      </c>
      <c r="E22" s="17" t="s">
        <v>55</v>
      </c>
      <c r="F22" s="17" t="s">
        <v>86</v>
      </c>
      <c r="G22" s="17" t="s">
        <v>69</v>
      </c>
      <c r="H22" s="17" t="s">
        <v>58</v>
      </c>
      <c r="I22" s="17" t="s">
        <v>66</v>
      </c>
      <c r="J22" s="17" t="s">
        <v>66</v>
      </c>
      <c r="K22" s="1"/>
      <c r="L22" s="1"/>
    </row>
    <row r="23" spans="1:12" ht="15.75" customHeight="1" x14ac:dyDescent="0.25">
      <c r="A23" s="17">
        <v>100279</v>
      </c>
      <c r="B23" s="17" t="s">
        <v>54</v>
      </c>
      <c r="C23" s="18">
        <v>44213</v>
      </c>
      <c r="D23" s="17">
        <v>7677000</v>
      </c>
      <c r="E23" s="17" t="s">
        <v>55</v>
      </c>
      <c r="F23" s="17" t="s">
        <v>56</v>
      </c>
      <c r="G23" s="17" t="s">
        <v>64</v>
      </c>
      <c r="H23" s="17" t="s">
        <v>58</v>
      </c>
      <c r="I23" s="17" t="s">
        <v>59</v>
      </c>
      <c r="J23" s="17" t="s">
        <v>59</v>
      </c>
      <c r="K23" s="1"/>
      <c r="L23" s="1"/>
    </row>
    <row r="24" spans="1:12" ht="15.75" customHeight="1" x14ac:dyDescent="0.25">
      <c r="A24" s="17">
        <v>100292</v>
      </c>
      <c r="B24" s="17" t="s">
        <v>54</v>
      </c>
      <c r="C24" s="18">
        <v>44214</v>
      </c>
      <c r="D24" s="17">
        <v>13750000</v>
      </c>
      <c r="E24" s="17" t="s">
        <v>55</v>
      </c>
      <c r="F24" s="17" t="s">
        <v>56</v>
      </c>
      <c r="G24" s="17" t="s">
        <v>64</v>
      </c>
      <c r="H24" s="17" t="s">
        <v>58</v>
      </c>
      <c r="I24" s="17" t="s">
        <v>59</v>
      </c>
      <c r="J24" s="17" t="s">
        <v>59</v>
      </c>
      <c r="K24" s="1"/>
      <c r="L24" s="1"/>
    </row>
    <row r="25" spans="1:12" ht="15.75" customHeight="1" x14ac:dyDescent="0.25">
      <c r="A25" s="17">
        <v>100398</v>
      </c>
      <c r="B25" s="17" t="s">
        <v>54</v>
      </c>
      <c r="C25" s="18">
        <v>44214</v>
      </c>
      <c r="D25" s="17">
        <v>2529400</v>
      </c>
      <c r="E25" s="17" t="s">
        <v>62</v>
      </c>
      <c r="F25" s="17" t="s">
        <v>56</v>
      </c>
      <c r="G25" s="17" t="s">
        <v>64</v>
      </c>
      <c r="H25" s="17" t="s">
        <v>65</v>
      </c>
      <c r="I25" s="17" t="s">
        <v>66</v>
      </c>
      <c r="J25" s="17" t="s">
        <v>66</v>
      </c>
      <c r="K25" s="1"/>
      <c r="L25" s="1"/>
    </row>
    <row r="26" spans="1:12" ht="15.75" customHeight="1" x14ac:dyDescent="0.25">
      <c r="A26" s="17">
        <v>100382</v>
      </c>
      <c r="B26" s="17" t="s">
        <v>80</v>
      </c>
      <c r="C26" s="18">
        <v>44214</v>
      </c>
      <c r="D26" s="17">
        <v>2328650</v>
      </c>
      <c r="E26" s="17" t="s">
        <v>55</v>
      </c>
      <c r="F26" s="17" t="s">
        <v>56</v>
      </c>
      <c r="G26" s="17" t="s">
        <v>64</v>
      </c>
      <c r="H26" s="17" t="s">
        <v>82</v>
      </c>
      <c r="I26" s="17" t="s">
        <v>66</v>
      </c>
      <c r="J26" s="17" t="s">
        <v>66</v>
      </c>
      <c r="K26" s="1"/>
      <c r="L26" s="1"/>
    </row>
    <row r="27" spans="1:12" ht="15.75" customHeight="1" x14ac:dyDescent="0.25">
      <c r="A27" s="17">
        <v>100461</v>
      </c>
      <c r="B27" s="17" t="s">
        <v>61</v>
      </c>
      <c r="C27" s="18">
        <v>44215</v>
      </c>
      <c r="D27" s="17">
        <v>4380200</v>
      </c>
      <c r="E27" s="17" t="s">
        <v>55</v>
      </c>
      <c r="F27" s="17" t="s">
        <v>63</v>
      </c>
      <c r="G27" s="17" t="s">
        <v>69</v>
      </c>
      <c r="H27" s="17" t="s">
        <v>74</v>
      </c>
      <c r="I27" s="17" t="s">
        <v>59</v>
      </c>
      <c r="J27" s="17" t="s">
        <v>59</v>
      </c>
      <c r="K27" s="1"/>
      <c r="L27" s="1"/>
    </row>
    <row r="28" spans="1:12" ht="15.75" customHeight="1" x14ac:dyDescent="0.25">
      <c r="A28" s="17">
        <v>100263</v>
      </c>
      <c r="B28" s="17" t="s">
        <v>80</v>
      </c>
      <c r="C28" s="18">
        <v>44216</v>
      </c>
      <c r="D28" s="17">
        <v>2815000</v>
      </c>
      <c r="E28" s="17" t="s">
        <v>55</v>
      </c>
      <c r="F28" s="17" t="s">
        <v>56</v>
      </c>
      <c r="G28" s="17" t="s">
        <v>87</v>
      </c>
      <c r="H28" s="17" t="s">
        <v>58</v>
      </c>
      <c r="I28" s="17" t="s">
        <v>59</v>
      </c>
      <c r="J28" s="17" t="s">
        <v>59</v>
      </c>
      <c r="K28" s="1"/>
      <c r="L28" s="1"/>
    </row>
    <row r="29" spans="1:12" ht="15.75" customHeight="1" x14ac:dyDescent="0.25">
      <c r="A29" s="17">
        <v>100453</v>
      </c>
      <c r="B29" s="17" t="s">
        <v>54</v>
      </c>
      <c r="C29" s="18">
        <v>44218</v>
      </c>
      <c r="D29" s="17">
        <v>1177700</v>
      </c>
      <c r="E29" s="17" t="s">
        <v>55</v>
      </c>
      <c r="F29" s="17" t="s">
        <v>56</v>
      </c>
      <c r="G29" s="17" t="s">
        <v>64</v>
      </c>
      <c r="H29" s="17" t="s">
        <v>70</v>
      </c>
      <c r="I29" s="17" t="s">
        <v>66</v>
      </c>
      <c r="J29" s="17" t="s">
        <v>66</v>
      </c>
      <c r="K29" s="1"/>
      <c r="L29" s="1"/>
    </row>
    <row r="30" spans="1:12" ht="15.75" customHeight="1" x14ac:dyDescent="0.25">
      <c r="A30" s="17">
        <v>100381</v>
      </c>
      <c r="B30" s="17" t="s">
        <v>83</v>
      </c>
      <c r="C30" s="18">
        <v>44218</v>
      </c>
      <c r="D30" s="17">
        <v>7203500</v>
      </c>
      <c r="E30" s="17" t="s">
        <v>55</v>
      </c>
      <c r="F30" s="17" t="s">
        <v>84</v>
      </c>
      <c r="G30" s="17" t="s">
        <v>64</v>
      </c>
      <c r="H30" s="17" t="s">
        <v>74</v>
      </c>
      <c r="I30" s="17" t="s">
        <v>59</v>
      </c>
      <c r="J30" s="17" t="s">
        <v>59</v>
      </c>
      <c r="K30" s="1"/>
      <c r="L30" s="1"/>
    </row>
    <row r="31" spans="1:12" ht="15.75" customHeight="1" x14ac:dyDescent="0.25">
      <c r="A31" s="17">
        <v>100275</v>
      </c>
      <c r="B31" s="17" t="s">
        <v>61</v>
      </c>
      <c r="C31" s="18">
        <v>44219</v>
      </c>
      <c r="D31" s="17">
        <v>53410614</v>
      </c>
      <c r="E31" s="17" t="s">
        <v>55</v>
      </c>
      <c r="F31" s="17" t="s">
        <v>63</v>
      </c>
      <c r="G31" s="17" t="s">
        <v>64</v>
      </c>
      <c r="H31" s="17" t="s">
        <v>48</v>
      </c>
      <c r="I31" s="17" t="s">
        <v>59</v>
      </c>
      <c r="J31" s="17" t="s">
        <v>59</v>
      </c>
      <c r="K31" s="1"/>
      <c r="L31" s="1"/>
    </row>
    <row r="32" spans="1:12" ht="15.75" customHeight="1" x14ac:dyDescent="0.25">
      <c r="A32" s="17">
        <v>100277</v>
      </c>
      <c r="B32" s="17" t="s">
        <v>80</v>
      </c>
      <c r="C32" s="18">
        <v>44221</v>
      </c>
      <c r="D32" s="17">
        <v>3189300</v>
      </c>
      <c r="E32" s="17" t="s">
        <v>55</v>
      </c>
      <c r="F32" s="17" t="s">
        <v>56</v>
      </c>
      <c r="G32" s="17" t="s">
        <v>69</v>
      </c>
      <c r="H32" s="17" t="s">
        <v>0</v>
      </c>
      <c r="I32" s="17" t="s">
        <v>59</v>
      </c>
      <c r="J32" s="17" t="s">
        <v>59</v>
      </c>
      <c r="K32" s="1"/>
      <c r="L32" s="1"/>
    </row>
    <row r="33" spans="1:12" ht="15.75" customHeight="1" x14ac:dyDescent="0.25">
      <c r="A33" s="17">
        <v>100312</v>
      </c>
      <c r="B33" s="17" t="s">
        <v>72</v>
      </c>
      <c r="C33" s="18">
        <v>44221</v>
      </c>
      <c r="D33" s="17">
        <v>3145700</v>
      </c>
      <c r="E33" s="17" t="s">
        <v>62</v>
      </c>
      <c r="F33" s="17" t="s">
        <v>63</v>
      </c>
      <c r="G33" s="17" t="s">
        <v>64</v>
      </c>
      <c r="H33" s="17" t="s">
        <v>88</v>
      </c>
      <c r="I33" s="17" t="s">
        <v>66</v>
      </c>
      <c r="J33" s="17" t="s">
        <v>66</v>
      </c>
      <c r="K33" s="1"/>
      <c r="L33" s="1"/>
    </row>
    <row r="34" spans="1:12" ht="15.75" customHeight="1" x14ac:dyDescent="0.25">
      <c r="A34" s="17">
        <v>100327</v>
      </c>
      <c r="B34" s="17" t="s">
        <v>61</v>
      </c>
      <c r="C34" s="18">
        <v>44221</v>
      </c>
      <c r="D34" s="17">
        <v>1451100</v>
      </c>
      <c r="E34" s="17" t="s">
        <v>55</v>
      </c>
      <c r="F34" s="17" t="s">
        <v>63</v>
      </c>
      <c r="G34" s="17" t="s">
        <v>64</v>
      </c>
      <c r="H34" s="17" t="s">
        <v>89</v>
      </c>
      <c r="I34" s="17" t="s">
        <v>66</v>
      </c>
      <c r="J34" s="17" t="s">
        <v>66</v>
      </c>
      <c r="K34" s="1"/>
      <c r="L34" s="1"/>
    </row>
    <row r="35" spans="1:12" ht="15.75" customHeight="1" x14ac:dyDescent="0.25">
      <c r="A35" s="17">
        <v>100326</v>
      </c>
      <c r="B35" s="17" t="s">
        <v>85</v>
      </c>
      <c r="C35" s="18">
        <v>44221</v>
      </c>
      <c r="D35" s="17">
        <v>1787900</v>
      </c>
      <c r="E35" s="17" t="s">
        <v>55</v>
      </c>
      <c r="F35" s="17" t="s">
        <v>86</v>
      </c>
      <c r="G35" s="17" t="s">
        <v>64</v>
      </c>
      <c r="H35" s="17" t="s">
        <v>74</v>
      </c>
      <c r="I35" s="17" t="s">
        <v>66</v>
      </c>
      <c r="J35" s="17" t="s">
        <v>66</v>
      </c>
      <c r="K35" s="1"/>
      <c r="L35" s="1"/>
    </row>
    <row r="36" spans="1:12" ht="15.75" customHeight="1" x14ac:dyDescent="0.25">
      <c r="A36" s="17">
        <v>100379</v>
      </c>
      <c r="B36" s="17" t="s">
        <v>54</v>
      </c>
      <c r="C36" s="18">
        <v>44222</v>
      </c>
      <c r="D36" s="17">
        <v>18777355</v>
      </c>
      <c r="E36" s="17" t="s">
        <v>55</v>
      </c>
      <c r="F36" s="17" t="s">
        <v>56</v>
      </c>
      <c r="G36" s="17" t="s">
        <v>64</v>
      </c>
      <c r="H36" s="17" t="s">
        <v>58</v>
      </c>
      <c r="I36" s="17" t="s">
        <v>59</v>
      </c>
      <c r="J36" s="17" t="s">
        <v>59</v>
      </c>
      <c r="K36" s="1"/>
      <c r="L36" s="1"/>
    </row>
    <row r="37" spans="1:12" ht="15.75" customHeight="1" x14ac:dyDescent="0.25">
      <c r="A37" s="17">
        <v>100310</v>
      </c>
      <c r="B37" s="17" t="s">
        <v>61</v>
      </c>
      <c r="C37" s="18">
        <v>44222</v>
      </c>
      <c r="D37" s="17">
        <v>8800000</v>
      </c>
      <c r="E37" s="17" t="s">
        <v>55</v>
      </c>
      <c r="F37" s="17" t="s">
        <v>63</v>
      </c>
      <c r="G37" s="17" t="s">
        <v>57</v>
      </c>
      <c r="H37" s="17" t="s">
        <v>74</v>
      </c>
      <c r="I37" s="17" t="s">
        <v>59</v>
      </c>
      <c r="J37" s="17" t="s">
        <v>59</v>
      </c>
      <c r="K37" s="1"/>
      <c r="L37" s="1"/>
    </row>
    <row r="38" spans="1:12" ht="15.75" customHeight="1" x14ac:dyDescent="0.25">
      <c r="A38" s="17">
        <v>100341</v>
      </c>
      <c r="B38" s="17" t="s">
        <v>54</v>
      </c>
      <c r="C38" s="18">
        <v>44224</v>
      </c>
      <c r="D38" s="17">
        <v>1123000</v>
      </c>
      <c r="E38" s="17" t="s">
        <v>55</v>
      </c>
      <c r="F38" s="17" t="s">
        <v>56</v>
      </c>
      <c r="G38" s="17" t="s">
        <v>64</v>
      </c>
      <c r="H38" s="17" t="s">
        <v>74</v>
      </c>
      <c r="I38" s="17" t="s">
        <v>59</v>
      </c>
      <c r="J38" s="17" t="s">
        <v>59</v>
      </c>
      <c r="K38" s="1"/>
      <c r="L38" s="1"/>
    </row>
    <row r="39" spans="1:12" ht="15.75" customHeight="1" x14ac:dyDescent="0.25">
      <c r="A39" s="17">
        <v>100289</v>
      </c>
      <c r="B39" s="17" t="s">
        <v>54</v>
      </c>
      <c r="C39" s="18">
        <v>44224</v>
      </c>
      <c r="D39" s="17">
        <v>2145420</v>
      </c>
      <c r="E39" s="17" t="s">
        <v>62</v>
      </c>
      <c r="F39" s="17" t="s">
        <v>56</v>
      </c>
      <c r="G39" s="17" t="s">
        <v>64</v>
      </c>
      <c r="H39" s="17" t="s">
        <v>65</v>
      </c>
      <c r="I39" s="17" t="s">
        <v>66</v>
      </c>
      <c r="J39" s="17" t="s">
        <v>66</v>
      </c>
      <c r="K39" s="1"/>
      <c r="L39" s="1"/>
    </row>
    <row r="40" spans="1:12" ht="15.75" customHeight="1" x14ac:dyDescent="0.25">
      <c r="A40" s="17">
        <v>100290</v>
      </c>
      <c r="B40" s="17" t="s">
        <v>54</v>
      </c>
      <c r="C40" s="18">
        <v>44225</v>
      </c>
      <c r="D40" s="17">
        <v>18933000</v>
      </c>
      <c r="E40" s="17" t="s">
        <v>55</v>
      </c>
      <c r="F40" s="17" t="s">
        <v>56</v>
      </c>
      <c r="G40" s="17" t="s">
        <v>64</v>
      </c>
      <c r="H40" s="17" t="s">
        <v>74</v>
      </c>
      <c r="I40" s="17" t="s">
        <v>59</v>
      </c>
      <c r="J40" s="17" t="s">
        <v>59</v>
      </c>
      <c r="K40" s="1"/>
      <c r="L40" s="1"/>
    </row>
    <row r="41" spans="1:12" ht="15.75" customHeight="1" x14ac:dyDescent="0.25">
      <c r="A41" s="17">
        <v>100291</v>
      </c>
      <c r="B41" s="17" t="s">
        <v>54</v>
      </c>
      <c r="C41" s="18">
        <v>44225</v>
      </c>
      <c r="D41" s="17">
        <v>21400000</v>
      </c>
      <c r="E41" s="17" t="s">
        <v>55</v>
      </c>
      <c r="F41" s="17" t="s">
        <v>56</v>
      </c>
      <c r="G41" s="17" t="s">
        <v>57</v>
      </c>
      <c r="H41" s="17" t="s">
        <v>58</v>
      </c>
      <c r="I41" s="17" t="s">
        <v>59</v>
      </c>
      <c r="J41" s="17" t="s">
        <v>59</v>
      </c>
      <c r="K41" s="1"/>
      <c r="L41" s="1"/>
    </row>
    <row r="42" spans="1:12" ht="15.75" customHeight="1" x14ac:dyDescent="0.25">
      <c r="A42" s="17">
        <v>100340</v>
      </c>
      <c r="B42" s="17" t="s">
        <v>54</v>
      </c>
      <c r="C42" s="18">
        <v>44225</v>
      </c>
      <c r="D42" s="17">
        <v>3754000</v>
      </c>
      <c r="E42" s="17" t="s">
        <v>55</v>
      </c>
      <c r="F42" s="17" t="s">
        <v>56</v>
      </c>
      <c r="G42" s="17" t="s">
        <v>64</v>
      </c>
      <c r="H42" s="17" t="s">
        <v>74</v>
      </c>
      <c r="I42" s="17" t="s">
        <v>59</v>
      </c>
      <c r="J42" s="17" t="s">
        <v>59</v>
      </c>
      <c r="K42" s="1"/>
      <c r="L42" s="1"/>
    </row>
    <row r="43" spans="1:12" ht="15.75" customHeight="1" x14ac:dyDescent="0.25">
      <c r="A43" s="17">
        <v>100415</v>
      </c>
      <c r="B43" s="17" t="s">
        <v>54</v>
      </c>
      <c r="C43" s="18">
        <v>44226</v>
      </c>
      <c r="D43" s="17">
        <v>9650000</v>
      </c>
      <c r="E43" s="17" t="s">
        <v>55</v>
      </c>
      <c r="F43" s="17" t="s">
        <v>56</v>
      </c>
      <c r="G43" s="17" t="s">
        <v>64</v>
      </c>
      <c r="H43" s="17" t="s">
        <v>74</v>
      </c>
      <c r="I43" s="17" t="s">
        <v>59</v>
      </c>
      <c r="J43" s="17" t="s">
        <v>59</v>
      </c>
      <c r="K43" s="1"/>
      <c r="L43" s="1"/>
    </row>
    <row r="44" spans="1:12" ht="15.75" customHeight="1" x14ac:dyDescent="0.25">
      <c r="A44" s="17">
        <v>100421</v>
      </c>
      <c r="B44" s="17" t="s">
        <v>54</v>
      </c>
      <c r="C44" s="18">
        <v>44227</v>
      </c>
      <c r="D44" s="17">
        <v>9503000</v>
      </c>
      <c r="E44" s="17" t="s">
        <v>55</v>
      </c>
      <c r="F44" s="17" t="s">
        <v>56</v>
      </c>
      <c r="G44" s="17" t="s">
        <v>64</v>
      </c>
      <c r="H44" s="17" t="s">
        <v>74</v>
      </c>
      <c r="I44" s="17" t="s">
        <v>59</v>
      </c>
      <c r="J44" s="17" t="s">
        <v>59</v>
      </c>
      <c r="K44" s="1"/>
      <c r="L44" s="1"/>
    </row>
    <row r="45" spans="1:12" ht="15.75" customHeight="1" x14ac:dyDescent="0.25">
      <c r="A45" s="17">
        <v>100304</v>
      </c>
      <c r="B45" s="17" t="s">
        <v>80</v>
      </c>
      <c r="C45" s="18">
        <v>44227</v>
      </c>
      <c r="D45" s="17">
        <v>1688300</v>
      </c>
      <c r="E45" s="17" t="s">
        <v>55</v>
      </c>
      <c r="F45" s="17" t="s">
        <v>56</v>
      </c>
      <c r="G45" s="17" t="s">
        <v>64</v>
      </c>
      <c r="H45" s="17" t="s">
        <v>70</v>
      </c>
      <c r="I45" s="17" t="s">
        <v>66</v>
      </c>
      <c r="J45" s="17" t="s">
        <v>59</v>
      </c>
      <c r="K45" s="1"/>
      <c r="L45" s="1"/>
    </row>
    <row r="46" spans="1:12" ht="15.75" customHeight="1" x14ac:dyDescent="0.25">
      <c r="A46" s="17">
        <v>100414</v>
      </c>
      <c r="B46" s="17" t="s">
        <v>61</v>
      </c>
      <c r="C46" s="18">
        <v>44228</v>
      </c>
      <c r="D46" s="17">
        <v>17856705</v>
      </c>
      <c r="E46" s="17" t="s">
        <v>55</v>
      </c>
      <c r="F46" s="17" t="s">
        <v>63</v>
      </c>
      <c r="G46" s="17" t="s">
        <v>69</v>
      </c>
      <c r="H46" s="17" t="s">
        <v>58</v>
      </c>
      <c r="I46" s="17" t="s">
        <v>59</v>
      </c>
      <c r="J46" s="17" t="s">
        <v>59</v>
      </c>
      <c r="K46" s="1"/>
      <c r="L46" s="1"/>
    </row>
    <row r="47" spans="1:12" ht="15.75" customHeight="1" x14ac:dyDescent="0.25">
      <c r="A47" s="17">
        <v>100420</v>
      </c>
      <c r="B47" s="17" t="s">
        <v>54</v>
      </c>
      <c r="C47" s="18">
        <v>44229</v>
      </c>
      <c r="D47" s="17">
        <v>7577000</v>
      </c>
      <c r="E47" s="17" t="s">
        <v>55</v>
      </c>
      <c r="F47" s="17" t="s">
        <v>56</v>
      </c>
      <c r="G47" s="17" t="s">
        <v>64</v>
      </c>
      <c r="H47" s="17" t="s">
        <v>58</v>
      </c>
      <c r="I47" s="17" t="s">
        <v>59</v>
      </c>
      <c r="J47" s="17" t="s">
        <v>59</v>
      </c>
      <c r="K47" s="1"/>
      <c r="L47" s="1"/>
    </row>
    <row r="48" spans="1:12" ht="15.75" customHeight="1" x14ac:dyDescent="0.25">
      <c r="A48" s="17">
        <v>100481</v>
      </c>
      <c r="B48" s="17" t="s">
        <v>61</v>
      </c>
      <c r="C48" s="18">
        <v>44229</v>
      </c>
      <c r="D48" s="17">
        <v>1990915</v>
      </c>
      <c r="E48" s="17" t="s">
        <v>55</v>
      </c>
      <c r="F48" s="17" t="s">
        <v>63</v>
      </c>
      <c r="G48" s="17" t="s">
        <v>69</v>
      </c>
      <c r="H48" s="17" t="s">
        <v>74</v>
      </c>
      <c r="I48" s="17" t="s">
        <v>66</v>
      </c>
      <c r="J48" s="17" t="s">
        <v>66</v>
      </c>
      <c r="K48" s="1"/>
      <c r="L48" s="1"/>
    </row>
    <row r="49" spans="1:12" ht="15.75" customHeight="1" x14ac:dyDescent="0.25">
      <c r="A49" s="17">
        <v>100352</v>
      </c>
      <c r="B49" s="17" t="s">
        <v>80</v>
      </c>
      <c r="C49" s="18">
        <v>44229</v>
      </c>
      <c r="D49" s="17">
        <v>1245000</v>
      </c>
      <c r="E49" s="17" t="s">
        <v>55</v>
      </c>
      <c r="F49" s="17" t="s">
        <v>56</v>
      </c>
      <c r="G49" s="17" t="s">
        <v>64</v>
      </c>
      <c r="H49" s="17" t="s">
        <v>70</v>
      </c>
      <c r="I49" s="17" t="s">
        <v>59</v>
      </c>
      <c r="J49" s="17" t="s">
        <v>59</v>
      </c>
      <c r="K49" s="1"/>
      <c r="L49" s="1"/>
    </row>
    <row r="50" spans="1:12" ht="15.75" customHeight="1" x14ac:dyDescent="0.25">
      <c r="A50" s="17">
        <v>100496</v>
      </c>
      <c r="B50" s="17" t="s">
        <v>72</v>
      </c>
      <c r="C50" s="18">
        <v>44230</v>
      </c>
      <c r="D50" s="17">
        <v>1895000</v>
      </c>
      <c r="E50" s="17" t="s">
        <v>55</v>
      </c>
      <c r="F50" s="17" t="s">
        <v>63</v>
      </c>
      <c r="G50" s="17" t="s">
        <v>69</v>
      </c>
      <c r="H50" s="17" t="s">
        <v>74</v>
      </c>
      <c r="I50" s="17" t="s">
        <v>66</v>
      </c>
      <c r="J50" s="17" t="s">
        <v>66</v>
      </c>
      <c r="K50" s="1"/>
      <c r="L50" s="1"/>
    </row>
    <row r="51" spans="1:12" ht="15.75" customHeight="1" x14ac:dyDescent="0.25">
      <c r="A51" s="17">
        <v>100309</v>
      </c>
      <c r="B51" s="17" t="s">
        <v>61</v>
      </c>
      <c r="C51" s="18">
        <v>44231</v>
      </c>
      <c r="D51" s="17">
        <v>5000368</v>
      </c>
      <c r="E51" s="17" t="s">
        <v>55</v>
      </c>
      <c r="F51" s="17" t="s">
        <v>63</v>
      </c>
      <c r="G51" s="17" t="s">
        <v>69</v>
      </c>
      <c r="H51" s="17" t="s">
        <v>90</v>
      </c>
      <c r="I51" s="17" t="s">
        <v>66</v>
      </c>
      <c r="J51" s="17" t="s">
        <v>66</v>
      </c>
      <c r="K51" s="1"/>
      <c r="L51" s="1"/>
    </row>
    <row r="52" spans="1:12" ht="15.75" customHeight="1" x14ac:dyDescent="0.25">
      <c r="A52" s="17">
        <v>100413</v>
      </c>
      <c r="B52" s="17" t="s">
        <v>54</v>
      </c>
      <c r="C52" s="18">
        <v>44232</v>
      </c>
      <c r="D52" s="17">
        <v>8397700</v>
      </c>
      <c r="E52" s="17" t="s">
        <v>55</v>
      </c>
      <c r="F52" s="17" t="s">
        <v>56</v>
      </c>
      <c r="G52" s="17" t="s">
        <v>64</v>
      </c>
      <c r="H52" s="17" t="s">
        <v>58</v>
      </c>
      <c r="I52" s="17" t="s">
        <v>59</v>
      </c>
      <c r="J52" s="17" t="s">
        <v>59</v>
      </c>
      <c r="K52" s="1"/>
      <c r="L52" s="1"/>
    </row>
    <row r="53" spans="1:12" ht="15.75" customHeight="1" x14ac:dyDescent="0.25">
      <c r="A53" s="17">
        <v>100498</v>
      </c>
      <c r="B53" s="17" t="s">
        <v>80</v>
      </c>
      <c r="C53" s="18">
        <v>44232</v>
      </c>
      <c r="D53" s="17">
        <v>36356000</v>
      </c>
      <c r="E53" s="17" t="s">
        <v>55</v>
      </c>
      <c r="F53" s="17" t="s">
        <v>56</v>
      </c>
      <c r="G53" s="17" t="s">
        <v>57</v>
      </c>
      <c r="H53" s="17" t="s">
        <v>58</v>
      </c>
      <c r="I53" s="17" t="s">
        <v>59</v>
      </c>
      <c r="J53" s="17" t="s">
        <v>59</v>
      </c>
      <c r="K53" s="1"/>
      <c r="L53" s="1"/>
    </row>
    <row r="54" spans="1:12" ht="15.75" customHeight="1" x14ac:dyDescent="0.25">
      <c r="A54" s="17">
        <v>100499</v>
      </c>
      <c r="B54" s="17" t="s">
        <v>80</v>
      </c>
      <c r="C54" s="18">
        <v>44233</v>
      </c>
      <c r="D54" s="17">
        <v>16932600</v>
      </c>
      <c r="E54" s="17" t="s">
        <v>55</v>
      </c>
      <c r="F54" s="17" t="s">
        <v>56</v>
      </c>
      <c r="G54" s="17" t="s">
        <v>57</v>
      </c>
      <c r="H54" s="17" t="s">
        <v>58</v>
      </c>
      <c r="I54" s="17" t="s">
        <v>59</v>
      </c>
      <c r="J54" s="17" t="s">
        <v>59</v>
      </c>
      <c r="K54" s="1"/>
      <c r="L54" s="1"/>
    </row>
    <row r="55" spans="1:12" ht="15.75" customHeight="1" x14ac:dyDescent="0.25">
      <c r="A55" s="17">
        <v>100509</v>
      </c>
      <c r="B55" s="17" t="s">
        <v>85</v>
      </c>
      <c r="C55" s="18">
        <v>44234</v>
      </c>
      <c r="D55" s="17">
        <v>1849000</v>
      </c>
      <c r="E55" s="17" t="s">
        <v>55</v>
      </c>
      <c r="F55" s="17" t="s">
        <v>86</v>
      </c>
      <c r="G55" s="17" t="s">
        <v>87</v>
      </c>
      <c r="H55" s="17" t="s">
        <v>81</v>
      </c>
      <c r="I55" s="17" t="s">
        <v>66</v>
      </c>
      <c r="J55" s="17" t="s">
        <v>66</v>
      </c>
      <c r="K55" s="1"/>
      <c r="L55" s="1"/>
    </row>
    <row r="56" spans="1:12" ht="15.75" customHeight="1" x14ac:dyDescent="0.25">
      <c r="A56" s="17">
        <v>100371</v>
      </c>
      <c r="B56" s="17" t="s">
        <v>85</v>
      </c>
      <c r="C56" s="18">
        <v>44234</v>
      </c>
      <c r="D56" s="17">
        <v>218490</v>
      </c>
      <c r="E56" s="17" t="s">
        <v>55</v>
      </c>
      <c r="F56" s="17" t="s">
        <v>86</v>
      </c>
      <c r="G56" s="17" t="s">
        <v>64</v>
      </c>
      <c r="H56" s="17" t="s">
        <v>58</v>
      </c>
      <c r="I56" s="17" t="s">
        <v>66</v>
      </c>
      <c r="J56" s="17" t="s">
        <v>66</v>
      </c>
      <c r="K56" s="1"/>
      <c r="L56" s="1"/>
    </row>
    <row r="57" spans="1:12" ht="15.75" customHeight="1" x14ac:dyDescent="0.25">
      <c r="A57" s="17">
        <v>100412</v>
      </c>
      <c r="B57" s="17" t="s">
        <v>80</v>
      </c>
      <c r="C57" s="18">
        <v>44235</v>
      </c>
      <c r="D57" s="17">
        <v>3052600</v>
      </c>
      <c r="E57" s="17" t="s">
        <v>55</v>
      </c>
      <c r="F57" s="17" t="s">
        <v>56</v>
      </c>
      <c r="G57" s="17" t="s">
        <v>64</v>
      </c>
      <c r="H57" s="17" t="s">
        <v>58</v>
      </c>
      <c r="I57" s="17" t="s">
        <v>59</v>
      </c>
      <c r="J57" s="17" t="s">
        <v>66</v>
      </c>
      <c r="K57" s="1"/>
      <c r="L57" s="1"/>
    </row>
    <row r="58" spans="1:12" ht="15.75" customHeight="1" x14ac:dyDescent="0.25">
      <c r="A58" s="17">
        <v>100370</v>
      </c>
      <c r="B58" s="17" t="s">
        <v>61</v>
      </c>
      <c r="C58" s="18">
        <v>44235</v>
      </c>
      <c r="D58" s="17">
        <v>8126500</v>
      </c>
      <c r="E58" s="17" t="s">
        <v>55</v>
      </c>
      <c r="F58" s="17" t="s">
        <v>63</v>
      </c>
      <c r="G58" s="17" t="s">
        <v>69</v>
      </c>
      <c r="H58" s="17" t="s">
        <v>82</v>
      </c>
      <c r="I58" s="17" t="s">
        <v>59</v>
      </c>
      <c r="J58" s="17" t="s">
        <v>59</v>
      </c>
      <c r="K58" s="1"/>
      <c r="L58" s="1"/>
    </row>
    <row r="59" spans="1:12" ht="15.75" customHeight="1" x14ac:dyDescent="0.25">
      <c r="A59" s="17">
        <v>100377</v>
      </c>
      <c r="B59" s="17" t="s">
        <v>54</v>
      </c>
      <c r="C59" s="18">
        <v>44236</v>
      </c>
      <c r="D59" s="17">
        <v>11400000</v>
      </c>
      <c r="E59" s="17" t="s">
        <v>55</v>
      </c>
      <c r="F59" s="17" t="s">
        <v>56</v>
      </c>
      <c r="G59" s="17" t="s">
        <v>69</v>
      </c>
      <c r="H59" s="17" t="s">
        <v>58</v>
      </c>
      <c r="I59" s="17" t="s">
        <v>59</v>
      </c>
      <c r="J59" s="17" t="s">
        <v>59</v>
      </c>
      <c r="K59" s="1"/>
      <c r="L59" s="1"/>
    </row>
    <row r="60" spans="1:12" ht="15.75" customHeight="1" x14ac:dyDescent="0.25">
      <c r="A60" s="17">
        <v>100452</v>
      </c>
      <c r="B60" s="17" t="s">
        <v>80</v>
      </c>
      <c r="C60" s="18">
        <v>44236</v>
      </c>
      <c r="D60" s="17">
        <v>5918400</v>
      </c>
      <c r="E60" s="17" t="s">
        <v>55</v>
      </c>
      <c r="F60" s="17" t="s">
        <v>56</v>
      </c>
      <c r="G60" s="17" t="s">
        <v>64</v>
      </c>
      <c r="H60" s="17" t="s">
        <v>65</v>
      </c>
      <c r="I60" s="17" t="s">
        <v>59</v>
      </c>
      <c r="J60" s="17" t="s">
        <v>66</v>
      </c>
      <c r="K60" s="1"/>
      <c r="L60" s="1"/>
    </row>
    <row r="61" spans="1:12" ht="15.75" customHeight="1" x14ac:dyDescent="0.25">
      <c r="A61" s="17">
        <v>100459</v>
      </c>
      <c r="B61" s="17" t="s">
        <v>54</v>
      </c>
      <c r="C61" s="18">
        <v>44236</v>
      </c>
      <c r="D61" s="17">
        <v>2550750</v>
      </c>
      <c r="E61" s="17" t="s">
        <v>62</v>
      </c>
      <c r="F61" s="17" t="s">
        <v>56</v>
      </c>
      <c r="G61" s="17" t="s">
        <v>64</v>
      </c>
      <c r="H61" s="17" t="s">
        <v>65</v>
      </c>
      <c r="I61" s="17" t="s">
        <v>66</v>
      </c>
      <c r="J61" s="17" t="s">
        <v>66</v>
      </c>
      <c r="K61" s="1"/>
      <c r="L61" s="1"/>
    </row>
    <row r="62" spans="1:12" ht="15.75" customHeight="1" x14ac:dyDescent="0.25">
      <c r="A62" s="17">
        <v>100325</v>
      </c>
      <c r="B62" s="17" t="s">
        <v>54</v>
      </c>
      <c r="C62" s="18">
        <v>44236</v>
      </c>
      <c r="D62" s="17">
        <v>140000</v>
      </c>
      <c r="E62" s="17" t="s">
        <v>55</v>
      </c>
      <c r="F62" s="17" t="s">
        <v>56</v>
      </c>
      <c r="G62" s="17" t="s">
        <v>69</v>
      </c>
      <c r="H62" s="17" t="s">
        <v>81</v>
      </c>
      <c r="I62" s="17" t="s">
        <v>66</v>
      </c>
      <c r="J62" s="17" t="s">
        <v>66</v>
      </c>
      <c r="K62" s="1"/>
      <c r="L62" s="1"/>
    </row>
    <row r="63" spans="1:12" ht="15.75" customHeight="1" x14ac:dyDescent="0.25">
      <c r="A63" s="17">
        <v>100419</v>
      </c>
      <c r="B63" s="17" t="s">
        <v>54</v>
      </c>
      <c r="C63" s="18">
        <v>44240</v>
      </c>
      <c r="D63" s="17">
        <v>725000</v>
      </c>
      <c r="E63" s="17" t="s">
        <v>55</v>
      </c>
      <c r="F63" s="17" t="s">
        <v>56</v>
      </c>
      <c r="G63" s="17" t="s">
        <v>69</v>
      </c>
      <c r="H63" s="17" t="s">
        <v>0</v>
      </c>
      <c r="I63" s="17" t="s">
        <v>66</v>
      </c>
      <c r="J63" s="17" t="s">
        <v>66</v>
      </c>
      <c r="K63" s="1"/>
      <c r="L63" s="1"/>
    </row>
    <row r="64" spans="1:12" ht="15.75" customHeight="1" x14ac:dyDescent="0.25">
      <c r="A64" s="17">
        <v>100512</v>
      </c>
      <c r="B64" s="17" t="s">
        <v>54</v>
      </c>
      <c r="C64" s="18">
        <v>44240</v>
      </c>
      <c r="D64" s="17">
        <v>10098900</v>
      </c>
      <c r="E64" s="17" t="s">
        <v>55</v>
      </c>
      <c r="F64" s="17" t="s">
        <v>56</v>
      </c>
      <c r="G64" s="17" t="s">
        <v>64</v>
      </c>
      <c r="H64" s="17" t="s">
        <v>74</v>
      </c>
      <c r="I64" s="17" t="s">
        <v>59</v>
      </c>
      <c r="J64" s="17" t="s">
        <v>59</v>
      </c>
      <c r="K64" s="1"/>
      <c r="L64" s="1"/>
    </row>
    <row r="65" spans="1:12" ht="15.75" customHeight="1" x14ac:dyDescent="0.25">
      <c r="A65" s="17">
        <v>100513</v>
      </c>
      <c r="B65" s="17" t="s">
        <v>54</v>
      </c>
      <c r="C65" s="18">
        <v>44240</v>
      </c>
      <c r="D65" s="17">
        <v>2937200</v>
      </c>
      <c r="E65" s="17" t="s">
        <v>62</v>
      </c>
      <c r="F65" s="17" t="s">
        <v>56</v>
      </c>
      <c r="G65" s="17" t="s">
        <v>64</v>
      </c>
      <c r="H65" s="17" t="s">
        <v>65</v>
      </c>
      <c r="I65" s="17" t="s">
        <v>66</v>
      </c>
      <c r="J65" s="17" t="s">
        <v>66</v>
      </c>
      <c r="K65" s="1"/>
      <c r="L65" s="1"/>
    </row>
    <row r="66" spans="1:12" ht="15.75" customHeight="1" x14ac:dyDescent="0.25">
      <c r="A66" s="17">
        <v>100514</v>
      </c>
      <c r="B66" s="17" t="s">
        <v>80</v>
      </c>
      <c r="C66" s="18">
        <v>44240</v>
      </c>
      <c r="D66" s="17">
        <v>3644800</v>
      </c>
      <c r="E66" s="17" t="s">
        <v>55</v>
      </c>
      <c r="F66" s="17" t="s">
        <v>56</v>
      </c>
      <c r="G66" s="17" t="s">
        <v>64</v>
      </c>
      <c r="H66" s="17" t="s">
        <v>58</v>
      </c>
      <c r="I66" s="17" t="s">
        <v>59</v>
      </c>
      <c r="J66" s="17" t="s">
        <v>59</v>
      </c>
      <c r="K66" s="1"/>
      <c r="L66" s="1"/>
    </row>
    <row r="67" spans="1:12" ht="15.75" customHeight="1" x14ac:dyDescent="0.25">
      <c r="A67" s="17">
        <v>100471</v>
      </c>
      <c r="B67" s="17" t="s">
        <v>54</v>
      </c>
      <c r="C67" s="18">
        <v>44240</v>
      </c>
      <c r="D67" s="17">
        <v>13882500</v>
      </c>
      <c r="E67" s="17" t="s">
        <v>55</v>
      </c>
      <c r="F67" s="17" t="s">
        <v>56</v>
      </c>
      <c r="G67" s="17" t="s">
        <v>64</v>
      </c>
      <c r="H67" s="17" t="s">
        <v>58</v>
      </c>
      <c r="I67" s="17" t="s">
        <v>59</v>
      </c>
      <c r="J67" s="17" t="s">
        <v>59</v>
      </c>
      <c r="K67" s="1"/>
      <c r="L67" s="1"/>
    </row>
    <row r="68" spans="1:12" ht="15.75" customHeight="1" x14ac:dyDescent="0.25">
      <c r="A68" s="17">
        <v>100396</v>
      </c>
      <c r="B68" s="17" t="s">
        <v>54</v>
      </c>
      <c r="C68" s="18">
        <v>44242</v>
      </c>
      <c r="D68" s="17">
        <v>2050000</v>
      </c>
      <c r="E68" s="17" t="s">
        <v>62</v>
      </c>
      <c r="F68" s="17" t="s">
        <v>56</v>
      </c>
      <c r="G68" s="17" t="s">
        <v>64</v>
      </c>
      <c r="H68" s="17" t="s">
        <v>65</v>
      </c>
      <c r="I68" s="17" t="s">
        <v>66</v>
      </c>
      <c r="J68" s="17" t="s">
        <v>66</v>
      </c>
      <c r="K68" s="1"/>
      <c r="L68" s="1"/>
    </row>
    <row r="69" spans="1:12" ht="15.75" customHeight="1" x14ac:dyDescent="0.25">
      <c r="A69" s="17">
        <v>100436</v>
      </c>
      <c r="B69" s="17" t="s">
        <v>54</v>
      </c>
      <c r="C69" s="18">
        <v>44243</v>
      </c>
      <c r="D69" s="17">
        <v>3805200</v>
      </c>
      <c r="E69" s="17" t="s">
        <v>62</v>
      </c>
      <c r="F69" s="17" t="s">
        <v>56</v>
      </c>
      <c r="G69" s="17" t="s">
        <v>87</v>
      </c>
      <c r="H69" s="17" t="s">
        <v>65</v>
      </c>
      <c r="I69" s="17" t="s">
        <v>66</v>
      </c>
      <c r="J69" s="17" t="s">
        <v>66</v>
      </c>
      <c r="K69" s="1"/>
      <c r="L69" s="1"/>
    </row>
    <row r="70" spans="1:12" ht="15.75" customHeight="1" x14ac:dyDescent="0.25">
      <c r="A70" s="17">
        <v>100492</v>
      </c>
      <c r="B70" s="17" t="s">
        <v>54</v>
      </c>
      <c r="C70" s="18">
        <v>44244</v>
      </c>
      <c r="D70" s="17">
        <v>1417800</v>
      </c>
      <c r="E70" s="17" t="s">
        <v>62</v>
      </c>
      <c r="F70" s="17" t="s">
        <v>56</v>
      </c>
      <c r="G70" s="17" t="s">
        <v>64</v>
      </c>
      <c r="H70" s="17" t="s">
        <v>82</v>
      </c>
      <c r="I70" s="17" t="s">
        <v>66</v>
      </c>
      <c r="J70" s="17" t="s">
        <v>66</v>
      </c>
      <c r="K70" s="1"/>
      <c r="L70" s="1"/>
    </row>
    <row r="71" spans="1:12" ht="15.75" customHeight="1" x14ac:dyDescent="0.25">
      <c r="A71" s="17">
        <v>100494</v>
      </c>
      <c r="B71" s="17" t="s">
        <v>61</v>
      </c>
      <c r="C71" s="18">
        <v>44245</v>
      </c>
      <c r="D71" s="17">
        <v>5613900</v>
      </c>
      <c r="E71" s="17" t="s">
        <v>62</v>
      </c>
      <c r="F71" s="17" t="s">
        <v>63</v>
      </c>
      <c r="G71" s="17" t="s">
        <v>69</v>
      </c>
      <c r="H71" s="17" t="s">
        <v>65</v>
      </c>
      <c r="I71" s="17" t="s">
        <v>66</v>
      </c>
      <c r="J71" s="17" t="s">
        <v>66</v>
      </c>
      <c r="K71" s="1"/>
      <c r="L71" s="1"/>
    </row>
    <row r="72" spans="1:12" ht="15.75" customHeight="1" x14ac:dyDescent="0.25">
      <c r="A72" s="17">
        <v>100493</v>
      </c>
      <c r="B72" s="17" t="s">
        <v>80</v>
      </c>
      <c r="C72" s="18">
        <v>44245</v>
      </c>
      <c r="D72" s="17">
        <v>2471100</v>
      </c>
      <c r="E72" s="17" t="s">
        <v>55</v>
      </c>
      <c r="F72" s="17" t="s">
        <v>56</v>
      </c>
      <c r="G72" s="17" t="s">
        <v>64</v>
      </c>
      <c r="H72" s="17" t="s">
        <v>65</v>
      </c>
      <c r="I72" s="17" t="s">
        <v>66</v>
      </c>
      <c r="J72" s="17" t="s">
        <v>66</v>
      </c>
      <c r="K72" s="1"/>
      <c r="L72" s="1"/>
    </row>
    <row r="73" spans="1:12" ht="15.75" customHeight="1" x14ac:dyDescent="0.25">
      <c r="A73" s="17">
        <v>100351</v>
      </c>
      <c r="B73" s="17" t="s">
        <v>83</v>
      </c>
      <c r="C73" s="18">
        <v>44246</v>
      </c>
      <c r="D73" s="17">
        <v>2985950</v>
      </c>
      <c r="E73" s="17" t="s">
        <v>62</v>
      </c>
      <c r="F73" s="17" t="s">
        <v>84</v>
      </c>
      <c r="G73" s="17" t="s">
        <v>64</v>
      </c>
      <c r="H73" s="17" t="s">
        <v>65</v>
      </c>
      <c r="I73" s="17" t="s">
        <v>66</v>
      </c>
      <c r="J73" s="17" t="s">
        <v>66</v>
      </c>
      <c r="K73" s="1"/>
      <c r="L73" s="1"/>
    </row>
    <row r="74" spans="1:12" ht="15.75" customHeight="1" x14ac:dyDescent="0.25">
      <c r="A74" s="17">
        <v>100411</v>
      </c>
      <c r="B74" s="17" t="s">
        <v>61</v>
      </c>
      <c r="C74" s="18">
        <v>44247</v>
      </c>
      <c r="D74" s="17">
        <v>9062700</v>
      </c>
      <c r="E74" s="17" t="s">
        <v>55</v>
      </c>
      <c r="F74" s="17" t="s">
        <v>63</v>
      </c>
      <c r="G74" s="17" t="s">
        <v>57</v>
      </c>
      <c r="H74" s="17" t="s">
        <v>70</v>
      </c>
      <c r="I74" s="17" t="s">
        <v>66</v>
      </c>
      <c r="J74" s="17" t="s">
        <v>66</v>
      </c>
      <c r="K74" s="1"/>
      <c r="L74" s="1"/>
    </row>
    <row r="75" spans="1:12" ht="15.75" customHeight="1" x14ac:dyDescent="0.25">
      <c r="A75" s="17">
        <v>100469</v>
      </c>
      <c r="B75" s="17" t="s">
        <v>54</v>
      </c>
      <c r="C75" s="18">
        <v>44247</v>
      </c>
      <c r="D75" s="17">
        <v>7350000</v>
      </c>
      <c r="E75" s="17" t="s">
        <v>55</v>
      </c>
      <c r="F75" s="17" t="s">
        <v>56</v>
      </c>
      <c r="G75" s="17" t="s">
        <v>64</v>
      </c>
      <c r="H75" s="17" t="s">
        <v>58</v>
      </c>
      <c r="I75" s="17" t="s">
        <v>59</v>
      </c>
      <c r="J75" s="17" t="s">
        <v>59</v>
      </c>
      <c r="K75" s="1"/>
      <c r="L75" s="1"/>
    </row>
    <row r="76" spans="1:12" ht="15.75" customHeight="1" x14ac:dyDescent="0.25">
      <c r="A76" s="17">
        <v>100418</v>
      </c>
      <c r="B76" s="17" t="s">
        <v>80</v>
      </c>
      <c r="C76" s="18">
        <v>44248</v>
      </c>
      <c r="D76" s="17">
        <v>1300900</v>
      </c>
      <c r="E76" s="17" t="s">
        <v>55</v>
      </c>
      <c r="F76" s="17" t="s">
        <v>56</v>
      </c>
      <c r="G76" s="17" t="s">
        <v>69</v>
      </c>
      <c r="H76" s="17" t="s">
        <v>74</v>
      </c>
      <c r="I76" s="17" t="s">
        <v>66</v>
      </c>
      <c r="J76" s="17" t="s">
        <v>66</v>
      </c>
      <c r="K76" s="1"/>
      <c r="L76" s="1"/>
    </row>
    <row r="77" spans="1:12" ht="15.75" customHeight="1" x14ac:dyDescent="0.25">
      <c r="A77" s="17">
        <v>100511</v>
      </c>
      <c r="B77" s="17" t="s">
        <v>54</v>
      </c>
      <c r="C77" s="18">
        <v>44249</v>
      </c>
      <c r="D77" s="17">
        <v>12750000</v>
      </c>
      <c r="E77" s="17" t="s">
        <v>55</v>
      </c>
      <c r="F77" s="17" t="s">
        <v>56</v>
      </c>
      <c r="G77" s="17" t="s">
        <v>64</v>
      </c>
      <c r="H77" s="17" t="s">
        <v>58</v>
      </c>
      <c r="I77" s="17" t="s">
        <v>59</v>
      </c>
      <c r="J77" s="17" t="s">
        <v>59</v>
      </c>
      <c r="K77" s="1"/>
      <c r="L77" s="1"/>
    </row>
    <row r="78" spans="1:12" ht="15.75" customHeight="1" x14ac:dyDescent="0.25">
      <c r="A78" s="17">
        <v>100536</v>
      </c>
      <c r="B78" s="17" t="s">
        <v>54</v>
      </c>
      <c r="C78" s="18">
        <v>44249</v>
      </c>
      <c r="D78" s="17">
        <v>7585000</v>
      </c>
      <c r="E78" s="17" t="s">
        <v>55</v>
      </c>
      <c r="F78" s="17" t="s">
        <v>56</v>
      </c>
      <c r="G78" s="17" t="s">
        <v>57</v>
      </c>
      <c r="H78" s="17" t="s">
        <v>74</v>
      </c>
      <c r="I78" s="17" t="s">
        <v>59</v>
      </c>
      <c r="J78" s="17" t="s">
        <v>59</v>
      </c>
      <c r="K78" s="1"/>
      <c r="L78" s="1"/>
    </row>
    <row r="79" spans="1:12" ht="15.75" customHeight="1" x14ac:dyDescent="0.25">
      <c r="A79" s="17">
        <v>100537</v>
      </c>
      <c r="B79" s="17" t="s">
        <v>54</v>
      </c>
      <c r="C79" s="18">
        <v>44249</v>
      </c>
      <c r="D79" s="17">
        <v>9493313</v>
      </c>
      <c r="E79" s="17" t="s">
        <v>55</v>
      </c>
      <c r="F79" s="17" t="s">
        <v>56</v>
      </c>
      <c r="G79" s="17" t="s">
        <v>69</v>
      </c>
      <c r="H79" s="17" t="s">
        <v>58</v>
      </c>
      <c r="I79" s="17" t="s">
        <v>59</v>
      </c>
      <c r="J79" s="17" t="s">
        <v>59</v>
      </c>
      <c r="K79" s="1"/>
      <c r="L79" s="1"/>
    </row>
    <row r="80" spans="1:12" ht="15.75" customHeight="1" x14ac:dyDescent="0.25">
      <c r="A80" s="17">
        <v>100394</v>
      </c>
      <c r="B80" s="17" t="s">
        <v>54</v>
      </c>
      <c r="C80" s="18">
        <v>44249</v>
      </c>
      <c r="D80" s="17">
        <v>10302000</v>
      </c>
      <c r="E80" s="17" t="s">
        <v>55</v>
      </c>
      <c r="F80" s="17" t="s">
        <v>56</v>
      </c>
      <c r="G80" s="17" t="s">
        <v>57</v>
      </c>
      <c r="H80" s="17" t="s">
        <v>74</v>
      </c>
      <c r="I80" s="17" t="s">
        <v>59</v>
      </c>
      <c r="J80" s="17" t="s">
        <v>59</v>
      </c>
      <c r="K80" s="1"/>
      <c r="L80" s="1"/>
    </row>
    <row r="81" spans="1:12" ht="15.75" customHeight="1" x14ac:dyDescent="0.25">
      <c r="A81" s="17">
        <v>100367</v>
      </c>
      <c r="B81" s="17" t="s">
        <v>91</v>
      </c>
      <c r="C81" s="18">
        <v>44250</v>
      </c>
      <c r="D81" s="17">
        <v>2500000</v>
      </c>
      <c r="E81" s="17" t="s">
        <v>55</v>
      </c>
      <c r="F81" s="17" t="s">
        <v>84</v>
      </c>
      <c r="G81" s="17" t="s">
        <v>87</v>
      </c>
      <c r="H81" s="17" t="s">
        <v>90</v>
      </c>
      <c r="I81" s="17" t="s">
        <v>66</v>
      </c>
      <c r="J81" s="17" t="s">
        <v>66</v>
      </c>
      <c r="K81" s="1"/>
      <c r="L81" s="1"/>
    </row>
    <row r="82" spans="1:12" ht="15.75" customHeight="1" x14ac:dyDescent="0.25">
      <c r="A82" s="17">
        <v>100408</v>
      </c>
      <c r="B82" s="17" t="s">
        <v>61</v>
      </c>
      <c r="C82" s="18">
        <v>44251</v>
      </c>
      <c r="D82" s="17">
        <v>4833900</v>
      </c>
      <c r="E82" s="17" t="s">
        <v>55</v>
      </c>
      <c r="F82" s="17" t="s">
        <v>63</v>
      </c>
      <c r="G82" s="17" t="s">
        <v>69</v>
      </c>
      <c r="H82" s="17" t="s">
        <v>74</v>
      </c>
      <c r="I82" s="17" t="s">
        <v>66</v>
      </c>
      <c r="J82" s="17" t="s">
        <v>66</v>
      </c>
      <c r="K82" s="1"/>
      <c r="L82" s="1"/>
    </row>
    <row r="83" spans="1:12" ht="15.75" customHeight="1" x14ac:dyDescent="0.25">
      <c r="A83" s="17">
        <v>100410</v>
      </c>
      <c r="B83" s="17" t="s">
        <v>54</v>
      </c>
      <c r="C83" s="18">
        <v>44251</v>
      </c>
      <c r="D83" s="17">
        <v>2029500</v>
      </c>
      <c r="E83" s="17" t="s">
        <v>55</v>
      </c>
      <c r="F83" s="17" t="s">
        <v>56</v>
      </c>
      <c r="G83" s="17" t="s">
        <v>87</v>
      </c>
      <c r="H83" s="17" t="s">
        <v>58</v>
      </c>
      <c r="I83" s="17" t="s">
        <v>59</v>
      </c>
      <c r="J83" s="17" t="s">
        <v>59</v>
      </c>
      <c r="K83" s="1"/>
      <c r="L83" s="1"/>
    </row>
    <row r="84" spans="1:12" ht="15.75" customHeight="1" x14ac:dyDescent="0.25">
      <c r="A84" s="17">
        <v>100369</v>
      </c>
      <c r="B84" s="17" t="s">
        <v>54</v>
      </c>
      <c r="C84" s="18">
        <v>44251</v>
      </c>
      <c r="D84" s="17">
        <v>2233200</v>
      </c>
      <c r="E84" s="17" t="s">
        <v>62</v>
      </c>
      <c r="F84" s="17" t="s">
        <v>56</v>
      </c>
      <c r="G84" s="17" t="s">
        <v>64</v>
      </c>
      <c r="H84" s="17" t="s">
        <v>65</v>
      </c>
      <c r="I84" s="17" t="s">
        <v>66</v>
      </c>
      <c r="J84" s="17" t="s">
        <v>66</v>
      </c>
      <c r="K84" s="1"/>
      <c r="L84" s="1"/>
    </row>
    <row r="85" spans="1:12" ht="15.75" customHeight="1" x14ac:dyDescent="0.25">
      <c r="A85" s="17">
        <v>100409</v>
      </c>
      <c r="B85" s="17" t="s">
        <v>54</v>
      </c>
      <c r="C85" s="18">
        <v>44252</v>
      </c>
      <c r="D85" s="17">
        <v>2001250</v>
      </c>
      <c r="E85" s="17" t="s">
        <v>55</v>
      </c>
      <c r="F85" s="17" t="s">
        <v>56</v>
      </c>
      <c r="G85" s="17" t="s">
        <v>64</v>
      </c>
      <c r="H85" s="17" t="s">
        <v>74</v>
      </c>
      <c r="I85" s="17" t="s">
        <v>59</v>
      </c>
      <c r="J85" s="17" t="s">
        <v>59</v>
      </c>
      <c r="K85" s="1"/>
      <c r="L85" s="1"/>
    </row>
    <row r="86" spans="1:12" ht="15.75" customHeight="1" x14ac:dyDescent="0.25">
      <c r="A86" s="17">
        <v>100546</v>
      </c>
      <c r="B86" s="17" t="s">
        <v>54</v>
      </c>
      <c r="C86" s="18">
        <v>44252</v>
      </c>
      <c r="D86" s="17">
        <v>1498850</v>
      </c>
      <c r="E86" s="17" t="s">
        <v>62</v>
      </c>
      <c r="F86" s="17" t="s">
        <v>56</v>
      </c>
      <c r="G86" s="17" t="s">
        <v>87</v>
      </c>
      <c r="H86" s="17" t="s">
        <v>65</v>
      </c>
      <c r="I86" s="17" t="s">
        <v>66</v>
      </c>
      <c r="J86" s="17" t="s">
        <v>66</v>
      </c>
      <c r="K86" s="1"/>
      <c r="L86" s="1"/>
    </row>
    <row r="87" spans="1:12" ht="15.75" customHeight="1" x14ac:dyDescent="0.25">
      <c r="A87" s="17">
        <v>100434</v>
      </c>
      <c r="B87" s="17" t="s">
        <v>80</v>
      </c>
      <c r="C87" s="18">
        <v>44254</v>
      </c>
      <c r="D87" s="17">
        <v>405556</v>
      </c>
      <c r="E87" s="17" t="s">
        <v>55</v>
      </c>
      <c r="F87" s="17" t="s">
        <v>56</v>
      </c>
      <c r="G87" s="17" t="s">
        <v>64</v>
      </c>
      <c r="H87" s="17" t="s">
        <v>58</v>
      </c>
      <c r="I87" s="17" t="s">
        <v>59</v>
      </c>
      <c r="J87" s="17" t="s">
        <v>66</v>
      </c>
      <c r="K87" s="1"/>
      <c r="L87" s="1"/>
    </row>
    <row r="88" spans="1:12" ht="15.75" customHeight="1" x14ac:dyDescent="0.25">
      <c r="A88" s="17">
        <v>100523</v>
      </c>
      <c r="B88" s="17" t="s">
        <v>54</v>
      </c>
      <c r="C88" s="18">
        <v>44256</v>
      </c>
      <c r="D88" s="17">
        <v>1311220</v>
      </c>
      <c r="E88" s="17" t="s">
        <v>55</v>
      </c>
      <c r="F88" s="17" t="s">
        <v>56</v>
      </c>
      <c r="G88" s="17" t="s">
        <v>64</v>
      </c>
      <c r="H88" s="17" t="s">
        <v>58</v>
      </c>
      <c r="I88" s="17" t="s">
        <v>66</v>
      </c>
      <c r="J88" s="17" t="s">
        <v>66</v>
      </c>
      <c r="K88" s="1"/>
      <c r="L88" s="1"/>
    </row>
    <row r="89" spans="1:12" ht="15.75" customHeight="1" x14ac:dyDescent="0.25">
      <c r="A89" s="17">
        <v>100433</v>
      </c>
      <c r="B89" s="17" t="s">
        <v>54</v>
      </c>
      <c r="C89" s="18">
        <v>44256</v>
      </c>
      <c r="D89" s="17">
        <v>1769785</v>
      </c>
      <c r="E89" s="17" t="s">
        <v>55</v>
      </c>
      <c r="F89" s="17" t="s">
        <v>56</v>
      </c>
      <c r="G89" s="17" t="s">
        <v>64</v>
      </c>
      <c r="H89" s="17" t="s">
        <v>70</v>
      </c>
      <c r="I89" s="17" t="s">
        <v>59</v>
      </c>
      <c r="J89" s="17" t="s">
        <v>59</v>
      </c>
      <c r="K89" s="1"/>
      <c r="L89" s="1"/>
    </row>
    <row r="90" spans="1:12" ht="15.75" customHeight="1" x14ac:dyDescent="0.25">
      <c r="A90" s="17">
        <v>100566</v>
      </c>
      <c r="B90" s="17" t="s">
        <v>85</v>
      </c>
      <c r="C90" s="18">
        <v>44257</v>
      </c>
      <c r="D90" s="17">
        <v>5377000</v>
      </c>
      <c r="E90" s="17" t="s">
        <v>55</v>
      </c>
      <c r="F90" s="17" t="s">
        <v>86</v>
      </c>
      <c r="G90" s="17" t="s">
        <v>64</v>
      </c>
      <c r="H90" s="17" t="s">
        <v>58</v>
      </c>
      <c r="I90" s="17" t="s">
        <v>59</v>
      </c>
      <c r="J90" s="17" t="s">
        <v>59</v>
      </c>
      <c r="K90" s="1"/>
      <c r="L90" s="1"/>
    </row>
    <row r="91" spans="1:12" ht="15.75" customHeight="1" x14ac:dyDescent="0.25">
      <c r="A91" s="17">
        <v>100522</v>
      </c>
      <c r="B91" s="17" t="s">
        <v>54</v>
      </c>
      <c r="C91" s="18">
        <v>44257</v>
      </c>
      <c r="D91" s="17">
        <v>1599860</v>
      </c>
      <c r="E91" s="17" t="s">
        <v>62</v>
      </c>
      <c r="F91" s="17" t="s">
        <v>56</v>
      </c>
      <c r="G91" s="17" t="s">
        <v>64</v>
      </c>
      <c r="H91" s="17" t="s">
        <v>65</v>
      </c>
      <c r="I91" s="17" t="s">
        <v>66</v>
      </c>
      <c r="J91" s="17" t="s">
        <v>66</v>
      </c>
      <c r="K91" s="1"/>
      <c r="L91" s="1"/>
    </row>
    <row r="92" spans="1:12" ht="15.75" customHeight="1" x14ac:dyDescent="0.25">
      <c r="A92" s="17">
        <v>100457</v>
      </c>
      <c r="B92" s="17" t="s">
        <v>54</v>
      </c>
      <c r="C92" s="18">
        <v>44260</v>
      </c>
      <c r="D92" s="17">
        <v>10780450</v>
      </c>
      <c r="E92" s="17" t="s">
        <v>55</v>
      </c>
      <c r="F92" s="17" t="s">
        <v>56</v>
      </c>
      <c r="G92" s="17" t="s">
        <v>64</v>
      </c>
      <c r="H92" s="17" t="s">
        <v>58</v>
      </c>
      <c r="I92" s="17" t="s">
        <v>59</v>
      </c>
      <c r="J92" s="17" t="s">
        <v>59</v>
      </c>
      <c r="K92" s="1"/>
      <c r="L92" s="1"/>
    </row>
    <row r="93" spans="1:12" ht="15.75" customHeight="1" x14ac:dyDescent="0.25">
      <c r="A93" s="17">
        <v>100521</v>
      </c>
      <c r="B93" s="17" t="s">
        <v>80</v>
      </c>
      <c r="C93" s="18">
        <v>44261</v>
      </c>
      <c r="D93" s="17">
        <v>3839200</v>
      </c>
      <c r="E93" s="17" t="s">
        <v>55</v>
      </c>
      <c r="F93" s="17" t="s">
        <v>56</v>
      </c>
      <c r="G93" s="17" t="s">
        <v>69</v>
      </c>
      <c r="H93" s="17" t="s">
        <v>58</v>
      </c>
      <c r="I93" s="17" t="s">
        <v>66</v>
      </c>
      <c r="J93" s="17" t="s">
        <v>66</v>
      </c>
      <c r="K93" s="1"/>
      <c r="L93" s="1"/>
    </row>
    <row r="94" spans="1:12" ht="15.75" customHeight="1" x14ac:dyDescent="0.25">
      <c r="A94" s="17">
        <v>100532</v>
      </c>
      <c r="B94" s="17" t="s">
        <v>80</v>
      </c>
      <c r="C94" s="18">
        <v>44261</v>
      </c>
      <c r="D94" s="17">
        <v>296000</v>
      </c>
      <c r="E94" s="17" t="s">
        <v>55</v>
      </c>
      <c r="F94" s="17" t="s">
        <v>56</v>
      </c>
      <c r="G94" s="17" t="s">
        <v>64</v>
      </c>
      <c r="H94" s="17" t="s">
        <v>58</v>
      </c>
      <c r="I94" s="17" t="s">
        <v>66</v>
      </c>
      <c r="J94" s="17" t="s">
        <v>66</v>
      </c>
      <c r="K94" s="1"/>
      <c r="L94" s="1"/>
    </row>
    <row r="95" spans="1:12" ht="15.75" customHeight="1" x14ac:dyDescent="0.25">
      <c r="A95" s="17">
        <v>100533</v>
      </c>
      <c r="B95" s="17" t="s">
        <v>61</v>
      </c>
      <c r="C95" s="18">
        <v>44262</v>
      </c>
      <c r="D95" s="17">
        <v>2707630</v>
      </c>
      <c r="E95" s="17" t="s">
        <v>62</v>
      </c>
      <c r="F95" s="17" t="s">
        <v>63</v>
      </c>
      <c r="G95" s="17" t="s">
        <v>64</v>
      </c>
      <c r="H95" s="17" t="s">
        <v>65</v>
      </c>
      <c r="I95" s="17" t="s">
        <v>66</v>
      </c>
      <c r="J95" s="17" t="s">
        <v>66</v>
      </c>
      <c r="K95" s="1"/>
      <c r="L95" s="1"/>
    </row>
    <row r="96" spans="1:12" ht="15.75" customHeight="1" x14ac:dyDescent="0.25">
      <c r="A96" s="17">
        <v>100467</v>
      </c>
      <c r="B96" s="17" t="s">
        <v>80</v>
      </c>
      <c r="C96" s="18">
        <v>44262</v>
      </c>
      <c r="D96" s="17">
        <v>2249500</v>
      </c>
      <c r="E96" s="17" t="s">
        <v>55</v>
      </c>
      <c r="F96" s="17" t="s">
        <v>56</v>
      </c>
      <c r="G96" s="17" t="s">
        <v>64</v>
      </c>
      <c r="H96" s="17" t="s">
        <v>65</v>
      </c>
      <c r="I96" s="17" t="s">
        <v>66</v>
      </c>
      <c r="J96" s="17" t="s">
        <v>66</v>
      </c>
      <c r="K96" s="1"/>
      <c r="L96" s="1"/>
    </row>
    <row r="97" spans="1:12" ht="15.75" customHeight="1" x14ac:dyDescent="0.25">
      <c r="A97" s="17">
        <v>100583</v>
      </c>
      <c r="B97" s="17" t="s">
        <v>54</v>
      </c>
      <c r="C97" s="18">
        <v>44263</v>
      </c>
      <c r="D97" s="17">
        <v>7611000</v>
      </c>
      <c r="E97" s="17" t="s">
        <v>55</v>
      </c>
      <c r="F97" s="17" t="s">
        <v>56</v>
      </c>
      <c r="G97" s="17" t="s">
        <v>69</v>
      </c>
      <c r="H97" s="17" t="s">
        <v>74</v>
      </c>
      <c r="I97" s="17" t="s">
        <v>59</v>
      </c>
      <c r="J97" s="17" t="s">
        <v>59</v>
      </c>
      <c r="K97" s="1"/>
      <c r="L97" s="1"/>
    </row>
    <row r="98" spans="1:12" ht="15.75" customHeight="1" x14ac:dyDescent="0.25">
      <c r="A98" s="17">
        <v>100404</v>
      </c>
      <c r="B98" s="17" t="s">
        <v>61</v>
      </c>
      <c r="C98" s="18">
        <v>44263</v>
      </c>
      <c r="D98" s="17">
        <v>1152600</v>
      </c>
      <c r="E98" s="17" t="s">
        <v>62</v>
      </c>
      <c r="F98" s="17" t="s">
        <v>63</v>
      </c>
      <c r="G98" s="17" t="s">
        <v>64</v>
      </c>
      <c r="H98" s="17" t="s">
        <v>65</v>
      </c>
      <c r="I98" s="17" t="s">
        <v>66</v>
      </c>
      <c r="J98" s="17" t="s">
        <v>66</v>
      </c>
      <c r="K98" s="1"/>
      <c r="L98" s="1"/>
    </row>
    <row r="99" spans="1:12" ht="15.75" customHeight="1" x14ac:dyDescent="0.25">
      <c r="A99" s="17">
        <v>100554</v>
      </c>
      <c r="B99" s="17" t="s">
        <v>80</v>
      </c>
      <c r="C99" s="18">
        <v>44264</v>
      </c>
      <c r="D99" s="17">
        <v>9115500</v>
      </c>
      <c r="E99" s="17" t="s">
        <v>55</v>
      </c>
      <c r="F99" s="17" t="s">
        <v>56</v>
      </c>
      <c r="G99" s="17" t="s">
        <v>64</v>
      </c>
      <c r="H99" s="17" t="s">
        <v>58</v>
      </c>
      <c r="I99" s="17" t="s">
        <v>59</v>
      </c>
      <c r="J99" s="17" t="s">
        <v>59</v>
      </c>
      <c r="K99" s="1"/>
      <c r="L99" s="1"/>
    </row>
    <row r="100" spans="1:12" ht="15.75" customHeight="1" x14ac:dyDescent="0.25">
      <c r="A100" s="17">
        <v>100446</v>
      </c>
      <c r="B100" s="17" t="s">
        <v>54</v>
      </c>
      <c r="C100" s="18">
        <v>44264</v>
      </c>
      <c r="D100" s="17">
        <v>1600000</v>
      </c>
      <c r="E100" s="17" t="s">
        <v>55</v>
      </c>
      <c r="F100" s="17" t="s">
        <v>56</v>
      </c>
      <c r="G100" s="17" t="s">
        <v>69</v>
      </c>
      <c r="H100" s="17" t="s">
        <v>70</v>
      </c>
      <c r="I100" s="17" t="s">
        <v>59</v>
      </c>
      <c r="J100" s="17" t="s">
        <v>59</v>
      </c>
      <c r="K100" s="1"/>
      <c r="L100" s="1"/>
    </row>
    <row r="101" spans="1:12" ht="15.75" customHeight="1" x14ac:dyDescent="0.25">
      <c r="A101" s="17">
        <v>100465</v>
      </c>
      <c r="B101" s="17" t="s">
        <v>80</v>
      </c>
      <c r="C101" s="18">
        <v>44266</v>
      </c>
      <c r="D101" s="17">
        <v>2575965</v>
      </c>
      <c r="E101" s="17" t="s">
        <v>55</v>
      </c>
      <c r="F101" s="17" t="s">
        <v>56</v>
      </c>
      <c r="G101" s="17" t="s">
        <v>64</v>
      </c>
      <c r="H101" s="17" t="s">
        <v>65</v>
      </c>
      <c r="I101" s="17" t="s">
        <v>59</v>
      </c>
      <c r="J101" s="17" t="s">
        <v>66</v>
      </c>
      <c r="K101" s="1"/>
      <c r="L101" s="1"/>
    </row>
    <row r="102" spans="1:12" ht="15.75" customHeight="1" x14ac:dyDescent="0.25">
      <c r="A102" s="17">
        <v>100490</v>
      </c>
      <c r="B102" s="17" t="s">
        <v>54</v>
      </c>
      <c r="C102" s="18">
        <v>44267</v>
      </c>
      <c r="D102" s="17">
        <v>220000</v>
      </c>
      <c r="E102" s="17" t="s">
        <v>55</v>
      </c>
      <c r="F102" s="17" t="s">
        <v>56</v>
      </c>
      <c r="G102" s="17" t="s">
        <v>87</v>
      </c>
      <c r="H102" s="17" t="s">
        <v>70</v>
      </c>
      <c r="I102" s="17" t="s">
        <v>66</v>
      </c>
      <c r="J102" s="17" t="s">
        <v>66</v>
      </c>
      <c r="K102" s="1"/>
      <c r="L102" s="1"/>
    </row>
    <row r="103" spans="1:12" ht="15.75" customHeight="1" x14ac:dyDescent="0.25">
      <c r="A103" s="17">
        <v>100456</v>
      </c>
      <c r="B103" s="17" t="s">
        <v>54</v>
      </c>
      <c r="C103" s="18">
        <v>44267</v>
      </c>
      <c r="D103" s="17">
        <v>1800000</v>
      </c>
      <c r="E103" s="17" t="s">
        <v>55</v>
      </c>
      <c r="F103" s="17" t="s">
        <v>56</v>
      </c>
      <c r="G103" s="17" t="s">
        <v>64</v>
      </c>
      <c r="H103" s="17" t="s">
        <v>58</v>
      </c>
      <c r="I103" s="17" t="s">
        <v>59</v>
      </c>
      <c r="J103" s="17" t="s">
        <v>59</v>
      </c>
      <c r="K103" s="1"/>
      <c r="L103" s="1"/>
    </row>
    <row r="104" spans="1:12" ht="15.75" customHeight="1" x14ac:dyDescent="0.25">
      <c r="A104" s="17">
        <v>100489</v>
      </c>
      <c r="B104" s="17" t="s">
        <v>80</v>
      </c>
      <c r="C104" s="18">
        <v>44269</v>
      </c>
      <c r="D104" s="17">
        <v>16998000</v>
      </c>
      <c r="E104" s="17" t="s">
        <v>55</v>
      </c>
      <c r="F104" s="17" t="s">
        <v>56</v>
      </c>
      <c r="G104" s="17" t="s">
        <v>64</v>
      </c>
      <c r="H104" s="17" t="s">
        <v>74</v>
      </c>
      <c r="I104" s="17" t="s">
        <v>59</v>
      </c>
      <c r="J104" s="17" t="s">
        <v>59</v>
      </c>
      <c r="K104" s="1"/>
      <c r="L104" s="1"/>
    </row>
    <row r="105" spans="1:12" ht="15.75" customHeight="1" x14ac:dyDescent="0.25">
      <c r="A105" s="17">
        <v>100545</v>
      </c>
      <c r="B105" s="17" t="s">
        <v>54</v>
      </c>
      <c r="C105" s="18">
        <v>44269</v>
      </c>
      <c r="D105" s="17">
        <v>14450000</v>
      </c>
      <c r="E105" s="17" t="s">
        <v>55</v>
      </c>
      <c r="F105" s="17" t="s">
        <v>56</v>
      </c>
      <c r="G105" s="17" t="s">
        <v>64</v>
      </c>
      <c r="H105" s="17" t="s">
        <v>74</v>
      </c>
      <c r="I105" s="17" t="s">
        <v>59</v>
      </c>
      <c r="J105" s="17" t="s">
        <v>59</v>
      </c>
      <c r="K105" s="1"/>
      <c r="L105" s="1"/>
    </row>
    <row r="106" spans="1:12" ht="15.75" customHeight="1" x14ac:dyDescent="0.25">
      <c r="A106" s="17">
        <v>100543</v>
      </c>
      <c r="B106" s="17" t="s">
        <v>54</v>
      </c>
      <c r="C106" s="18">
        <v>44269</v>
      </c>
      <c r="D106" s="17">
        <v>2835800</v>
      </c>
      <c r="E106" s="17" t="s">
        <v>55</v>
      </c>
      <c r="F106" s="17" t="s">
        <v>56</v>
      </c>
      <c r="G106" s="17" t="s">
        <v>87</v>
      </c>
      <c r="H106" s="17" t="s">
        <v>90</v>
      </c>
      <c r="I106" s="17" t="s">
        <v>66</v>
      </c>
      <c r="J106" s="17" t="s">
        <v>66</v>
      </c>
      <c r="K106" s="1"/>
      <c r="L106" s="1"/>
    </row>
    <row r="107" spans="1:12" ht="15.75" customHeight="1" x14ac:dyDescent="0.25">
      <c r="A107" s="17">
        <v>100564</v>
      </c>
      <c r="B107" s="17" t="s">
        <v>61</v>
      </c>
      <c r="C107" s="18">
        <v>44270</v>
      </c>
      <c r="D107" s="17">
        <v>2280000</v>
      </c>
      <c r="E107" s="17" t="s">
        <v>55</v>
      </c>
      <c r="F107" s="17" t="s">
        <v>63</v>
      </c>
      <c r="G107" s="17" t="s">
        <v>64</v>
      </c>
      <c r="H107" s="17" t="s">
        <v>70</v>
      </c>
      <c r="I107" s="17" t="s">
        <v>59</v>
      </c>
      <c r="J107" s="17" t="s">
        <v>59</v>
      </c>
      <c r="K107" s="1"/>
      <c r="L107" s="1"/>
    </row>
    <row r="108" spans="1:12" ht="15.75" customHeight="1" x14ac:dyDescent="0.25">
      <c r="A108" s="17">
        <v>100430</v>
      </c>
      <c r="B108" s="17" t="s">
        <v>80</v>
      </c>
      <c r="C108" s="18">
        <v>44270</v>
      </c>
      <c r="D108" s="17">
        <v>3960000</v>
      </c>
      <c r="E108" s="17" t="s">
        <v>55</v>
      </c>
      <c r="F108" s="17" t="s">
        <v>56</v>
      </c>
      <c r="G108" s="17" t="s">
        <v>64</v>
      </c>
      <c r="H108" s="17" t="s">
        <v>74</v>
      </c>
      <c r="I108" s="17" t="s">
        <v>59</v>
      </c>
      <c r="J108" s="17" t="s">
        <v>59</v>
      </c>
      <c r="K108" s="1"/>
      <c r="L108" s="1"/>
    </row>
    <row r="109" spans="1:12" ht="15.75" customHeight="1" x14ac:dyDescent="0.25">
      <c r="A109" s="17">
        <v>100477</v>
      </c>
      <c r="B109" s="17" t="s">
        <v>83</v>
      </c>
      <c r="C109" s="18">
        <v>44272</v>
      </c>
      <c r="D109" s="17">
        <v>5272975</v>
      </c>
      <c r="E109" s="17" t="s">
        <v>55</v>
      </c>
      <c r="F109" s="17" t="s">
        <v>84</v>
      </c>
      <c r="G109" s="17" t="s">
        <v>64</v>
      </c>
      <c r="H109" s="17" t="s">
        <v>58</v>
      </c>
      <c r="I109" s="17" t="s">
        <v>59</v>
      </c>
      <c r="J109" s="17" t="s">
        <v>59</v>
      </c>
      <c r="K109" s="1"/>
      <c r="L109" s="1"/>
    </row>
    <row r="110" spans="1:12" ht="15.75" customHeight="1" x14ac:dyDescent="0.25">
      <c r="A110" s="17">
        <v>100478</v>
      </c>
      <c r="B110" s="17" t="s">
        <v>83</v>
      </c>
      <c r="C110" s="18">
        <v>44272</v>
      </c>
      <c r="D110" s="17">
        <v>6354220</v>
      </c>
      <c r="E110" s="17" t="s">
        <v>55</v>
      </c>
      <c r="F110" s="17" t="s">
        <v>84</v>
      </c>
      <c r="G110" s="17" t="s">
        <v>64</v>
      </c>
      <c r="H110" s="17" t="s">
        <v>58</v>
      </c>
      <c r="I110" s="17" t="s">
        <v>59</v>
      </c>
      <c r="J110" s="17" t="s">
        <v>59</v>
      </c>
      <c r="K110" s="1"/>
      <c r="L110" s="1"/>
    </row>
    <row r="111" spans="1:12" ht="15.75" customHeight="1" x14ac:dyDescent="0.25">
      <c r="A111" s="17">
        <v>100444</v>
      </c>
      <c r="B111" s="17" t="s">
        <v>54</v>
      </c>
      <c r="C111" s="18">
        <v>44272</v>
      </c>
      <c r="D111" s="17">
        <v>8892200</v>
      </c>
      <c r="E111" s="17" t="s">
        <v>55</v>
      </c>
      <c r="F111" s="17" t="s">
        <v>56</v>
      </c>
      <c r="G111" s="17" t="s">
        <v>69</v>
      </c>
      <c r="H111" s="17" t="s">
        <v>58</v>
      </c>
      <c r="I111" s="17" t="s">
        <v>59</v>
      </c>
      <c r="J111" s="17" t="s">
        <v>59</v>
      </c>
      <c r="K111" s="1"/>
      <c r="L111" s="1"/>
    </row>
    <row r="112" spans="1:12" ht="15.75" customHeight="1" x14ac:dyDescent="0.25">
      <c r="A112" s="17">
        <v>100582</v>
      </c>
      <c r="B112" s="17" t="s">
        <v>80</v>
      </c>
      <c r="C112" s="18">
        <v>44276</v>
      </c>
      <c r="D112" s="17">
        <v>4651680</v>
      </c>
      <c r="E112" s="17" t="s">
        <v>55</v>
      </c>
      <c r="F112" s="17" t="s">
        <v>56</v>
      </c>
      <c r="G112" s="17" t="s">
        <v>64</v>
      </c>
      <c r="H112" s="17" t="s">
        <v>58</v>
      </c>
      <c r="I112" s="17" t="s">
        <v>59</v>
      </c>
      <c r="J112" s="17" t="s">
        <v>59</v>
      </c>
      <c r="K112" s="1"/>
      <c r="L112" s="1"/>
    </row>
    <row r="113" spans="1:12" ht="15.75" customHeight="1" x14ac:dyDescent="0.25">
      <c r="A113" s="17">
        <v>100487</v>
      </c>
      <c r="B113" s="17" t="s">
        <v>54</v>
      </c>
      <c r="C113" s="18">
        <v>44277</v>
      </c>
      <c r="D113" s="17">
        <v>5990067</v>
      </c>
      <c r="E113" s="17" t="s">
        <v>55</v>
      </c>
      <c r="F113" s="17" t="s">
        <v>56</v>
      </c>
      <c r="G113" s="17" t="s">
        <v>64</v>
      </c>
      <c r="H113" s="17" t="s">
        <v>58</v>
      </c>
      <c r="I113" s="17" t="s">
        <v>66</v>
      </c>
      <c r="J113" s="17" t="s">
        <v>66</v>
      </c>
      <c r="K113" s="1"/>
      <c r="L113" s="1"/>
    </row>
    <row r="114" spans="1:12" ht="15.75" customHeight="1" x14ac:dyDescent="0.25">
      <c r="A114" s="17">
        <v>100519</v>
      </c>
      <c r="B114" s="17" t="s">
        <v>54</v>
      </c>
      <c r="C114" s="18">
        <v>44278</v>
      </c>
      <c r="D114" s="17">
        <v>4102500</v>
      </c>
      <c r="E114" s="17" t="s">
        <v>62</v>
      </c>
      <c r="F114" s="17" t="s">
        <v>56</v>
      </c>
      <c r="G114" s="17" t="s">
        <v>64</v>
      </c>
      <c r="H114" s="17" t="s">
        <v>65</v>
      </c>
      <c r="I114" s="17" t="s">
        <v>66</v>
      </c>
      <c r="J114" s="17" t="s">
        <v>66</v>
      </c>
      <c r="K114" s="1"/>
      <c r="L114" s="1"/>
    </row>
    <row r="115" spans="1:12" ht="15.75" customHeight="1" x14ac:dyDescent="0.25">
      <c r="A115" s="17">
        <v>100462</v>
      </c>
      <c r="B115" s="17" t="s">
        <v>54</v>
      </c>
      <c r="C115" s="18">
        <v>44280</v>
      </c>
      <c r="D115" s="17">
        <v>3400000</v>
      </c>
      <c r="E115" s="17" t="s">
        <v>55</v>
      </c>
      <c r="F115" s="17" t="s">
        <v>56</v>
      </c>
      <c r="G115" s="17" t="s">
        <v>64</v>
      </c>
      <c r="H115" s="17" t="s">
        <v>48</v>
      </c>
      <c r="I115" s="17" t="s">
        <v>59</v>
      </c>
      <c r="J115" s="17" t="s">
        <v>59</v>
      </c>
      <c r="K115" s="1"/>
      <c r="L115" s="1"/>
    </row>
    <row r="116" spans="1:12" ht="15.75" customHeight="1" x14ac:dyDescent="0.25">
      <c r="A116" s="17">
        <v>100486</v>
      </c>
      <c r="B116" s="17" t="s">
        <v>54</v>
      </c>
      <c r="C116" s="18">
        <v>44281</v>
      </c>
      <c r="D116" s="17">
        <v>9973900</v>
      </c>
      <c r="E116" s="17" t="s">
        <v>55</v>
      </c>
      <c r="F116" s="17" t="s">
        <v>56</v>
      </c>
      <c r="G116" s="17" t="s">
        <v>64</v>
      </c>
      <c r="H116" s="17" t="s">
        <v>58</v>
      </c>
      <c r="I116" s="17" t="s">
        <v>59</v>
      </c>
      <c r="J116" s="17" t="s">
        <v>59</v>
      </c>
      <c r="K116" s="1"/>
      <c r="L116" s="1"/>
    </row>
    <row r="117" spans="1:12" ht="15.75" customHeight="1" x14ac:dyDescent="0.25">
      <c r="A117" s="17">
        <v>100463</v>
      </c>
      <c r="B117" s="17" t="s">
        <v>54</v>
      </c>
      <c r="C117" s="18">
        <v>44281</v>
      </c>
      <c r="D117" s="17">
        <v>15480000</v>
      </c>
      <c r="E117" s="17" t="s">
        <v>55</v>
      </c>
      <c r="F117" s="17" t="s">
        <v>56</v>
      </c>
      <c r="G117" s="17" t="s">
        <v>64</v>
      </c>
      <c r="H117" s="17" t="s">
        <v>74</v>
      </c>
      <c r="I117" s="17" t="s">
        <v>59</v>
      </c>
      <c r="J117" s="17" t="s">
        <v>59</v>
      </c>
      <c r="K117" s="1"/>
      <c r="L117" s="1"/>
    </row>
    <row r="118" spans="1:12" ht="15.75" customHeight="1" x14ac:dyDescent="0.25">
      <c r="A118" s="17">
        <v>100595</v>
      </c>
      <c r="B118" s="17" t="s">
        <v>54</v>
      </c>
      <c r="C118" s="18">
        <v>44282</v>
      </c>
      <c r="D118" s="17">
        <v>2446600</v>
      </c>
      <c r="E118" s="17" t="s">
        <v>62</v>
      </c>
      <c r="F118" s="17" t="s">
        <v>56</v>
      </c>
      <c r="G118" s="17" t="s">
        <v>64</v>
      </c>
      <c r="H118" s="17" t="s">
        <v>65</v>
      </c>
      <c r="I118" s="17" t="s">
        <v>66</v>
      </c>
      <c r="J118" s="17" t="s">
        <v>66</v>
      </c>
      <c r="K118" s="1"/>
      <c r="L118" s="1"/>
    </row>
    <row r="119" spans="1:12" ht="15.75" customHeight="1" x14ac:dyDescent="0.25">
      <c r="A119" s="17">
        <v>100617</v>
      </c>
      <c r="B119" s="17" t="s">
        <v>83</v>
      </c>
      <c r="C119" s="18">
        <v>44282</v>
      </c>
      <c r="D119" s="17">
        <v>8861500</v>
      </c>
      <c r="E119" s="17" t="s">
        <v>55</v>
      </c>
      <c r="F119" s="17" t="s">
        <v>84</v>
      </c>
      <c r="G119" s="17" t="s">
        <v>64</v>
      </c>
      <c r="H119" s="17" t="s">
        <v>74</v>
      </c>
      <c r="I119" s="17" t="s">
        <v>66</v>
      </c>
      <c r="J119" s="17" t="s">
        <v>66</v>
      </c>
      <c r="K119" s="1"/>
      <c r="L119" s="1"/>
    </row>
    <row r="120" spans="1:12" ht="15.75" customHeight="1" x14ac:dyDescent="0.25">
      <c r="A120" s="17">
        <v>100580</v>
      </c>
      <c r="B120" s="17" t="s">
        <v>91</v>
      </c>
      <c r="C120" s="18">
        <v>44282</v>
      </c>
      <c r="D120" s="17">
        <v>97920</v>
      </c>
      <c r="E120" s="17" t="s">
        <v>55</v>
      </c>
      <c r="F120" s="17" t="s">
        <v>84</v>
      </c>
      <c r="G120" s="17" t="s">
        <v>64</v>
      </c>
      <c r="H120" s="17" t="s">
        <v>74</v>
      </c>
      <c r="I120" s="17" t="s">
        <v>59</v>
      </c>
      <c r="J120" s="17" t="s">
        <v>59</v>
      </c>
      <c r="K120" s="1"/>
      <c r="L120" s="1"/>
    </row>
    <row r="121" spans="1:12" ht="15.75" customHeight="1" x14ac:dyDescent="0.25">
      <c r="A121" s="17">
        <v>100581</v>
      </c>
      <c r="B121" s="17" t="s">
        <v>54</v>
      </c>
      <c r="C121" s="18">
        <v>44285</v>
      </c>
      <c r="D121" s="17">
        <v>5150000</v>
      </c>
      <c r="E121" s="17" t="s">
        <v>55</v>
      </c>
      <c r="F121" s="17" t="s">
        <v>56</v>
      </c>
      <c r="G121" s="17" t="s">
        <v>64</v>
      </c>
      <c r="H121" s="17" t="s">
        <v>58</v>
      </c>
      <c r="I121" s="17" t="s">
        <v>59</v>
      </c>
      <c r="J121" s="17" t="s">
        <v>59</v>
      </c>
      <c r="K121" s="1"/>
      <c r="L121" s="1"/>
    </row>
    <row r="122" spans="1:12" ht="15.75" customHeight="1" x14ac:dyDescent="0.25">
      <c r="A122" s="17">
        <v>100475</v>
      </c>
      <c r="B122" s="17" t="s">
        <v>61</v>
      </c>
      <c r="C122" s="18">
        <v>44285</v>
      </c>
      <c r="D122" s="17">
        <v>1451662</v>
      </c>
      <c r="E122" s="17" t="s">
        <v>62</v>
      </c>
      <c r="F122" s="17" t="s">
        <v>63</v>
      </c>
      <c r="G122" s="17" t="s">
        <v>69</v>
      </c>
      <c r="H122" s="17" t="s">
        <v>65</v>
      </c>
      <c r="I122" s="17" t="s">
        <v>66</v>
      </c>
      <c r="J122" s="17" t="s">
        <v>66</v>
      </c>
      <c r="K122" s="1"/>
      <c r="L122" s="1"/>
    </row>
    <row r="123" spans="1:12" ht="15.75" customHeight="1" x14ac:dyDescent="0.25">
      <c r="A123" s="17">
        <v>100503</v>
      </c>
      <c r="B123" s="17" t="s">
        <v>80</v>
      </c>
      <c r="C123" s="18">
        <v>44286</v>
      </c>
      <c r="D123" s="17">
        <v>1761960</v>
      </c>
      <c r="E123" s="17" t="s">
        <v>55</v>
      </c>
      <c r="F123" s="17" t="s">
        <v>56</v>
      </c>
      <c r="G123" s="17" t="s">
        <v>69</v>
      </c>
      <c r="H123" s="17" t="s">
        <v>74</v>
      </c>
      <c r="I123" s="17" t="s">
        <v>66</v>
      </c>
      <c r="J123" s="17" t="s">
        <v>66</v>
      </c>
      <c r="K123" s="1"/>
      <c r="L123" s="1"/>
    </row>
    <row r="124" spans="1:12" ht="15.75" customHeight="1" x14ac:dyDescent="0.25">
      <c r="A124" s="17">
        <v>100504</v>
      </c>
      <c r="B124" s="17" t="s">
        <v>54</v>
      </c>
      <c r="C124" s="18">
        <v>44286</v>
      </c>
      <c r="D124" s="17">
        <v>1649105</v>
      </c>
      <c r="E124" s="17" t="s">
        <v>62</v>
      </c>
      <c r="F124" s="17" t="s">
        <v>56</v>
      </c>
      <c r="G124" s="17" t="s">
        <v>64</v>
      </c>
      <c r="H124" s="17" t="s">
        <v>65</v>
      </c>
      <c r="I124" s="17" t="s">
        <v>66</v>
      </c>
      <c r="J124" s="17" t="s">
        <v>66</v>
      </c>
      <c r="K124" s="1"/>
      <c r="L124" s="1"/>
    </row>
    <row r="125" spans="1:12" ht="15.75" customHeight="1" x14ac:dyDescent="0.25">
      <c r="A125" s="17">
        <v>100616</v>
      </c>
      <c r="B125" s="17" t="s">
        <v>54</v>
      </c>
      <c r="C125" s="18">
        <v>44286</v>
      </c>
      <c r="D125" s="17">
        <v>2329500</v>
      </c>
      <c r="E125" s="17" t="s">
        <v>55</v>
      </c>
      <c r="F125" s="17" t="s">
        <v>56</v>
      </c>
      <c r="G125" s="17" t="s">
        <v>64</v>
      </c>
      <c r="H125" s="17" t="s">
        <v>58</v>
      </c>
      <c r="I125" s="17" t="s">
        <v>66</v>
      </c>
      <c r="J125" s="17" t="s">
        <v>66</v>
      </c>
      <c r="K125" s="1"/>
      <c r="L125" s="1"/>
    </row>
    <row r="126" spans="1:12" ht="15.75" customHeight="1" x14ac:dyDescent="0.25">
      <c r="A126" s="17">
        <v>100614</v>
      </c>
      <c r="B126" s="17" t="s">
        <v>54</v>
      </c>
      <c r="C126" s="18">
        <v>44286</v>
      </c>
      <c r="D126" s="17">
        <v>721500</v>
      </c>
      <c r="E126" s="17" t="s">
        <v>55</v>
      </c>
      <c r="F126" s="17" t="s">
        <v>56</v>
      </c>
      <c r="G126" s="17" t="s">
        <v>64</v>
      </c>
      <c r="H126" s="17" t="s">
        <v>58</v>
      </c>
      <c r="I126" s="17" t="s">
        <v>59</v>
      </c>
      <c r="J126" s="17" t="s">
        <v>59</v>
      </c>
      <c r="K126" s="1"/>
      <c r="L126" s="1"/>
    </row>
    <row r="127" spans="1:12" ht="15.75" customHeight="1" x14ac:dyDescent="0.25">
      <c r="A127" s="17">
        <v>100529</v>
      </c>
      <c r="B127" s="17" t="s">
        <v>80</v>
      </c>
      <c r="C127" s="18">
        <v>44289</v>
      </c>
      <c r="D127" s="17">
        <v>2455000</v>
      </c>
      <c r="E127" s="17" t="s">
        <v>55</v>
      </c>
      <c r="F127" s="17" t="s">
        <v>56</v>
      </c>
      <c r="G127" s="17" t="s">
        <v>64</v>
      </c>
      <c r="H127" s="17" t="s">
        <v>58</v>
      </c>
      <c r="I127" s="17" t="s">
        <v>59</v>
      </c>
      <c r="J127" s="17" t="s">
        <v>59</v>
      </c>
      <c r="K127" s="1"/>
      <c r="L127" s="1"/>
    </row>
    <row r="128" spans="1:12" ht="15.75" customHeight="1" x14ac:dyDescent="0.25">
      <c r="A128" s="17">
        <v>100551</v>
      </c>
      <c r="B128" s="17" t="s">
        <v>80</v>
      </c>
      <c r="C128" s="18">
        <v>44291</v>
      </c>
      <c r="D128" s="17">
        <v>3363463</v>
      </c>
      <c r="E128" s="17" t="s">
        <v>55</v>
      </c>
      <c r="F128" s="17" t="s">
        <v>56</v>
      </c>
      <c r="G128" s="17" t="s">
        <v>64</v>
      </c>
      <c r="H128" s="17" t="s">
        <v>65</v>
      </c>
      <c r="I128" s="17" t="s">
        <v>59</v>
      </c>
      <c r="J128" s="17" t="s">
        <v>66</v>
      </c>
      <c r="K128" s="1"/>
      <c r="L128" s="1"/>
    </row>
    <row r="129" spans="1:12" ht="15.75" customHeight="1" x14ac:dyDescent="0.25">
      <c r="A129" s="17">
        <v>100501</v>
      </c>
      <c r="B129" s="17" t="s">
        <v>61</v>
      </c>
      <c r="C129" s="18">
        <v>44292</v>
      </c>
      <c r="D129" s="17">
        <v>1568100</v>
      </c>
      <c r="E129" s="17" t="s">
        <v>62</v>
      </c>
      <c r="F129" s="17" t="s">
        <v>63</v>
      </c>
      <c r="G129" s="17" t="s">
        <v>64</v>
      </c>
      <c r="H129" s="17" t="s">
        <v>65</v>
      </c>
      <c r="I129" s="17" t="s">
        <v>66</v>
      </c>
      <c r="J129" s="17" t="s">
        <v>66</v>
      </c>
      <c r="K129" s="1"/>
      <c r="L129" s="1"/>
    </row>
    <row r="130" spans="1:12" ht="15.75" customHeight="1" x14ac:dyDescent="0.25">
      <c r="A130" s="17">
        <v>100516</v>
      </c>
      <c r="B130" s="17" t="s">
        <v>61</v>
      </c>
      <c r="C130" s="18">
        <v>44293</v>
      </c>
      <c r="D130" s="17">
        <v>2063960</v>
      </c>
      <c r="E130" s="17" t="s">
        <v>55</v>
      </c>
      <c r="F130" s="17" t="s">
        <v>63</v>
      </c>
      <c r="G130" s="17" t="s">
        <v>69</v>
      </c>
      <c r="H130" s="17" t="s">
        <v>82</v>
      </c>
      <c r="I130" s="17" t="s">
        <v>66</v>
      </c>
      <c r="J130" s="17" t="s">
        <v>66</v>
      </c>
      <c r="K130" s="1"/>
      <c r="L130" s="1"/>
    </row>
    <row r="131" spans="1:12" ht="15.75" customHeight="1" x14ac:dyDescent="0.25">
      <c r="A131" s="17">
        <v>100542</v>
      </c>
      <c r="B131" s="17" t="s">
        <v>83</v>
      </c>
      <c r="C131" s="18">
        <v>44293</v>
      </c>
      <c r="D131" s="17">
        <v>1806500</v>
      </c>
      <c r="E131" s="17" t="s">
        <v>55</v>
      </c>
      <c r="F131" s="17" t="s">
        <v>84</v>
      </c>
      <c r="G131" s="17" t="s">
        <v>64</v>
      </c>
      <c r="H131" s="17" t="s">
        <v>58</v>
      </c>
      <c r="I131" s="17" t="s">
        <v>66</v>
      </c>
      <c r="J131" s="17" t="s">
        <v>59</v>
      </c>
      <c r="K131" s="1"/>
      <c r="L131" s="1"/>
    </row>
    <row r="132" spans="1:12" ht="15.75" customHeight="1" x14ac:dyDescent="0.25">
      <c r="A132" s="17">
        <v>100625</v>
      </c>
      <c r="B132" s="17" t="s">
        <v>54</v>
      </c>
      <c r="C132" s="18">
        <v>44293</v>
      </c>
      <c r="D132" s="17">
        <v>49837500</v>
      </c>
      <c r="E132" s="17" t="s">
        <v>55</v>
      </c>
      <c r="F132" s="17" t="s">
        <v>56</v>
      </c>
      <c r="G132" s="17" t="s">
        <v>57</v>
      </c>
      <c r="H132" s="17" t="s">
        <v>58</v>
      </c>
      <c r="I132" s="17" t="s">
        <v>59</v>
      </c>
      <c r="J132" s="17" t="s">
        <v>59</v>
      </c>
      <c r="K132" s="1"/>
      <c r="L132" s="1"/>
    </row>
    <row r="133" spans="1:12" ht="15.75" customHeight="1" x14ac:dyDescent="0.25">
      <c r="A133" s="17">
        <v>100540</v>
      </c>
      <c r="B133" s="17" t="s">
        <v>54</v>
      </c>
      <c r="C133" s="18">
        <v>44293</v>
      </c>
      <c r="D133" s="17">
        <v>2244800</v>
      </c>
      <c r="E133" s="17" t="s">
        <v>62</v>
      </c>
      <c r="F133" s="17" t="s">
        <v>56</v>
      </c>
      <c r="G133" s="17" t="s">
        <v>64</v>
      </c>
      <c r="H133" s="17" t="s">
        <v>65</v>
      </c>
      <c r="I133" s="17" t="s">
        <v>66</v>
      </c>
      <c r="J133" s="17" t="s">
        <v>66</v>
      </c>
      <c r="K133" s="1"/>
      <c r="L133" s="1"/>
    </row>
    <row r="134" spans="1:12" ht="15.75" customHeight="1" x14ac:dyDescent="0.25">
      <c r="A134" s="17">
        <v>100663</v>
      </c>
      <c r="B134" s="17" t="s">
        <v>80</v>
      </c>
      <c r="C134" s="18">
        <v>44295</v>
      </c>
      <c r="D134" s="17">
        <v>10346950</v>
      </c>
      <c r="E134" s="17" t="s">
        <v>55</v>
      </c>
      <c r="F134" s="17" t="s">
        <v>56</v>
      </c>
      <c r="G134" s="17" t="s">
        <v>64</v>
      </c>
      <c r="H134" s="17" t="s">
        <v>74</v>
      </c>
      <c r="I134" s="17" t="s">
        <v>66</v>
      </c>
      <c r="J134" s="17" t="s">
        <v>59</v>
      </c>
      <c r="K134" s="1"/>
      <c r="L134" s="1"/>
    </row>
    <row r="135" spans="1:12" ht="15.75" customHeight="1" x14ac:dyDescent="0.25">
      <c r="A135" s="17">
        <v>100539</v>
      </c>
      <c r="B135" s="17" t="s">
        <v>80</v>
      </c>
      <c r="C135" s="18">
        <v>44296</v>
      </c>
      <c r="D135" s="17">
        <v>8150000</v>
      </c>
      <c r="E135" s="17" t="s">
        <v>55</v>
      </c>
      <c r="F135" s="17" t="s">
        <v>56</v>
      </c>
      <c r="G135" s="17" t="s">
        <v>64</v>
      </c>
      <c r="H135" s="17" t="s">
        <v>58</v>
      </c>
      <c r="I135" s="17" t="s">
        <v>66</v>
      </c>
      <c r="J135" s="17" t="s">
        <v>59</v>
      </c>
      <c r="K135" s="1"/>
      <c r="L135" s="1"/>
    </row>
    <row r="136" spans="1:12" ht="15.75" customHeight="1" x14ac:dyDescent="0.25">
      <c r="A136" s="17">
        <v>100642</v>
      </c>
      <c r="B136" s="17" t="s">
        <v>54</v>
      </c>
      <c r="C136" s="18">
        <v>44297</v>
      </c>
      <c r="D136" s="17">
        <v>1697200</v>
      </c>
      <c r="E136" s="17" t="s">
        <v>55</v>
      </c>
      <c r="F136" s="17" t="s">
        <v>56</v>
      </c>
      <c r="G136" s="17" t="s">
        <v>64</v>
      </c>
      <c r="H136" s="17" t="s">
        <v>78</v>
      </c>
      <c r="I136" s="17" t="s">
        <v>66</v>
      </c>
      <c r="J136" s="17" t="s">
        <v>66</v>
      </c>
      <c r="K136" s="1"/>
      <c r="L136" s="1"/>
    </row>
    <row r="137" spans="1:12" ht="15.75" customHeight="1" x14ac:dyDescent="0.25">
      <c r="A137" s="17">
        <v>100549</v>
      </c>
      <c r="B137" s="17" t="s">
        <v>83</v>
      </c>
      <c r="C137" s="18">
        <v>44297</v>
      </c>
      <c r="D137" s="17">
        <v>3334353</v>
      </c>
      <c r="E137" s="17" t="s">
        <v>55</v>
      </c>
      <c r="F137" s="17" t="s">
        <v>84</v>
      </c>
      <c r="G137" s="17" t="s">
        <v>87</v>
      </c>
      <c r="H137" s="17" t="s">
        <v>65</v>
      </c>
      <c r="I137" s="17" t="s">
        <v>59</v>
      </c>
      <c r="J137" s="17" t="s">
        <v>59</v>
      </c>
      <c r="K137" s="1"/>
      <c r="L137" s="1"/>
    </row>
    <row r="138" spans="1:12" ht="15.75" customHeight="1" x14ac:dyDescent="0.25">
      <c r="A138" s="17">
        <v>100680</v>
      </c>
      <c r="B138" s="17" t="s">
        <v>61</v>
      </c>
      <c r="C138" s="18">
        <v>44301</v>
      </c>
      <c r="D138" s="17">
        <v>6020060</v>
      </c>
      <c r="E138" s="17" t="s">
        <v>62</v>
      </c>
      <c r="F138" s="17" t="s">
        <v>63</v>
      </c>
      <c r="G138" s="17" t="s">
        <v>69</v>
      </c>
      <c r="H138" s="17" t="s">
        <v>65</v>
      </c>
      <c r="I138" s="17" t="s">
        <v>66</v>
      </c>
      <c r="J138" s="17" t="s">
        <v>66</v>
      </c>
      <c r="K138" s="1"/>
      <c r="L138" s="1"/>
    </row>
    <row r="139" spans="1:12" ht="15.75" customHeight="1" x14ac:dyDescent="0.25">
      <c r="A139" s="17">
        <v>100560</v>
      </c>
      <c r="B139" s="17" t="s">
        <v>54</v>
      </c>
      <c r="C139" s="18">
        <v>44301</v>
      </c>
      <c r="D139" s="17">
        <v>1381370</v>
      </c>
      <c r="E139" s="17" t="s">
        <v>55</v>
      </c>
      <c r="F139" s="17" t="s">
        <v>56</v>
      </c>
      <c r="G139" s="17" t="s">
        <v>64</v>
      </c>
      <c r="H139" s="17" t="s">
        <v>82</v>
      </c>
      <c r="I139" s="17" t="s">
        <v>66</v>
      </c>
      <c r="J139" s="17" t="s">
        <v>66</v>
      </c>
      <c r="K139" s="1"/>
      <c r="L139" s="1"/>
    </row>
    <row r="140" spans="1:12" ht="15.75" customHeight="1" x14ac:dyDescent="0.25">
      <c r="A140" s="17">
        <v>100629</v>
      </c>
      <c r="B140" s="17" t="s">
        <v>54</v>
      </c>
      <c r="C140" s="18">
        <v>44302</v>
      </c>
      <c r="D140" s="17">
        <v>2442400</v>
      </c>
      <c r="E140" s="17" t="s">
        <v>55</v>
      </c>
      <c r="F140" s="17" t="s">
        <v>56</v>
      </c>
      <c r="G140" s="17" t="s">
        <v>64</v>
      </c>
      <c r="H140" s="17" t="s">
        <v>81</v>
      </c>
      <c r="I140" s="17" t="s">
        <v>66</v>
      </c>
      <c r="J140" s="17" t="s">
        <v>66</v>
      </c>
      <c r="K140" s="1"/>
      <c r="L140" s="1"/>
    </row>
    <row r="141" spans="1:12" ht="15.75" customHeight="1" x14ac:dyDescent="0.25">
      <c r="A141" s="17">
        <v>100631</v>
      </c>
      <c r="B141" s="17" t="s">
        <v>80</v>
      </c>
      <c r="C141" s="18">
        <v>44302</v>
      </c>
      <c r="D141" s="17">
        <v>4193603</v>
      </c>
      <c r="E141" s="17" t="s">
        <v>55</v>
      </c>
      <c r="F141" s="17" t="s">
        <v>56</v>
      </c>
      <c r="G141" s="17" t="s">
        <v>64</v>
      </c>
      <c r="H141" s="17" t="s">
        <v>65</v>
      </c>
      <c r="I141" s="17" t="s">
        <v>59</v>
      </c>
      <c r="J141" s="17" t="s">
        <v>66</v>
      </c>
      <c r="K141" s="1"/>
      <c r="L141" s="1"/>
    </row>
    <row r="142" spans="1:12" ht="15.75" customHeight="1" x14ac:dyDescent="0.25">
      <c r="A142" s="17">
        <v>100572</v>
      </c>
      <c r="B142" s="17" t="s">
        <v>61</v>
      </c>
      <c r="C142" s="18">
        <v>44302</v>
      </c>
      <c r="D142" s="17">
        <v>3725520</v>
      </c>
      <c r="E142" s="17" t="s">
        <v>62</v>
      </c>
      <c r="F142" s="17" t="s">
        <v>63</v>
      </c>
      <c r="G142" s="17" t="s">
        <v>69</v>
      </c>
      <c r="H142" s="17" t="s">
        <v>65</v>
      </c>
      <c r="I142" s="17" t="s">
        <v>66</v>
      </c>
      <c r="J142" s="17" t="s">
        <v>66</v>
      </c>
      <c r="K142" s="1"/>
      <c r="L142" s="1"/>
    </row>
    <row r="143" spans="1:12" ht="15.75" customHeight="1" x14ac:dyDescent="0.25">
      <c r="A143" s="17">
        <v>100630</v>
      </c>
      <c r="B143" s="17" t="s">
        <v>54</v>
      </c>
      <c r="C143" s="18">
        <v>44303</v>
      </c>
      <c r="D143" s="17">
        <v>7394300</v>
      </c>
      <c r="E143" s="17" t="s">
        <v>55</v>
      </c>
      <c r="F143" s="17" t="s">
        <v>56</v>
      </c>
      <c r="G143" s="17" t="s">
        <v>64</v>
      </c>
      <c r="H143" s="17" t="s">
        <v>58</v>
      </c>
      <c r="I143" s="17" t="s">
        <v>59</v>
      </c>
      <c r="J143" s="17" t="s">
        <v>59</v>
      </c>
      <c r="K143" s="1"/>
      <c r="L143" s="1"/>
    </row>
    <row r="144" spans="1:12" ht="15.75" customHeight="1" x14ac:dyDescent="0.25">
      <c r="A144" s="17">
        <v>100637</v>
      </c>
      <c r="B144" s="17" t="s">
        <v>54</v>
      </c>
      <c r="C144" s="18">
        <v>44303</v>
      </c>
      <c r="D144" s="17">
        <v>2402500</v>
      </c>
      <c r="E144" s="17" t="s">
        <v>55</v>
      </c>
      <c r="F144" s="17" t="s">
        <v>56</v>
      </c>
      <c r="G144" s="17" t="s">
        <v>64</v>
      </c>
      <c r="H144" s="17" t="s">
        <v>58</v>
      </c>
      <c r="I144" s="17" t="s">
        <v>59</v>
      </c>
      <c r="J144" s="17" t="s">
        <v>59</v>
      </c>
      <c r="K144" s="1"/>
      <c r="L144" s="1"/>
    </row>
    <row r="145" spans="1:12" ht="15.75" customHeight="1" x14ac:dyDescent="0.25">
      <c r="A145" s="17">
        <v>100659</v>
      </c>
      <c r="B145" s="17" t="s">
        <v>80</v>
      </c>
      <c r="C145" s="18">
        <v>44303</v>
      </c>
      <c r="D145" s="17">
        <v>1693000</v>
      </c>
      <c r="E145" s="17" t="s">
        <v>55</v>
      </c>
      <c r="F145" s="17" t="s">
        <v>56</v>
      </c>
      <c r="G145" s="17" t="s">
        <v>64</v>
      </c>
      <c r="H145" s="17" t="s">
        <v>65</v>
      </c>
      <c r="I145" s="17" t="s">
        <v>59</v>
      </c>
      <c r="J145" s="17" t="s">
        <v>66</v>
      </c>
      <c r="K145" s="1"/>
      <c r="L145" s="1"/>
    </row>
    <row r="146" spans="1:12" ht="15.75" customHeight="1" x14ac:dyDescent="0.25">
      <c r="A146" s="17">
        <v>100527</v>
      </c>
      <c r="B146" s="17" t="s">
        <v>80</v>
      </c>
      <c r="C146" s="18">
        <v>44303</v>
      </c>
      <c r="D146" s="17">
        <v>9148076</v>
      </c>
      <c r="E146" s="17" t="s">
        <v>55</v>
      </c>
      <c r="F146" s="17" t="s">
        <v>56</v>
      </c>
      <c r="G146" s="17" t="s">
        <v>64</v>
      </c>
      <c r="H146" s="17" t="s">
        <v>90</v>
      </c>
      <c r="I146" s="17" t="s">
        <v>59</v>
      </c>
      <c r="J146" s="17" t="s">
        <v>59</v>
      </c>
      <c r="K146" s="1"/>
      <c r="L146" s="1"/>
    </row>
    <row r="147" spans="1:12" ht="15.75" customHeight="1" x14ac:dyDescent="0.25">
      <c r="A147" s="17">
        <v>100638</v>
      </c>
      <c r="B147" s="17" t="s">
        <v>80</v>
      </c>
      <c r="C147" s="18">
        <v>44304</v>
      </c>
      <c r="D147" s="17">
        <v>3950000</v>
      </c>
      <c r="E147" s="17" t="s">
        <v>55</v>
      </c>
      <c r="F147" s="17" t="s">
        <v>56</v>
      </c>
      <c r="G147" s="17" t="s">
        <v>64</v>
      </c>
      <c r="H147" s="17" t="s">
        <v>58</v>
      </c>
      <c r="I147" s="17" t="s">
        <v>59</v>
      </c>
      <c r="J147" s="17" t="s">
        <v>59</v>
      </c>
      <c r="K147" s="1"/>
      <c r="L147" s="1"/>
    </row>
    <row r="148" spans="1:12" ht="15.75" customHeight="1" x14ac:dyDescent="0.25">
      <c r="A148" s="17">
        <v>100679</v>
      </c>
      <c r="B148" s="17" t="s">
        <v>80</v>
      </c>
      <c r="C148" s="18">
        <v>44304</v>
      </c>
      <c r="D148" s="17">
        <v>14183900</v>
      </c>
      <c r="E148" s="17" t="s">
        <v>55</v>
      </c>
      <c r="F148" s="17" t="s">
        <v>56</v>
      </c>
      <c r="G148" s="17" t="s">
        <v>64</v>
      </c>
      <c r="H148" s="17" t="s">
        <v>58</v>
      </c>
      <c r="I148" s="17" t="s">
        <v>59</v>
      </c>
      <c r="J148" s="17" t="s">
        <v>59</v>
      </c>
      <c r="K148" s="1"/>
      <c r="L148" s="1"/>
    </row>
    <row r="149" spans="1:12" ht="15.75" customHeight="1" x14ac:dyDescent="0.25">
      <c r="A149" s="17">
        <v>100678</v>
      </c>
      <c r="B149" s="17" t="s">
        <v>61</v>
      </c>
      <c r="C149" s="18">
        <v>44304</v>
      </c>
      <c r="D149" s="17">
        <v>35245000</v>
      </c>
      <c r="E149" s="17" t="s">
        <v>55</v>
      </c>
      <c r="F149" s="17" t="s">
        <v>63</v>
      </c>
      <c r="G149" s="17" t="s">
        <v>69</v>
      </c>
      <c r="H149" s="17" t="s">
        <v>58</v>
      </c>
      <c r="I149" s="17" t="s">
        <v>59</v>
      </c>
      <c r="J149" s="17" t="s">
        <v>59</v>
      </c>
      <c r="K149" s="1"/>
      <c r="L149" s="1"/>
    </row>
    <row r="150" spans="1:12" ht="15.75" customHeight="1" x14ac:dyDescent="0.25">
      <c r="A150" s="17">
        <v>100570</v>
      </c>
      <c r="B150" s="17" t="s">
        <v>61</v>
      </c>
      <c r="C150" s="18">
        <v>44307</v>
      </c>
      <c r="D150" s="17">
        <v>294700</v>
      </c>
      <c r="E150" s="17" t="s">
        <v>55</v>
      </c>
      <c r="F150" s="17" t="s">
        <v>63</v>
      </c>
      <c r="G150" s="17" t="s">
        <v>69</v>
      </c>
      <c r="H150" s="17" t="s">
        <v>74</v>
      </c>
      <c r="I150" s="17" t="s">
        <v>66</v>
      </c>
      <c r="J150" s="17" t="s">
        <v>66</v>
      </c>
      <c r="K150" s="1"/>
      <c r="L150" s="1"/>
    </row>
    <row r="151" spans="1:12" ht="15.75" customHeight="1" x14ac:dyDescent="0.25">
      <c r="A151" s="17">
        <v>100578</v>
      </c>
      <c r="B151" s="17" t="s">
        <v>85</v>
      </c>
      <c r="C151" s="18">
        <v>44308</v>
      </c>
      <c r="D151" s="17">
        <v>4488000</v>
      </c>
      <c r="E151" s="17" t="s">
        <v>55</v>
      </c>
      <c r="F151" s="17" t="s">
        <v>86</v>
      </c>
      <c r="G151" s="17" t="s">
        <v>64</v>
      </c>
      <c r="H151" s="17" t="s">
        <v>58</v>
      </c>
      <c r="I151" s="17" t="s">
        <v>66</v>
      </c>
      <c r="J151" s="17" t="s">
        <v>66</v>
      </c>
      <c r="K151" s="1"/>
      <c r="L151" s="1"/>
    </row>
    <row r="152" spans="1:12" ht="15.75" customHeight="1" x14ac:dyDescent="0.25">
      <c r="A152" s="17">
        <v>100611</v>
      </c>
      <c r="B152" s="17" t="s">
        <v>80</v>
      </c>
      <c r="C152" s="18">
        <v>44311</v>
      </c>
      <c r="D152" s="17">
        <v>1595500</v>
      </c>
      <c r="E152" s="17" t="s">
        <v>55</v>
      </c>
      <c r="F152" s="17" t="s">
        <v>56</v>
      </c>
      <c r="G152" s="17" t="s">
        <v>64</v>
      </c>
      <c r="H152" s="17" t="s">
        <v>74</v>
      </c>
      <c r="I152" s="17" t="s">
        <v>59</v>
      </c>
      <c r="J152" s="17" t="s">
        <v>59</v>
      </c>
      <c r="K152" s="1"/>
      <c r="L152" s="1"/>
    </row>
    <row r="153" spans="1:12" ht="15.75" customHeight="1" x14ac:dyDescent="0.25">
      <c r="A153" s="17">
        <v>100621</v>
      </c>
      <c r="B153" s="17" t="s">
        <v>92</v>
      </c>
      <c r="C153" s="18">
        <v>44311</v>
      </c>
      <c r="D153" s="17">
        <v>394220</v>
      </c>
      <c r="E153" s="17" t="s">
        <v>55</v>
      </c>
      <c r="F153" s="17" t="s">
        <v>86</v>
      </c>
      <c r="G153" s="17" t="s">
        <v>64</v>
      </c>
      <c r="H153" s="17" t="s">
        <v>81</v>
      </c>
      <c r="I153" s="17" t="s">
        <v>66</v>
      </c>
      <c r="J153" s="17" t="s">
        <v>66</v>
      </c>
      <c r="K153" s="1"/>
      <c r="L153" s="1"/>
    </row>
    <row r="154" spans="1:12" ht="15.75" customHeight="1" x14ac:dyDescent="0.25">
      <c r="A154" s="17">
        <v>100622</v>
      </c>
      <c r="B154" s="17" t="s">
        <v>61</v>
      </c>
      <c r="C154" s="18">
        <v>44311</v>
      </c>
      <c r="D154" s="17">
        <v>723900</v>
      </c>
      <c r="E154" s="17" t="s">
        <v>55</v>
      </c>
      <c r="F154" s="17" t="s">
        <v>63</v>
      </c>
      <c r="G154" s="17" t="s">
        <v>57</v>
      </c>
      <c r="H154" s="17" t="s">
        <v>74</v>
      </c>
      <c r="I154" s="17" t="s">
        <v>59</v>
      </c>
      <c r="J154" s="17" t="s">
        <v>59</v>
      </c>
      <c r="K154" s="1"/>
      <c r="L154" s="1"/>
    </row>
    <row r="155" spans="1:12" ht="15.75" customHeight="1" x14ac:dyDescent="0.25">
      <c r="A155" s="17">
        <v>100623</v>
      </c>
      <c r="B155" s="17" t="s">
        <v>54</v>
      </c>
      <c r="C155" s="18">
        <v>44311</v>
      </c>
      <c r="D155" s="17">
        <v>2006700</v>
      </c>
      <c r="E155" s="17" t="s">
        <v>62</v>
      </c>
      <c r="F155" s="17" t="s">
        <v>56</v>
      </c>
      <c r="G155" s="17" t="s">
        <v>64</v>
      </c>
      <c r="H155" s="17" t="s">
        <v>65</v>
      </c>
      <c r="I155" s="17" t="s">
        <v>66</v>
      </c>
      <c r="J155" s="17" t="s">
        <v>66</v>
      </c>
      <c r="K155" s="1"/>
      <c r="L155" s="1"/>
    </row>
    <row r="156" spans="1:12" ht="15.75" customHeight="1" x14ac:dyDescent="0.25">
      <c r="A156" s="17">
        <v>100604</v>
      </c>
      <c r="B156" s="17" t="s">
        <v>61</v>
      </c>
      <c r="C156" s="18">
        <v>44311</v>
      </c>
      <c r="D156" s="17">
        <v>979572</v>
      </c>
      <c r="E156" s="17" t="s">
        <v>55</v>
      </c>
      <c r="F156" s="17" t="s">
        <v>63</v>
      </c>
      <c r="G156" s="17" t="s">
        <v>64</v>
      </c>
      <c r="H156" s="17" t="s">
        <v>81</v>
      </c>
      <c r="I156" s="17" t="s">
        <v>66</v>
      </c>
      <c r="J156" s="17" t="s">
        <v>66</v>
      </c>
      <c r="K156" s="1"/>
      <c r="L156" s="1"/>
    </row>
    <row r="157" spans="1:12" ht="15.75" customHeight="1" x14ac:dyDescent="0.25">
      <c r="A157" s="17">
        <v>100610</v>
      </c>
      <c r="B157" s="17" t="s">
        <v>54</v>
      </c>
      <c r="C157" s="18">
        <v>44312</v>
      </c>
      <c r="D157" s="17">
        <v>5086300</v>
      </c>
      <c r="E157" s="17" t="s">
        <v>55</v>
      </c>
      <c r="F157" s="17" t="s">
        <v>56</v>
      </c>
      <c r="G157" s="17" t="s">
        <v>64</v>
      </c>
      <c r="H157" s="17" t="s">
        <v>74</v>
      </c>
      <c r="I157" s="17" t="s">
        <v>59</v>
      </c>
      <c r="J157" s="17" t="s">
        <v>59</v>
      </c>
      <c r="K157" s="1"/>
      <c r="L157" s="1"/>
    </row>
    <row r="158" spans="1:12" ht="15.75" customHeight="1" x14ac:dyDescent="0.25">
      <c r="A158" s="17">
        <v>100591</v>
      </c>
      <c r="B158" s="17" t="s">
        <v>54</v>
      </c>
      <c r="C158" s="18">
        <v>44313</v>
      </c>
      <c r="D158" s="17">
        <v>4353100</v>
      </c>
      <c r="E158" s="17" t="s">
        <v>62</v>
      </c>
      <c r="F158" s="17" t="s">
        <v>56</v>
      </c>
      <c r="G158" s="17" t="s">
        <v>64</v>
      </c>
      <c r="H158" s="17" t="s">
        <v>65</v>
      </c>
      <c r="I158" s="17" t="s">
        <v>66</v>
      </c>
      <c r="J158" s="17" t="s">
        <v>66</v>
      </c>
      <c r="K158" s="1"/>
      <c r="L158" s="1"/>
    </row>
    <row r="159" spans="1:12" ht="15.75" customHeight="1" x14ac:dyDescent="0.25">
      <c r="A159" s="17">
        <v>100557</v>
      </c>
      <c r="B159" s="17" t="s">
        <v>54</v>
      </c>
      <c r="C159" s="18">
        <v>44315</v>
      </c>
      <c r="D159" s="17">
        <v>2056700</v>
      </c>
      <c r="E159" s="17" t="s">
        <v>55</v>
      </c>
      <c r="F159" s="17" t="s">
        <v>56</v>
      </c>
      <c r="G159" s="17" t="s">
        <v>64</v>
      </c>
      <c r="H159" s="17" t="s">
        <v>78</v>
      </c>
      <c r="I159" s="17" t="s">
        <v>59</v>
      </c>
      <c r="J159" s="17" t="s">
        <v>59</v>
      </c>
      <c r="K159" s="1"/>
      <c r="L159" s="1"/>
    </row>
    <row r="160" spans="1:12" ht="15.75" customHeight="1" x14ac:dyDescent="0.25">
      <c r="A160" s="17">
        <v>100636</v>
      </c>
      <c r="B160" s="17" t="s">
        <v>72</v>
      </c>
      <c r="C160" s="18">
        <v>44316</v>
      </c>
      <c r="D160" s="17">
        <v>4886675</v>
      </c>
      <c r="E160" s="17" t="s">
        <v>55</v>
      </c>
      <c r="F160" s="17" t="s">
        <v>63</v>
      </c>
      <c r="G160" s="17" t="s">
        <v>69</v>
      </c>
      <c r="H160" s="17" t="s">
        <v>58</v>
      </c>
      <c r="I160" s="17" t="s">
        <v>66</v>
      </c>
      <c r="J160" s="17" t="s">
        <v>66</v>
      </c>
      <c r="K160" s="1"/>
      <c r="L160" s="1"/>
    </row>
    <row r="161" spans="1:12" ht="15.75" customHeight="1" x14ac:dyDescent="0.25">
      <c r="A161" s="17">
        <v>100628</v>
      </c>
      <c r="B161" s="17" t="s">
        <v>54</v>
      </c>
      <c r="C161" s="18">
        <v>44316</v>
      </c>
      <c r="D161" s="17">
        <v>1973200</v>
      </c>
      <c r="E161" s="17" t="s">
        <v>62</v>
      </c>
      <c r="F161" s="17" t="s">
        <v>56</v>
      </c>
      <c r="G161" s="17" t="s">
        <v>64</v>
      </c>
      <c r="H161" s="17" t="s">
        <v>65</v>
      </c>
      <c r="I161" s="17" t="s">
        <v>66</v>
      </c>
      <c r="J161" s="17" t="s">
        <v>66</v>
      </c>
      <c r="K161" s="1"/>
      <c r="L161" s="1"/>
    </row>
    <row r="162" spans="1:12" ht="15.75" customHeight="1" x14ac:dyDescent="0.25">
      <c r="A162" s="17">
        <v>100650</v>
      </c>
      <c r="B162" s="17" t="s">
        <v>54</v>
      </c>
      <c r="C162" s="18">
        <v>44317</v>
      </c>
      <c r="D162" s="17">
        <v>4156000</v>
      </c>
      <c r="E162" s="17" t="s">
        <v>55</v>
      </c>
      <c r="F162" s="17" t="s">
        <v>56</v>
      </c>
      <c r="G162" s="17" t="s">
        <v>69</v>
      </c>
      <c r="H162" s="17" t="s">
        <v>70</v>
      </c>
      <c r="I162" s="17" t="s">
        <v>59</v>
      </c>
      <c r="J162" s="17" t="s">
        <v>59</v>
      </c>
      <c r="K162" s="1"/>
      <c r="L162" s="1"/>
    </row>
    <row r="163" spans="1:12" ht="15.75" customHeight="1" x14ac:dyDescent="0.25">
      <c r="A163" s="17">
        <v>100651</v>
      </c>
      <c r="B163" s="17" t="s">
        <v>80</v>
      </c>
      <c r="C163" s="18">
        <v>44318</v>
      </c>
      <c r="D163" s="17">
        <v>1045000</v>
      </c>
      <c r="E163" s="17" t="s">
        <v>55</v>
      </c>
      <c r="F163" s="17" t="s">
        <v>56</v>
      </c>
      <c r="G163" s="17" t="s">
        <v>64</v>
      </c>
      <c r="H163" s="17" t="s">
        <v>58</v>
      </c>
      <c r="I163" s="17" t="s">
        <v>59</v>
      </c>
      <c r="J163" s="17" t="s">
        <v>66</v>
      </c>
      <c r="K163" s="1"/>
      <c r="L163" s="1"/>
    </row>
    <row r="164" spans="1:12" ht="15.75" customHeight="1" x14ac:dyDescent="0.25">
      <c r="A164" s="17">
        <v>100569</v>
      </c>
      <c r="B164" s="17" t="s">
        <v>54</v>
      </c>
      <c r="C164" s="18">
        <v>44318</v>
      </c>
      <c r="D164" s="17">
        <v>800000</v>
      </c>
      <c r="E164" s="17" t="s">
        <v>55</v>
      </c>
      <c r="F164" s="17" t="s">
        <v>56</v>
      </c>
      <c r="G164" s="17" t="s">
        <v>64</v>
      </c>
      <c r="H164" s="17" t="s">
        <v>48</v>
      </c>
      <c r="I164" s="17" t="s">
        <v>66</v>
      </c>
      <c r="J164" s="17" t="s">
        <v>66</v>
      </c>
      <c r="K164" s="1"/>
      <c r="L164" s="1"/>
    </row>
    <row r="165" spans="1:12" ht="15.75" customHeight="1" x14ac:dyDescent="0.25">
      <c r="A165" s="17">
        <v>100609</v>
      </c>
      <c r="B165" s="17" t="s">
        <v>80</v>
      </c>
      <c r="C165" s="18">
        <v>44319</v>
      </c>
      <c r="D165" s="17">
        <v>4483000</v>
      </c>
      <c r="E165" s="17" t="s">
        <v>55</v>
      </c>
      <c r="F165" s="17" t="s">
        <v>56</v>
      </c>
      <c r="G165" s="17" t="s">
        <v>64</v>
      </c>
      <c r="H165" s="17" t="s">
        <v>74</v>
      </c>
      <c r="I165" s="17" t="s">
        <v>59</v>
      </c>
      <c r="J165" s="17" t="s">
        <v>59</v>
      </c>
      <c r="K165" s="1"/>
      <c r="L165" s="1"/>
    </row>
    <row r="166" spans="1:12" ht="15.75" customHeight="1" x14ac:dyDescent="0.25">
      <c r="A166" s="17">
        <v>100649</v>
      </c>
      <c r="B166" s="17" t="s">
        <v>54</v>
      </c>
      <c r="C166" s="18">
        <v>44319</v>
      </c>
      <c r="D166" s="17">
        <v>3074775</v>
      </c>
      <c r="E166" s="17" t="s">
        <v>62</v>
      </c>
      <c r="F166" s="17" t="s">
        <v>56</v>
      </c>
      <c r="G166" s="17" t="s">
        <v>64</v>
      </c>
      <c r="H166" s="17" t="s">
        <v>65</v>
      </c>
      <c r="I166" s="17" t="s">
        <v>66</v>
      </c>
      <c r="J166" s="17" t="s">
        <v>66</v>
      </c>
      <c r="K166" s="1"/>
      <c r="L166" s="1"/>
    </row>
    <row r="167" spans="1:12" ht="15.75" customHeight="1" x14ac:dyDescent="0.25">
      <c r="A167" s="17">
        <v>100656</v>
      </c>
      <c r="B167" s="17" t="s">
        <v>93</v>
      </c>
      <c r="C167" s="18">
        <v>44320</v>
      </c>
      <c r="D167" s="17">
        <v>1834200</v>
      </c>
      <c r="E167" s="17" t="s">
        <v>55</v>
      </c>
      <c r="F167" s="17" t="s">
        <v>63</v>
      </c>
      <c r="G167" s="17" t="s">
        <v>64</v>
      </c>
      <c r="H167" s="17" t="s">
        <v>70</v>
      </c>
      <c r="I167" s="17" t="s">
        <v>59</v>
      </c>
      <c r="J167" s="17" t="s">
        <v>59</v>
      </c>
      <c r="K167" s="1"/>
      <c r="L167" s="1"/>
    </row>
    <row r="168" spans="1:12" ht="15.75" customHeight="1" x14ac:dyDescent="0.25">
      <c r="A168" s="17">
        <v>100677</v>
      </c>
      <c r="B168" s="17" t="s">
        <v>54</v>
      </c>
      <c r="C168" s="18">
        <v>44322</v>
      </c>
      <c r="D168" s="17">
        <v>13370000</v>
      </c>
      <c r="E168" s="17" t="s">
        <v>55</v>
      </c>
      <c r="F168" s="17" t="s">
        <v>56</v>
      </c>
      <c r="G168" s="17" t="s">
        <v>64</v>
      </c>
      <c r="H168" s="17" t="s">
        <v>58</v>
      </c>
      <c r="I168" s="17" t="s">
        <v>59</v>
      </c>
      <c r="J168" s="17" t="s">
        <v>59</v>
      </c>
      <c r="K168" s="1"/>
      <c r="L168" s="1"/>
    </row>
    <row r="169" spans="1:12" ht="15.75" customHeight="1" x14ac:dyDescent="0.25">
      <c r="A169" s="17">
        <v>100704</v>
      </c>
      <c r="B169" s="17" t="s">
        <v>80</v>
      </c>
      <c r="C169" s="18">
        <v>44322</v>
      </c>
      <c r="D169" s="17">
        <v>14474600</v>
      </c>
      <c r="E169" s="17" t="s">
        <v>55</v>
      </c>
      <c r="F169" s="17" t="s">
        <v>56</v>
      </c>
      <c r="G169" s="17" t="s">
        <v>57</v>
      </c>
      <c r="H169" s="17" t="s">
        <v>58</v>
      </c>
      <c r="I169" s="17" t="s">
        <v>59</v>
      </c>
      <c r="J169" s="17" t="s">
        <v>59</v>
      </c>
      <c r="K169" s="1"/>
      <c r="L169" s="1"/>
    </row>
    <row r="170" spans="1:12" ht="15.75" customHeight="1" x14ac:dyDescent="0.25">
      <c r="A170" s="17">
        <v>100713</v>
      </c>
      <c r="B170" s="17" t="s">
        <v>61</v>
      </c>
      <c r="C170" s="18">
        <v>44322</v>
      </c>
      <c r="D170" s="17">
        <v>2103390</v>
      </c>
      <c r="E170" s="17" t="s">
        <v>62</v>
      </c>
      <c r="F170" s="17" t="s">
        <v>63</v>
      </c>
      <c r="G170" s="17" t="s">
        <v>69</v>
      </c>
      <c r="H170" s="17" t="s">
        <v>65</v>
      </c>
      <c r="I170" s="17" t="s">
        <v>66</v>
      </c>
      <c r="J170" s="17" t="s">
        <v>66</v>
      </c>
      <c r="K170" s="1"/>
      <c r="L170" s="1"/>
    </row>
    <row r="171" spans="1:12" ht="15.75" customHeight="1" x14ac:dyDescent="0.25">
      <c r="A171" s="17">
        <v>100584</v>
      </c>
      <c r="B171" s="17" t="s">
        <v>61</v>
      </c>
      <c r="C171" s="18">
        <v>44322</v>
      </c>
      <c r="D171" s="17">
        <v>7750100</v>
      </c>
      <c r="E171" s="17" t="s">
        <v>55</v>
      </c>
      <c r="F171" s="17" t="s">
        <v>63</v>
      </c>
      <c r="G171" s="17" t="s">
        <v>69</v>
      </c>
      <c r="H171" s="17" t="s">
        <v>78</v>
      </c>
      <c r="I171" s="17" t="s">
        <v>66</v>
      </c>
      <c r="J171" s="17" t="s">
        <v>66</v>
      </c>
      <c r="K171" s="1"/>
      <c r="L171" s="1"/>
    </row>
    <row r="172" spans="1:12" ht="15.75" customHeight="1" x14ac:dyDescent="0.25">
      <c r="A172" s="17">
        <v>100674</v>
      </c>
      <c r="B172" s="17" t="s">
        <v>54</v>
      </c>
      <c r="C172" s="18">
        <v>44323</v>
      </c>
      <c r="D172" s="17">
        <v>9250000</v>
      </c>
      <c r="E172" s="17" t="s">
        <v>55</v>
      </c>
      <c r="F172" s="17" t="s">
        <v>56</v>
      </c>
      <c r="G172" s="17" t="s">
        <v>64</v>
      </c>
      <c r="H172" s="17" t="s">
        <v>74</v>
      </c>
      <c r="I172" s="17" t="s">
        <v>59</v>
      </c>
      <c r="J172" s="17" t="s">
        <v>59</v>
      </c>
      <c r="K172" s="1"/>
      <c r="L172" s="1"/>
    </row>
    <row r="173" spans="1:12" ht="15.75" customHeight="1" x14ac:dyDescent="0.25">
      <c r="A173" s="17">
        <v>100589</v>
      </c>
      <c r="B173" s="17" t="s">
        <v>61</v>
      </c>
      <c r="C173" s="18">
        <v>44323</v>
      </c>
      <c r="D173" s="17">
        <v>2867650</v>
      </c>
      <c r="E173" s="17" t="s">
        <v>62</v>
      </c>
      <c r="F173" s="17" t="s">
        <v>63</v>
      </c>
      <c r="G173" s="17" t="s">
        <v>64</v>
      </c>
      <c r="H173" s="17" t="s">
        <v>65</v>
      </c>
      <c r="I173" s="17" t="s">
        <v>66</v>
      </c>
      <c r="J173" s="17" t="s">
        <v>66</v>
      </c>
      <c r="K173" s="1"/>
      <c r="L173" s="1"/>
    </row>
    <row r="174" spans="1:12" ht="15.75" customHeight="1" x14ac:dyDescent="0.25">
      <c r="A174" s="17">
        <v>100590</v>
      </c>
      <c r="B174" s="17" t="s">
        <v>61</v>
      </c>
      <c r="C174" s="18">
        <v>44324</v>
      </c>
      <c r="D174" s="17">
        <v>2798650</v>
      </c>
      <c r="E174" s="17" t="s">
        <v>62</v>
      </c>
      <c r="F174" s="17" t="s">
        <v>63</v>
      </c>
      <c r="G174" s="17" t="s">
        <v>69</v>
      </c>
      <c r="H174" s="17" t="s">
        <v>65</v>
      </c>
      <c r="I174" s="17" t="s">
        <v>66</v>
      </c>
      <c r="J174" s="17" t="s">
        <v>66</v>
      </c>
      <c r="K174" s="1"/>
      <c r="L174" s="1"/>
    </row>
    <row r="175" spans="1:12" ht="15.75" customHeight="1" x14ac:dyDescent="0.25">
      <c r="A175" s="17">
        <v>100675</v>
      </c>
      <c r="B175" s="17" t="s">
        <v>54</v>
      </c>
      <c r="C175" s="18">
        <v>44324</v>
      </c>
      <c r="D175" s="17">
        <v>2468300</v>
      </c>
      <c r="E175" s="17" t="s">
        <v>55</v>
      </c>
      <c r="F175" s="17" t="s">
        <v>56</v>
      </c>
      <c r="G175" s="17" t="s">
        <v>64</v>
      </c>
      <c r="H175" s="17" t="s">
        <v>58</v>
      </c>
      <c r="I175" s="17" t="s">
        <v>59</v>
      </c>
      <c r="J175" s="17" t="s">
        <v>59</v>
      </c>
      <c r="K175" s="1"/>
      <c r="L175" s="1"/>
    </row>
    <row r="176" spans="1:12" ht="15.75" customHeight="1" x14ac:dyDescent="0.25">
      <c r="A176" s="17">
        <v>100648</v>
      </c>
      <c r="B176" s="17" t="s">
        <v>54</v>
      </c>
      <c r="C176" s="18">
        <v>44324</v>
      </c>
      <c r="D176" s="17">
        <v>270000</v>
      </c>
      <c r="E176" s="17" t="s">
        <v>55</v>
      </c>
      <c r="F176" s="17" t="s">
        <v>56</v>
      </c>
      <c r="G176" s="17" t="s">
        <v>69</v>
      </c>
      <c r="H176" s="17" t="s">
        <v>81</v>
      </c>
      <c r="I176" s="17" t="s">
        <v>66</v>
      </c>
      <c r="J176" s="17" t="s">
        <v>66</v>
      </c>
      <c r="K176" s="1"/>
      <c r="L176" s="1"/>
    </row>
    <row r="177" spans="1:12" ht="15.75" customHeight="1" x14ac:dyDescent="0.25">
      <c r="A177" s="17">
        <v>100683</v>
      </c>
      <c r="B177" s="17" t="s">
        <v>80</v>
      </c>
      <c r="C177" s="18">
        <v>44325</v>
      </c>
      <c r="D177" s="17">
        <v>1374100</v>
      </c>
      <c r="E177" s="17" t="s">
        <v>55</v>
      </c>
      <c r="F177" s="17" t="s">
        <v>56</v>
      </c>
      <c r="G177" s="17" t="s">
        <v>69</v>
      </c>
      <c r="H177" s="17" t="s">
        <v>74</v>
      </c>
      <c r="I177" s="17" t="s">
        <v>59</v>
      </c>
      <c r="J177" s="17" t="s">
        <v>59</v>
      </c>
      <c r="K177" s="1"/>
      <c r="L177" s="1"/>
    </row>
    <row r="178" spans="1:12" ht="15.75" customHeight="1" x14ac:dyDescent="0.25">
      <c r="A178" s="17">
        <v>100647</v>
      </c>
      <c r="B178" s="17" t="s">
        <v>61</v>
      </c>
      <c r="C178" s="18">
        <v>44325</v>
      </c>
      <c r="D178" s="17">
        <v>4077100</v>
      </c>
      <c r="E178" s="17" t="s">
        <v>55</v>
      </c>
      <c r="F178" s="17" t="s">
        <v>63</v>
      </c>
      <c r="G178" s="17" t="s">
        <v>69</v>
      </c>
      <c r="H178" s="17" t="s">
        <v>58</v>
      </c>
      <c r="I178" s="17" t="s">
        <v>59</v>
      </c>
      <c r="J178" s="17" t="s">
        <v>59</v>
      </c>
      <c r="K178" s="1"/>
      <c r="L178" s="1"/>
    </row>
    <row r="179" spans="1:12" ht="15.75" customHeight="1" x14ac:dyDescent="0.25">
      <c r="A179" s="17">
        <v>100602</v>
      </c>
      <c r="B179" s="17" t="s">
        <v>54</v>
      </c>
      <c r="C179" s="18">
        <v>44326</v>
      </c>
      <c r="D179" s="17">
        <v>1651300</v>
      </c>
      <c r="E179" s="17" t="s">
        <v>62</v>
      </c>
      <c r="F179" s="17" t="s">
        <v>56</v>
      </c>
      <c r="G179" s="17" t="s">
        <v>64</v>
      </c>
      <c r="H179" s="17" t="s">
        <v>65</v>
      </c>
      <c r="I179" s="17" t="s">
        <v>66</v>
      </c>
      <c r="J179" s="17" t="s">
        <v>66</v>
      </c>
      <c r="K179" s="1"/>
      <c r="L179" s="1"/>
    </row>
    <row r="180" spans="1:12" ht="15.75" customHeight="1" x14ac:dyDescent="0.25">
      <c r="A180" s="17">
        <v>100672</v>
      </c>
      <c r="B180" s="17" t="s">
        <v>83</v>
      </c>
      <c r="C180" s="18">
        <v>44327</v>
      </c>
      <c r="D180" s="17">
        <v>2785000</v>
      </c>
      <c r="E180" s="17" t="s">
        <v>55</v>
      </c>
      <c r="F180" s="17" t="s">
        <v>84</v>
      </c>
      <c r="G180" s="17" t="s">
        <v>64</v>
      </c>
      <c r="H180" s="17" t="s">
        <v>82</v>
      </c>
      <c r="I180" s="17" t="s">
        <v>66</v>
      </c>
      <c r="J180" s="17" t="s">
        <v>66</v>
      </c>
      <c r="K180" s="1"/>
      <c r="L180" s="1"/>
    </row>
    <row r="181" spans="1:12" ht="15.75" customHeight="1" x14ac:dyDescent="0.25">
      <c r="A181" s="17">
        <v>100600</v>
      </c>
      <c r="B181" s="17" t="s">
        <v>61</v>
      </c>
      <c r="C181" s="18">
        <v>44327</v>
      </c>
      <c r="D181" s="17">
        <v>3086048</v>
      </c>
      <c r="E181" s="17" t="s">
        <v>55</v>
      </c>
      <c r="F181" s="17" t="s">
        <v>63</v>
      </c>
      <c r="G181" s="17" t="s">
        <v>64</v>
      </c>
      <c r="H181" s="17" t="s">
        <v>70</v>
      </c>
      <c r="I181" s="17" t="s">
        <v>59</v>
      </c>
      <c r="J181" s="17" t="s">
        <v>59</v>
      </c>
      <c r="K181" s="1"/>
      <c r="L181" s="1"/>
    </row>
    <row r="182" spans="1:12" ht="15.75" customHeight="1" x14ac:dyDescent="0.25">
      <c r="A182" s="17">
        <v>100655</v>
      </c>
      <c r="B182" s="17" t="s">
        <v>54</v>
      </c>
      <c r="C182" s="18">
        <v>44328</v>
      </c>
      <c r="D182" s="17">
        <v>1974300</v>
      </c>
      <c r="E182" s="17" t="s">
        <v>55</v>
      </c>
      <c r="F182" s="17" t="s">
        <v>56</v>
      </c>
      <c r="G182" s="17" t="s">
        <v>69</v>
      </c>
      <c r="H182" s="17" t="s">
        <v>82</v>
      </c>
      <c r="I182" s="17" t="s">
        <v>59</v>
      </c>
      <c r="J182" s="17" t="s">
        <v>59</v>
      </c>
      <c r="K182" s="1"/>
      <c r="L182" s="1"/>
    </row>
    <row r="183" spans="1:12" ht="15.75" customHeight="1" x14ac:dyDescent="0.25">
      <c r="A183" s="17">
        <v>100671</v>
      </c>
      <c r="B183" s="17" t="s">
        <v>54</v>
      </c>
      <c r="C183" s="18">
        <v>44328</v>
      </c>
      <c r="D183" s="17">
        <v>3660780</v>
      </c>
      <c r="E183" s="17" t="s">
        <v>62</v>
      </c>
      <c r="F183" s="17" t="s">
        <v>56</v>
      </c>
      <c r="G183" s="17" t="s">
        <v>64</v>
      </c>
      <c r="H183" s="17" t="s">
        <v>65</v>
      </c>
      <c r="I183" s="17" t="s">
        <v>66</v>
      </c>
      <c r="J183" s="17" t="s">
        <v>66</v>
      </c>
      <c r="K183" s="1"/>
      <c r="L183" s="1"/>
    </row>
    <row r="184" spans="1:12" ht="15.75" customHeight="1" x14ac:dyDescent="0.25">
      <c r="A184" s="17">
        <v>100646</v>
      </c>
      <c r="B184" s="17" t="s">
        <v>54</v>
      </c>
      <c r="C184" s="18">
        <v>44328</v>
      </c>
      <c r="D184" s="17">
        <v>2550000</v>
      </c>
      <c r="E184" s="17" t="s">
        <v>55</v>
      </c>
      <c r="F184" s="17" t="s">
        <v>56</v>
      </c>
      <c r="G184" s="17" t="s">
        <v>64</v>
      </c>
      <c r="H184" s="17" t="s">
        <v>58</v>
      </c>
      <c r="I184" s="17" t="s">
        <v>59</v>
      </c>
      <c r="J184" s="17" t="s">
        <v>59</v>
      </c>
      <c r="K184" s="1"/>
      <c r="L184" s="1"/>
    </row>
    <row r="185" spans="1:12" ht="15.75" customHeight="1" x14ac:dyDescent="0.25">
      <c r="A185" s="17">
        <v>100618</v>
      </c>
      <c r="B185" s="17" t="s">
        <v>54</v>
      </c>
      <c r="C185" s="18">
        <v>44329</v>
      </c>
      <c r="D185" s="17">
        <v>2730000</v>
      </c>
      <c r="E185" s="17" t="s">
        <v>55</v>
      </c>
      <c r="F185" s="17" t="s">
        <v>56</v>
      </c>
      <c r="G185" s="17" t="s">
        <v>87</v>
      </c>
      <c r="H185" s="17" t="s">
        <v>70</v>
      </c>
      <c r="I185" s="17" t="s">
        <v>59</v>
      </c>
      <c r="J185" s="17" t="s">
        <v>59</v>
      </c>
      <c r="K185" s="1"/>
      <c r="L185" s="1"/>
    </row>
    <row r="186" spans="1:12" ht="15.75" customHeight="1" x14ac:dyDescent="0.25">
      <c r="A186" s="17">
        <v>100681</v>
      </c>
      <c r="B186" s="17" t="s">
        <v>54</v>
      </c>
      <c r="C186" s="18">
        <v>44330</v>
      </c>
      <c r="D186" s="17">
        <v>963100</v>
      </c>
      <c r="E186" s="17" t="s">
        <v>55</v>
      </c>
      <c r="F186" s="17" t="s">
        <v>56</v>
      </c>
      <c r="G186" s="17" t="s">
        <v>87</v>
      </c>
      <c r="H186" s="17" t="s">
        <v>58</v>
      </c>
      <c r="I186" s="17" t="s">
        <v>59</v>
      </c>
      <c r="J186" s="17" t="s">
        <v>59</v>
      </c>
      <c r="K186" s="1"/>
      <c r="L186" s="1"/>
    </row>
    <row r="187" spans="1:12" ht="15.75" customHeight="1" x14ac:dyDescent="0.25">
      <c r="A187" s="17">
        <v>100619</v>
      </c>
      <c r="B187" s="17" t="s">
        <v>54</v>
      </c>
      <c r="C187" s="18">
        <v>44330</v>
      </c>
      <c r="D187" s="17">
        <v>1419500</v>
      </c>
      <c r="E187" s="17" t="s">
        <v>62</v>
      </c>
      <c r="F187" s="17" t="s">
        <v>56</v>
      </c>
      <c r="G187" s="17" t="s">
        <v>64</v>
      </c>
      <c r="H187" s="17" t="s">
        <v>65</v>
      </c>
      <c r="I187" s="17" t="s">
        <v>66</v>
      </c>
      <c r="J187" s="17" t="s">
        <v>66</v>
      </c>
      <c r="K187" s="1"/>
      <c r="L187" s="1"/>
    </row>
    <row r="188" spans="1:12" ht="15.75" customHeight="1" x14ac:dyDescent="0.25">
      <c r="A188" s="17">
        <v>100627</v>
      </c>
      <c r="B188" s="17" t="s">
        <v>54</v>
      </c>
      <c r="C188" s="18">
        <v>44331</v>
      </c>
      <c r="D188" s="17">
        <v>2758482</v>
      </c>
      <c r="E188" s="17" t="s">
        <v>55</v>
      </c>
      <c r="F188" s="17" t="s">
        <v>56</v>
      </c>
      <c r="G188" s="17" t="s">
        <v>57</v>
      </c>
      <c r="H188" s="17" t="s">
        <v>58</v>
      </c>
      <c r="I188" s="17" t="s">
        <v>59</v>
      </c>
      <c r="J188" s="17" t="s">
        <v>59</v>
      </c>
      <c r="K188" s="1"/>
      <c r="L188" s="1"/>
    </row>
    <row r="189" spans="1:12" ht="15.75" customHeight="1" x14ac:dyDescent="0.25">
      <c r="A189" s="17">
        <v>100670</v>
      </c>
      <c r="B189" s="17" t="s">
        <v>85</v>
      </c>
      <c r="C189" s="18">
        <v>44332</v>
      </c>
      <c r="D189" s="17">
        <v>661900</v>
      </c>
      <c r="E189" s="17" t="s">
        <v>55</v>
      </c>
      <c r="F189" s="17" t="s">
        <v>86</v>
      </c>
      <c r="G189" s="17" t="s">
        <v>64</v>
      </c>
      <c r="H189" s="17" t="s">
        <v>58</v>
      </c>
      <c r="I189" s="17" t="s">
        <v>66</v>
      </c>
      <c r="J189" s="17" t="s">
        <v>66</v>
      </c>
      <c r="K189" s="1"/>
      <c r="L189" s="1"/>
    </row>
    <row r="190" spans="1:12" ht="15.75" customHeight="1" x14ac:dyDescent="0.25">
      <c r="A190" s="17">
        <v>100689</v>
      </c>
      <c r="B190" s="17" t="s">
        <v>54</v>
      </c>
      <c r="C190" s="18">
        <v>44332</v>
      </c>
      <c r="D190" s="17">
        <v>19451600</v>
      </c>
      <c r="E190" s="17" t="s">
        <v>55</v>
      </c>
      <c r="F190" s="17" t="s">
        <v>56</v>
      </c>
      <c r="G190" s="17" t="s">
        <v>64</v>
      </c>
      <c r="H190" s="17" t="s">
        <v>74</v>
      </c>
      <c r="I190" s="17" t="s">
        <v>59</v>
      </c>
      <c r="J190" s="17" t="s">
        <v>59</v>
      </c>
      <c r="K190" s="1"/>
      <c r="L190" s="1"/>
    </row>
    <row r="191" spans="1:12" ht="15.75" customHeight="1" x14ac:dyDescent="0.25">
      <c r="A191" s="17">
        <v>100726</v>
      </c>
      <c r="B191" s="17" t="s">
        <v>54</v>
      </c>
      <c r="C191" s="18">
        <v>44332</v>
      </c>
      <c r="D191" s="17">
        <v>1292345</v>
      </c>
      <c r="E191" s="17" t="s">
        <v>55</v>
      </c>
      <c r="F191" s="17" t="s">
        <v>56</v>
      </c>
      <c r="G191" s="17" t="s">
        <v>64</v>
      </c>
      <c r="H191" s="17" t="s">
        <v>74</v>
      </c>
      <c r="I191" s="17" t="s">
        <v>66</v>
      </c>
      <c r="J191" s="17" t="s">
        <v>66</v>
      </c>
      <c r="K191" s="1"/>
      <c r="L191" s="1"/>
    </row>
    <row r="192" spans="1:12" ht="15.75" customHeight="1" x14ac:dyDescent="0.25">
      <c r="A192" s="17">
        <v>100702</v>
      </c>
      <c r="B192" s="17" t="s">
        <v>83</v>
      </c>
      <c r="C192" s="18">
        <v>44332</v>
      </c>
      <c r="D192" s="17">
        <v>9702682</v>
      </c>
      <c r="E192" s="17" t="s">
        <v>55</v>
      </c>
      <c r="F192" s="17" t="s">
        <v>84</v>
      </c>
      <c r="G192" s="17" t="s">
        <v>64</v>
      </c>
      <c r="H192" s="17" t="s">
        <v>58</v>
      </c>
      <c r="I192" s="17" t="s">
        <v>66</v>
      </c>
      <c r="J192" s="17" t="s">
        <v>66</v>
      </c>
      <c r="K192" s="1"/>
      <c r="L192" s="1"/>
    </row>
    <row r="193" spans="1:12" ht="15.75" customHeight="1" x14ac:dyDescent="0.25">
      <c r="A193" s="17">
        <v>100703</v>
      </c>
      <c r="B193" s="17" t="s">
        <v>80</v>
      </c>
      <c r="C193" s="18">
        <v>44333</v>
      </c>
      <c r="D193" s="17">
        <v>10198700</v>
      </c>
      <c r="E193" s="17" t="s">
        <v>55</v>
      </c>
      <c r="F193" s="17" t="s">
        <v>56</v>
      </c>
      <c r="G193" s="17" t="s">
        <v>57</v>
      </c>
      <c r="H193" s="17" t="s">
        <v>74</v>
      </c>
      <c r="I193" s="17" t="s">
        <v>59</v>
      </c>
      <c r="J193" s="17" t="s">
        <v>59</v>
      </c>
      <c r="K193" s="1"/>
      <c r="L193" s="1"/>
    </row>
    <row r="194" spans="1:12" ht="15.75" customHeight="1" x14ac:dyDescent="0.25">
      <c r="A194" s="17">
        <v>100635</v>
      </c>
      <c r="B194" s="17" t="s">
        <v>92</v>
      </c>
      <c r="C194" s="18">
        <v>44333</v>
      </c>
      <c r="D194" s="17">
        <v>714000</v>
      </c>
      <c r="E194" s="17" t="s">
        <v>55</v>
      </c>
      <c r="F194" s="17" t="s">
        <v>86</v>
      </c>
      <c r="G194" s="17" t="s">
        <v>64</v>
      </c>
      <c r="H194" s="17" t="s">
        <v>58</v>
      </c>
      <c r="I194" s="17" t="s">
        <v>66</v>
      </c>
      <c r="J194" s="17" t="s">
        <v>66</v>
      </c>
      <c r="K194" s="1"/>
      <c r="L194" s="1"/>
    </row>
    <row r="195" spans="1:12" ht="15.75" customHeight="1" x14ac:dyDescent="0.25">
      <c r="A195" s="17">
        <v>100736</v>
      </c>
      <c r="B195" s="17" t="s">
        <v>83</v>
      </c>
      <c r="C195" s="18">
        <v>44334</v>
      </c>
      <c r="D195" s="17">
        <v>2099525</v>
      </c>
      <c r="E195" s="17" t="s">
        <v>62</v>
      </c>
      <c r="F195" s="17" t="s">
        <v>84</v>
      </c>
      <c r="G195" s="17" t="s">
        <v>64</v>
      </c>
      <c r="H195" s="17" t="s">
        <v>65</v>
      </c>
      <c r="I195" s="17" t="s">
        <v>66</v>
      </c>
      <c r="J195" s="17" t="s">
        <v>66</v>
      </c>
      <c r="K195" s="1"/>
      <c r="L195" s="1"/>
    </row>
    <row r="196" spans="1:12" ht="15.75" customHeight="1" x14ac:dyDescent="0.25">
      <c r="A196" s="17">
        <v>100737</v>
      </c>
      <c r="B196" s="17" t="s">
        <v>80</v>
      </c>
      <c r="C196" s="18">
        <v>44334</v>
      </c>
      <c r="D196" s="17">
        <v>16200000</v>
      </c>
      <c r="E196" s="17" t="s">
        <v>55</v>
      </c>
      <c r="F196" s="17" t="s">
        <v>56</v>
      </c>
      <c r="G196" s="17" t="s">
        <v>64</v>
      </c>
      <c r="H196" s="17" t="s">
        <v>74</v>
      </c>
      <c r="I196" s="17" t="s">
        <v>59</v>
      </c>
      <c r="J196" s="17" t="s">
        <v>59</v>
      </c>
      <c r="K196" s="1"/>
      <c r="L196" s="1"/>
    </row>
    <row r="197" spans="1:12" ht="15.75" customHeight="1" x14ac:dyDescent="0.25">
      <c r="A197" s="17">
        <v>100644</v>
      </c>
      <c r="B197" s="17" t="s">
        <v>54</v>
      </c>
      <c r="C197" s="18">
        <v>44334</v>
      </c>
      <c r="D197" s="17">
        <v>2570600</v>
      </c>
      <c r="E197" s="17" t="s">
        <v>55</v>
      </c>
      <c r="F197" s="17" t="s">
        <v>56</v>
      </c>
      <c r="G197" s="17" t="s">
        <v>69</v>
      </c>
      <c r="H197" s="17" t="s">
        <v>74</v>
      </c>
      <c r="I197" s="17" t="s">
        <v>59</v>
      </c>
      <c r="J197" s="17" t="s">
        <v>59</v>
      </c>
      <c r="K197" s="1"/>
      <c r="L197" s="1"/>
    </row>
    <row r="198" spans="1:12" ht="15.75" customHeight="1" x14ac:dyDescent="0.25">
      <c r="A198" s="17">
        <v>100643</v>
      </c>
      <c r="B198" s="17" t="s">
        <v>54</v>
      </c>
      <c r="C198" s="18">
        <v>44335</v>
      </c>
      <c r="D198" s="17">
        <v>1280000</v>
      </c>
      <c r="E198" s="17" t="s">
        <v>55</v>
      </c>
      <c r="F198" s="17" t="s">
        <v>56</v>
      </c>
      <c r="G198" s="17" t="s">
        <v>57</v>
      </c>
      <c r="H198" s="17" t="s">
        <v>70</v>
      </c>
      <c r="I198" s="17" t="s">
        <v>59</v>
      </c>
      <c r="J198" s="17" t="s">
        <v>59</v>
      </c>
      <c r="K198" s="1"/>
      <c r="L198" s="1"/>
    </row>
    <row r="199" spans="1:12" ht="15.75" customHeight="1" x14ac:dyDescent="0.25">
      <c r="A199" s="17">
        <v>100698</v>
      </c>
      <c r="B199" s="17" t="s">
        <v>54</v>
      </c>
      <c r="C199" s="18">
        <v>44336</v>
      </c>
      <c r="D199" s="17">
        <v>205000</v>
      </c>
      <c r="E199" s="17" t="s">
        <v>55</v>
      </c>
      <c r="F199" s="17" t="s">
        <v>56</v>
      </c>
      <c r="G199" s="17" t="s">
        <v>57</v>
      </c>
      <c r="H199" s="17" t="s">
        <v>81</v>
      </c>
      <c r="I199" s="17" t="s">
        <v>66</v>
      </c>
      <c r="J199" s="17" t="s">
        <v>66</v>
      </c>
      <c r="K199" s="1"/>
      <c r="L199" s="1"/>
    </row>
    <row r="200" spans="1:12" ht="15.75" customHeight="1" x14ac:dyDescent="0.25">
      <c r="A200" s="17">
        <v>100652</v>
      </c>
      <c r="B200" s="17" t="s">
        <v>85</v>
      </c>
      <c r="C200" s="18">
        <v>44336</v>
      </c>
      <c r="D200" s="17">
        <v>1760800</v>
      </c>
      <c r="E200" s="17" t="s">
        <v>55</v>
      </c>
      <c r="F200" s="17" t="s">
        <v>86</v>
      </c>
      <c r="G200" s="17" t="s">
        <v>64</v>
      </c>
      <c r="H200" s="17" t="s">
        <v>58</v>
      </c>
      <c r="I200" s="17" t="s">
        <v>66</v>
      </c>
      <c r="J200" s="17" t="s">
        <v>66</v>
      </c>
      <c r="K200" s="1"/>
      <c r="L200" s="1"/>
    </row>
    <row r="201" spans="1:12" ht="15.75" customHeight="1" x14ac:dyDescent="0.25">
      <c r="A201" s="17">
        <v>100653</v>
      </c>
      <c r="B201" s="17" t="s">
        <v>80</v>
      </c>
      <c r="C201" s="18">
        <v>44337</v>
      </c>
      <c r="D201" s="17">
        <v>2812559</v>
      </c>
      <c r="E201" s="17" t="s">
        <v>55</v>
      </c>
      <c r="F201" s="17" t="s">
        <v>56</v>
      </c>
      <c r="G201" s="17" t="s">
        <v>64</v>
      </c>
      <c r="H201" s="17" t="s">
        <v>65</v>
      </c>
      <c r="I201" s="17" t="s">
        <v>66</v>
      </c>
      <c r="J201" s="17" t="s">
        <v>66</v>
      </c>
      <c r="K201" s="1"/>
      <c r="L201" s="1"/>
    </row>
    <row r="202" spans="1:12" ht="15.75" customHeight="1" x14ac:dyDescent="0.25">
      <c r="A202" s="17">
        <v>100705</v>
      </c>
      <c r="B202" s="17" t="s">
        <v>54</v>
      </c>
      <c r="C202" s="18">
        <v>44337</v>
      </c>
      <c r="D202" s="17">
        <v>3943000</v>
      </c>
      <c r="E202" s="17" t="s">
        <v>62</v>
      </c>
      <c r="F202" s="17" t="s">
        <v>56</v>
      </c>
      <c r="G202" s="17" t="s">
        <v>64</v>
      </c>
      <c r="H202" s="17" t="s">
        <v>65</v>
      </c>
      <c r="I202" s="17" t="s">
        <v>66</v>
      </c>
      <c r="J202" s="17" t="s">
        <v>66</v>
      </c>
      <c r="K202" s="1"/>
      <c r="L202" s="1"/>
    </row>
    <row r="203" spans="1:12" ht="15.75" customHeight="1" x14ac:dyDescent="0.25">
      <c r="A203" s="17">
        <v>100718</v>
      </c>
      <c r="B203" s="17" t="s">
        <v>54</v>
      </c>
      <c r="C203" s="18">
        <v>44337</v>
      </c>
      <c r="D203" s="17">
        <v>3107790</v>
      </c>
      <c r="E203" s="17" t="s">
        <v>55</v>
      </c>
      <c r="F203" s="17" t="s">
        <v>56</v>
      </c>
      <c r="G203" s="17" t="s">
        <v>69</v>
      </c>
      <c r="H203" s="17" t="s">
        <v>74</v>
      </c>
      <c r="I203" s="17" t="s">
        <v>66</v>
      </c>
      <c r="J203" s="17" t="s">
        <v>59</v>
      </c>
      <c r="K203" s="1"/>
      <c r="L203" s="1"/>
    </row>
    <row r="204" spans="1:12" ht="15.75" customHeight="1" x14ac:dyDescent="0.25">
      <c r="A204" s="17">
        <v>100744</v>
      </c>
      <c r="B204" s="17" t="s">
        <v>54</v>
      </c>
      <c r="C204" s="18">
        <v>44337</v>
      </c>
      <c r="D204" s="17">
        <v>9448200</v>
      </c>
      <c r="E204" s="17" t="s">
        <v>55</v>
      </c>
      <c r="F204" s="17" t="s">
        <v>56</v>
      </c>
      <c r="G204" s="17" t="s">
        <v>64</v>
      </c>
      <c r="H204" s="17" t="s">
        <v>58</v>
      </c>
      <c r="I204" s="17" t="s">
        <v>59</v>
      </c>
      <c r="J204" s="17" t="s">
        <v>59</v>
      </c>
      <c r="K204" s="1"/>
      <c r="L204" s="1"/>
    </row>
    <row r="205" spans="1:12" ht="15.75" customHeight="1" x14ac:dyDescent="0.25">
      <c r="A205" s="17">
        <v>100709</v>
      </c>
      <c r="B205" s="17" t="s">
        <v>92</v>
      </c>
      <c r="C205" s="18">
        <v>44337</v>
      </c>
      <c r="D205" s="17">
        <v>10617800</v>
      </c>
      <c r="E205" s="17" t="s">
        <v>62</v>
      </c>
      <c r="F205" s="17" t="s">
        <v>86</v>
      </c>
      <c r="G205" s="17" t="s">
        <v>64</v>
      </c>
      <c r="H205" s="17" t="s">
        <v>90</v>
      </c>
      <c r="I205" s="17" t="s">
        <v>59</v>
      </c>
      <c r="J205" s="17" t="s">
        <v>59</v>
      </c>
      <c r="K205" s="1"/>
      <c r="L205" s="1"/>
    </row>
    <row r="206" spans="1:12" ht="15.75" customHeight="1" x14ac:dyDescent="0.25">
      <c r="A206" s="17">
        <v>100749</v>
      </c>
      <c r="B206" s="17" t="s">
        <v>54</v>
      </c>
      <c r="C206" s="18">
        <v>44338</v>
      </c>
      <c r="D206" s="17">
        <v>847300</v>
      </c>
      <c r="E206" s="17" t="s">
        <v>55</v>
      </c>
      <c r="F206" s="17" t="s">
        <v>56</v>
      </c>
      <c r="G206" s="17" t="s">
        <v>64</v>
      </c>
      <c r="H206" s="17" t="s">
        <v>58</v>
      </c>
      <c r="I206" s="17" t="s">
        <v>59</v>
      </c>
      <c r="J206" s="17" t="s">
        <v>59</v>
      </c>
      <c r="K206" s="1"/>
      <c r="L206" s="1"/>
    </row>
    <row r="207" spans="1:12" ht="15.75" customHeight="1" x14ac:dyDescent="0.25">
      <c r="A207" s="17">
        <v>100751</v>
      </c>
      <c r="B207" s="17" t="s">
        <v>80</v>
      </c>
      <c r="C207" s="18">
        <v>44338</v>
      </c>
      <c r="D207" s="17">
        <v>400000</v>
      </c>
      <c r="E207" s="17" t="s">
        <v>55</v>
      </c>
      <c r="F207" s="17" t="s">
        <v>56</v>
      </c>
      <c r="G207" s="17" t="s">
        <v>69</v>
      </c>
      <c r="H207" s="17" t="s">
        <v>74</v>
      </c>
      <c r="I207" s="17" t="s">
        <v>66</v>
      </c>
      <c r="J207" s="17" t="s">
        <v>59</v>
      </c>
      <c r="K207" s="1"/>
      <c r="L207" s="1"/>
    </row>
    <row r="208" spans="1:12" ht="15.75" customHeight="1" x14ac:dyDescent="0.25">
      <c r="A208" s="17">
        <v>100752</v>
      </c>
      <c r="B208" s="17" t="s">
        <v>54</v>
      </c>
      <c r="C208" s="18">
        <v>44338</v>
      </c>
      <c r="D208" s="17">
        <v>363200</v>
      </c>
      <c r="E208" s="17" t="s">
        <v>55</v>
      </c>
      <c r="F208" s="17" t="s">
        <v>56</v>
      </c>
      <c r="G208" s="17" t="s">
        <v>64</v>
      </c>
      <c r="H208" s="17" t="s">
        <v>74</v>
      </c>
      <c r="I208" s="17" t="s">
        <v>66</v>
      </c>
      <c r="J208" s="17" t="s">
        <v>59</v>
      </c>
      <c r="K208" s="1"/>
      <c r="L208" s="1"/>
    </row>
    <row r="209" spans="1:12" ht="15.75" customHeight="1" x14ac:dyDescent="0.25">
      <c r="A209" s="17">
        <v>100696</v>
      </c>
      <c r="B209" s="17" t="s">
        <v>72</v>
      </c>
      <c r="C209" s="18">
        <v>44338</v>
      </c>
      <c r="D209" s="17">
        <v>2922600</v>
      </c>
      <c r="E209" s="17" t="s">
        <v>55</v>
      </c>
      <c r="F209" s="17" t="s">
        <v>63</v>
      </c>
      <c r="G209" s="17" t="s">
        <v>69</v>
      </c>
      <c r="H209" s="17" t="s">
        <v>58</v>
      </c>
      <c r="I209" s="17" t="s">
        <v>59</v>
      </c>
      <c r="J209" s="17" t="s">
        <v>59</v>
      </c>
      <c r="K209" s="1"/>
      <c r="L209" s="1"/>
    </row>
    <row r="210" spans="1:12" ht="15.75" customHeight="1" x14ac:dyDescent="0.25">
      <c r="A210" s="17">
        <v>100742</v>
      </c>
      <c r="B210" s="17" t="s">
        <v>61</v>
      </c>
      <c r="C210" s="18">
        <v>44339</v>
      </c>
      <c r="D210" s="17">
        <v>500500</v>
      </c>
      <c r="E210" s="17" t="s">
        <v>55</v>
      </c>
      <c r="F210" s="17" t="s">
        <v>63</v>
      </c>
      <c r="G210" s="17" t="s">
        <v>69</v>
      </c>
      <c r="H210" s="17" t="s">
        <v>58</v>
      </c>
      <c r="I210" s="17" t="s">
        <v>59</v>
      </c>
      <c r="J210" s="17" t="s">
        <v>59</v>
      </c>
      <c r="K210" s="1"/>
      <c r="L210" s="1"/>
    </row>
    <row r="211" spans="1:12" ht="15.75" customHeight="1" x14ac:dyDescent="0.25">
      <c r="A211" s="17">
        <v>100666</v>
      </c>
      <c r="B211" s="17" t="s">
        <v>54</v>
      </c>
      <c r="C211" s="18">
        <v>44339</v>
      </c>
      <c r="D211" s="17">
        <v>1927450</v>
      </c>
      <c r="E211" s="17" t="s">
        <v>62</v>
      </c>
      <c r="F211" s="17" t="s">
        <v>56</v>
      </c>
      <c r="G211" s="17" t="s">
        <v>64</v>
      </c>
      <c r="H211" s="17" t="s">
        <v>65</v>
      </c>
      <c r="I211" s="17" t="s">
        <v>66</v>
      </c>
      <c r="J211" s="17" t="s">
        <v>66</v>
      </c>
      <c r="K211" s="1"/>
      <c r="L211" s="1"/>
    </row>
    <row r="212" spans="1:12" ht="15.75" customHeight="1" x14ac:dyDescent="0.25">
      <c r="A212" s="17">
        <v>100667</v>
      </c>
      <c r="B212" s="17" t="s">
        <v>54</v>
      </c>
      <c r="C212" s="18">
        <v>44340</v>
      </c>
      <c r="D212" s="17">
        <v>2660299</v>
      </c>
      <c r="E212" s="17" t="s">
        <v>62</v>
      </c>
      <c r="F212" s="17" t="s">
        <v>56</v>
      </c>
      <c r="G212" s="17" t="s">
        <v>64</v>
      </c>
      <c r="H212" s="17" t="s">
        <v>65</v>
      </c>
      <c r="I212" s="17" t="s">
        <v>66</v>
      </c>
      <c r="J212" s="17" t="s">
        <v>66</v>
      </c>
      <c r="K212" s="1"/>
      <c r="L212" s="1"/>
    </row>
    <row r="213" spans="1:12" ht="15.75" customHeight="1" x14ac:dyDescent="0.25">
      <c r="A213" s="17">
        <v>100740</v>
      </c>
      <c r="B213" s="17" t="s">
        <v>61</v>
      </c>
      <c r="C213" s="18">
        <v>44341</v>
      </c>
      <c r="D213" s="17">
        <v>3980100</v>
      </c>
      <c r="E213" s="17" t="s">
        <v>55</v>
      </c>
      <c r="F213" s="17" t="s">
        <v>63</v>
      </c>
      <c r="G213" s="17" t="s">
        <v>69</v>
      </c>
      <c r="H213" s="17" t="s">
        <v>58</v>
      </c>
      <c r="I213" s="17" t="s">
        <v>66</v>
      </c>
      <c r="J213" s="17" t="s">
        <v>66</v>
      </c>
      <c r="K213" s="1"/>
      <c r="L213" s="1"/>
    </row>
    <row r="214" spans="1:12" ht="15.75" customHeight="1" x14ac:dyDescent="0.25">
      <c r="A214" s="17">
        <v>100757</v>
      </c>
      <c r="B214" s="17" t="s">
        <v>61</v>
      </c>
      <c r="C214" s="18">
        <v>44341</v>
      </c>
      <c r="D214" s="17">
        <v>2987000</v>
      </c>
      <c r="E214" s="17" t="s">
        <v>55</v>
      </c>
      <c r="F214" s="17" t="s">
        <v>63</v>
      </c>
      <c r="G214" s="17" t="s">
        <v>69</v>
      </c>
      <c r="H214" s="17" t="s">
        <v>58</v>
      </c>
      <c r="I214" s="17" t="s">
        <v>59</v>
      </c>
      <c r="J214" s="17" t="s">
        <v>59</v>
      </c>
      <c r="K214" s="1"/>
      <c r="L214" s="1"/>
    </row>
    <row r="215" spans="1:12" ht="15.75" customHeight="1" x14ac:dyDescent="0.25">
      <c r="A215" s="17">
        <v>100750</v>
      </c>
      <c r="B215" s="17" t="s">
        <v>83</v>
      </c>
      <c r="C215" s="18">
        <v>44341</v>
      </c>
      <c r="D215" s="17">
        <v>16429900</v>
      </c>
      <c r="E215" s="17" t="s">
        <v>55</v>
      </c>
      <c r="F215" s="17" t="s">
        <v>84</v>
      </c>
      <c r="G215" s="17" t="s">
        <v>64</v>
      </c>
      <c r="H215" s="17" t="s">
        <v>58</v>
      </c>
      <c r="I215" s="17" t="s">
        <v>59</v>
      </c>
      <c r="J215" s="17" t="s">
        <v>59</v>
      </c>
      <c r="K215" s="1"/>
      <c r="L215" s="1"/>
    </row>
    <row r="216" spans="1:12" ht="15.75" customHeight="1" x14ac:dyDescent="0.25">
      <c r="A216" s="17">
        <v>100756</v>
      </c>
      <c r="B216" s="17" t="s">
        <v>54</v>
      </c>
      <c r="C216" s="18">
        <v>44343</v>
      </c>
      <c r="D216" s="17">
        <v>16950000</v>
      </c>
      <c r="E216" s="17" t="s">
        <v>55</v>
      </c>
      <c r="F216" s="17" t="s">
        <v>56</v>
      </c>
      <c r="G216" s="17" t="s">
        <v>64</v>
      </c>
      <c r="H216" s="17" t="s">
        <v>58</v>
      </c>
      <c r="I216" s="17" t="s">
        <v>59</v>
      </c>
      <c r="J216" s="17" t="s">
        <v>59</v>
      </c>
      <c r="K216" s="1"/>
      <c r="L216" s="1"/>
    </row>
    <row r="217" spans="1:12" ht="15.75" customHeight="1" x14ac:dyDescent="0.25">
      <c r="A217" s="17">
        <v>100754</v>
      </c>
      <c r="B217" s="17" t="s">
        <v>54</v>
      </c>
      <c r="C217" s="18">
        <v>44343</v>
      </c>
      <c r="D217" s="17">
        <v>36909180</v>
      </c>
      <c r="E217" s="17" t="s">
        <v>55</v>
      </c>
      <c r="F217" s="17" t="s">
        <v>56</v>
      </c>
      <c r="G217" s="17" t="s">
        <v>87</v>
      </c>
      <c r="H217" s="17" t="s">
        <v>90</v>
      </c>
      <c r="I217" s="17" t="s">
        <v>59</v>
      </c>
      <c r="J217" s="17" t="s">
        <v>59</v>
      </c>
      <c r="K217" s="1"/>
      <c r="L217" s="1"/>
    </row>
    <row r="218" spans="1:12" ht="15.75" customHeight="1" x14ac:dyDescent="0.25">
      <c r="A218" s="17">
        <v>100764</v>
      </c>
      <c r="B218" s="17" t="s">
        <v>54</v>
      </c>
      <c r="C218" s="18">
        <v>44345</v>
      </c>
      <c r="D218" s="17">
        <v>9600000</v>
      </c>
      <c r="E218" s="17" t="s">
        <v>55</v>
      </c>
      <c r="F218" s="17" t="s">
        <v>56</v>
      </c>
      <c r="G218" s="17" t="s">
        <v>64</v>
      </c>
      <c r="H218" s="17" t="s">
        <v>74</v>
      </c>
      <c r="I218" s="17" t="s">
        <v>59</v>
      </c>
      <c r="J218" s="17" t="s">
        <v>66</v>
      </c>
      <c r="K218" s="1"/>
      <c r="L218" s="1"/>
    </row>
    <row r="219" spans="1:12" ht="15.75" customHeight="1" x14ac:dyDescent="0.25">
      <c r="A219" s="17">
        <v>100724</v>
      </c>
      <c r="B219" s="17" t="s">
        <v>54</v>
      </c>
      <c r="C219" s="18">
        <v>44345</v>
      </c>
      <c r="D219" s="17">
        <v>22050000</v>
      </c>
      <c r="E219" s="17" t="s">
        <v>55</v>
      </c>
      <c r="F219" s="17" t="s">
        <v>56</v>
      </c>
      <c r="G219" s="17" t="s">
        <v>64</v>
      </c>
      <c r="H219" s="17" t="s">
        <v>74</v>
      </c>
      <c r="I219" s="17" t="s">
        <v>59</v>
      </c>
      <c r="J219" s="17" t="s">
        <v>59</v>
      </c>
      <c r="K219" s="1"/>
      <c r="L219" s="1"/>
    </row>
    <row r="220" spans="1:12" ht="15.75" customHeight="1" x14ac:dyDescent="0.25">
      <c r="A220" s="17">
        <v>100686</v>
      </c>
      <c r="B220" s="17" t="s">
        <v>54</v>
      </c>
      <c r="C220" s="18">
        <v>44346</v>
      </c>
      <c r="D220" s="17">
        <v>3850000</v>
      </c>
      <c r="E220" s="17" t="s">
        <v>55</v>
      </c>
      <c r="F220" s="17" t="s">
        <v>56</v>
      </c>
      <c r="G220" s="17" t="s">
        <v>64</v>
      </c>
      <c r="H220" s="17" t="s">
        <v>48</v>
      </c>
      <c r="I220" s="17" t="s">
        <v>66</v>
      </c>
      <c r="J220" s="17" t="s">
        <v>59</v>
      </c>
      <c r="K220" s="1"/>
      <c r="L220" s="1"/>
    </row>
    <row r="221" spans="1:12" ht="15.75" customHeight="1" x14ac:dyDescent="0.25">
      <c r="A221" s="17">
        <v>100761</v>
      </c>
      <c r="B221" s="17" t="s">
        <v>83</v>
      </c>
      <c r="C221" s="18">
        <v>44348</v>
      </c>
      <c r="D221" s="17">
        <v>13514081</v>
      </c>
      <c r="E221" s="17" t="s">
        <v>55</v>
      </c>
      <c r="F221" s="17" t="s">
        <v>84</v>
      </c>
      <c r="G221" s="17" t="s">
        <v>64</v>
      </c>
      <c r="H221" s="17" t="s">
        <v>89</v>
      </c>
      <c r="I221" s="17" t="s">
        <v>59</v>
      </c>
      <c r="J221" s="17" t="s">
        <v>59</v>
      </c>
      <c r="K221" s="1"/>
      <c r="L221" s="1"/>
    </row>
    <row r="222" spans="1:12" ht="15.75" customHeight="1" x14ac:dyDescent="0.25">
      <c r="A222" s="17">
        <v>100695</v>
      </c>
      <c r="B222" s="17" t="s">
        <v>54</v>
      </c>
      <c r="C222" s="18">
        <v>44349</v>
      </c>
      <c r="D222" s="17">
        <v>2000000</v>
      </c>
      <c r="E222" s="17" t="s">
        <v>55</v>
      </c>
      <c r="F222" s="17" t="s">
        <v>56</v>
      </c>
      <c r="G222" s="17" t="s">
        <v>64</v>
      </c>
      <c r="H222" s="17" t="s">
        <v>70</v>
      </c>
      <c r="I222" s="17" t="s">
        <v>59</v>
      </c>
      <c r="J222" s="17" t="s">
        <v>59</v>
      </c>
      <c r="K222" s="1"/>
      <c r="L222" s="1"/>
    </row>
    <row r="223" spans="1:12" ht="15.75" customHeight="1" x14ac:dyDescent="0.25">
      <c r="A223" s="17">
        <v>100727</v>
      </c>
      <c r="B223" s="17" t="s">
        <v>61</v>
      </c>
      <c r="C223" s="18">
        <v>44350</v>
      </c>
      <c r="D223" s="17">
        <v>1658765</v>
      </c>
      <c r="E223" s="17" t="s">
        <v>62</v>
      </c>
      <c r="F223" s="17" t="s">
        <v>63</v>
      </c>
      <c r="G223" s="17" t="s">
        <v>69</v>
      </c>
      <c r="H223" s="17" t="s">
        <v>65</v>
      </c>
      <c r="I223" s="17" t="s">
        <v>66</v>
      </c>
      <c r="J223" s="17" t="s">
        <v>66</v>
      </c>
      <c r="K223" s="1"/>
      <c r="L223" s="1"/>
    </row>
    <row r="224" spans="1:12" ht="15.75" customHeight="1" x14ac:dyDescent="0.25">
      <c r="A224" s="17">
        <v>100777</v>
      </c>
      <c r="B224" s="17" t="s">
        <v>85</v>
      </c>
      <c r="C224" s="18">
        <v>44350</v>
      </c>
      <c r="D224" s="17">
        <v>8272853</v>
      </c>
      <c r="E224" s="17" t="s">
        <v>55</v>
      </c>
      <c r="F224" s="17" t="s">
        <v>86</v>
      </c>
      <c r="G224" s="17" t="s">
        <v>69</v>
      </c>
      <c r="H224" s="17" t="s">
        <v>58</v>
      </c>
      <c r="I224" s="17" t="s">
        <v>66</v>
      </c>
      <c r="J224" s="17" t="s">
        <v>66</v>
      </c>
      <c r="K224" s="1"/>
      <c r="L224" s="1"/>
    </row>
    <row r="225" spans="1:12" ht="15.75" customHeight="1" x14ac:dyDescent="0.25">
      <c r="A225" s="17">
        <v>100774</v>
      </c>
      <c r="B225" s="17" t="s">
        <v>54</v>
      </c>
      <c r="C225" s="18">
        <v>44350</v>
      </c>
      <c r="D225" s="17">
        <v>6750000</v>
      </c>
      <c r="E225" s="17" t="s">
        <v>55</v>
      </c>
      <c r="F225" s="17" t="s">
        <v>56</v>
      </c>
      <c r="G225" s="17" t="s">
        <v>64</v>
      </c>
      <c r="H225" s="17" t="s">
        <v>58</v>
      </c>
      <c r="I225" s="17" t="s">
        <v>59</v>
      </c>
      <c r="J225" s="17" t="s">
        <v>59</v>
      </c>
      <c r="K225" s="1"/>
      <c r="L225" s="1"/>
    </row>
    <row r="226" spans="1:12" ht="15.75" customHeight="1" x14ac:dyDescent="0.25">
      <c r="A226" s="17">
        <v>100720</v>
      </c>
      <c r="B226" s="17" t="s">
        <v>72</v>
      </c>
      <c r="C226" s="18">
        <v>44351</v>
      </c>
      <c r="D226" s="17">
        <v>7828000</v>
      </c>
      <c r="E226" s="17" t="s">
        <v>55</v>
      </c>
      <c r="F226" s="17" t="s">
        <v>63</v>
      </c>
      <c r="G226" s="17" t="s">
        <v>69</v>
      </c>
      <c r="H226" s="17" t="s">
        <v>74</v>
      </c>
      <c r="I226" s="17" t="s">
        <v>66</v>
      </c>
      <c r="J226" s="17" t="s">
        <v>59</v>
      </c>
      <c r="K226" s="1"/>
      <c r="L226" s="1"/>
    </row>
    <row r="227" spans="1:12" ht="15.75" customHeight="1" x14ac:dyDescent="0.25">
      <c r="A227" s="17">
        <v>100723</v>
      </c>
      <c r="B227" s="17" t="s">
        <v>80</v>
      </c>
      <c r="C227" s="18">
        <v>44352</v>
      </c>
      <c r="D227" s="17">
        <v>373500</v>
      </c>
      <c r="E227" s="17" t="s">
        <v>55</v>
      </c>
      <c r="F227" s="17" t="s">
        <v>56</v>
      </c>
      <c r="G227" s="17" t="s">
        <v>64</v>
      </c>
      <c r="H227" s="17" t="s">
        <v>74</v>
      </c>
      <c r="I227" s="17" t="s">
        <v>66</v>
      </c>
      <c r="J227" s="17" t="s">
        <v>66</v>
      </c>
      <c r="K227" s="1"/>
      <c r="L227" s="1"/>
    </row>
    <row r="228" spans="1:12" ht="15.75" customHeight="1" x14ac:dyDescent="0.25">
      <c r="A228" s="17">
        <v>100759</v>
      </c>
      <c r="B228" s="17" t="s">
        <v>54</v>
      </c>
      <c r="C228" s="18">
        <v>44352</v>
      </c>
      <c r="D228" s="17">
        <v>17050000</v>
      </c>
      <c r="E228" s="17" t="s">
        <v>55</v>
      </c>
      <c r="F228" s="17" t="s">
        <v>56</v>
      </c>
      <c r="G228" s="17" t="s">
        <v>64</v>
      </c>
      <c r="H228" s="17" t="s">
        <v>74</v>
      </c>
      <c r="I228" s="17" t="s">
        <v>59</v>
      </c>
      <c r="J228" s="17" t="s">
        <v>59</v>
      </c>
      <c r="K228" s="1"/>
      <c r="L228" s="1"/>
    </row>
    <row r="229" spans="1:12" ht="15.75" customHeight="1" x14ac:dyDescent="0.25">
      <c r="A229" s="17">
        <v>100722</v>
      </c>
      <c r="B229" s="17" t="s">
        <v>54</v>
      </c>
      <c r="C229" s="18">
        <v>44352</v>
      </c>
      <c r="D229" s="17">
        <v>1958400</v>
      </c>
      <c r="E229" s="17" t="s">
        <v>62</v>
      </c>
      <c r="F229" s="17" t="s">
        <v>56</v>
      </c>
      <c r="G229" s="17" t="s">
        <v>64</v>
      </c>
      <c r="H229" s="17" t="s">
        <v>65</v>
      </c>
      <c r="I229" s="17" t="s">
        <v>66</v>
      </c>
      <c r="J229" s="17" t="s">
        <v>66</v>
      </c>
      <c r="K229" s="1"/>
      <c r="L229" s="1"/>
    </row>
    <row r="230" spans="1:12" ht="15.75" customHeight="1" x14ac:dyDescent="0.25">
      <c r="A230" s="17">
        <v>100731</v>
      </c>
      <c r="B230" s="17" t="s">
        <v>54</v>
      </c>
      <c r="C230" s="18">
        <v>44353</v>
      </c>
      <c r="D230" s="17">
        <v>17746832</v>
      </c>
      <c r="E230" s="17" t="s">
        <v>55</v>
      </c>
      <c r="F230" s="17" t="s">
        <v>56</v>
      </c>
      <c r="G230" s="17" t="s">
        <v>69</v>
      </c>
      <c r="H230" s="17" t="s">
        <v>58</v>
      </c>
      <c r="I230" s="17" t="s">
        <v>59</v>
      </c>
      <c r="J230" s="17" t="s">
        <v>59</v>
      </c>
      <c r="K230" s="1"/>
      <c r="L230" s="1"/>
    </row>
    <row r="231" spans="1:12" ht="15.75" customHeight="1" x14ac:dyDescent="0.25">
      <c r="A231" s="17">
        <v>100755</v>
      </c>
      <c r="B231" s="17" t="s">
        <v>61</v>
      </c>
      <c r="C231" s="18">
        <v>44353</v>
      </c>
      <c r="D231" s="17">
        <v>6040300</v>
      </c>
      <c r="E231" s="17" t="s">
        <v>55</v>
      </c>
      <c r="F231" s="17" t="s">
        <v>63</v>
      </c>
      <c r="G231" s="17" t="s">
        <v>69</v>
      </c>
      <c r="H231" s="17" t="s">
        <v>58</v>
      </c>
      <c r="I231" s="17" t="s">
        <v>59</v>
      </c>
      <c r="J231" s="17" t="s">
        <v>66</v>
      </c>
      <c r="K231" s="1"/>
      <c r="L231" s="1"/>
    </row>
    <row r="232" spans="1:12" ht="15.75" customHeight="1" x14ac:dyDescent="0.25">
      <c r="A232" s="17">
        <v>100745</v>
      </c>
      <c r="B232" s="17" t="s">
        <v>61</v>
      </c>
      <c r="C232" s="18">
        <v>44353</v>
      </c>
      <c r="D232" s="17">
        <v>2224219</v>
      </c>
      <c r="E232" s="17" t="s">
        <v>62</v>
      </c>
      <c r="F232" s="17" t="s">
        <v>63</v>
      </c>
      <c r="G232" s="17" t="s">
        <v>64</v>
      </c>
      <c r="H232" s="17" t="s">
        <v>65</v>
      </c>
      <c r="I232" s="17" t="s">
        <v>66</v>
      </c>
      <c r="J232" s="17" t="s">
        <v>66</v>
      </c>
      <c r="K232" s="1"/>
      <c r="L232" s="1"/>
    </row>
    <row r="233" spans="1:12" ht="15.75" customHeight="1" x14ac:dyDescent="0.25">
      <c r="A233" s="17">
        <v>100746</v>
      </c>
      <c r="B233" s="17" t="s">
        <v>54</v>
      </c>
      <c r="C233" s="18">
        <v>44354</v>
      </c>
      <c r="D233" s="17">
        <v>847300</v>
      </c>
      <c r="E233" s="17" t="s">
        <v>55</v>
      </c>
      <c r="F233" s="17" t="s">
        <v>56</v>
      </c>
      <c r="G233" s="17" t="s">
        <v>64</v>
      </c>
      <c r="H233" s="17" t="s">
        <v>74</v>
      </c>
      <c r="I233" s="17" t="s">
        <v>59</v>
      </c>
      <c r="J233" s="17" t="s">
        <v>59</v>
      </c>
      <c r="K233" s="1"/>
      <c r="L233" s="1"/>
    </row>
    <row r="234" spans="1:12" ht="15.75" customHeight="1" x14ac:dyDescent="0.25">
      <c r="A234" s="17">
        <v>100747</v>
      </c>
      <c r="B234" s="17" t="s">
        <v>61</v>
      </c>
      <c r="C234" s="18">
        <v>44354</v>
      </c>
      <c r="D234" s="17">
        <v>782428</v>
      </c>
      <c r="E234" s="17" t="s">
        <v>55</v>
      </c>
      <c r="F234" s="17" t="s">
        <v>63</v>
      </c>
      <c r="G234" s="17" t="s">
        <v>69</v>
      </c>
      <c r="H234" s="17" t="s">
        <v>58</v>
      </c>
      <c r="I234" s="17" t="s">
        <v>66</v>
      </c>
      <c r="J234" s="17" t="s">
        <v>66</v>
      </c>
      <c r="K234" s="1"/>
      <c r="L234" s="1"/>
    </row>
    <row r="235" spans="1:12" ht="15.75" customHeight="1" x14ac:dyDescent="0.25">
      <c r="A235" s="17">
        <v>100780</v>
      </c>
      <c r="B235" s="17" t="s">
        <v>80</v>
      </c>
      <c r="C235" s="18">
        <v>44354</v>
      </c>
      <c r="D235" s="17">
        <v>299400</v>
      </c>
      <c r="E235" s="17" t="s">
        <v>55</v>
      </c>
      <c r="F235" s="17" t="s">
        <v>56</v>
      </c>
      <c r="G235" s="17" t="s">
        <v>64</v>
      </c>
      <c r="H235" s="17" t="s">
        <v>74</v>
      </c>
      <c r="I235" s="17" t="s">
        <v>59</v>
      </c>
      <c r="J235" s="17" t="s">
        <v>66</v>
      </c>
      <c r="K235" s="1"/>
      <c r="L235" s="1"/>
    </row>
    <row r="236" spans="1:12" ht="15.75" customHeight="1" x14ac:dyDescent="0.25">
      <c r="A236" s="17">
        <v>100760</v>
      </c>
      <c r="B236" s="17" t="s">
        <v>61</v>
      </c>
      <c r="C236" s="18">
        <v>44355</v>
      </c>
      <c r="D236" s="17">
        <v>1397100</v>
      </c>
      <c r="E236" s="17" t="s">
        <v>55</v>
      </c>
      <c r="F236" s="17" t="s">
        <v>63</v>
      </c>
      <c r="G236" s="17" t="s">
        <v>69</v>
      </c>
      <c r="H236" s="17" t="s">
        <v>74</v>
      </c>
      <c r="I236" s="17" t="s">
        <v>59</v>
      </c>
      <c r="J236" s="17" t="s">
        <v>59</v>
      </c>
      <c r="K236" s="1"/>
      <c r="L236" s="1"/>
    </row>
    <row r="237" spans="1:12" ht="15.75" customHeight="1" x14ac:dyDescent="0.25">
      <c r="A237" s="17">
        <v>100781</v>
      </c>
      <c r="B237" s="17" t="s">
        <v>54</v>
      </c>
      <c r="C237" s="18">
        <v>44356</v>
      </c>
      <c r="D237" s="17">
        <v>1714835</v>
      </c>
      <c r="E237" s="17" t="s">
        <v>55</v>
      </c>
      <c r="F237" s="17" t="s">
        <v>56</v>
      </c>
      <c r="G237" s="17" t="s">
        <v>64</v>
      </c>
      <c r="H237" s="17" t="s">
        <v>58</v>
      </c>
      <c r="I237" s="17" t="s">
        <v>66</v>
      </c>
      <c r="J237" s="17" t="s">
        <v>66</v>
      </c>
      <c r="K237" s="1"/>
      <c r="L237" s="1"/>
    </row>
    <row r="238" spans="1:12" ht="15.75" customHeight="1" x14ac:dyDescent="0.25">
      <c r="A238" s="17">
        <v>100783</v>
      </c>
      <c r="B238" s="17" t="s">
        <v>92</v>
      </c>
      <c r="C238" s="18">
        <v>44356</v>
      </c>
      <c r="D238" s="17">
        <v>1991600</v>
      </c>
      <c r="E238" s="17" t="s">
        <v>55</v>
      </c>
      <c r="F238" s="17" t="s">
        <v>86</v>
      </c>
      <c r="G238" s="17" t="s">
        <v>64</v>
      </c>
      <c r="H238" s="17" t="s">
        <v>82</v>
      </c>
      <c r="I238" s="17" t="s">
        <v>66</v>
      </c>
      <c r="J238" s="17" t="s">
        <v>66</v>
      </c>
      <c r="K238" s="1"/>
      <c r="L238" s="1"/>
    </row>
    <row r="239" spans="1:12" ht="15.75" customHeight="1" x14ac:dyDescent="0.25">
      <c r="A239" s="17">
        <v>100768</v>
      </c>
      <c r="B239" s="17" t="s">
        <v>61</v>
      </c>
      <c r="C239" s="18">
        <v>44356</v>
      </c>
      <c r="D239" s="17">
        <v>3701573</v>
      </c>
      <c r="E239" s="17" t="s">
        <v>55</v>
      </c>
      <c r="F239" s="17" t="s">
        <v>63</v>
      </c>
      <c r="G239" s="17" t="s">
        <v>64</v>
      </c>
      <c r="H239" s="17" t="s">
        <v>65</v>
      </c>
      <c r="I239" s="17" t="s">
        <v>66</v>
      </c>
      <c r="J239" s="17" t="s">
        <v>66</v>
      </c>
      <c r="K239" s="1"/>
      <c r="L239" s="1"/>
    </row>
    <row r="240" spans="1:12" ht="15.75" customHeight="1" x14ac:dyDescent="0.25">
      <c r="A240" s="17">
        <v>100769</v>
      </c>
      <c r="B240" s="17" t="s">
        <v>80</v>
      </c>
      <c r="C240" s="18">
        <v>44357</v>
      </c>
      <c r="D240" s="17">
        <v>5460000</v>
      </c>
      <c r="E240" s="17" t="s">
        <v>55</v>
      </c>
      <c r="F240" s="17" t="s">
        <v>56</v>
      </c>
      <c r="G240" s="17" t="s">
        <v>64</v>
      </c>
      <c r="H240" s="17" t="s">
        <v>58</v>
      </c>
      <c r="I240" s="17" t="s">
        <v>59</v>
      </c>
      <c r="J240" s="17" t="s">
        <v>59</v>
      </c>
      <c r="K240" s="1"/>
      <c r="L240" s="1"/>
    </row>
    <row r="241" spans="1:12" ht="15.75" customHeight="1" x14ac:dyDescent="0.25">
      <c r="A241" s="17">
        <v>100775</v>
      </c>
      <c r="B241" s="17" t="s">
        <v>54</v>
      </c>
      <c r="C241" s="18">
        <v>44357</v>
      </c>
      <c r="D241" s="17">
        <v>3136600</v>
      </c>
      <c r="E241" s="17" t="s">
        <v>62</v>
      </c>
      <c r="F241" s="17" t="s">
        <v>56</v>
      </c>
      <c r="G241" s="17" t="s">
        <v>64</v>
      </c>
      <c r="H241" s="17" t="s">
        <v>65</v>
      </c>
      <c r="I241" s="17" t="s">
        <v>66</v>
      </c>
      <c r="J241" s="17" t="s">
        <v>66</v>
      </c>
      <c r="K241" s="1"/>
      <c r="L241" s="1"/>
    </row>
    <row r="242" spans="1:12" ht="15.75" customHeight="1" x14ac:dyDescent="0.25">
      <c r="A242" s="17">
        <v>100773</v>
      </c>
      <c r="B242" s="17" t="s">
        <v>54</v>
      </c>
      <c r="C242" s="18">
        <v>44357</v>
      </c>
      <c r="D242" s="17">
        <v>1780000</v>
      </c>
      <c r="E242" s="17" t="s">
        <v>55</v>
      </c>
      <c r="F242" s="17" t="s">
        <v>56</v>
      </c>
      <c r="G242" s="17" t="s">
        <v>64</v>
      </c>
      <c r="H242" s="17" t="s">
        <v>70</v>
      </c>
      <c r="I242" s="17" t="s">
        <v>59</v>
      </c>
      <c r="J242" s="17" t="s">
        <v>59</v>
      </c>
      <c r="K242" s="1"/>
      <c r="L242" s="1"/>
    </row>
    <row r="243" spans="1:12" ht="15.75" customHeight="1" x14ac:dyDescent="0.25">
      <c r="A243" s="17">
        <v>100789</v>
      </c>
      <c r="B243" s="17" t="s">
        <v>54</v>
      </c>
      <c r="C243" s="18">
        <v>44358</v>
      </c>
      <c r="D243" s="17">
        <v>230000</v>
      </c>
      <c r="E243" s="17" t="s">
        <v>55</v>
      </c>
      <c r="F243" s="17" t="s">
        <v>56</v>
      </c>
      <c r="G243" s="17" t="s">
        <v>64</v>
      </c>
      <c r="H243" s="17" t="s">
        <v>90</v>
      </c>
      <c r="I243" s="17" t="s">
        <v>59</v>
      </c>
      <c r="J243" s="17" t="s">
        <v>59</v>
      </c>
      <c r="K243" s="1"/>
      <c r="L243" s="1"/>
    </row>
    <row r="244" spans="1:12" ht="15.75" customHeight="1" x14ac:dyDescent="0.25">
      <c r="A244" s="17">
        <v>100790</v>
      </c>
      <c r="B244" s="17" t="s">
        <v>80</v>
      </c>
      <c r="C244" s="18">
        <v>44434</v>
      </c>
      <c r="D244" s="17">
        <v>1463800</v>
      </c>
      <c r="E244" s="17" t="s">
        <v>55</v>
      </c>
      <c r="F244" s="17" t="s">
        <v>56</v>
      </c>
      <c r="G244" s="17" t="s">
        <v>64</v>
      </c>
      <c r="H244" s="17" t="s">
        <v>65</v>
      </c>
      <c r="I244" s="17" t="s">
        <v>59</v>
      </c>
      <c r="J244" s="17" t="s">
        <v>66</v>
      </c>
      <c r="K244" s="1"/>
      <c r="L244" s="1"/>
    </row>
    <row r="245" spans="1:12" ht="15.75" customHeight="1" x14ac:dyDescent="0.25">
      <c r="A245" s="17">
        <v>100792</v>
      </c>
      <c r="B245" s="17" t="s">
        <v>83</v>
      </c>
      <c r="C245" s="18">
        <v>44434</v>
      </c>
      <c r="D245" s="17">
        <v>3579800</v>
      </c>
      <c r="E245" s="17" t="s">
        <v>62</v>
      </c>
      <c r="F245" s="17" t="s">
        <v>84</v>
      </c>
      <c r="G245" s="17" t="s">
        <v>87</v>
      </c>
      <c r="H245" s="17" t="s">
        <v>65</v>
      </c>
      <c r="I245" s="17" t="s">
        <v>66</v>
      </c>
      <c r="J245" s="17" t="s">
        <v>66</v>
      </c>
      <c r="K245" s="1"/>
      <c r="L245" s="1"/>
    </row>
    <row r="246" spans="1:12" ht="15.75" customHeight="1" x14ac:dyDescent="0.25">
      <c r="A246" s="17">
        <v>100793</v>
      </c>
      <c r="B246" s="17" t="s">
        <v>54</v>
      </c>
      <c r="C246" s="18">
        <v>44434</v>
      </c>
      <c r="D246" s="17">
        <v>1275600</v>
      </c>
      <c r="E246" s="17" t="s">
        <v>55</v>
      </c>
      <c r="F246" s="17" t="s">
        <v>56</v>
      </c>
      <c r="G246" s="17" t="s">
        <v>64</v>
      </c>
      <c r="H246" s="17" t="s">
        <v>58</v>
      </c>
      <c r="I246" s="17" t="s">
        <v>66</v>
      </c>
      <c r="J246" s="17" t="s">
        <v>59</v>
      </c>
      <c r="K246" s="1"/>
      <c r="L246" s="1"/>
    </row>
    <row r="247" spans="1:12" ht="15.75" customHeight="1" x14ac:dyDescent="0.25">
      <c r="A247" s="17">
        <v>100797</v>
      </c>
      <c r="B247" s="17" t="s">
        <v>54</v>
      </c>
      <c r="C247" s="18">
        <v>44435</v>
      </c>
      <c r="D247" s="17">
        <v>5781710</v>
      </c>
      <c r="E247" s="17" t="s">
        <v>62</v>
      </c>
      <c r="F247" s="17" t="s">
        <v>56</v>
      </c>
      <c r="G247" s="17" t="s">
        <v>64</v>
      </c>
      <c r="H247" s="17" t="s">
        <v>65</v>
      </c>
      <c r="I247" s="17" t="s">
        <v>66</v>
      </c>
      <c r="J247" s="17" t="s">
        <v>66</v>
      </c>
      <c r="K247" s="1"/>
      <c r="L247" s="1"/>
    </row>
    <row r="248" spans="1:12" ht="15.75" customHeight="1" x14ac:dyDescent="0.25">
      <c r="A248" s="17">
        <v>100799</v>
      </c>
      <c r="B248" s="17" t="s">
        <v>91</v>
      </c>
      <c r="C248" s="18">
        <v>44437</v>
      </c>
      <c r="D248" s="17">
        <v>320000</v>
      </c>
      <c r="E248" s="17" t="s">
        <v>55</v>
      </c>
      <c r="F248" s="17" t="s">
        <v>84</v>
      </c>
      <c r="G248" s="17" t="s">
        <v>69</v>
      </c>
      <c r="H248" s="17" t="s">
        <v>81</v>
      </c>
      <c r="I248" s="17" t="s">
        <v>66</v>
      </c>
      <c r="J248" s="17" t="s">
        <v>66</v>
      </c>
      <c r="K248" s="1"/>
      <c r="L248" s="1"/>
    </row>
    <row r="249" spans="1:12" ht="15.75" customHeight="1" x14ac:dyDescent="0.25">
      <c r="A249" s="17">
        <v>100800</v>
      </c>
      <c r="B249" s="17" t="s">
        <v>54</v>
      </c>
      <c r="C249" s="18">
        <v>44438</v>
      </c>
      <c r="D249" s="17">
        <v>1379400</v>
      </c>
      <c r="E249" s="17" t="s">
        <v>55</v>
      </c>
      <c r="F249" s="17" t="s">
        <v>56</v>
      </c>
      <c r="G249" s="17" t="s">
        <v>64</v>
      </c>
      <c r="H249" s="17" t="s">
        <v>58</v>
      </c>
      <c r="I249" s="17" t="s">
        <v>66</v>
      </c>
      <c r="J249" s="17" t="s">
        <v>66</v>
      </c>
      <c r="K249" s="1"/>
      <c r="L249" s="1"/>
    </row>
    <row r="250" spans="1:12" ht="15.75" customHeight="1" x14ac:dyDescent="0.25">
      <c r="A250" s="17">
        <v>100801</v>
      </c>
      <c r="B250" s="17" t="s">
        <v>61</v>
      </c>
      <c r="C250" s="18">
        <v>44438</v>
      </c>
      <c r="D250" s="17">
        <v>6385452</v>
      </c>
      <c r="E250" s="17" t="s">
        <v>62</v>
      </c>
      <c r="F250" s="17" t="s">
        <v>63</v>
      </c>
      <c r="G250" s="17" t="s">
        <v>64</v>
      </c>
      <c r="H250" s="17" t="s">
        <v>65</v>
      </c>
      <c r="I250" s="17" t="s">
        <v>59</v>
      </c>
      <c r="J250" s="17" t="s">
        <v>66</v>
      </c>
      <c r="K250" s="1"/>
      <c r="L250" s="1"/>
    </row>
    <row r="251" spans="1:12" ht="15.75" customHeight="1" x14ac:dyDescent="0.25">
      <c r="A251" s="17">
        <v>100803</v>
      </c>
      <c r="B251" s="17" t="s">
        <v>61</v>
      </c>
      <c r="C251" s="18">
        <v>44439</v>
      </c>
      <c r="D251" s="17">
        <v>4671000</v>
      </c>
      <c r="E251" s="17" t="s">
        <v>55</v>
      </c>
      <c r="F251" s="17" t="s">
        <v>63</v>
      </c>
      <c r="G251" s="17" t="s">
        <v>69</v>
      </c>
      <c r="H251" s="17" t="s">
        <v>58</v>
      </c>
      <c r="I251" s="17" t="s">
        <v>59</v>
      </c>
      <c r="J251" s="17" t="s">
        <v>59</v>
      </c>
      <c r="K251" s="1"/>
      <c r="L251" s="1"/>
    </row>
    <row r="252" spans="1:12" ht="15.75" customHeight="1" x14ac:dyDescent="0.25">
      <c r="A252" s="17">
        <v>100805</v>
      </c>
      <c r="B252" s="17" t="s">
        <v>54</v>
      </c>
      <c r="C252" s="18">
        <v>44439</v>
      </c>
      <c r="D252" s="17">
        <v>199000</v>
      </c>
      <c r="E252" s="17" t="s">
        <v>62</v>
      </c>
      <c r="F252" s="17" t="s">
        <v>56</v>
      </c>
      <c r="G252" s="17" t="s">
        <v>64</v>
      </c>
      <c r="H252" s="17" t="s">
        <v>81</v>
      </c>
      <c r="I252" s="17" t="s">
        <v>66</v>
      </c>
      <c r="J252" s="17" t="s">
        <v>66</v>
      </c>
      <c r="K252" s="1"/>
      <c r="L252" s="1"/>
    </row>
    <row r="253" spans="1:12" ht="15.75" customHeight="1" x14ac:dyDescent="0.25">
      <c r="A253" s="17">
        <v>100808</v>
      </c>
      <c r="B253" s="17" t="s">
        <v>61</v>
      </c>
      <c r="C253" s="18">
        <v>44440</v>
      </c>
      <c r="D253" s="17">
        <v>2100000</v>
      </c>
      <c r="E253" s="17" t="s">
        <v>55</v>
      </c>
      <c r="F253" s="17" t="s">
        <v>63</v>
      </c>
      <c r="G253" s="17" t="s">
        <v>64</v>
      </c>
      <c r="H253" s="17" t="s">
        <v>58</v>
      </c>
      <c r="I253" s="17" t="s">
        <v>66</v>
      </c>
      <c r="J253" s="17" t="s">
        <v>66</v>
      </c>
      <c r="K253" s="1"/>
      <c r="L253" s="1"/>
    </row>
    <row r="254" spans="1:12" ht="15.75" customHeight="1" x14ac:dyDescent="0.25">
      <c r="A254" s="17">
        <v>100810</v>
      </c>
      <c r="B254" s="17" t="s">
        <v>54</v>
      </c>
      <c r="C254" s="18">
        <v>44441</v>
      </c>
      <c r="D254" s="17">
        <v>1875000</v>
      </c>
      <c r="E254" s="17" t="s">
        <v>55</v>
      </c>
      <c r="F254" s="17" t="s">
        <v>56</v>
      </c>
      <c r="G254" s="17" t="s">
        <v>69</v>
      </c>
      <c r="H254" s="17" t="s">
        <v>70</v>
      </c>
      <c r="I254" s="17" t="s">
        <v>59</v>
      </c>
      <c r="J254" s="17" t="s">
        <v>59</v>
      </c>
      <c r="K254" s="1"/>
      <c r="L254" s="1"/>
    </row>
    <row r="255" spans="1:12" ht="15.75" customHeight="1" x14ac:dyDescent="0.25">
      <c r="A255" s="17">
        <v>100811</v>
      </c>
      <c r="B255" s="17" t="s">
        <v>61</v>
      </c>
      <c r="C255" s="18">
        <v>44441</v>
      </c>
      <c r="D255" s="17">
        <v>2201500</v>
      </c>
      <c r="E255" s="17" t="s">
        <v>62</v>
      </c>
      <c r="F255" s="17" t="s">
        <v>63</v>
      </c>
      <c r="G255" s="17" t="s">
        <v>64</v>
      </c>
      <c r="H255" s="17" t="s">
        <v>65</v>
      </c>
      <c r="I255" s="17" t="s">
        <v>66</v>
      </c>
      <c r="J255" s="17" t="s">
        <v>66</v>
      </c>
      <c r="K255" s="1"/>
      <c r="L255" s="1"/>
    </row>
    <row r="256" spans="1:12" ht="15.75" customHeight="1" x14ac:dyDescent="0.25">
      <c r="A256" s="17">
        <v>100813</v>
      </c>
      <c r="B256" s="17" t="s">
        <v>54</v>
      </c>
      <c r="C256" s="18">
        <v>44441</v>
      </c>
      <c r="D256" s="17">
        <v>1986100</v>
      </c>
      <c r="E256" s="17" t="s">
        <v>55</v>
      </c>
      <c r="F256" s="17" t="s">
        <v>56</v>
      </c>
      <c r="G256" s="17" t="s">
        <v>64</v>
      </c>
      <c r="H256" s="17" t="s">
        <v>58</v>
      </c>
      <c r="I256" s="17" t="s">
        <v>66</v>
      </c>
      <c r="J256" s="17" t="s">
        <v>66</v>
      </c>
      <c r="K256" s="1"/>
      <c r="L256" s="1"/>
    </row>
    <row r="257" spans="1:12" ht="15.75" customHeight="1" x14ac:dyDescent="0.25">
      <c r="A257" s="17">
        <v>100814</v>
      </c>
      <c r="B257" s="17" t="s">
        <v>61</v>
      </c>
      <c r="C257" s="18">
        <v>44441</v>
      </c>
      <c r="D257" s="17">
        <v>105000</v>
      </c>
      <c r="E257" s="17" t="s">
        <v>55</v>
      </c>
      <c r="F257" s="17" t="s">
        <v>63</v>
      </c>
      <c r="G257" s="17" t="s">
        <v>69</v>
      </c>
      <c r="H257" s="17" t="s">
        <v>78</v>
      </c>
      <c r="I257" s="17" t="s">
        <v>66</v>
      </c>
      <c r="J257" s="17" t="s">
        <v>66</v>
      </c>
      <c r="K257" s="1"/>
      <c r="L257" s="1"/>
    </row>
    <row r="258" spans="1:12" ht="15.75" customHeight="1" x14ac:dyDescent="0.25">
      <c r="A258" s="17">
        <v>100817</v>
      </c>
      <c r="B258" s="17" t="s">
        <v>80</v>
      </c>
      <c r="C258" s="18">
        <v>44441</v>
      </c>
      <c r="D258" s="17">
        <v>3700000</v>
      </c>
      <c r="E258" s="17" t="s">
        <v>55</v>
      </c>
      <c r="F258" s="17" t="s">
        <v>56</v>
      </c>
      <c r="G258" s="17" t="s">
        <v>69</v>
      </c>
      <c r="H258" s="17" t="s">
        <v>74</v>
      </c>
      <c r="I258" s="17" t="s">
        <v>59</v>
      </c>
      <c r="J258" s="17" t="s">
        <v>59</v>
      </c>
      <c r="K258" s="1"/>
      <c r="L258" s="1"/>
    </row>
    <row r="259" spans="1:12" ht="15.75" customHeight="1" x14ac:dyDescent="0.25">
      <c r="A259" s="17">
        <v>100818</v>
      </c>
      <c r="B259" s="17" t="s">
        <v>72</v>
      </c>
      <c r="C259" s="18">
        <v>44442</v>
      </c>
      <c r="D259" s="17">
        <v>29128000</v>
      </c>
      <c r="E259" s="17" t="s">
        <v>55</v>
      </c>
      <c r="F259" s="17" t="s">
        <v>63</v>
      </c>
      <c r="G259" s="17" t="s">
        <v>57</v>
      </c>
      <c r="H259" s="17" t="s">
        <v>58</v>
      </c>
      <c r="I259" s="17" t="s">
        <v>59</v>
      </c>
      <c r="J259" s="17" t="s">
        <v>59</v>
      </c>
      <c r="K259" s="1"/>
      <c r="L259" s="1"/>
    </row>
    <row r="260" spans="1:12" ht="15.75" customHeight="1" x14ac:dyDescent="0.25">
      <c r="A260" s="17">
        <v>100819</v>
      </c>
      <c r="B260" s="17" t="s">
        <v>83</v>
      </c>
      <c r="C260" s="18">
        <v>44442</v>
      </c>
      <c r="D260" s="17">
        <v>10700000</v>
      </c>
      <c r="E260" s="17" t="s">
        <v>55</v>
      </c>
      <c r="F260" s="17" t="s">
        <v>84</v>
      </c>
      <c r="G260" s="17" t="s">
        <v>64</v>
      </c>
      <c r="H260" s="17" t="s">
        <v>70</v>
      </c>
      <c r="I260" s="17" t="s">
        <v>59</v>
      </c>
      <c r="J260" s="17" t="s">
        <v>59</v>
      </c>
      <c r="K260" s="1"/>
      <c r="L260" s="1"/>
    </row>
    <row r="261" spans="1:12" ht="15.75" customHeight="1" x14ac:dyDescent="0.25">
      <c r="A261" s="17">
        <v>100821</v>
      </c>
      <c r="B261" s="17" t="s">
        <v>61</v>
      </c>
      <c r="C261" s="18">
        <v>44444</v>
      </c>
      <c r="D261" s="17">
        <v>1778600</v>
      </c>
      <c r="E261" s="17" t="s">
        <v>62</v>
      </c>
      <c r="F261" s="17" t="s">
        <v>63</v>
      </c>
      <c r="G261" s="17" t="s">
        <v>64</v>
      </c>
      <c r="H261" s="17" t="s">
        <v>65</v>
      </c>
      <c r="I261" s="17" t="s">
        <v>66</v>
      </c>
      <c r="J261" s="17" t="s">
        <v>66</v>
      </c>
      <c r="K261" s="1"/>
      <c r="L261" s="1"/>
    </row>
    <row r="262" spans="1:12" ht="15.75" customHeight="1" x14ac:dyDescent="0.25">
      <c r="A262" s="17">
        <v>100822</v>
      </c>
      <c r="B262" s="17" t="s">
        <v>54</v>
      </c>
      <c r="C262" s="18">
        <v>44444</v>
      </c>
      <c r="D262" s="17">
        <v>3866420</v>
      </c>
      <c r="E262" s="17" t="s">
        <v>62</v>
      </c>
      <c r="F262" s="17" t="s">
        <v>56</v>
      </c>
      <c r="G262" s="17" t="s">
        <v>64</v>
      </c>
      <c r="H262" s="17" t="s">
        <v>65</v>
      </c>
      <c r="I262" s="17" t="s">
        <v>66</v>
      </c>
      <c r="J262" s="17" t="s">
        <v>66</v>
      </c>
      <c r="K262" s="1"/>
      <c r="L262" s="1"/>
    </row>
    <row r="263" spans="1:12" ht="15.75" customHeight="1" x14ac:dyDescent="0.25">
      <c r="A263" s="17">
        <v>100823</v>
      </c>
      <c r="B263" s="17" t="s">
        <v>54</v>
      </c>
      <c r="C263" s="18">
        <v>44445</v>
      </c>
      <c r="D263" s="17">
        <v>1037500</v>
      </c>
      <c r="E263" s="17" t="s">
        <v>55</v>
      </c>
      <c r="F263" s="17" t="s">
        <v>56</v>
      </c>
      <c r="G263" s="17" t="s">
        <v>64</v>
      </c>
      <c r="H263" s="17" t="s">
        <v>90</v>
      </c>
      <c r="I263" s="17" t="s">
        <v>66</v>
      </c>
      <c r="J263" s="17" t="s">
        <v>66</v>
      </c>
      <c r="K263" s="1"/>
      <c r="L263" s="1"/>
    </row>
    <row r="264" spans="1:12" ht="15.75" customHeight="1" x14ac:dyDescent="0.25">
      <c r="A264" s="17">
        <v>100824</v>
      </c>
      <c r="B264" s="17" t="s">
        <v>54</v>
      </c>
      <c r="C264" s="18">
        <v>44445</v>
      </c>
      <c r="D264" s="17">
        <v>2480800</v>
      </c>
      <c r="E264" s="17" t="s">
        <v>62</v>
      </c>
      <c r="F264" s="17" t="s">
        <v>56</v>
      </c>
      <c r="G264" s="17" t="s">
        <v>64</v>
      </c>
      <c r="H264" s="17" t="s">
        <v>65</v>
      </c>
      <c r="I264" s="17" t="s">
        <v>66</v>
      </c>
      <c r="J264" s="17" t="s">
        <v>66</v>
      </c>
      <c r="K264" s="1"/>
      <c r="L264" s="1"/>
    </row>
    <row r="265" spans="1:12" ht="15.75" customHeight="1" x14ac:dyDescent="0.25">
      <c r="A265" s="17">
        <v>100825</v>
      </c>
      <c r="B265" s="17" t="s">
        <v>61</v>
      </c>
      <c r="C265" s="18">
        <v>44446</v>
      </c>
      <c r="D265" s="17">
        <v>578400</v>
      </c>
      <c r="E265" s="17" t="s">
        <v>55</v>
      </c>
      <c r="F265" s="17" t="s">
        <v>63</v>
      </c>
      <c r="G265" s="17" t="s">
        <v>69</v>
      </c>
      <c r="H265" s="17" t="s">
        <v>74</v>
      </c>
      <c r="I265" s="17" t="s">
        <v>66</v>
      </c>
      <c r="J265" s="17" t="s">
        <v>66</v>
      </c>
      <c r="K265" s="1"/>
      <c r="L265" s="1"/>
    </row>
    <row r="266" spans="1:12" ht="15.75" customHeight="1" x14ac:dyDescent="0.25">
      <c r="A266" s="17">
        <v>100826</v>
      </c>
      <c r="B266" s="17" t="s">
        <v>54</v>
      </c>
      <c r="C266" s="18">
        <v>44446</v>
      </c>
      <c r="D266" s="17">
        <v>3178400</v>
      </c>
      <c r="E266" s="17" t="s">
        <v>55</v>
      </c>
      <c r="F266" s="17" t="s">
        <v>56</v>
      </c>
      <c r="G266" s="17" t="s">
        <v>64</v>
      </c>
      <c r="H266" s="17" t="s">
        <v>74</v>
      </c>
      <c r="I266" s="17" t="s">
        <v>59</v>
      </c>
      <c r="J266" s="17" t="s">
        <v>59</v>
      </c>
      <c r="K266" s="1"/>
      <c r="L266" s="1"/>
    </row>
    <row r="267" spans="1:12" ht="15.75" customHeight="1" x14ac:dyDescent="0.25">
      <c r="A267" s="17">
        <v>100828</v>
      </c>
      <c r="B267" s="17" t="s">
        <v>94</v>
      </c>
      <c r="C267" s="18">
        <v>44446</v>
      </c>
      <c r="D267" s="17">
        <v>7150000</v>
      </c>
      <c r="E267" s="17" t="s">
        <v>55</v>
      </c>
      <c r="F267" s="17" t="s">
        <v>84</v>
      </c>
      <c r="G267" s="17" t="s">
        <v>69</v>
      </c>
      <c r="H267" s="17" t="s">
        <v>58</v>
      </c>
      <c r="I267" s="17" t="s">
        <v>59</v>
      </c>
      <c r="J267" s="17" t="s">
        <v>59</v>
      </c>
      <c r="K267" s="1"/>
      <c r="L267" s="1"/>
    </row>
    <row r="268" spans="1:12" ht="15.75" customHeight="1" x14ac:dyDescent="0.25">
      <c r="A268" s="17">
        <v>100831</v>
      </c>
      <c r="B268" s="17" t="s">
        <v>80</v>
      </c>
      <c r="C268" s="18">
        <v>44448</v>
      </c>
      <c r="D268" s="17">
        <v>1604800</v>
      </c>
      <c r="E268" s="17" t="s">
        <v>55</v>
      </c>
      <c r="F268" s="17" t="s">
        <v>56</v>
      </c>
      <c r="G268" s="17" t="s">
        <v>64</v>
      </c>
      <c r="H268" s="17" t="s">
        <v>70</v>
      </c>
      <c r="I268" s="17" t="s">
        <v>59</v>
      </c>
      <c r="J268" s="17" t="s">
        <v>59</v>
      </c>
      <c r="K268" s="1"/>
      <c r="L268" s="1"/>
    </row>
    <row r="269" spans="1:12" ht="15.75" customHeight="1" x14ac:dyDescent="0.25">
      <c r="A269" s="17">
        <v>100832</v>
      </c>
      <c r="B269" s="17" t="s">
        <v>54</v>
      </c>
      <c r="C269" s="18">
        <v>44449</v>
      </c>
      <c r="D269" s="17">
        <v>18275350</v>
      </c>
      <c r="E269" s="17" t="s">
        <v>55</v>
      </c>
      <c r="F269" s="17" t="s">
        <v>56</v>
      </c>
      <c r="G269" s="17" t="s">
        <v>64</v>
      </c>
      <c r="H269" s="17" t="s">
        <v>74</v>
      </c>
      <c r="I269" s="17" t="s">
        <v>59</v>
      </c>
      <c r="J269" s="17" t="s">
        <v>59</v>
      </c>
      <c r="K269" s="1"/>
      <c r="L269" s="1"/>
    </row>
    <row r="270" spans="1:12" ht="15.75" customHeight="1" x14ac:dyDescent="0.25">
      <c r="A270" s="17">
        <v>100834</v>
      </c>
      <c r="B270" s="17" t="s">
        <v>54</v>
      </c>
      <c r="C270" s="18">
        <v>44449</v>
      </c>
      <c r="D270" s="17">
        <v>710400</v>
      </c>
      <c r="E270" s="17" t="s">
        <v>55</v>
      </c>
      <c r="F270" s="17" t="s">
        <v>56</v>
      </c>
      <c r="G270" s="17" t="s">
        <v>69</v>
      </c>
      <c r="H270" s="17" t="s">
        <v>74</v>
      </c>
      <c r="I270" s="17" t="s">
        <v>66</v>
      </c>
      <c r="J270" s="17" t="s">
        <v>66</v>
      </c>
      <c r="K270" s="1"/>
      <c r="L270" s="1"/>
    </row>
    <row r="271" spans="1:12" ht="15.75" customHeight="1" x14ac:dyDescent="0.25">
      <c r="A271" s="17">
        <v>100836</v>
      </c>
      <c r="B271" s="17" t="s">
        <v>61</v>
      </c>
      <c r="C271" s="18">
        <v>44450</v>
      </c>
      <c r="D271" s="17">
        <v>2205950</v>
      </c>
      <c r="E271" s="17" t="s">
        <v>55</v>
      </c>
      <c r="F271" s="17" t="s">
        <v>63</v>
      </c>
      <c r="G271" s="17" t="s">
        <v>69</v>
      </c>
      <c r="H271" s="17" t="s">
        <v>58</v>
      </c>
      <c r="I271" s="17" t="s">
        <v>66</v>
      </c>
      <c r="J271" s="17" t="s">
        <v>66</v>
      </c>
      <c r="K271" s="1"/>
      <c r="L271" s="1"/>
    </row>
    <row r="272" spans="1:12" ht="15.75" customHeight="1" x14ac:dyDescent="0.25">
      <c r="A272" s="17">
        <v>100837</v>
      </c>
      <c r="B272" s="17" t="s">
        <v>61</v>
      </c>
      <c r="C272" s="18">
        <v>44450</v>
      </c>
      <c r="D272" s="17">
        <v>8166050</v>
      </c>
      <c r="E272" s="17" t="s">
        <v>55</v>
      </c>
      <c r="F272" s="17" t="s">
        <v>63</v>
      </c>
      <c r="G272" s="17" t="s">
        <v>57</v>
      </c>
      <c r="H272" s="17" t="s">
        <v>58</v>
      </c>
      <c r="I272" s="17" t="s">
        <v>66</v>
      </c>
      <c r="J272" s="17" t="s">
        <v>59</v>
      </c>
      <c r="K272" s="1"/>
      <c r="L272" s="1"/>
    </row>
    <row r="273" spans="1:12" ht="15.75" customHeight="1" x14ac:dyDescent="0.25">
      <c r="A273" s="17">
        <v>100838</v>
      </c>
      <c r="B273" s="17" t="s">
        <v>61</v>
      </c>
      <c r="C273" s="18">
        <v>44450</v>
      </c>
      <c r="D273" s="17">
        <v>3222081</v>
      </c>
      <c r="E273" s="17" t="s">
        <v>55</v>
      </c>
      <c r="F273" s="17" t="s">
        <v>63</v>
      </c>
      <c r="G273" s="17" t="s">
        <v>69</v>
      </c>
      <c r="H273" s="17" t="s">
        <v>65</v>
      </c>
      <c r="I273" s="17" t="s">
        <v>66</v>
      </c>
      <c r="J273" s="17" t="s">
        <v>66</v>
      </c>
      <c r="K273" s="1"/>
      <c r="L273" s="1"/>
    </row>
    <row r="274" spans="1:12" ht="15.75" customHeight="1" x14ac:dyDescent="0.25">
      <c r="A274" s="17">
        <v>100839</v>
      </c>
      <c r="B274" s="17" t="s">
        <v>80</v>
      </c>
      <c r="C274" s="18">
        <v>44450</v>
      </c>
      <c r="D274" s="17">
        <v>371600</v>
      </c>
      <c r="E274" s="17" t="s">
        <v>55</v>
      </c>
      <c r="F274" s="17" t="s">
        <v>56</v>
      </c>
      <c r="G274" s="17" t="s">
        <v>64</v>
      </c>
      <c r="H274" s="17" t="s">
        <v>70</v>
      </c>
      <c r="I274" s="17" t="s">
        <v>59</v>
      </c>
      <c r="J274" s="17" t="s">
        <v>66</v>
      </c>
      <c r="K274" s="1"/>
      <c r="L274" s="1"/>
    </row>
    <row r="275" spans="1:12" ht="15.75" customHeight="1" x14ac:dyDescent="0.25">
      <c r="A275" s="17">
        <v>100844</v>
      </c>
      <c r="B275" s="17" t="s">
        <v>61</v>
      </c>
      <c r="C275" s="18">
        <v>44452</v>
      </c>
      <c r="D275" s="17">
        <v>1365000</v>
      </c>
      <c r="E275" s="17" t="s">
        <v>55</v>
      </c>
      <c r="F275" s="17" t="s">
        <v>63</v>
      </c>
      <c r="G275" s="17" t="s">
        <v>69</v>
      </c>
      <c r="H275" s="17" t="s">
        <v>70</v>
      </c>
      <c r="I275" s="17" t="s">
        <v>59</v>
      </c>
      <c r="J275" s="17" t="s">
        <v>59</v>
      </c>
      <c r="K275" s="1"/>
      <c r="L275" s="1"/>
    </row>
    <row r="276" spans="1:12" ht="15.75" customHeight="1" x14ac:dyDescent="0.25">
      <c r="A276" s="17">
        <v>100845</v>
      </c>
      <c r="B276" s="17" t="s">
        <v>54</v>
      </c>
      <c r="C276" s="18">
        <v>44454</v>
      </c>
      <c r="D276" s="17">
        <v>24000000</v>
      </c>
      <c r="E276" s="17" t="s">
        <v>55</v>
      </c>
      <c r="F276" s="17" t="s">
        <v>56</v>
      </c>
      <c r="G276" s="17" t="s">
        <v>64</v>
      </c>
      <c r="H276" s="17" t="s">
        <v>58</v>
      </c>
      <c r="I276" s="17" t="s">
        <v>59</v>
      </c>
      <c r="J276" s="17" t="s">
        <v>59</v>
      </c>
      <c r="K276" s="1"/>
      <c r="L276" s="1"/>
    </row>
    <row r="277" spans="1:12" ht="15.75" customHeight="1" x14ac:dyDescent="0.25">
      <c r="A277" s="17">
        <v>100846</v>
      </c>
      <c r="B277" s="17" t="s">
        <v>54</v>
      </c>
      <c r="C277" s="18">
        <v>44454</v>
      </c>
      <c r="D277" s="17">
        <v>7700000</v>
      </c>
      <c r="E277" s="17" t="s">
        <v>55</v>
      </c>
      <c r="F277" s="17" t="s">
        <v>56</v>
      </c>
      <c r="G277" s="17" t="s">
        <v>57</v>
      </c>
      <c r="H277" s="17" t="s">
        <v>48</v>
      </c>
      <c r="I277" s="17" t="s">
        <v>59</v>
      </c>
      <c r="J277" s="17" t="s">
        <v>59</v>
      </c>
      <c r="K277" s="1"/>
      <c r="L277" s="1"/>
    </row>
    <row r="278" spans="1:12" ht="15.75" customHeight="1" x14ac:dyDescent="0.25">
      <c r="A278" s="17">
        <v>100850</v>
      </c>
      <c r="B278" s="17" t="s">
        <v>72</v>
      </c>
      <c r="C278" s="18">
        <v>44454</v>
      </c>
      <c r="D278" s="17">
        <v>4578800</v>
      </c>
      <c r="E278" s="17" t="s">
        <v>55</v>
      </c>
      <c r="F278" s="17" t="s">
        <v>63</v>
      </c>
      <c r="G278" s="17" t="s">
        <v>64</v>
      </c>
      <c r="H278" s="17" t="s">
        <v>65</v>
      </c>
      <c r="I278" s="17" t="s">
        <v>66</v>
      </c>
      <c r="J278" s="17" t="s">
        <v>66</v>
      </c>
      <c r="K278" s="1"/>
      <c r="L278" s="1"/>
    </row>
    <row r="279" spans="1:12" ht="15.75" customHeight="1" x14ac:dyDescent="0.25">
      <c r="A279" s="17">
        <v>100854</v>
      </c>
      <c r="B279" s="17" t="s">
        <v>83</v>
      </c>
      <c r="C279" s="18">
        <v>44455</v>
      </c>
      <c r="D279" s="17">
        <v>2477200</v>
      </c>
      <c r="E279" s="17" t="s">
        <v>62</v>
      </c>
      <c r="F279" s="17" t="s">
        <v>84</v>
      </c>
      <c r="G279" s="17" t="s">
        <v>64</v>
      </c>
      <c r="H279" s="17" t="s">
        <v>65</v>
      </c>
      <c r="I279" s="17" t="s">
        <v>66</v>
      </c>
      <c r="J279" s="17" t="s">
        <v>66</v>
      </c>
      <c r="K279" s="1"/>
      <c r="L279" s="1"/>
    </row>
    <row r="280" spans="1:12" ht="15.75" customHeight="1" x14ac:dyDescent="0.25">
      <c r="A280" s="17">
        <v>100856</v>
      </c>
      <c r="B280" s="17" t="s">
        <v>80</v>
      </c>
      <c r="C280" s="18">
        <v>44460</v>
      </c>
      <c r="D280" s="17">
        <v>3432600</v>
      </c>
      <c r="E280" s="17" t="s">
        <v>55</v>
      </c>
      <c r="F280" s="17" t="s">
        <v>56</v>
      </c>
      <c r="G280" s="17" t="s">
        <v>64</v>
      </c>
      <c r="H280" s="17" t="s">
        <v>74</v>
      </c>
      <c r="I280" s="17" t="s">
        <v>59</v>
      </c>
      <c r="J280" s="17" t="s">
        <v>59</v>
      </c>
      <c r="K280" s="1"/>
      <c r="L280" s="1"/>
    </row>
    <row r="281" spans="1:12" ht="15.75" customHeight="1" x14ac:dyDescent="0.25">
      <c r="A281" s="17">
        <v>100857</v>
      </c>
      <c r="B281" s="17" t="s">
        <v>72</v>
      </c>
      <c r="C281" s="18">
        <v>44461</v>
      </c>
      <c r="D281" s="17">
        <v>172100</v>
      </c>
      <c r="E281" s="17" t="s">
        <v>62</v>
      </c>
      <c r="F281" s="17" t="s">
        <v>63</v>
      </c>
      <c r="G281" s="17" t="s">
        <v>64</v>
      </c>
      <c r="H281" s="17" t="s">
        <v>65</v>
      </c>
      <c r="I281" s="17" t="s">
        <v>66</v>
      </c>
      <c r="J281" s="17" t="s">
        <v>66</v>
      </c>
      <c r="K281" s="1"/>
      <c r="L281" s="1"/>
    </row>
    <row r="282" spans="1:12" ht="15.75" customHeight="1" x14ac:dyDescent="0.25">
      <c r="A282" s="17">
        <v>100859</v>
      </c>
      <c r="B282" s="17" t="s">
        <v>54</v>
      </c>
      <c r="C282" s="18">
        <v>44462</v>
      </c>
      <c r="D282" s="17">
        <v>11147050</v>
      </c>
      <c r="E282" s="17" t="s">
        <v>55</v>
      </c>
      <c r="F282" s="17" t="s">
        <v>56</v>
      </c>
      <c r="G282" s="17" t="s">
        <v>57</v>
      </c>
      <c r="H282" s="17" t="s">
        <v>58</v>
      </c>
      <c r="I282" s="17" t="s">
        <v>59</v>
      </c>
      <c r="J282" s="17" t="s">
        <v>59</v>
      </c>
      <c r="K282" s="1"/>
      <c r="L282" s="1"/>
    </row>
    <row r="283" spans="1:12" ht="15.75" customHeight="1" x14ac:dyDescent="0.25">
      <c r="A283" s="17">
        <v>100861</v>
      </c>
      <c r="B283" s="17" t="s">
        <v>54</v>
      </c>
      <c r="C283" s="18">
        <v>44462</v>
      </c>
      <c r="D283" s="17">
        <v>2007000</v>
      </c>
      <c r="E283" s="17" t="s">
        <v>55</v>
      </c>
      <c r="F283" s="17" t="s">
        <v>56</v>
      </c>
      <c r="G283" s="17" t="s">
        <v>64</v>
      </c>
      <c r="H283" s="17" t="s">
        <v>74</v>
      </c>
      <c r="I283" s="17" t="s">
        <v>59</v>
      </c>
      <c r="J283" s="17" t="s">
        <v>59</v>
      </c>
      <c r="K283" s="1"/>
      <c r="L283" s="1"/>
    </row>
    <row r="284" spans="1:12" ht="15.75" customHeight="1" x14ac:dyDescent="0.25">
      <c r="A284" s="17">
        <v>100863</v>
      </c>
      <c r="B284" s="17" t="s">
        <v>54</v>
      </c>
      <c r="C284" s="18">
        <v>44462</v>
      </c>
      <c r="D284" s="17">
        <v>9404500</v>
      </c>
      <c r="E284" s="17" t="s">
        <v>55</v>
      </c>
      <c r="F284" s="17" t="s">
        <v>56</v>
      </c>
      <c r="G284" s="17" t="s">
        <v>64</v>
      </c>
      <c r="H284" s="17" t="s">
        <v>58</v>
      </c>
      <c r="I284" s="17" t="s">
        <v>59</v>
      </c>
      <c r="J284" s="17" t="s">
        <v>59</v>
      </c>
      <c r="K284" s="1"/>
      <c r="L284" s="1"/>
    </row>
    <row r="285" spans="1:12" ht="15.75" customHeight="1" x14ac:dyDescent="0.25">
      <c r="A285" s="17">
        <v>100864</v>
      </c>
      <c r="B285" s="17" t="s">
        <v>54</v>
      </c>
      <c r="C285" s="18">
        <v>44463</v>
      </c>
      <c r="D285" s="17">
        <v>5056900</v>
      </c>
      <c r="E285" s="17" t="s">
        <v>55</v>
      </c>
      <c r="F285" s="17" t="s">
        <v>56</v>
      </c>
      <c r="G285" s="17" t="s">
        <v>57</v>
      </c>
      <c r="H285" s="17" t="s">
        <v>58</v>
      </c>
      <c r="I285" s="17" t="s">
        <v>59</v>
      </c>
      <c r="J285" s="17" t="s">
        <v>59</v>
      </c>
      <c r="K285" s="1"/>
      <c r="L285" s="1"/>
    </row>
    <row r="286" spans="1:12" ht="15.75" customHeight="1" x14ac:dyDescent="0.25">
      <c r="A286" s="17">
        <v>100868</v>
      </c>
      <c r="B286" s="17" t="s">
        <v>61</v>
      </c>
      <c r="C286" s="18">
        <v>44463</v>
      </c>
      <c r="D286" s="17">
        <v>4577032</v>
      </c>
      <c r="E286" s="17" t="s">
        <v>55</v>
      </c>
      <c r="F286" s="17" t="s">
        <v>63</v>
      </c>
      <c r="G286" s="17" t="s">
        <v>64</v>
      </c>
      <c r="H286" s="17" t="s">
        <v>65</v>
      </c>
      <c r="I286" s="17" t="s">
        <v>66</v>
      </c>
      <c r="J286" s="17" t="s">
        <v>66</v>
      </c>
      <c r="K286" s="1"/>
      <c r="L286" s="1"/>
    </row>
    <row r="287" spans="1:12" ht="15.75" customHeight="1" x14ac:dyDescent="0.25">
      <c r="A287" s="17">
        <v>100869</v>
      </c>
      <c r="B287" s="17" t="s">
        <v>54</v>
      </c>
      <c r="C287" s="18">
        <v>44465</v>
      </c>
      <c r="D287" s="17">
        <v>953100</v>
      </c>
      <c r="E287" s="17" t="s">
        <v>55</v>
      </c>
      <c r="F287" s="17" t="s">
        <v>56</v>
      </c>
      <c r="G287" s="17" t="s">
        <v>87</v>
      </c>
      <c r="H287" s="17" t="s">
        <v>74</v>
      </c>
      <c r="I287" s="17" t="s">
        <v>66</v>
      </c>
      <c r="J287" s="17" t="s">
        <v>66</v>
      </c>
      <c r="K287" s="1"/>
      <c r="L287" s="1"/>
    </row>
    <row r="288" spans="1:12" ht="15.75" customHeight="1" x14ac:dyDescent="0.25">
      <c r="A288" s="17">
        <v>100870</v>
      </c>
      <c r="B288" s="17" t="s">
        <v>54</v>
      </c>
      <c r="C288" s="18">
        <v>44465</v>
      </c>
      <c r="D288" s="17">
        <v>2562500</v>
      </c>
      <c r="E288" s="17" t="s">
        <v>62</v>
      </c>
      <c r="F288" s="17" t="s">
        <v>56</v>
      </c>
      <c r="G288" s="17" t="s">
        <v>57</v>
      </c>
      <c r="H288" s="17" t="s">
        <v>90</v>
      </c>
      <c r="I288" s="17" t="s">
        <v>66</v>
      </c>
      <c r="J288" s="17" t="s">
        <v>66</v>
      </c>
      <c r="K288" s="1"/>
      <c r="L288" s="1"/>
    </row>
    <row r="289" spans="1:12" ht="15.75" customHeight="1" x14ac:dyDescent="0.25">
      <c r="A289" s="17">
        <v>100872</v>
      </c>
      <c r="B289" s="17" t="s">
        <v>54</v>
      </c>
      <c r="C289" s="18">
        <v>44466</v>
      </c>
      <c r="D289" s="17">
        <v>6908000</v>
      </c>
      <c r="E289" s="17" t="s">
        <v>55</v>
      </c>
      <c r="F289" s="17" t="s">
        <v>56</v>
      </c>
      <c r="G289" s="17" t="s">
        <v>64</v>
      </c>
      <c r="H289" s="17" t="s">
        <v>74</v>
      </c>
      <c r="I289" s="17" t="s">
        <v>59</v>
      </c>
      <c r="J289" s="17" t="s">
        <v>59</v>
      </c>
      <c r="K289" s="1"/>
      <c r="L289" s="1"/>
    </row>
    <row r="290" spans="1:12" ht="15.75" customHeight="1" x14ac:dyDescent="0.25">
      <c r="A290" s="17">
        <v>100873</v>
      </c>
      <c r="B290" s="17" t="s">
        <v>83</v>
      </c>
      <c r="C290" s="18">
        <v>44467</v>
      </c>
      <c r="D290" s="17">
        <v>1588100</v>
      </c>
      <c r="E290" s="17" t="s">
        <v>55</v>
      </c>
      <c r="F290" s="17" t="s">
        <v>84</v>
      </c>
      <c r="G290" s="17" t="s">
        <v>69</v>
      </c>
      <c r="H290" s="17" t="s">
        <v>89</v>
      </c>
      <c r="I290" s="17" t="s">
        <v>66</v>
      </c>
      <c r="J290" s="17" t="s">
        <v>66</v>
      </c>
      <c r="K290" s="1"/>
      <c r="L290" s="1"/>
    </row>
    <row r="291" spans="1:12" ht="15.75" customHeight="1" x14ac:dyDescent="0.25">
      <c r="A291" s="17">
        <v>100874</v>
      </c>
      <c r="B291" s="17" t="s">
        <v>54</v>
      </c>
      <c r="C291" s="18">
        <v>44468</v>
      </c>
      <c r="D291" s="17">
        <v>311200</v>
      </c>
      <c r="E291" s="17" t="s">
        <v>55</v>
      </c>
      <c r="F291" s="17" t="s">
        <v>56</v>
      </c>
      <c r="G291" s="17" t="s">
        <v>64</v>
      </c>
      <c r="H291" s="17" t="s">
        <v>58</v>
      </c>
      <c r="I291" s="17" t="s">
        <v>66</v>
      </c>
      <c r="J291" s="17" t="s">
        <v>66</v>
      </c>
      <c r="K291" s="1"/>
      <c r="L291" s="1"/>
    </row>
    <row r="292" spans="1:12" ht="15.75" customHeight="1" x14ac:dyDescent="0.25">
      <c r="A292" s="17">
        <v>100875</v>
      </c>
      <c r="B292" s="17" t="s">
        <v>54</v>
      </c>
      <c r="C292" s="18">
        <v>44469</v>
      </c>
      <c r="D292" s="17">
        <v>14850000</v>
      </c>
      <c r="E292" s="17" t="s">
        <v>55</v>
      </c>
      <c r="F292" s="17" t="s">
        <v>56</v>
      </c>
      <c r="G292" s="17" t="s">
        <v>64</v>
      </c>
      <c r="H292" s="17" t="s">
        <v>74</v>
      </c>
      <c r="I292" s="17" t="s">
        <v>59</v>
      </c>
      <c r="J292" s="17" t="s">
        <v>59</v>
      </c>
      <c r="K292" s="1"/>
      <c r="L292" s="1"/>
    </row>
    <row r="293" spans="1:12" ht="15.75" customHeight="1" x14ac:dyDescent="0.25">
      <c r="A293" s="17">
        <v>100876</v>
      </c>
      <c r="B293" s="17" t="s">
        <v>54</v>
      </c>
      <c r="C293" s="18">
        <v>44470</v>
      </c>
      <c r="D293" s="17">
        <v>1557500</v>
      </c>
      <c r="E293" s="17" t="s">
        <v>55</v>
      </c>
      <c r="F293" s="17" t="s">
        <v>56</v>
      </c>
      <c r="G293" s="17" t="s">
        <v>64</v>
      </c>
      <c r="H293" s="17" t="s">
        <v>74</v>
      </c>
      <c r="I293" s="17" t="s">
        <v>66</v>
      </c>
      <c r="J293" s="17" t="s">
        <v>59</v>
      </c>
      <c r="K293" s="1"/>
      <c r="L293" s="1"/>
    </row>
    <row r="294" spans="1:12" ht="15.75" customHeight="1" x14ac:dyDescent="0.25">
      <c r="A294" s="17">
        <v>100878</v>
      </c>
      <c r="B294" s="17" t="s">
        <v>54</v>
      </c>
      <c r="C294" s="18">
        <v>44470</v>
      </c>
      <c r="D294" s="17">
        <v>4267000</v>
      </c>
      <c r="E294" s="17" t="s">
        <v>55</v>
      </c>
      <c r="F294" s="17" t="s">
        <v>56</v>
      </c>
      <c r="G294" s="17" t="s">
        <v>64</v>
      </c>
      <c r="H294" s="17" t="s">
        <v>74</v>
      </c>
      <c r="I294" s="17" t="s">
        <v>59</v>
      </c>
      <c r="J294" s="17" t="s">
        <v>59</v>
      </c>
      <c r="K294" s="1"/>
      <c r="L294" s="1"/>
    </row>
    <row r="295" spans="1:12" ht="15.75" customHeight="1" x14ac:dyDescent="0.25">
      <c r="A295" s="17">
        <v>100882</v>
      </c>
      <c r="B295" s="17" t="s">
        <v>72</v>
      </c>
      <c r="C295" s="18">
        <v>44470</v>
      </c>
      <c r="D295" s="17">
        <v>1702350</v>
      </c>
      <c r="E295" s="17" t="s">
        <v>55</v>
      </c>
      <c r="F295" s="17" t="s">
        <v>63</v>
      </c>
      <c r="G295" s="17" t="s">
        <v>64</v>
      </c>
      <c r="H295" s="17" t="s">
        <v>58</v>
      </c>
      <c r="I295" s="17" t="s">
        <v>66</v>
      </c>
      <c r="J295" s="17" t="s">
        <v>66</v>
      </c>
      <c r="K295" s="1"/>
      <c r="L295" s="1"/>
    </row>
    <row r="296" spans="1:12" ht="15.75" customHeight="1" x14ac:dyDescent="0.25">
      <c r="A296" s="17">
        <v>100883</v>
      </c>
      <c r="B296" s="17" t="s">
        <v>54</v>
      </c>
      <c r="C296" s="18">
        <v>44472</v>
      </c>
      <c r="D296" s="17">
        <v>280600</v>
      </c>
      <c r="E296" s="17" t="s">
        <v>55</v>
      </c>
      <c r="F296" s="17" t="s">
        <v>56</v>
      </c>
      <c r="G296" s="17" t="s">
        <v>64</v>
      </c>
      <c r="H296" s="17" t="s">
        <v>74</v>
      </c>
      <c r="I296" s="17" t="s">
        <v>66</v>
      </c>
      <c r="J296" s="17" t="s">
        <v>66</v>
      </c>
      <c r="K296" s="1"/>
      <c r="L296" s="1"/>
    </row>
    <row r="297" spans="1:12" ht="15.75" customHeight="1" x14ac:dyDescent="0.25">
      <c r="A297" s="17">
        <v>100885</v>
      </c>
      <c r="B297" s="17" t="s">
        <v>61</v>
      </c>
      <c r="C297" s="18">
        <v>44473</v>
      </c>
      <c r="D297" s="17">
        <v>2025100</v>
      </c>
      <c r="E297" s="17" t="s">
        <v>55</v>
      </c>
      <c r="F297" s="17" t="s">
        <v>63</v>
      </c>
      <c r="G297" s="17" t="s">
        <v>69</v>
      </c>
      <c r="H297" s="17" t="s">
        <v>74</v>
      </c>
      <c r="I297" s="17" t="s">
        <v>66</v>
      </c>
      <c r="J297" s="17" t="s">
        <v>66</v>
      </c>
      <c r="K297" s="1"/>
      <c r="L297" s="1"/>
    </row>
    <row r="298" spans="1:12" ht="15.75" customHeight="1" x14ac:dyDescent="0.25">
      <c r="A298" s="17">
        <v>100886</v>
      </c>
      <c r="B298" s="17" t="s">
        <v>54</v>
      </c>
      <c r="C298" s="18">
        <v>44473</v>
      </c>
      <c r="D298" s="17">
        <v>6748000</v>
      </c>
      <c r="E298" s="17" t="s">
        <v>55</v>
      </c>
      <c r="F298" s="17" t="s">
        <v>56</v>
      </c>
      <c r="G298" s="17" t="s">
        <v>64</v>
      </c>
      <c r="H298" s="17" t="s">
        <v>58</v>
      </c>
      <c r="I298" s="17" t="s">
        <v>59</v>
      </c>
      <c r="J298" s="17" t="s">
        <v>59</v>
      </c>
      <c r="K298" s="1"/>
      <c r="L298" s="1"/>
    </row>
    <row r="299" spans="1:12" ht="15.75" customHeight="1" x14ac:dyDescent="0.25">
      <c r="A299" s="17">
        <v>100887</v>
      </c>
      <c r="B299" s="17" t="s">
        <v>61</v>
      </c>
      <c r="C299" s="18">
        <v>44473</v>
      </c>
      <c r="D299" s="17">
        <v>2067500</v>
      </c>
      <c r="E299" s="17" t="s">
        <v>55</v>
      </c>
      <c r="F299" s="17" t="s">
        <v>63</v>
      </c>
      <c r="G299" s="17" t="s">
        <v>57</v>
      </c>
      <c r="H299" s="17" t="s">
        <v>0</v>
      </c>
      <c r="I299" s="17" t="s">
        <v>59</v>
      </c>
      <c r="J299" s="17" t="s">
        <v>59</v>
      </c>
      <c r="K299" s="1"/>
      <c r="L299" s="1"/>
    </row>
    <row r="300" spans="1:12" ht="15.75" customHeight="1" x14ac:dyDescent="0.25">
      <c r="A300" s="17">
        <v>100889</v>
      </c>
      <c r="B300" s="17" t="s">
        <v>54</v>
      </c>
      <c r="C300" s="18">
        <v>44474</v>
      </c>
      <c r="D300" s="17">
        <v>3235700</v>
      </c>
      <c r="E300" s="17" t="s">
        <v>55</v>
      </c>
      <c r="F300" s="17" t="s">
        <v>56</v>
      </c>
      <c r="G300" s="17" t="s">
        <v>64</v>
      </c>
      <c r="H300" s="17" t="s">
        <v>58</v>
      </c>
      <c r="I300" s="17" t="s">
        <v>59</v>
      </c>
      <c r="J300" s="17" t="s">
        <v>59</v>
      </c>
      <c r="K300" s="1"/>
      <c r="L300" s="1"/>
    </row>
    <row r="301" spans="1:12" ht="15.75" customHeight="1" x14ac:dyDescent="0.25">
      <c r="A301" s="17">
        <v>100894</v>
      </c>
      <c r="B301" s="17" t="s">
        <v>54</v>
      </c>
      <c r="C301" s="18">
        <v>44474</v>
      </c>
      <c r="D301" s="17">
        <v>2356100</v>
      </c>
      <c r="E301" s="17" t="s">
        <v>55</v>
      </c>
      <c r="F301" s="17" t="s">
        <v>56</v>
      </c>
      <c r="G301" s="17" t="s">
        <v>64</v>
      </c>
      <c r="H301" s="17" t="s">
        <v>70</v>
      </c>
      <c r="I301" s="17" t="s">
        <v>59</v>
      </c>
      <c r="J301" s="17" t="s">
        <v>59</v>
      </c>
      <c r="K301" s="1"/>
      <c r="L301" s="1"/>
    </row>
    <row r="302" spans="1:12" ht="15.75" customHeight="1" x14ac:dyDescent="0.25">
      <c r="A302" s="17">
        <v>100895</v>
      </c>
      <c r="B302" s="17" t="s">
        <v>54</v>
      </c>
      <c r="C302" s="18">
        <v>44476</v>
      </c>
      <c r="D302" s="17">
        <v>7932500</v>
      </c>
      <c r="E302" s="17" t="s">
        <v>55</v>
      </c>
      <c r="F302" s="17" t="s">
        <v>56</v>
      </c>
      <c r="G302" s="17" t="s">
        <v>64</v>
      </c>
      <c r="H302" s="17" t="s">
        <v>58</v>
      </c>
      <c r="I302" s="17" t="s">
        <v>59</v>
      </c>
      <c r="J302" s="17" t="s">
        <v>59</v>
      </c>
      <c r="K302" s="1"/>
      <c r="L302" s="1"/>
    </row>
    <row r="303" spans="1:12" ht="15.75" customHeight="1" x14ac:dyDescent="0.25">
      <c r="A303" s="17">
        <v>100898</v>
      </c>
      <c r="B303" s="17" t="s">
        <v>54</v>
      </c>
      <c r="C303" s="18">
        <v>44476</v>
      </c>
      <c r="D303" s="17">
        <v>1851125</v>
      </c>
      <c r="E303" s="17" t="s">
        <v>55</v>
      </c>
      <c r="F303" s="17" t="s">
        <v>56</v>
      </c>
      <c r="G303" s="17" t="s">
        <v>64</v>
      </c>
      <c r="H303" s="17" t="s">
        <v>74</v>
      </c>
      <c r="I303" s="17" t="s">
        <v>66</v>
      </c>
      <c r="J303" s="17" t="s">
        <v>66</v>
      </c>
      <c r="K303" s="1"/>
      <c r="L303" s="1"/>
    </row>
    <row r="304" spans="1:12" ht="15.75" customHeight="1" x14ac:dyDescent="0.25">
      <c r="A304" s="17">
        <v>100900</v>
      </c>
      <c r="B304" s="17" t="s">
        <v>54</v>
      </c>
      <c r="C304" s="18">
        <v>44479</v>
      </c>
      <c r="D304" s="17">
        <v>8345500</v>
      </c>
      <c r="E304" s="17" t="s">
        <v>55</v>
      </c>
      <c r="F304" s="17" t="s">
        <v>56</v>
      </c>
      <c r="G304" s="17" t="s">
        <v>64</v>
      </c>
      <c r="H304" s="17" t="s">
        <v>58</v>
      </c>
      <c r="I304" s="17" t="s">
        <v>59</v>
      </c>
      <c r="J304" s="17" t="s">
        <v>59</v>
      </c>
      <c r="K304" s="1"/>
      <c r="L304" s="1"/>
    </row>
    <row r="305" spans="1:12" ht="15.75" customHeight="1" x14ac:dyDescent="0.25">
      <c r="A305" s="17">
        <v>100901</v>
      </c>
      <c r="B305" s="17" t="s">
        <v>54</v>
      </c>
      <c r="C305" s="18">
        <v>44480</v>
      </c>
      <c r="D305" s="17">
        <v>2400000</v>
      </c>
      <c r="E305" s="17" t="s">
        <v>55</v>
      </c>
      <c r="F305" s="17" t="s">
        <v>56</v>
      </c>
      <c r="G305" s="17" t="s">
        <v>64</v>
      </c>
      <c r="H305" s="17" t="s">
        <v>48</v>
      </c>
      <c r="I305" s="17" t="s">
        <v>59</v>
      </c>
      <c r="J305" s="17" t="s">
        <v>59</v>
      </c>
      <c r="K305" s="1"/>
      <c r="L305" s="1"/>
    </row>
    <row r="306" spans="1:12" ht="15.75" customHeight="1" x14ac:dyDescent="0.25">
      <c r="A306" s="17">
        <v>100903</v>
      </c>
      <c r="B306" s="17" t="s">
        <v>61</v>
      </c>
      <c r="C306" s="18">
        <v>44480</v>
      </c>
      <c r="D306" s="17">
        <v>1675000</v>
      </c>
      <c r="E306" s="17" t="s">
        <v>55</v>
      </c>
      <c r="F306" s="17" t="s">
        <v>63</v>
      </c>
      <c r="G306" s="17" t="s">
        <v>64</v>
      </c>
      <c r="H306" s="17" t="s">
        <v>70</v>
      </c>
      <c r="I306" s="17" t="s">
        <v>59</v>
      </c>
      <c r="J306" s="17" t="s">
        <v>59</v>
      </c>
      <c r="K306" s="1"/>
      <c r="L306" s="1"/>
    </row>
    <row r="307" spans="1:12" ht="15.75" customHeight="1" x14ac:dyDescent="0.25">
      <c r="A307" s="17">
        <v>100904</v>
      </c>
      <c r="B307" s="17" t="s">
        <v>91</v>
      </c>
      <c r="C307" s="18">
        <v>44481</v>
      </c>
      <c r="D307" s="17">
        <v>145680</v>
      </c>
      <c r="E307" s="17" t="s">
        <v>55</v>
      </c>
      <c r="F307" s="17" t="s">
        <v>84</v>
      </c>
      <c r="G307" s="17" t="s">
        <v>64</v>
      </c>
      <c r="H307" s="17" t="s">
        <v>74</v>
      </c>
      <c r="I307" s="17" t="s">
        <v>66</v>
      </c>
      <c r="J307" s="17" t="s">
        <v>66</v>
      </c>
      <c r="K307" s="1"/>
      <c r="L307" s="1"/>
    </row>
    <row r="308" spans="1:12" ht="15.75" customHeight="1" x14ac:dyDescent="0.25">
      <c r="A308" s="17">
        <v>100908</v>
      </c>
      <c r="B308" s="17" t="s">
        <v>54</v>
      </c>
      <c r="C308" s="18">
        <v>44482</v>
      </c>
      <c r="D308" s="17">
        <v>13900000</v>
      </c>
      <c r="E308" s="17" t="s">
        <v>55</v>
      </c>
      <c r="F308" s="17" t="s">
        <v>56</v>
      </c>
      <c r="G308" s="17" t="s">
        <v>64</v>
      </c>
      <c r="H308" s="17" t="s">
        <v>74</v>
      </c>
      <c r="I308" s="17" t="s">
        <v>59</v>
      </c>
      <c r="J308" s="17" t="s">
        <v>59</v>
      </c>
      <c r="K308" s="1"/>
      <c r="L308" s="1"/>
    </row>
    <row r="309" spans="1:12" ht="15.75" customHeight="1" x14ac:dyDescent="0.25">
      <c r="A309" s="17">
        <v>100909</v>
      </c>
      <c r="B309" s="17" t="s">
        <v>54</v>
      </c>
      <c r="C309" s="18">
        <v>44483</v>
      </c>
      <c r="D309" s="17">
        <v>13575000</v>
      </c>
      <c r="E309" s="17" t="s">
        <v>55</v>
      </c>
      <c r="F309" s="17" t="s">
        <v>56</v>
      </c>
      <c r="G309" s="17" t="s">
        <v>64</v>
      </c>
      <c r="H309" s="17" t="s">
        <v>74</v>
      </c>
      <c r="I309" s="17" t="s">
        <v>59</v>
      </c>
      <c r="J309" s="17" t="s">
        <v>59</v>
      </c>
      <c r="K309" s="1"/>
      <c r="L309" s="1"/>
    </row>
    <row r="310" spans="1:12" ht="15.75" customHeight="1" x14ac:dyDescent="0.25">
      <c r="A310" s="17">
        <v>100910</v>
      </c>
      <c r="B310" s="17" t="s">
        <v>54</v>
      </c>
      <c r="C310" s="18">
        <v>44483</v>
      </c>
      <c r="D310" s="17">
        <v>5950500</v>
      </c>
      <c r="E310" s="17" t="s">
        <v>55</v>
      </c>
      <c r="F310" s="17" t="s">
        <v>56</v>
      </c>
      <c r="G310" s="17" t="s">
        <v>87</v>
      </c>
      <c r="H310" s="17" t="s">
        <v>74</v>
      </c>
      <c r="I310" s="17" t="s">
        <v>59</v>
      </c>
      <c r="J310" s="17" t="s">
        <v>59</v>
      </c>
      <c r="K310" s="1"/>
      <c r="L310" s="1"/>
    </row>
    <row r="311" spans="1:12" ht="15.75" customHeight="1" x14ac:dyDescent="0.25">
      <c r="A311" s="17">
        <v>100912</v>
      </c>
      <c r="B311" s="17" t="s">
        <v>85</v>
      </c>
      <c r="C311" s="18">
        <v>44483</v>
      </c>
      <c r="D311" s="17">
        <v>1569440</v>
      </c>
      <c r="E311" s="17" t="s">
        <v>55</v>
      </c>
      <c r="F311" s="17" t="s">
        <v>86</v>
      </c>
      <c r="G311" s="17" t="s">
        <v>69</v>
      </c>
      <c r="H311" s="17" t="s">
        <v>82</v>
      </c>
      <c r="I311" s="17" t="s">
        <v>66</v>
      </c>
      <c r="J311" s="17" t="s">
        <v>66</v>
      </c>
      <c r="K311" s="1"/>
      <c r="L311" s="1"/>
    </row>
    <row r="312" spans="1:12" ht="15.75" customHeight="1" x14ac:dyDescent="0.25">
      <c r="A312" s="17">
        <v>100215</v>
      </c>
      <c r="B312" s="17" t="s">
        <v>54</v>
      </c>
      <c r="C312" s="18">
        <v>44484</v>
      </c>
      <c r="D312" s="17">
        <v>2131900</v>
      </c>
      <c r="E312" s="17" t="s">
        <v>55</v>
      </c>
      <c r="F312" s="17" t="s">
        <v>56</v>
      </c>
      <c r="G312" s="17" t="s">
        <v>69</v>
      </c>
      <c r="H312" s="17" t="s">
        <v>81</v>
      </c>
      <c r="I312" s="17" t="s">
        <v>66</v>
      </c>
      <c r="J312" s="17" t="s">
        <v>66</v>
      </c>
      <c r="K312" s="1"/>
      <c r="L312" s="1"/>
    </row>
    <row r="313" spans="1:12" ht="15.75" customHeight="1" x14ac:dyDescent="0.25">
      <c r="A313" s="17">
        <v>100914</v>
      </c>
      <c r="B313" s="17" t="s">
        <v>61</v>
      </c>
      <c r="C313" s="18">
        <v>44486</v>
      </c>
      <c r="D313" s="17">
        <v>631410</v>
      </c>
      <c r="E313" s="17" t="s">
        <v>55</v>
      </c>
      <c r="F313" s="17" t="s">
        <v>63</v>
      </c>
      <c r="G313" s="17" t="s">
        <v>64</v>
      </c>
      <c r="H313" s="17" t="s">
        <v>65</v>
      </c>
      <c r="I313" s="17" t="s">
        <v>66</v>
      </c>
      <c r="J313" s="17" t="s">
        <v>66</v>
      </c>
      <c r="K313" s="1"/>
      <c r="L313" s="1"/>
    </row>
    <row r="314" spans="1:12" ht="15.75" customHeight="1" x14ac:dyDescent="0.25">
      <c r="A314" s="17">
        <v>100916</v>
      </c>
      <c r="B314" s="17" t="s">
        <v>54</v>
      </c>
      <c r="C314" s="18">
        <v>44486</v>
      </c>
      <c r="D314" s="17">
        <v>1856637</v>
      </c>
      <c r="E314" s="17" t="s">
        <v>55</v>
      </c>
      <c r="F314" s="17" t="s">
        <v>56</v>
      </c>
      <c r="G314" s="17" t="s">
        <v>69</v>
      </c>
      <c r="H314" s="17" t="s">
        <v>70</v>
      </c>
      <c r="I314" s="17" t="s">
        <v>59</v>
      </c>
      <c r="J314" s="17" t="s">
        <v>59</v>
      </c>
      <c r="K314" s="1"/>
      <c r="L314" s="1"/>
    </row>
    <row r="315" spans="1:12" ht="15.75" customHeight="1" x14ac:dyDescent="0.25">
      <c r="A315" s="17">
        <v>100919</v>
      </c>
      <c r="B315" s="17" t="s">
        <v>61</v>
      </c>
      <c r="C315" s="18">
        <v>44487</v>
      </c>
      <c r="D315" s="17">
        <v>2321900</v>
      </c>
      <c r="E315" s="17" t="s">
        <v>55</v>
      </c>
      <c r="F315" s="17" t="s">
        <v>63</v>
      </c>
      <c r="G315" s="17" t="s">
        <v>64</v>
      </c>
      <c r="H315" s="17" t="s">
        <v>90</v>
      </c>
      <c r="I315" s="17" t="s">
        <v>66</v>
      </c>
      <c r="J315" s="17" t="s">
        <v>66</v>
      </c>
      <c r="K315" s="1"/>
      <c r="L315" s="1"/>
    </row>
    <row r="316" spans="1:12" ht="15.75" customHeight="1" x14ac:dyDescent="0.25">
      <c r="A316" s="17">
        <v>100920</v>
      </c>
      <c r="B316" s="17" t="s">
        <v>80</v>
      </c>
      <c r="C316" s="18">
        <v>44489</v>
      </c>
      <c r="D316" s="17">
        <v>4726686</v>
      </c>
      <c r="E316" s="17" t="s">
        <v>55</v>
      </c>
      <c r="F316" s="17" t="s">
        <v>56</v>
      </c>
      <c r="G316" s="17" t="s">
        <v>64</v>
      </c>
      <c r="H316" s="17" t="s">
        <v>65</v>
      </c>
      <c r="I316" s="17" t="s">
        <v>59</v>
      </c>
      <c r="J316" s="17" t="s">
        <v>66</v>
      </c>
      <c r="K316" s="1"/>
      <c r="L316" s="1"/>
    </row>
    <row r="317" spans="1:12" ht="15.75" customHeight="1" x14ac:dyDescent="0.25">
      <c r="A317" s="17">
        <v>100228</v>
      </c>
      <c r="B317" s="17" t="s">
        <v>94</v>
      </c>
      <c r="C317" s="18">
        <v>44489</v>
      </c>
      <c r="D317" s="17">
        <v>1444255</v>
      </c>
      <c r="E317" s="17" t="s">
        <v>55</v>
      </c>
      <c r="F317" s="17" t="s">
        <v>84</v>
      </c>
      <c r="G317" s="17" t="s">
        <v>64</v>
      </c>
      <c r="H317" s="17" t="s">
        <v>82</v>
      </c>
      <c r="I317" s="17" t="s">
        <v>66</v>
      </c>
      <c r="J317" s="17" t="s">
        <v>66</v>
      </c>
      <c r="K317" s="1"/>
      <c r="L317" s="1"/>
    </row>
    <row r="318" spans="1:12" ht="15.75" customHeight="1" x14ac:dyDescent="0.25">
      <c r="A318" s="17">
        <v>100923</v>
      </c>
      <c r="B318" s="17" t="s">
        <v>54</v>
      </c>
      <c r="C318" s="18">
        <v>44490</v>
      </c>
      <c r="D318" s="17">
        <v>1830900</v>
      </c>
      <c r="E318" s="17" t="s">
        <v>55</v>
      </c>
      <c r="F318" s="17" t="s">
        <v>56</v>
      </c>
      <c r="G318" s="17" t="s">
        <v>64</v>
      </c>
      <c r="H318" s="17" t="s">
        <v>74</v>
      </c>
      <c r="I318" s="17" t="s">
        <v>66</v>
      </c>
      <c r="J318" s="17" t="s">
        <v>66</v>
      </c>
      <c r="K318" s="1"/>
      <c r="L318" s="1"/>
    </row>
    <row r="319" spans="1:12" ht="15.75" customHeight="1" x14ac:dyDescent="0.25">
      <c r="A319" s="17">
        <v>100927</v>
      </c>
      <c r="B319" s="17" t="s">
        <v>83</v>
      </c>
      <c r="C319" s="18">
        <v>44490</v>
      </c>
      <c r="D319" s="17">
        <v>1325200</v>
      </c>
      <c r="E319" s="17" t="s">
        <v>55</v>
      </c>
      <c r="F319" s="17" t="s">
        <v>84</v>
      </c>
      <c r="G319" s="17" t="s">
        <v>64</v>
      </c>
      <c r="H319" s="17" t="s">
        <v>82</v>
      </c>
      <c r="I319" s="17" t="s">
        <v>66</v>
      </c>
      <c r="J319" s="17" t="s">
        <v>66</v>
      </c>
      <c r="K319" s="1"/>
      <c r="L319" s="1"/>
    </row>
    <row r="320" spans="1:12" ht="15.75" customHeight="1" x14ac:dyDescent="0.25">
      <c r="A320" s="17">
        <v>100928</v>
      </c>
      <c r="B320" s="17" t="s">
        <v>54</v>
      </c>
      <c r="C320" s="18">
        <v>44491</v>
      </c>
      <c r="D320" s="17">
        <v>1267625</v>
      </c>
      <c r="E320" s="17" t="s">
        <v>55</v>
      </c>
      <c r="F320" s="17" t="s">
        <v>56</v>
      </c>
      <c r="G320" s="17" t="s">
        <v>64</v>
      </c>
      <c r="H320" s="17" t="s">
        <v>74</v>
      </c>
      <c r="I320" s="17" t="s">
        <v>66</v>
      </c>
      <c r="J320" s="17" t="s">
        <v>66</v>
      </c>
      <c r="K320" s="1"/>
      <c r="L320" s="1"/>
    </row>
    <row r="321" spans="1:12" ht="15.75" customHeight="1" x14ac:dyDescent="0.25">
      <c r="A321" s="17">
        <v>100929</v>
      </c>
      <c r="B321" s="17" t="s">
        <v>54</v>
      </c>
      <c r="C321" s="18">
        <v>44491</v>
      </c>
      <c r="D321" s="17">
        <v>3409000</v>
      </c>
      <c r="E321" s="17" t="s">
        <v>62</v>
      </c>
      <c r="F321" s="17" t="s">
        <v>56</v>
      </c>
      <c r="G321" s="17" t="s">
        <v>87</v>
      </c>
      <c r="H321" s="17" t="s">
        <v>65</v>
      </c>
      <c r="I321" s="17" t="s">
        <v>66</v>
      </c>
      <c r="J321" s="17" t="s">
        <v>66</v>
      </c>
      <c r="K321" s="1"/>
      <c r="L321" s="1"/>
    </row>
    <row r="322" spans="1:12" ht="15.75" customHeight="1" x14ac:dyDescent="0.25">
      <c r="A322" s="17">
        <v>100214</v>
      </c>
      <c r="B322" s="17" t="s">
        <v>54</v>
      </c>
      <c r="C322" s="18">
        <v>44491</v>
      </c>
      <c r="D322" s="17">
        <v>33250000</v>
      </c>
      <c r="E322" s="17" t="s">
        <v>55</v>
      </c>
      <c r="F322" s="17" t="s">
        <v>56</v>
      </c>
      <c r="G322" s="17" t="s">
        <v>64</v>
      </c>
      <c r="H322" s="17" t="s">
        <v>58</v>
      </c>
      <c r="I322" s="17" t="s">
        <v>59</v>
      </c>
      <c r="J322" s="17" t="s">
        <v>59</v>
      </c>
      <c r="K322" s="1"/>
      <c r="L322" s="1"/>
    </row>
    <row r="323" spans="1:12" ht="15.75" customHeight="1" x14ac:dyDescent="0.25">
      <c r="A323" s="17">
        <v>100932</v>
      </c>
      <c r="B323" s="17" t="s">
        <v>80</v>
      </c>
      <c r="C323" s="18">
        <v>44492</v>
      </c>
      <c r="D323" s="17">
        <v>320100</v>
      </c>
      <c r="E323" s="17" t="s">
        <v>55</v>
      </c>
      <c r="F323" s="17" t="s">
        <v>56</v>
      </c>
      <c r="G323" s="17" t="s">
        <v>64</v>
      </c>
      <c r="H323" s="17" t="s">
        <v>58</v>
      </c>
      <c r="I323" s="17" t="s">
        <v>66</v>
      </c>
      <c r="J323" s="17" t="s">
        <v>66</v>
      </c>
      <c r="K323" s="1"/>
      <c r="L323" s="1"/>
    </row>
    <row r="324" spans="1:12" ht="15.75" customHeight="1" x14ac:dyDescent="0.25">
      <c r="A324" s="17">
        <v>100933</v>
      </c>
      <c r="B324" s="17" t="s">
        <v>61</v>
      </c>
      <c r="C324" s="18">
        <v>44492</v>
      </c>
      <c r="D324" s="17">
        <v>275000</v>
      </c>
      <c r="E324" s="17" t="s">
        <v>55</v>
      </c>
      <c r="F324" s="17" t="s">
        <v>63</v>
      </c>
      <c r="G324" s="17" t="s">
        <v>69</v>
      </c>
      <c r="H324" s="17" t="s">
        <v>58</v>
      </c>
      <c r="I324" s="17" t="s">
        <v>66</v>
      </c>
      <c r="J324" s="17" t="s">
        <v>66</v>
      </c>
      <c r="K324" s="1"/>
      <c r="L324" s="1"/>
    </row>
    <row r="325" spans="1:12" ht="15.75" customHeight="1" x14ac:dyDescent="0.25">
      <c r="A325" s="17">
        <v>100934</v>
      </c>
      <c r="B325" s="17" t="s">
        <v>61</v>
      </c>
      <c r="C325" s="18">
        <v>44492</v>
      </c>
      <c r="D325" s="17">
        <v>1519100</v>
      </c>
      <c r="E325" s="17" t="s">
        <v>55</v>
      </c>
      <c r="F325" s="17" t="s">
        <v>63</v>
      </c>
      <c r="G325" s="17" t="s">
        <v>69</v>
      </c>
      <c r="H325" s="17" t="s">
        <v>58</v>
      </c>
      <c r="I325" s="17" t="s">
        <v>66</v>
      </c>
      <c r="J325" s="17" t="s">
        <v>66</v>
      </c>
      <c r="K325" s="1"/>
      <c r="L325" s="1"/>
    </row>
    <row r="326" spans="1:12" ht="15.75" customHeight="1" x14ac:dyDescent="0.25">
      <c r="A326" s="17">
        <v>100936</v>
      </c>
      <c r="B326" s="17" t="s">
        <v>72</v>
      </c>
      <c r="C326" s="18">
        <v>44493</v>
      </c>
      <c r="D326" s="17">
        <v>2182250</v>
      </c>
      <c r="E326" s="17" t="s">
        <v>62</v>
      </c>
      <c r="F326" s="17" t="s">
        <v>63</v>
      </c>
      <c r="G326" s="17" t="s">
        <v>64</v>
      </c>
      <c r="H326" s="17" t="s">
        <v>65</v>
      </c>
      <c r="I326" s="17" t="s">
        <v>66</v>
      </c>
      <c r="J326" s="17" t="s">
        <v>66</v>
      </c>
      <c r="K326" s="1"/>
      <c r="L326" s="1"/>
    </row>
    <row r="327" spans="1:12" ht="15.75" customHeight="1" x14ac:dyDescent="0.25">
      <c r="A327" s="17">
        <v>100250</v>
      </c>
      <c r="B327" s="17" t="s">
        <v>61</v>
      </c>
      <c r="C327" s="18">
        <v>44495</v>
      </c>
      <c r="D327" s="17">
        <v>4328620</v>
      </c>
      <c r="E327" s="17" t="s">
        <v>62</v>
      </c>
      <c r="F327" s="17" t="s">
        <v>63</v>
      </c>
      <c r="G327" s="17" t="s">
        <v>64</v>
      </c>
      <c r="H327" s="17" t="s">
        <v>65</v>
      </c>
      <c r="I327" s="17" t="s">
        <v>66</v>
      </c>
      <c r="J327" s="17" t="s">
        <v>66</v>
      </c>
      <c r="K327" s="1"/>
      <c r="L327" s="1"/>
    </row>
    <row r="328" spans="1:12" ht="15.75" customHeight="1" x14ac:dyDescent="0.25">
      <c r="A328" s="17">
        <v>100939</v>
      </c>
      <c r="B328" s="17" t="s">
        <v>80</v>
      </c>
      <c r="C328" s="18">
        <v>44496</v>
      </c>
      <c r="D328" s="17">
        <v>1840000</v>
      </c>
      <c r="E328" s="17" t="s">
        <v>55</v>
      </c>
      <c r="F328" s="17" t="s">
        <v>56</v>
      </c>
      <c r="G328" s="17" t="s">
        <v>69</v>
      </c>
      <c r="H328" s="17" t="s">
        <v>58</v>
      </c>
      <c r="I328" s="17" t="s">
        <v>66</v>
      </c>
      <c r="J328" s="17" t="s">
        <v>66</v>
      </c>
      <c r="K328" s="1"/>
      <c r="L328" s="1"/>
    </row>
    <row r="329" spans="1:12" ht="15.75" customHeight="1" x14ac:dyDescent="0.25">
      <c r="A329" s="17">
        <v>100940</v>
      </c>
      <c r="B329" s="17" t="s">
        <v>54</v>
      </c>
      <c r="C329" s="18">
        <v>44496</v>
      </c>
      <c r="D329" s="17">
        <v>21250000</v>
      </c>
      <c r="E329" s="17" t="s">
        <v>55</v>
      </c>
      <c r="F329" s="17" t="s">
        <v>56</v>
      </c>
      <c r="G329" s="17" t="s">
        <v>64</v>
      </c>
      <c r="H329" s="17" t="s">
        <v>74</v>
      </c>
      <c r="I329" s="17" t="s">
        <v>59</v>
      </c>
      <c r="J329" s="17" t="s">
        <v>59</v>
      </c>
      <c r="K329" s="1"/>
      <c r="L329" s="1"/>
    </row>
    <row r="330" spans="1:12" ht="15.75" customHeight="1" x14ac:dyDescent="0.25">
      <c r="A330" s="17">
        <v>100941</v>
      </c>
      <c r="B330" s="17" t="s">
        <v>54</v>
      </c>
      <c r="C330" s="18">
        <v>44497</v>
      </c>
      <c r="D330" s="17">
        <v>2534633</v>
      </c>
      <c r="E330" s="17" t="s">
        <v>62</v>
      </c>
      <c r="F330" s="17" t="s">
        <v>56</v>
      </c>
      <c r="G330" s="17" t="s">
        <v>64</v>
      </c>
      <c r="H330" s="17" t="s">
        <v>65</v>
      </c>
      <c r="I330" s="17" t="s">
        <v>66</v>
      </c>
      <c r="J330" s="17" t="s">
        <v>66</v>
      </c>
      <c r="K330" s="1"/>
      <c r="L330" s="1"/>
    </row>
    <row r="331" spans="1:12" ht="15.75" customHeight="1" x14ac:dyDescent="0.25">
      <c r="A331" s="17">
        <v>100942</v>
      </c>
      <c r="B331" s="17" t="s">
        <v>54</v>
      </c>
      <c r="C331" s="18">
        <v>44497</v>
      </c>
      <c r="D331" s="17">
        <v>2494300</v>
      </c>
      <c r="E331" s="17" t="s">
        <v>55</v>
      </c>
      <c r="F331" s="17" t="s">
        <v>56</v>
      </c>
      <c r="G331" s="17" t="s">
        <v>64</v>
      </c>
      <c r="H331" s="17" t="s">
        <v>58</v>
      </c>
      <c r="I331" s="17" t="s">
        <v>59</v>
      </c>
      <c r="J331" s="17" t="s">
        <v>59</v>
      </c>
      <c r="K331" s="1"/>
      <c r="L331" s="1"/>
    </row>
    <row r="332" spans="1:12" ht="15.75" customHeight="1" x14ac:dyDescent="0.25">
      <c r="A332" s="17">
        <v>100943</v>
      </c>
      <c r="B332" s="17" t="s">
        <v>54</v>
      </c>
      <c r="C332" s="18">
        <v>44497</v>
      </c>
      <c r="D332" s="17">
        <v>2562500</v>
      </c>
      <c r="E332" s="17" t="s">
        <v>55</v>
      </c>
      <c r="F332" s="17" t="s">
        <v>56</v>
      </c>
      <c r="G332" s="17" t="s">
        <v>64</v>
      </c>
      <c r="H332" s="17" t="s">
        <v>58</v>
      </c>
      <c r="I332" s="17" t="s">
        <v>59</v>
      </c>
      <c r="J332" s="17" t="s">
        <v>59</v>
      </c>
      <c r="K332" s="1"/>
      <c r="L332" s="1"/>
    </row>
    <row r="333" spans="1:12" ht="15.75" customHeight="1" x14ac:dyDescent="0.25">
      <c r="A333" s="17">
        <v>100227</v>
      </c>
      <c r="B333" s="17" t="s">
        <v>61</v>
      </c>
      <c r="C333" s="18">
        <v>44497</v>
      </c>
      <c r="D333" s="17">
        <v>685000</v>
      </c>
      <c r="E333" s="17" t="s">
        <v>55</v>
      </c>
      <c r="F333" s="17" t="s">
        <v>63</v>
      </c>
      <c r="G333" s="17" t="s">
        <v>69</v>
      </c>
      <c r="H333" s="17" t="s">
        <v>70</v>
      </c>
      <c r="I333" s="17" t="s">
        <v>59</v>
      </c>
      <c r="J333" s="17" t="s">
        <v>59</v>
      </c>
      <c r="K333" s="1"/>
      <c r="L333" s="1"/>
    </row>
    <row r="334" spans="1:12" ht="15.75" customHeight="1" x14ac:dyDescent="0.25">
      <c r="A334" s="17">
        <v>100945</v>
      </c>
      <c r="B334" s="17" t="s">
        <v>54</v>
      </c>
      <c r="C334" s="18">
        <v>44498</v>
      </c>
      <c r="D334" s="17">
        <v>503000</v>
      </c>
      <c r="E334" s="17" t="s">
        <v>55</v>
      </c>
      <c r="F334" s="17" t="s">
        <v>56</v>
      </c>
      <c r="G334" s="17" t="s">
        <v>69</v>
      </c>
      <c r="H334" s="17" t="s">
        <v>70</v>
      </c>
      <c r="I334" s="17" t="s">
        <v>66</v>
      </c>
      <c r="J334" s="17" t="s">
        <v>59</v>
      </c>
      <c r="K334" s="1"/>
      <c r="L334" s="1"/>
    </row>
    <row r="335" spans="1:12" ht="15.75" customHeight="1" x14ac:dyDescent="0.25">
      <c r="A335" s="17">
        <v>100947</v>
      </c>
      <c r="B335" s="17" t="s">
        <v>54</v>
      </c>
      <c r="C335" s="18">
        <v>44498</v>
      </c>
      <c r="D335" s="17">
        <v>10259600</v>
      </c>
      <c r="E335" s="17" t="s">
        <v>55</v>
      </c>
      <c r="F335" s="17" t="s">
        <v>56</v>
      </c>
      <c r="G335" s="17" t="s">
        <v>64</v>
      </c>
      <c r="H335" s="17" t="s">
        <v>58</v>
      </c>
      <c r="I335" s="17" t="s">
        <v>59</v>
      </c>
      <c r="J335" s="17" t="s">
        <v>59</v>
      </c>
      <c r="K335" s="1"/>
      <c r="L335" s="1"/>
    </row>
    <row r="336" spans="1:12" ht="15.75" customHeight="1" x14ac:dyDescent="0.25">
      <c r="A336" s="17">
        <v>100226</v>
      </c>
      <c r="B336" s="17" t="s">
        <v>54</v>
      </c>
      <c r="C336" s="18">
        <v>44498</v>
      </c>
      <c r="D336" s="17">
        <v>3798400</v>
      </c>
      <c r="E336" s="17" t="s">
        <v>55</v>
      </c>
      <c r="F336" s="17" t="s">
        <v>56</v>
      </c>
      <c r="G336" s="17" t="s">
        <v>87</v>
      </c>
      <c r="H336" s="17" t="s">
        <v>74</v>
      </c>
      <c r="I336" s="17" t="s">
        <v>59</v>
      </c>
      <c r="J336" s="17" t="s">
        <v>59</v>
      </c>
      <c r="K336" s="1"/>
      <c r="L336" s="1"/>
    </row>
    <row r="337" spans="1:12" ht="15.75" customHeight="1" x14ac:dyDescent="0.25">
      <c r="A337" s="17">
        <v>100948</v>
      </c>
      <c r="B337" s="17" t="s">
        <v>80</v>
      </c>
      <c r="C337" s="18">
        <v>44499</v>
      </c>
      <c r="D337" s="17">
        <v>2269865</v>
      </c>
      <c r="E337" s="17" t="s">
        <v>55</v>
      </c>
      <c r="F337" s="17" t="s">
        <v>56</v>
      </c>
      <c r="G337" s="17" t="s">
        <v>69</v>
      </c>
      <c r="H337" s="17" t="s">
        <v>81</v>
      </c>
      <c r="I337" s="17" t="s">
        <v>59</v>
      </c>
      <c r="J337" s="17" t="s">
        <v>59</v>
      </c>
      <c r="K337" s="1"/>
      <c r="L337" s="1"/>
    </row>
    <row r="338" spans="1:12" ht="15.75" customHeight="1" x14ac:dyDescent="0.25">
      <c r="A338" s="17">
        <v>100950</v>
      </c>
      <c r="B338" s="17" t="s">
        <v>54</v>
      </c>
      <c r="C338" s="18">
        <v>44499</v>
      </c>
      <c r="D338" s="17">
        <v>2363700</v>
      </c>
      <c r="E338" s="17" t="s">
        <v>55</v>
      </c>
      <c r="F338" s="17" t="s">
        <v>56</v>
      </c>
      <c r="G338" s="17" t="s">
        <v>64</v>
      </c>
      <c r="H338" s="17" t="s">
        <v>65</v>
      </c>
      <c r="I338" s="17" t="s">
        <v>66</v>
      </c>
      <c r="J338" s="17" t="s">
        <v>66</v>
      </c>
      <c r="K338" s="1"/>
      <c r="L338" s="1"/>
    </row>
    <row r="339" spans="1:12" ht="15.75" customHeight="1" x14ac:dyDescent="0.25">
      <c r="A339" s="17">
        <v>100249</v>
      </c>
      <c r="B339" s="17" t="s">
        <v>61</v>
      </c>
      <c r="C339" s="18">
        <v>44500</v>
      </c>
      <c r="D339" s="17">
        <v>1960200</v>
      </c>
      <c r="E339" s="17" t="s">
        <v>55</v>
      </c>
      <c r="F339" s="17" t="s">
        <v>63</v>
      </c>
      <c r="G339" s="17" t="s">
        <v>69</v>
      </c>
      <c r="H339" s="17" t="s">
        <v>65</v>
      </c>
      <c r="I339" s="17" t="s">
        <v>66</v>
      </c>
      <c r="J339" s="17" t="s">
        <v>66</v>
      </c>
      <c r="K339" s="1"/>
      <c r="L339" s="1"/>
    </row>
    <row r="340" spans="1:12" ht="15.75" customHeight="1" x14ac:dyDescent="0.25">
      <c r="A340" s="17">
        <v>100952</v>
      </c>
      <c r="B340" s="17" t="s">
        <v>72</v>
      </c>
      <c r="C340" s="18">
        <v>44501</v>
      </c>
      <c r="D340" s="17">
        <v>16833800</v>
      </c>
      <c r="E340" s="17" t="s">
        <v>55</v>
      </c>
      <c r="F340" s="17" t="s">
        <v>63</v>
      </c>
      <c r="G340" s="17" t="s">
        <v>57</v>
      </c>
      <c r="H340" s="17" t="s">
        <v>58</v>
      </c>
      <c r="I340" s="17" t="s">
        <v>59</v>
      </c>
      <c r="J340" s="17" t="s">
        <v>59</v>
      </c>
      <c r="K340" s="1"/>
      <c r="L340" s="1"/>
    </row>
    <row r="341" spans="1:12" ht="15.75" customHeight="1" x14ac:dyDescent="0.25">
      <c r="A341" s="17">
        <v>100953</v>
      </c>
      <c r="B341" s="17" t="s">
        <v>54</v>
      </c>
      <c r="C341" s="18">
        <v>44501</v>
      </c>
      <c r="D341" s="17">
        <v>4127900</v>
      </c>
      <c r="E341" s="17" t="s">
        <v>62</v>
      </c>
      <c r="F341" s="17" t="s">
        <v>56</v>
      </c>
      <c r="G341" s="17" t="s">
        <v>87</v>
      </c>
      <c r="H341" s="17" t="s">
        <v>65</v>
      </c>
      <c r="I341" s="17" t="s">
        <v>66</v>
      </c>
      <c r="J341" s="17" t="s">
        <v>66</v>
      </c>
      <c r="K341" s="1"/>
      <c r="L341" s="1"/>
    </row>
    <row r="342" spans="1:12" ht="15.75" customHeight="1" x14ac:dyDescent="0.25">
      <c r="A342" s="17">
        <v>100955</v>
      </c>
      <c r="B342" s="17" t="s">
        <v>80</v>
      </c>
      <c r="C342" s="18">
        <v>44501</v>
      </c>
      <c r="D342" s="17">
        <v>2753500</v>
      </c>
      <c r="E342" s="17" t="s">
        <v>55</v>
      </c>
      <c r="F342" s="17" t="s">
        <v>56</v>
      </c>
      <c r="G342" s="17" t="s">
        <v>69</v>
      </c>
      <c r="H342" s="17" t="s">
        <v>74</v>
      </c>
      <c r="I342" s="17" t="s">
        <v>59</v>
      </c>
      <c r="J342" s="17" t="s">
        <v>59</v>
      </c>
      <c r="K342" s="1"/>
      <c r="L342" s="1"/>
    </row>
    <row r="343" spans="1:12" ht="15.75" customHeight="1" x14ac:dyDescent="0.25">
      <c r="A343" s="17">
        <v>100287</v>
      </c>
      <c r="B343" s="17" t="s">
        <v>54</v>
      </c>
      <c r="C343" s="18">
        <v>44503</v>
      </c>
      <c r="D343" s="17">
        <v>10518041</v>
      </c>
      <c r="E343" s="17" t="s">
        <v>55</v>
      </c>
      <c r="F343" s="17" t="s">
        <v>56</v>
      </c>
      <c r="G343" s="17" t="s">
        <v>64</v>
      </c>
      <c r="H343" s="17" t="s">
        <v>74</v>
      </c>
      <c r="I343" s="17" t="s">
        <v>59</v>
      </c>
      <c r="J343" s="17" t="s">
        <v>59</v>
      </c>
      <c r="K343" s="1"/>
      <c r="L343" s="1"/>
    </row>
    <row r="344" spans="1:12" ht="15.75" customHeight="1" x14ac:dyDescent="0.25">
      <c r="A344" s="17">
        <v>100956</v>
      </c>
      <c r="B344" s="17" t="s">
        <v>80</v>
      </c>
      <c r="C344" s="18">
        <v>44504</v>
      </c>
      <c r="D344" s="17">
        <v>1554500</v>
      </c>
      <c r="E344" s="17" t="s">
        <v>55</v>
      </c>
      <c r="F344" s="17" t="s">
        <v>56</v>
      </c>
      <c r="G344" s="17" t="s">
        <v>64</v>
      </c>
      <c r="H344" s="17" t="s">
        <v>65</v>
      </c>
      <c r="I344" s="17" t="s">
        <v>66</v>
      </c>
      <c r="J344" s="17" t="s">
        <v>66</v>
      </c>
      <c r="K344" s="1"/>
      <c r="L344" s="1"/>
    </row>
    <row r="345" spans="1:12" ht="15.75" customHeight="1" x14ac:dyDescent="0.25">
      <c r="A345" s="17">
        <v>100959</v>
      </c>
      <c r="B345" s="17" t="s">
        <v>80</v>
      </c>
      <c r="C345" s="18">
        <v>44504</v>
      </c>
      <c r="D345" s="17">
        <v>1115870</v>
      </c>
      <c r="E345" s="17" t="s">
        <v>55</v>
      </c>
      <c r="F345" s="17" t="s">
        <v>56</v>
      </c>
      <c r="G345" s="17" t="s">
        <v>64</v>
      </c>
      <c r="H345" s="17" t="s">
        <v>65</v>
      </c>
      <c r="I345" s="17" t="s">
        <v>59</v>
      </c>
      <c r="J345" s="17" t="s">
        <v>66</v>
      </c>
      <c r="K345" s="1"/>
      <c r="L345" s="1"/>
    </row>
    <row r="346" spans="1:12" ht="15.75" customHeight="1" x14ac:dyDescent="0.25">
      <c r="A346" s="17">
        <v>100261</v>
      </c>
      <c r="B346" s="17" t="s">
        <v>54</v>
      </c>
      <c r="C346" s="18">
        <v>44505</v>
      </c>
      <c r="D346" s="17">
        <v>15625000</v>
      </c>
      <c r="E346" s="17" t="s">
        <v>55</v>
      </c>
      <c r="F346" s="17" t="s">
        <v>56</v>
      </c>
      <c r="G346" s="17" t="s">
        <v>64</v>
      </c>
      <c r="H346" s="17" t="s">
        <v>74</v>
      </c>
      <c r="I346" s="17" t="s">
        <v>59</v>
      </c>
      <c r="J346" s="17" t="s">
        <v>59</v>
      </c>
      <c r="K346" s="1"/>
      <c r="L346" s="1"/>
    </row>
    <row r="347" spans="1:12" ht="15.75" customHeight="1" x14ac:dyDescent="0.25">
      <c r="A347" s="17">
        <v>100961</v>
      </c>
      <c r="B347" s="17" t="s">
        <v>72</v>
      </c>
      <c r="C347" s="18">
        <v>44506</v>
      </c>
      <c r="D347" s="17">
        <v>787500</v>
      </c>
      <c r="E347" s="17" t="s">
        <v>55</v>
      </c>
      <c r="F347" s="17" t="s">
        <v>63</v>
      </c>
      <c r="G347" s="17" t="s">
        <v>64</v>
      </c>
      <c r="H347" s="17" t="s">
        <v>58</v>
      </c>
      <c r="I347" s="17" t="s">
        <v>66</v>
      </c>
      <c r="J347" s="17" t="s">
        <v>66</v>
      </c>
      <c r="K347" s="1"/>
      <c r="L347" s="1"/>
    </row>
    <row r="348" spans="1:12" ht="15.75" customHeight="1" x14ac:dyDescent="0.25">
      <c r="A348" s="17">
        <v>100962</v>
      </c>
      <c r="B348" s="17" t="s">
        <v>54</v>
      </c>
      <c r="C348" s="18">
        <v>44506</v>
      </c>
      <c r="D348" s="17">
        <v>15750000</v>
      </c>
      <c r="E348" s="17" t="s">
        <v>55</v>
      </c>
      <c r="F348" s="17" t="s">
        <v>56</v>
      </c>
      <c r="G348" s="17" t="s">
        <v>69</v>
      </c>
      <c r="H348" s="17" t="s">
        <v>58</v>
      </c>
      <c r="I348" s="17" t="s">
        <v>59</v>
      </c>
      <c r="J348" s="17" t="s">
        <v>59</v>
      </c>
      <c r="K348" s="1"/>
      <c r="L348" s="1"/>
    </row>
    <row r="349" spans="1:12" ht="15.75" customHeight="1" x14ac:dyDescent="0.25">
      <c r="A349" s="17">
        <v>100966</v>
      </c>
      <c r="B349" s="17" t="s">
        <v>85</v>
      </c>
      <c r="C349" s="18">
        <v>44507</v>
      </c>
      <c r="D349" s="17">
        <v>320000</v>
      </c>
      <c r="E349" s="17" t="s">
        <v>55</v>
      </c>
      <c r="F349" s="17" t="s">
        <v>86</v>
      </c>
      <c r="G349" s="17" t="s">
        <v>69</v>
      </c>
      <c r="H349" s="17" t="s">
        <v>81</v>
      </c>
      <c r="I349" s="17" t="s">
        <v>66</v>
      </c>
      <c r="J349" s="17" t="s">
        <v>66</v>
      </c>
      <c r="K349" s="1"/>
      <c r="L349" s="1"/>
    </row>
    <row r="350" spans="1:12" ht="15.75" customHeight="1" x14ac:dyDescent="0.25">
      <c r="A350" s="17">
        <v>100969</v>
      </c>
      <c r="B350" s="17" t="s">
        <v>61</v>
      </c>
      <c r="C350" s="18">
        <v>44507</v>
      </c>
      <c r="D350" s="17">
        <v>2611400</v>
      </c>
      <c r="E350" s="17" t="s">
        <v>62</v>
      </c>
      <c r="F350" s="17" t="s">
        <v>63</v>
      </c>
      <c r="G350" s="17" t="s">
        <v>64</v>
      </c>
      <c r="H350" s="17" t="s">
        <v>65</v>
      </c>
      <c r="I350" s="17" t="s">
        <v>66</v>
      </c>
      <c r="J350" s="17" t="s">
        <v>66</v>
      </c>
      <c r="K350" s="1"/>
      <c r="L350" s="1"/>
    </row>
    <row r="351" spans="1:12" ht="15.75" customHeight="1" x14ac:dyDescent="0.25">
      <c r="A351" s="17">
        <v>100972</v>
      </c>
      <c r="B351" s="17" t="s">
        <v>54</v>
      </c>
      <c r="C351" s="18">
        <v>44509</v>
      </c>
      <c r="D351" s="17">
        <v>2398000</v>
      </c>
      <c r="E351" s="17" t="s">
        <v>62</v>
      </c>
      <c r="F351" s="17" t="s">
        <v>56</v>
      </c>
      <c r="G351" s="17" t="s">
        <v>87</v>
      </c>
      <c r="H351" s="17" t="s">
        <v>65</v>
      </c>
      <c r="I351" s="17" t="s">
        <v>66</v>
      </c>
      <c r="J351" s="17" t="s">
        <v>66</v>
      </c>
      <c r="K351" s="1"/>
      <c r="L351" s="1"/>
    </row>
    <row r="352" spans="1:12" ht="15.75" customHeight="1" x14ac:dyDescent="0.25">
      <c r="A352" s="17">
        <v>100974</v>
      </c>
      <c r="B352" s="17" t="s">
        <v>80</v>
      </c>
      <c r="C352" s="18">
        <v>44509</v>
      </c>
      <c r="D352" s="17">
        <v>2329942</v>
      </c>
      <c r="E352" s="17" t="s">
        <v>55</v>
      </c>
      <c r="F352" s="17" t="s">
        <v>56</v>
      </c>
      <c r="G352" s="17" t="s">
        <v>64</v>
      </c>
      <c r="H352" s="17" t="s">
        <v>65</v>
      </c>
      <c r="I352" s="17" t="s">
        <v>59</v>
      </c>
      <c r="J352" s="17" t="s">
        <v>66</v>
      </c>
      <c r="K352" s="1"/>
      <c r="L352" s="1"/>
    </row>
    <row r="353" spans="1:12" ht="15.75" customHeight="1" x14ac:dyDescent="0.25">
      <c r="A353" s="17">
        <v>100975</v>
      </c>
      <c r="B353" s="17" t="s">
        <v>93</v>
      </c>
      <c r="C353" s="18">
        <v>44510</v>
      </c>
      <c r="D353" s="17">
        <v>1305100</v>
      </c>
      <c r="E353" s="17" t="s">
        <v>55</v>
      </c>
      <c r="F353" s="17" t="s">
        <v>63</v>
      </c>
      <c r="G353" s="17" t="s">
        <v>64</v>
      </c>
      <c r="H353" s="17" t="s">
        <v>58</v>
      </c>
      <c r="I353" s="17" t="s">
        <v>59</v>
      </c>
      <c r="J353" s="17" t="s">
        <v>59</v>
      </c>
      <c r="K353" s="1"/>
      <c r="L353" s="1"/>
    </row>
    <row r="354" spans="1:12" ht="15.75" customHeight="1" x14ac:dyDescent="0.25">
      <c r="A354" s="17">
        <v>100977</v>
      </c>
      <c r="B354" s="17" t="s">
        <v>54</v>
      </c>
      <c r="C354" s="18">
        <v>44510</v>
      </c>
      <c r="D354" s="17">
        <v>4981500</v>
      </c>
      <c r="E354" s="17" t="s">
        <v>62</v>
      </c>
      <c r="F354" s="17" t="s">
        <v>56</v>
      </c>
      <c r="G354" s="17" t="s">
        <v>64</v>
      </c>
      <c r="H354" s="17" t="s">
        <v>65</v>
      </c>
      <c r="I354" s="17" t="s">
        <v>66</v>
      </c>
      <c r="J354" s="17" t="s">
        <v>66</v>
      </c>
      <c r="K354" s="1"/>
      <c r="L354" s="1"/>
    </row>
    <row r="355" spans="1:12" ht="15.75" customHeight="1" x14ac:dyDescent="0.25">
      <c r="A355" s="17">
        <v>100978</v>
      </c>
      <c r="B355" s="17" t="s">
        <v>54</v>
      </c>
      <c r="C355" s="18">
        <v>44510</v>
      </c>
      <c r="D355" s="17">
        <v>535000</v>
      </c>
      <c r="E355" s="17" t="s">
        <v>55</v>
      </c>
      <c r="F355" s="17" t="s">
        <v>56</v>
      </c>
      <c r="G355" s="17" t="s">
        <v>57</v>
      </c>
      <c r="H355" s="17" t="s">
        <v>81</v>
      </c>
      <c r="I355" s="17" t="s">
        <v>66</v>
      </c>
      <c r="J355" s="17" t="s">
        <v>66</v>
      </c>
      <c r="K355" s="1"/>
      <c r="L355" s="1"/>
    </row>
    <row r="356" spans="1:12" ht="15.75" customHeight="1" x14ac:dyDescent="0.25">
      <c r="A356" s="17">
        <v>100981</v>
      </c>
      <c r="B356" s="17" t="s">
        <v>54</v>
      </c>
      <c r="C356" s="18">
        <v>44510</v>
      </c>
      <c r="D356" s="17">
        <v>10397500</v>
      </c>
      <c r="E356" s="17" t="s">
        <v>55</v>
      </c>
      <c r="F356" s="17" t="s">
        <v>56</v>
      </c>
      <c r="G356" s="17" t="s">
        <v>64</v>
      </c>
      <c r="H356" s="17" t="s">
        <v>58</v>
      </c>
      <c r="I356" s="17" t="s">
        <v>59</v>
      </c>
      <c r="J356" s="17" t="s">
        <v>59</v>
      </c>
      <c r="K356" s="1"/>
      <c r="L356" s="1"/>
    </row>
    <row r="357" spans="1:12" ht="15.75" customHeight="1" x14ac:dyDescent="0.25">
      <c r="A357" s="17">
        <v>100240</v>
      </c>
      <c r="B357" s="17" t="s">
        <v>80</v>
      </c>
      <c r="C357" s="18">
        <v>44510</v>
      </c>
      <c r="D357" s="17">
        <v>2003000</v>
      </c>
      <c r="E357" s="17" t="s">
        <v>55</v>
      </c>
      <c r="F357" s="17" t="s">
        <v>56</v>
      </c>
      <c r="G357" s="17" t="s">
        <v>69</v>
      </c>
      <c r="H357" s="17" t="s">
        <v>58</v>
      </c>
      <c r="I357" s="17" t="s">
        <v>59</v>
      </c>
      <c r="J357" s="17" t="s">
        <v>59</v>
      </c>
      <c r="K357" s="1"/>
      <c r="L357" s="1"/>
    </row>
    <row r="358" spans="1:12" ht="15.75" customHeight="1" x14ac:dyDescent="0.25">
      <c r="A358" s="17">
        <v>100982</v>
      </c>
      <c r="B358" s="17" t="s">
        <v>54</v>
      </c>
      <c r="C358" s="18">
        <v>44511</v>
      </c>
      <c r="D358" s="17">
        <v>10808800</v>
      </c>
      <c r="E358" s="17" t="s">
        <v>55</v>
      </c>
      <c r="F358" s="17" t="s">
        <v>56</v>
      </c>
      <c r="G358" s="17" t="s">
        <v>64</v>
      </c>
      <c r="H358" s="17" t="s">
        <v>74</v>
      </c>
      <c r="I358" s="17" t="s">
        <v>59</v>
      </c>
      <c r="J358" s="17" t="s">
        <v>59</v>
      </c>
      <c r="K358" s="1"/>
      <c r="L358" s="1"/>
    </row>
    <row r="359" spans="1:12" ht="15.75" customHeight="1" x14ac:dyDescent="0.25">
      <c r="A359" s="17">
        <v>100983</v>
      </c>
      <c r="B359" s="17" t="s">
        <v>54</v>
      </c>
      <c r="C359" s="18">
        <v>44511</v>
      </c>
      <c r="D359" s="17">
        <v>1962400</v>
      </c>
      <c r="E359" s="17" t="s">
        <v>55</v>
      </c>
      <c r="F359" s="17" t="s">
        <v>56</v>
      </c>
      <c r="G359" s="17" t="s">
        <v>64</v>
      </c>
      <c r="H359" s="17" t="s">
        <v>58</v>
      </c>
      <c r="I359" s="17" t="s">
        <v>66</v>
      </c>
      <c r="J359" s="17" t="s">
        <v>66</v>
      </c>
      <c r="K359" s="1"/>
      <c r="L359" s="1"/>
    </row>
    <row r="360" spans="1:12" ht="15.75" customHeight="1" x14ac:dyDescent="0.25">
      <c r="A360" s="17">
        <v>100239</v>
      </c>
      <c r="B360" s="17" t="s">
        <v>80</v>
      </c>
      <c r="C360" s="18">
        <v>44511</v>
      </c>
      <c r="D360" s="17">
        <v>2423500</v>
      </c>
      <c r="E360" s="17" t="s">
        <v>55</v>
      </c>
      <c r="F360" s="17" t="s">
        <v>56</v>
      </c>
      <c r="G360" s="17" t="s">
        <v>64</v>
      </c>
      <c r="H360" s="17" t="s">
        <v>58</v>
      </c>
      <c r="I360" s="17" t="s">
        <v>59</v>
      </c>
      <c r="J360" s="17" t="s">
        <v>59</v>
      </c>
      <c r="K360" s="1"/>
      <c r="L360" s="1"/>
    </row>
    <row r="361" spans="1:12" ht="15.75" customHeight="1" x14ac:dyDescent="0.25">
      <c r="A361" s="17">
        <v>100985</v>
      </c>
      <c r="B361" s="17" t="s">
        <v>54</v>
      </c>
      <c r="C361" s="18">
        <v>44512</v>
      </c>
      <c r="D361" s="17">
        <v>3067800</v>
      </c>
      <c r="E361" s="17" t="s">
        <v>62</v>
      </c>
      <c r="F361" s="17" t="s">
        <v>56</v>
      </c>
      <c r="G361" s="17" t="s">
        <v>64</v>
      </c>
      <c r="H361" s="17" t="s">
        <v>65</v>
      </c>
      <c r="I361" s="17" t="s">
        <v>66</v>
      </c>
      <c r="J361" s="17" t="s">
        <v>66</v>
      </c>
      <c r="K361" s="1"/>
      <c r="L361" s="1"/>
    </row>
    <row r="362" spans="1:12" ht="15.75" customHeight="1" x14ac:dyDescent="0.25">
      <c r="A362" s="17">
        <v>100237</v>
      </c>
      <c r="B362" s="17" t="s">
        <v>85</v>
      </c>
      <c r="C362" s="18">
        <v>44512</v>
      </c>
      <c r="D362" s="17">
        <v>1202090</v>
      </c>
      <c r="E362" s="17" t="s">
        <v>55</v>
      </c>
      <c r="F362" s="17" t="s">
        <v>86</v>
      </c>
      <c r="G362" s="17" t="s">
        <v>64</v>
      </c>
      <c r="H362" s="17" t="s">
        <v>82</v>
      </c>
      <c r="I362" s="17" t="s">
        <v>66</v>
      </c>
      <c r="J362" s="17" t="s">
        <v>66</v>
      </c>
      <c r="K362" s="1"/>
      <c r="L362" s="1"/>
    </row>
    <row r="363" spans="1:12" ht="15.75" customHeight="1" x14ac:dyDescent="0.25">
      <c r="A363" s="17">
        <v>100238</v>
      </c>
      <c r="B363" s="17" t="s">
        <v>80</v>
      </c>
      <c r="C363" s="18">
        <v>44513</v>
      </c>
      <c r="D363" s="17">
        <v>3062000</v>
      </c>
      <c r="E363" s="17" t="s">
        <v>55</v>
      </c>
      <c r="F363" s="17" t="s">
        <v>56</v>
      </c>
      <c r="G363" s="17" t="s">
        <v>64</v>
      </c>
      <c r="H363" s="17" t="s">
        <v>58</v>
      </c>
      <c r="I363" s="17" t="s">
        <v>59</v>
      </c>
      <c r="J363" s="17" t="s">
        <v>59</v>
      </c>
      <c r="K363" s="1"/>
      <c r="L363" s="1"/>
    </row>
    <row r="364" spans="1:12" ht="15.75" customHeight="1" x14ac:dyDescent="0.25">
      <c r="A364" s="17">
        <v>100986</v>
      </c>
      <c r="B364" s="17" t="s">
        <v>54</v>
      </c>
      <c r="C364" s="18">
        <v>44513</v>
      </c>
      <c r="D364" s="17">
        <v>2815900</v>
      </c>
      <c r="E364" s="17" t="s">
        <v>55</v>
      </c>
      <c r="F364" s="17" t="s">
        <v>56</v>
      </c>
      <c r="G364" s="17" t="s">
        <v>87</v>
      </c>
      <c r="H364" s="17" t="s">
        <v>90</v>
      </c>
      <c r="I364" s="17" t="s">
        <v>66</v>
      </c>
      <c r="J364" s="17" t="s">
        <v>66</v>
      </c>
      <c r="K364" s="1"/>
      <c r="L364" s="1"/>
    </row>
    <row r="365" spans="1:12" ht="15.75" customHeight="1" x14ac:dyDescent="0.25">
      <c r="A365" s="17">
        <v>100987</v>
      </c>
      <c r="B365" s="17" t="s">
        <v>94</v>
      </c>
      <c r="C365" s="18">
        <v>44513</v>
      </c>
      <c r="D365" s="17">
        <v>790000</v>
      </c>
      <c r="E365" s="17" t="s">
        <v>55</v>
      </c>
      <c r="F365" s="17" t="s">
        <v>84</v>
      </c>
      <c r="G365" s="17" t="s">
        <v>69</v>
      </c>
      <c r="H365" s="17" t="s">
        <v>58</v>
      </c>
      <c r="I365" s="17" t="s">
        <v>66</v>
      </c>
      <c r="J365" s="17" t="s">
        <v>66</v>
      </c>
      <c r="K365" s="1"/>
      <c r="L365" s="1"/>
    </row>
    <row r="366" spans="1:12" ht="15.75" customHeight="1" x14ac:dyDescent="0.25">
      <c r="A366" s="17">
        <v>100988</v>
      </c>
      <c r="B366" s="17" t="s">
        <v>80</v>
      </c>
      <c r="C366" s="18">
        <v>44513</v>
      </c>
      <c r="D366" s="17">
        <v>1975000</v>
      </c>
      <c r="E366" s="17" t="s">
        <v>55</v>
      </c>
      <c r="F366" s="17" t="s">
        <v>56</v>
      </c>
      <c r="G366" s="17" t="s">
        <v>57</v>
      </c>
      <c r="H366" s="17" t="s">
        <v>70</v>
      </c>
      <c r="I366" s="17" t="s">
        <v>59</v>
      </c>
      <c r="J366" s="17" t="s">
        <v>59</v>
      </c>
      <c r="K366" s="1"/>
      <c r="L366" s="1"/>
    </row>
    <row r="367" spans="1:12" ht="15.75" customHeight="1" x14ac:dyDescent="0.25">
      <c r="A367" s="17">
        <v>100260</v>
      </c>
      <c r="B367" s="17" t="s">
        <v>61</v>
      </c>
      <c r="C367" s="18">
        <v>44513</v>
      </c>
      <c r="D367" s="17">
        <v>2070000</v>
      </c>
      <c r="E367" s="17" t="s">
        <v>55</v>
      </c>
      <c r="F367" s="17" t="s">
        <v>63</v>
      </c>
      <c r="G367" s="17" t="s">
        <v>69</v>
      </c>
      <c r="H367" s="17" t="s">
        <v>58</v>
      </c>
      <c r="I367" s="17" t="s">
        <v>66</v>
      </c>
      <c r="J367" s="17" t="s">
        <v>66</v>
      </c>
      <c r="K367" s="1"/>
      <c r="L367" s="1"/>
    </row>
    <row r="368" spans="1:12" ht="15.75" customHeight="1" x14ac:dyDescent="0.25">
      <c r="A368" s="17">
        <v>100302</v>
      </c>
      <c r="B368" s="17" t="s">
        <v>54</v>
      </c>
      <c r="C368" s="18">
        <v>44514</v>
      </c>
      <c r="D368" s="17">
        <v>847300</v>
      </c>
      <c r="E368" s="17" t="s">
        <v>55</v>
      </c>
      <c r="F368" s="17" t="s">
        <v>56</v>
      </c>
      <c r="G368" s="17" t="s">
        <v>64</v>
      </c>
      <c r="H368" s="17" t="s">
        <v>58</v>
      </c>
      <c r="I368" s="17" t="s">
        <v>59</v>
      </c>
      <c r="J368" s="17" t="s">
        <v>59</v>
      </c>
      <c r="K368" s="1"/>
      <c r="L368" s="1"/>
    </row>
    <row r="369" spans="1:12" ht="15.75" customHeight="1" x14ac:dyDescent="0.25">
      <c r="A369" s="17">
        <v>100274</v>
      </c>
      <c r="B369" s="17" t="s">
        <v>54</v>
      </c>
      <c r="C369" s="18">
        <v>44514</v>
      </c>
      <c r="D369" s="17">
        <v>2029750</v>
      </c>
      <c r="E369" s="17" t="s">
        <v>55</v>
      </c>
      <c r="F369" s="17" t="s">
        <v>56</v>
      </c>
      <c r="G369" s="17" t="s">
        <v>64</v>
      </c>
      <c r="H369" s="17" t="s">
        <v>58</v>
      </c>
      <c r="I369" s="17" t="s">
        <v>66</v>
      </c>
      <c r="J369" s="17" t="s">
        <v>66</v>
      </c>
      <c r="K369" s="1"/>
      <c r="L369" s="1"/>
    </row>
    <row r="370" spans="1:12" ht="15.75" customHeight="1" x14ac:dyDescent="0.25">
      <c r="A370" s="17">
        <v>100209</v>
      </c>
      <c r="B370" s="17" t="s">
        <v>54</v>
      </c>
      <c r="C370" s="18">
        <v>44515</v>
      </c>
      <c r="D370" s="17">
        <v>2636313</v>
      </c>
      <c r="E370" s="17" t="s">
        <v>62</v>
      </c>
      <c r="F370" s="17" t="s">
        <v>56</v>
      </c>
      <c r="G370" s="17" t="s">
        <v>64</v>
      </c>
      <c r="H370" s="17" t="s">
        <v>65</v>
      </c>
      <c r="I370" s="17" t="s">
        <v>66</v>
      </c>
      <c r="J370" s="17" t="s">
        <v>66</v>
      </c>
      <c r="K370" s="1"/>
      <c r="L370" s="1"/>
    </row>
    <row r="371" spans="1:12" ht="15.75" customHeight="1" x14ac:dyDescent="0.25">
      <c r="A371" s="17">
        <v>100991</v>
      </c>
      <c r="B371" s="17" t="s">
        <v>54</v>
      </c>
      <c r="C371" s="18">
        <v>44516</v>
      </c>
      <c r="D371" s="17">
        <v>2080000</v>
      </c>
      <c r="E371" s="17" t="s">
        <v>55</v>
      </c>
      <c r="F371" s="17" t="s">
        <v>56</v>
      </c>
      <c r="G371" s="17" t="s">
        <v>69</v>
      </c>
      <c r="H371" s="17" t="s">
        <v>70</v>
      </c>
      <c r="I371" s="17" t="s">
        <v>59</v>
      </c>
      <c r="J371" s="17" t="s">
        <v>59</v>
      </c>
      <c r="K371" s="1"/>
      <c r="L371" s="1"/>
    </row>
    <row r="372" spans="1:12" ht="15.75" customHeight="1" x14ac:dyDescent="0.25">
      <c r="A372" s="17">
        <v>100992</v>
      </c>
      <c r="B372" s="17" t="s">
        <v>80</v>
      </c>
      <c r="C372" s="18">
        <v>44516</v>
      </c>
      <c r="D372" s="17">
        <v>205000</v>
      </c>
      <c r="E372" s="17" t="s">
        <v>55</v>
      </c>
      <c r="F372" s="17" t="s">
        <v>56</v>
      </c>
      <c r="G372" s="17" t="s">
        <v>57</v>
      </c>
      <c r="H372" s="17" t="s">
        <v>81</v>
      </c>
      <c r="I372" s="17" t="s">
        <v>59</v>
      </c>
      <c r="J372" s="17" t="s">
        <v>59</v>
      </c>
      <c r="K372" s="1"/>
      <c r="L372" s="1"/>
    </row>
    <row r="373" spans="1:12" ht="15.75" customHeight="1" x14ac:dyDescent="0.25">
      <c r="A373" s="17">
        <v>100993</v>
      </c>
      <c r="B373" s="17" t="s">
        <v>80</v>
      </c>
      <c r="C373" s="18">
        <v>44516</v>
      </c>
      <c r="D373" s="17">
        <v>1936200</v>
      </c>
      <c r="E373" s="17" t="s">
        <v>55</v>
      </c>
      <c r="F373" s="17" t="s">
        <v>56</v>
      </c>
      <c r="G373" s="17" t="s">
        <v>64</v>
      </c>
      <c r="H373" s="17" t="s">
        <v>65</v>
      </c>
      <c r="I373" s="17" t="s">
        <v>66</v>
      </c>
      <c r="J373" s="17" t="s">
        <v>66</v>
      </c>
      <c r="K373" s="1"/>
      <c r="L373" s="1"/>
    </row>
    <row r="374" spans="1:12" ht="15.75" customHeight="1" x14ac:dyDescent="0.25">
      <c r="A374" s="17">
        <v>100994</v>
      </c>
      <c r="B374" s="17" t="s">
        <v>61</v>
      </c>
      <c r="C374" s="18">
        <v>44516</v>
      </c>
      <c r="D374" s="17">
        <v>1403100</v>
      </c>
      <c r="E374" s="17" t="s">
        <v>55</v>
      </c>
      <c r="F374" s="17" t="s">
        <v>63</v>
      </c>
      <c r="G374" s="17" t="s">
        <v>64</v>
      </c>
      <c r="H374" s="17" t="s">
        <v>79</v>
      </c>
      <c r="I374" s="17" t="s">
        <v>66</v>
      </c>
      <c r="J374" s="17" t="s">
        <v>66</v>
      </c>
      <c r="K374" s="1"/>
      <c r="L374" s="1"/>
    </row>
    <row r="375" spans="1:12" ht="15.75" customHeight="1" x14ac:dyDescent="0.25">
      <c r="A375" s="17">
        <v>100259</v>
      </c>
      <c r="B375" s="17" t="s">
        <v>92</v>
      </c>
      <c r="C375" s="18">
        <v>44517</v>
      </c>
      <c r="D375" s="17">
        <v>315000</v>
      </c>
      <c r="E375" s="17" t="s">
        <v>55</v>
      </c>
      <c r="F375" s="17" t="s">
        <v>86</v>
      </c>
      <c r="G375" s="17" t="s">
        <v>64</v>
      </c>
      <c r="H375" s="17" t="s">
        <v>58</v>
      </c>
      <c r="I375" s="17" t="s">
        <v>66</v>
      </c>
      <c r="J375" s="17" t="s">
        <v>66</v>
      </c>
      <c r="K375" s="1"/>
      <c r="L375" s="1"/>
    </row>
    <row r="376" spans="1:12" ht="15.75" customHeight="1" x14ac:dyDescent="0.25">
      <c r="A376" s="17">
        <v>100273</v>
      </c>
      <c r="B376" s="17" t="s">
        <v>54</v>
      </c>
      <c r="C376" s="18">
        <v>44518</v>
      </c>
      <c r="D376" s="17">
        <v>2000000</v>
      </c>
      <c r="E376" s="17" t="s">
        <v>55</v>
      </c>
      <c r="F376" s="17" t="s">
        <v>56</v>
      </c>
      <c r="G376" s="17" t="s">
        <v>69</v>
      </c>
      <c r="H376" s="17" t="s">
        <v>58</v>
      </c>
      <c r="I376" s="17" t="s">
        <v>59</v>
      </c>
      <c r="J376" s="17" t="s">
        <v>59</v>
      </c>
      <c r="K376" s="1"/>
      <c r="L376" s="1"/>
    </row>
    <row r="377" spans="1:12" ht="15.75" customHeight="1" x14ac:dyDescent="0.25">
      <c r="A377" s="17">
        <v>100996</v>
      </c>
      <c r="B377" s="17" t="s">
        <v>54</v>
      </c>
      <c r="C377" s="18">
        <v>44519</v>
      </c>
      <c r="D377" s="17">
        <v>9900000</v>
      </c>
      <c r="E377" s="17" t="s">
        <v>55</v>
      </c>
      <c r="F377" s="17" t="s">
        <v>56</v>
      </c>
      <c r="G377" s="17" t="s">
        <v>64</v>
      </c>
      <c r="H377" s="17" t="s">
        <v>58</v>
      </c>
      <c r="I377" s="17" t="s">
        <v>59</v>
      </c>
      <c r="J377" s="17" t="s">
        <v>59</v>
      </c>
      <c r="K377" s="1"/>
      <c r="L377" s="1"/>
    </row>
    <row r="378" spans="1:12" ht="15.75" customHeight="1" x14ac:dyDescent="0.25">
      <c r="A378" s="17">
        <v>100998</v>
      </c>
      <c r="B378" s="17" t="s">
        <v>92</v>
      </c>
      <c r="C378" s="18">
        <v>44519</v>
      </c>
      <c r="D378" s="17">
        <v>3255300</v>
      </c>
      <c r="E378" s="17" t="s">
        <v>55</v>
      </c>
      <c r="F378" s="17" t="s">
        <v>86</v>
      </c>
      <c r="G378" s="17" t="s">
        <v>64</v>
      </c>
      <c r="H378" s="17" t="s">
        <v>70</v>
      </c>
      <c r="I378" s="17" t="s">
        <v>66</v>
      </c>
      <c r="J378" s="17" t="s">
        <v>66</v>
      </c>
      <c r="K378" s="1"/>
      <c r="L378" s="1"/>
    </row>
    <row r="379" spans="1:12" ht="15.75" customHeight="1" x14ac:dyDescent="0.25">
      <c r="A379" s="17">
        <v>100999</v>
      </c>
      <c r="B379" s="17" t="s">
        <v>54</v>
      </c>
      <c r="C379" s="18">
        <v>44519</v>
      </c>
      <c r="D379" s="17">
        <v>4477175</v>
      </c>
      <c r="E379" s="17" t="s">
        <v>62</v>
      </c>
      <c r="F379" s="17" t="s">
        <v>56</v>
      </c>
      <c r="G379" s="17" t="s">
        <v>64</v>
      </c>
      <c r="H379" s="17" t="s">
        <v>65</v>
      </c>
      <c r="I379" s="17" t="s">
        <v>59</v>
      </c>
      <c r="J379" s="17" t="s">
        <v>66</v>
      </c>
      <c r="K379" s="1"/>
      <c r="L379" s="1"/>
    </row>
    <row r="380" spans="1:12" ht="15.75" customHeight="1" x14ac:dyDescent="0.25">
      <c r="A380" s="17">
        <v>101000</v>
      </c>
      <c r="B380" s="17" t="s">
        <v>54</v>
      </c>
      <c r="C380" s="18">
        <v>44519</v>
      </c>
      <c r="D380" s="17">
        <v>2395000</v>
      </c>
      <c r="E380" s="17" t="s">
        <v>55</v>
      </c>
      <c r="F380" s="17" t="s">
        <v>56</v>
      </c>
      <c r="G380" s="17" t="s">
        <v>64</v>
      </c>
      <c r="H380" s="17" t="s">
        <v>70</v>
      </c>
      <c r="I380" s="17" t="s">
        <v>66</v>
      </c>
      <c r="J380" s="17" t="s">
        <v>59</v>
      </c>
      <c r="K380" s="1"/>
      <c r="L380" s="1"/>
    </row>
    <row r="381" spans="1:12" ht="15.75" customHeight="1" x14ac:dyDescent="0.25">
      <c r="A381" s="17">
        <v>100257</v>
      </c>
      <c r="B381" s="17" t="s">
        <v>54</v>
      </c>
      <c r="C381" s="18">
        <v>44519</v>
      </c>
      <c r="D381" s="17">
        <v>5550000</v>
      </c>
      <c r="E381" s="17" t="s">
        <v>55</v>
      </c>
      <c r="F381" s="17" t="s">
        <v>56</v>
      </c>
      <c r="G381" s="17" t="s">
        <v>57</v>
      </c>
      <c r="H381" s="17" t="s">
        <v>58</v>
      </c>
      <c r="I381" s="17" t="s">
        <v>59</v>
      </c>
      <c r="J381" s="17" t="s">
        <v>59</v>
      </c>
      <c r="K381" s="1"/>
      <c r="L381" s="1"/>
    </row>
    <row r="382" spans="1:12" ht="15.75" customHeight="1" x14ac:dyDescent="0.25">
      <c r="A382" s="17">
        <v>100258</v>
      </c>
      <c r="B382" s="17" t="s">
        <v>54</v>
      </c>
      <c r="C382" s="18">
        <v>44520</v>
      </c>
      <c r="D382" s="17">
        <v>1922800</v>
      </c>
      <c r="E382" s="17" t="s">
        <v>55</v>
      </c>
      <c r="F382" s="17" t="s">
        <v>56</v>
      </c>
      <c r="G382" s="17" t="s">
        <v>87</v>
      </c>
      <c r="H382" s="17" t="s">
        <v>74</v>
      </c>
      <c r="I382" s="17" t="s">
        <v>59</v>
      </c>
      <c r="J382" s="17" t="s">
        <v>59</v>
      </c>
      <c r="K382" s="1"/>
      <c r="L382" s="1"/>
    </row>
    <row r="383" spans="1:12" ht="15.75" customHeight="1" x14ac:dyDescent="0.25">
      <c r="A383" s="17">
        <v>101003</v>
      </c>
      <c r="B383" s="17" t="s">
        <v>80</v>
      </c>
      <c r="C383" s="18">
        <v>44521</v>
      </c>
      <c r="D383" s="17">
        <v>3028850</v>
      </c>
      <c r="E383" s="17" t="s">
        <v>55</v>
      </c>
      <c r="F383" s="17" t="s">
        <v>56</v>
      </c>
      <c r="G383" s="17" t="s">
        <v>64</v>
      </c>
      <c r="H383" s="17" t="s">
        <v>65</v>
      </c>
      <c r="I383" s="17" t="s">
        <v>59</v>
      </c>
      <c r="J383" s="17" t="s">
        <v>66</v>
      </c>
      <c r="K383" s="1"/>
      <c r="L383" s="1"/>
    </row>
    <row r="384" spans="1:12" ht="15.75" customHeight="1" x14ac:dyDescent="0.25">
      <c r="A384" s="17">
        <v>101005</v>
      </c>
      <c r="B384" s="17" t="s">
        <v>54</v>
      </c>
      <c r="C384" s="18">
        <v>44521</v>
      </c>
      <c r="D384" s="17">
        <v>10811785</v>
      </c>
      <c r="E384" s="17" t="s">
        <v>62</v>
      </c>
      <c r="F384" s="17" t="s">
        <v>56</v>
      </c>
      <c r="G384" s="17" t="s">
        <v>87</v>
      </c>
      <c r="H384" s="17" t="s">
        <v>81</v>
      </c>
      <c r="I384" s="17" t="s">
        <v>66</v>
      </c>
      <c r="J384" s="17" t="s">
        <v>66</v>
      </c>
      <c r="K384" s="1"/>
      <c r="L384" s="1"/>
    </row>
    <row r="385" spans="1:12" ht="15.75" customHeight="1" x14ac:dyDescent="0.25">
      <c r="A385" s="17">
        <v>100208</v>
      </c>
      <c r="B385" s="17" t="s">
        <v>54</v>
      </c>
      <c r="C385" s="18">
        <v>44521</v>
      </c>
      <c r="D385" s="17">
        <v>30000</v>
      </c>
      <c r="E385" s="17" t="s">
        <v>55</v>
      </c>
      <c r="F385" s="17" t="s">
        <v>56</v>
      </c>
      <c r="G385" s="17" t="s">
        <v>57</v>
      </c>
      <c r="H385" s="17" t="s">
        <v>0</v>
      </c>
      <c r="I385" s="17" t="s">
        <v>59</v>
      </c>
      <c r="J385" s="17" t="s">
        <v>59</v>
      </c>
      <c r="K385" s="1"/>
      <c r="L385" s="1"/>
    </row>
    <row r="386" spans="1:12" ht="15.75" customHeight="1" x14ac:dyDescent="0.25">
      <c r="A386" s="17">
        <v>101008</v>
      </c>
      <c r="B386" s="17" t="s">
        <v>54</v>
      </c>
      <c r="C386" s="18">
        <v>44522</v>
      </c>
      <c r="D386" s="17">
        <v>15700000</v>
      </c>
      <c r="E386" s="17" t="s">
        <v>55</v>
      </c>
      <c r="F386" s="17" t="s">
        <v>56</v>
      </c>
      <c r="G386" s="17" t="s">
        <v>64</v>
      </c>
      <c r="H386" s="17" t="s">
        <v>74</v>
      </c>
      <c r="I386" s="17" t="s">
        <v>59</v>
      </c>
      <c r="J386" s="17" t="s">
        <v>59</v>
      </c>
      <c r="K386" s="1"/>
      <c r="L386" s="1"/>
    </row>
    <row r="387" spans="1:12" ht="15.75" customHeight="1" x14ac:dyDescent="0.25">
      <c r="A387" s="17">
        <v>101009</v>
      </c>
      <c r="B387" s="17" t="s">
        <v>61</v>
      </c>
      <c r="C387" s="18">
        <v>44522</v>
      </c>
      <c r="D387" s="17">
        <v>5503255</v>
      </c>
      <c r="E387" s="17" t="s">
        <v>55</v>
      </c>
      <c r="F387" s="17" t="s">
        <v>63</v>
      </c>
      <c r="G387" s="17" t="s">
        <v>69</v>
      </c>
      <c r="H387" s="17" t="s">
        <v>74</v>
      </c>
      <c r="I387" s="17" t="s">
        <v>66</v>
      </c>
      <c r="J387" s="17" t="s">
        <v>66</v>
      </c>
      <c r="K387" s="1"/>
      <c r="L387" s="1"/>
    </row>
    <row r="388" spans="1:12" ht="15.75" customHeight="1" x14ac:dyDescent="0.25">
      <c r="A388" s="17">
        <v>100307</v>
      </c>
      <c r="B388" s="17" t="s">
        <v>61</v>
      </c>
      <c r="C388" s="18">
        <v>44522</v>
      </c>
      <c r="D388" s="17">
        <v>5015000</v>
      </c>
      <c r="E388" s="17" t="s">
        <v>55</v>
      </c>
      <c r="F388" s="17" t="s">
        <v>63</v>
      </c>
      <c r="G388" s="17" t="s">
        <v>69</v>
      </c>
      <c r="H388" s="17" t="s">
        <v>90</v>
      </c>
      <c r="I388" s="17" t="s">
        <v>66</v>
      </c>
      <c r="J388" s="17" t="s">
        <v>66</v>
      </c>
      <c r="K388" s="1"/>
      <c r="L388" s="1"/>
    </row>
    <row r="389" spans="1:12" ht="15.75" customHeight="1" x14ac:dyDescent="0.25">
      <c r="A389" s="17">
        <v>101011</v>
      </c>
      <c r="B389" s="17" t="s">
        <v>92</v>
      </c>
      <c r="C389" s="18">
        <v>44523</v>
      </c>
      <c r="D389" s="17">
        <v>601000</v>
      </c>
      <c r="E389" s="17" t="s">
        <v>55</v>
      </c>
      <c r="F389" s="17" t="s">
        <v>86</v>
      </c>
      <c r="G389" s="17" t="s">
        <v>64</v>
      </c>
      <c r="H389" s="17" t="s">
        <v>78</v>
      </c>
      <c r="I389" s="17" t="s">
        <v>66</v>
      </c>
      <c r="J389" s="17" t="s">
        <v>66</v>
      </c>
      <c r="K389" s="1"/>
      <c r="L389" s="1"/>
    </row>
    <row r="390" spans="1:12" ht="15.75" customHeight="1" x14ac:dyDescent="0.25">
      <c r="A390" s="17">
        <v>101012</v>
      </c>
      <c r="B390" s="17" t="s">
        <v>80</v>
      </c>
      <c r="C390" s="18">
        <v>44523</v>
      </c>
      <c r="D390" s="17">
        <v>1563500</v>
      </c>
      <c r="E390" s="17" t="s">
        <v>55</v>
      </c>
      <c r="F390" s="17" t="s">
        <v>56</v>
      </c>
      <c r="G390" s="17" t="s">
        <v>64</v>
      </c>
      <c r="H390" s="17" t="s">
        <v>81</v>
      </c>
      <c r="I390" s="17" t="s">
        <v>59</v>
      </c>
      <c r="J390" s="17" t="s">
        <v>59</v>
      </c>
      <c r="K390" s="1"/>
      <c r="L390" s="1"/>
    </row>
    <row r="391" spans="1:12" ht="15.75" customHeight="1" x14ac:dyDescent="0.25">
      <c r="A391" s="17">
        <v>100271</v>
      </c>
      <c r="B391" s="17" t="s">
        <v>54</v>
      </c>
      <c r="C391" s="18">
        <v>44524</v>
      </c>
      <c r="D391" s="17">
        <v>10979275</v>
      </c>
      <c r="E391" s="17" t="s">
        <v>62</v>
      </c>
      <c r="F391" s="17" t="s">
        <v>56</v>
      </c>
      <c r="G391" s="17" t="s">
        <v>64</v>
      </c>
      <c r="H391" s="17" t="s">
        <v>65</v>
      </c>
      <c r="I391" s="17" t="s">
        <v>66</v>
      </c>
      <c r="J391" s="17" t="s">
        <v>66</v>
      </c>
      <c r="K391" s="1"/>
      <c r="L391" s="1"/>
    </row>
    <row r="392" spans="1:12" ht="15.75" customHeight="1" x14ac:dyDescent="0.25">
      <c r="A392" s="17">
        <v>100301</v>
      </c>
      <c r="B392" s="17" t="s">
        <v>54</v>
      </c>
      <c r="C392" s="18">
        <v>44525</v>
      </c>
      <c r="D392" s="17">
        <v>6198000</v>
      </c>
      <c r="E392" s="17" t="s">
        <v>55</v>
      </c>
      <c r="F392" s="17" t="s">
        <v>56</v>
      </c>
      <c r="G392" s="17" t="s">
        <v>64</v>
      </c>
      <c r="H392" s="17" t="s">
        <v>74</v>
      </c>
      <c r="I392" s="17" t="s">
        <v>59</v>
      </c>
      <c r="J392" s="17" t="s">
        <v>59</v>
      </c>
      <c r="K392" s="1"/>
      <c r="L392" s="1"/>
    </row>
    <row r="393" spans="1:12" ht="15.75" customHeight="1" x14ac:dyDescent="0.25">
      <c r="A393" s="17">
        <v>101016</v>
      </c>
      <c r="B393" s="17" t="s">
        <v>61</v>
      </c>
      <c r="C393" s="18">
        <v>44525</v>
      </c>
      <c r="D393" s="17">
        <v>504000</v>
      </c>
      <c r="E393" s="17" t="s">
        <v>55</v>
      </c>
      <c r="F393" s="17" t="s">
        <v>63</v>
      </c>
      <c r="G393" s="17" t="s">
        <v>64</v>
      </c>
      <c r="H393" s="17" t="s">
        <v>58</v>
      </c>
      <c r="I393" s="17" t="s">
        <v>66</v>
      </c>
      <c r="J393" s="17" t="s">
        <v>66</v>
      </c>
      <c r="K393" s="1"/>
      <c r="L393" s="1"/>
    </row>
    <row r="394" spans="1:12" ht="15.75" customHeight="1" x14ac:dyDescent="0.25">
      <c r="A394" s="17">
        <v>101019</v>
      </c>
      <c r="B394" s="17" t="s">
        <v>61</v>
      </c>
      <c r="C394" s="18">
        <v>44525</v>
      </c>
      <c r="D394" s="17">
        <v>2211300</v>
      </c>
      <c r="E394" s="17" t="s">
        <v>55</v>
      </c>
      <c r="F394" s="17" t="s">
        <v>63</v>
      </c>
      <c r="G394" s="17" t="s">
        <v>69</v>
      </c>
      <c r="H394" s="17" t="s">
        <v>0</v>
      </c>
      <c r="I394" s="17" t="s">
        <v>59</v>
      </c>
      <c r="J394" s="17" t="s">
        <v>59</v>
      </c>
      <c r="K394" s="1"/>
      <c r="L394" s="1"/>
    </row>
    <row r="395" spans="1:12" ht="15.75" customHeight="1" x14ac:dyDescent="0.25">
      <c r="A395" s="17">
        <v>100336</v>
      </c>
      <c r="B395" s="17" t="s">
        <v>83</v>
      </c>
      <c r="C395" s="18">
        <v>44526</v>
      </c>
      <c r="D395" s="17">
        <v>6000902</v>
      </c>
      <c r="E395" s="17" t="s">
        <v>62</v>
      </c>
      <c r="F395" s="17" t="s">
        <v>84</v>
      </c>
      <c r="G395" s="17" t="s">
        <v>64</v>
      </c>
      <c r="H395" s="17" t="s">
        <v>65</v>
      </c>
      <c r="I395" s="17" t="s">
        <v>59</v>
      </c>
      <c r="J395" s="17" t="s">
        <v>59</v>
      </c>
      <c r="K395" s="1"/>
      <c r="L395" s="1"/>
    </row>
    <row r="396" spans="1:12" ht="15.75" customHeight="1" x14ac:dyDescent="0.25">
      <c r="A396" s="17">
        <v>101023</v>
      </c>
      <c r="B396" s="17" t="s">
        <v>54</v>
      </c>
      <c r="C396" s="18">
        <v>44527</v>
      </c>
      <c r="D396" s="17">
        <v>660473</v>
      </c>
      <c r="E396" s="17" t="s">
        <v>55</v>
      </c>
      <c r="F396" s="17" t="s">
        <v>56</v>
      </c>
      <c r="G396" s="17" t="s">
        <v>64</v>
      </c>
      <c r="H396" s="17" t="s">
        <v>58</v>
      </c>
      <c r="I396" s="17" t="s">
        <v>66</v>
      </c>
      <c r="J396" s="17" t="s">
        <v>66</v>
      </c>
      <c r="K396" s="1"/>
      <c r="L396" s="1"/>
    </row>
    <row r="397" spans="1:12" ht="15.75" customHeight="1" x14ac:dyDescent="0.25">
      <c r="A397" s="17">
        <v>101024</v>
      </c>
      <c r="B397" s="17" t="s">
        <v>80</v>
      </c>
      <c r="C397" s="18">
        <v>44527</v>
      </c>
      <c r="D397" s="17">
        <v>4978985</v>
      </c>
      <c r="E397" s="17" t="s">
        <v>55</v>
      </c>
      <c r="F397" s="17" t="s">
        <v>56</v>
      </c>
      <c r="G397" s="17" t="s">
        <v>64</v>
      </c>
      <c r="H397" s="17" t="s">
        <v>65</v>
      </c>
      <c r="I397" s="17" t="s">
        <v>59</v>
      </c>
      <c r="J397" s="17" t="s">
        <v>66</v>
      </c>
      <c r="K397" s="1"/>
      <c r="L397" s="1"/>
    </row>
    <row r="398" spans="1:12" ht="15.75" customHeight="1" x14ac:dyDescent="0.25">
      <c r="A398" s="17">
        <v>100206</v>
      </c>
      <c r="B398" s="17" t="s">
        <v>54</v>
      </c>
      <c r="C398" s="18">
        <v>44527</v>
      </c>
      <c r="D398" s="17">
        <v>5213100</v>
      </c>
      <c r="E398" s="17" t="s">
        <v>55</v>
      </c>
      <c r="F398" s="17" t="s">
        <v>56</v>
      </c>
      <c r="G398" s="17" t="s">
        <v>64</v>
      </c>
      <c r="H398" s="17" t="s">
        <v>58</v>
      </c>
      <c r="I398" s="17" t="s">
        <v>59</v>
      </c>
      <c r="J398" s="17" t="s">
        <v>59</v>
      </c>
      <c r="K398" s="1"/>
      <c r="L398" s="1"/>
    </row>
    <row r="399" spans="1:12" ht="15.75" customHeight="1" x14ac:dyDescent="0.25">
      <c r="A399" s="17">
        <v>100286</v>
      </c>
      <c r="B399" s="17" t="s">
        <v>54</v>
      </c>
      <c r="C399" s="18">
        <v>44528</v>
      </c>
      <c r="D399" s="17">
        <v>2336132</v>
      </c>
      <c r="E399" s="17" t="s">
        <v>62</v>
      </c>
      <c r="F399" s="17" t="s">
        <v>56</v>
      </c>
      <c r="G399" s="17" t="s">
        <v>87</v>
      </c>
      <c r="H399" s="17" t="s">
        <v>65</v>
      </c>
      <c r="I399" s="17" t="s">
        <v>66</v>
      </c>
      <c r="J399" s="17" t="s">
        <v>66</v>
      </c>
      <c r="K399" s="1"/>
      <c r="L399" s="1"/>
    </row>
    <row r="400" spans="1:12" ht="15.75" customHeight="1" x14ac:dyDescent="0.25">
      <c r="A400" s="17">
        <v>100324</v>
      </c>
      <c r="B400" s="17" t="s">
        <v>80</v>
      </c>
      <c r="C400" s="18">
        <v>44528</v>
      </c>
      <c r="D400" s="17">
        <v>6253000</v>
      </c>
      <c r="E400" s="17" t="s">
        <v>55</v>
      </c>
      <c r="F400" s="17" t="s">
        <v>56</v>
      </c>
      <c r="G400" s="17" t="s">
        <v>64</v>
      </c>
      <c r="H400" s="17" t="s">
        <v>58</v>
      </c>
      <c r="I400" s="17" t="s">
        <v>59</v>
      </c>
      <c r="J400" s="17" t="s">
        <v>59</v>
      </c>
      <c r="K400" s="1"/>
      <c r="L400" s="1"/>
    </row>
    <row r="401" spans="1:12" ht="15.75" customHeight="1" x14ac:dyDescent="0.25">
      <c r="A401" s="17">
        <v>100334</v>
      </c>
      <c r="B401" s="17" t="s">
        <v>54</v>
      </c>
      <c r="C401" s="18">
        <v>44528</v>
      </c>
      <c r="D401" s="17">
        <v>1500000</v>
      </c>
      <c r="E401" s="17" t="s">
        <v>55</v>
      </c>
      <c r="F401" s="17" t="s">
        <v>56</v>
      </c>
      <c r="G401" s="17" t="s">
        <v>57</v>
      </c>
      <c r="H401" s="17" t="s">
        <v>70</v>
      </c>
      <c r="I401" s="17" t="s">
        <v>59</v>
      </c>
      <c r="J401" s="17" t="s">
        <v>59</v>
      </c>
      <c r="K401" s="1"/>
      <c r="L401" s="1"/>
    </row>
    <row r="402" spans="1:12" ht="15.75" customHeight="1" x14ac:dyDescent="0.25">
      <c r="A402" s="17">
        <v>100335</v>
      </c>
      <c r="B402" s="17" t="s">
        <v>61</v>
      </c>
      <c r="C402" s="18">
        <v>44528</v>
      </c>
      <c r="D402" s="17">
        <v>2984500</v>
      </c>
      <c r="E402" s="17" t="s">
        <v>62</v>
      </c>
      <c r="F402" s="17" t="s">
        <v>63</v>
      </c>
      <c r="G402" s="17" t="s">
        <v>87</v>
      </c>
      <c r="H402" s="17" t="s">
        <v>65</v>
      </c>
      <c r="I402" s="17" t="s">
        <v>66</v>
      </c>
      <c r="J402" s="17" t="s">
        <v>66</v>
      </c>
      <c r="K402" s="1"/>
      <c r="L402" s="1"/>
    </row>
    <row r="403" spans="1:12" ht="15.75" customHeight="1" x14ac:dyDescent="0.25">
      <c r="A403" s="17">
        <v>101025</v>
      </c>
      <c r="B403" s="17" t="s">
        <v>61</v>
      </c>
      <c r="C403" s="18">
        <v>44528</v>
      </c>
      <c r="D403" s="17">
        <v>2502600</v>
      </c>
      <c r="E403" s="17" t="s">
        <v>55</v>
      </c>
      <c r="F403" s="17" t="s">
        <v>63</v>
      </c>
      <c r="G403" s="17" t="s">
        <v>69</v>
      </c>
      <c r="H403" s="17" t="s">
        <v>58</v>
      </c>
      <c r="I403" s="17" t="s">
        <v>59</v>
      </c>
      <c r="J403" s="17" t="s">
        <v>59</v>
      </c>
      <c r="K403" s="1"/>
      <c r="L403" s="1"/>
    </row>
    <row r="404" spans="1:12" ht="15.75" customHeight="1" x14ac:dyDescent="0.25">
      <c r="A404" s="17">
        <v>101029</v>
      </c>
      <c r="B404" s="17" t="s">
        <v>54</v>
      </c>
      <c r="C404" s="18">
        <v>44528</v>
      </c>
      <c r="D404" s="17">
        <v>8115500</v>
      </c>
      <c r="E404" s="17" t="s">
        <v>55</v>
      </c>
      <c r="F404" s="17" t="s">
        <v>56</v>
      </c>
      <c r="G404" s="17" t="s">
        <v>57</v>
      </c>
      <c r="H404" s="17" t="s">
        <v>58</v>
      </c>
      <c r="I404" s="17" t="s">
        <v>59</v>
      </c>
      <c r="J404" s="17" t="s">
        <v>59</v>
      </c>
      <c r="K404" s="1"/>
      <c r="L404" s="1"/>
    </row>
    <row r="405" spans="1:12" ht="15.75" customHeight="1" x14ac:dyDescent="0.25">
      <c r="A405" s="17">
        <v>101031</v>
      </c>
      <c r="B405" s="17" t="s">
        <v>54</v>
      </c>
      <c r="C405" s="18">
        <v>44528</v>
      </c>
      <c r="D405" s="17">
        <v>2162291</v>
      </c>
      <c r="E405" s="17" t="s">
        <v>62</v>
      </c>
      <c r="F405" s="17" t="s">
        <v>56</v>
      </c>
      <c r="G405" s="17" t="s">
        <v>64</v>
      </c>
      <c r="H405" s="17" t="s">
        <v>65</v>
      </c>
      <c r="I405" s="17" t="s">
        <v>66</v>
      </c>
      <c r="J405" s="17" t="s">
        <v>66</v>
      </c>
      <c r="K405" s="1"/>
      <c r="L405" s="1"/>
    </row>
    <row r="406" spans="1:12" ht="15.75" customHeight="1" x14ac:dyDescent="0.25">
      <c r="A406" s="17">
        <v>100205</v>
      </c>
      <c r="B406" s="17" t="s">
        <v>61</v>
      </c>
      <c r="C406" s="18">
        <v>44529</v>
      </c>
      <c r="D406" s="17">
        <v>4064995</v>
      </c>
      <c r="E406" s="17" t="s">
        <v>62</v>
      </c>
      <c r="F406" s="17" t="s">
        <v>63</v>
      </c>
      <c r="G406" s="17" t="s">
        <v>69</v>
      </c>
      <c r="H406" s="17" t="s">
        <v>65</v>
      </c>
      <c r="I406" s="17" t="s">
        <v>66</v>
      </c>
      <c r="J406" s="17" t="s">
        <v>66</v>
      </c>
      <c r="K406" s="1"/>
      <c r="L406" s="1"/>
    </row>
    <row r="407" spans="1:12" ht="15.75" customHeight="1" x14ac:dyDescent="0.25">
      <c r="A407" s="17">
        <v>100222</v>
      </c>
      <c r="B407" s="17" t="s">
        <v>54</v>
      </c>
      <c r="C407" s="18">
        <v>44530</v>
      </c>
      <c r="D407" s="17">
        <v>3295800</v>
      </c>
      <c r="E407" s="17" t="s">
        <v>62</v>
      </c>
      <c r="F407" s="17" t="s">
        <v>56</v>
      </c>
      <c r="G407" s="17" t="s">
        <v>64</v>
      </c>
      <c r="H407" s="17" t="s">
        <v>65</v>
      </c>
      <c r="I407" s="17" t="s">
        <v>66</v>
      </c>
      <c r="J407" s="17" t="s">
        <v>66</v>
      </c>
      <c r="K407" s="1"/>
      <c r="L407" s="1"/>
    </row>
    <row r="408" spans="1:12" ht="15.75" customHeight="1" x14ac:dyDescent="0.25">
      <c r="A408" s="17">
        <v>101034</v>
      </c>
      <c r="B408" s="17" t="s">
        <v>54</v>
      </c>
      <c r="C408" s="18">
        <v>44530</v>
      </c>
      <c r="D408" s="17">
        <v>9710700</v>
      </c>
      <c r="E408" s="17" t="s">
        <v>55</v>
      </c>
      <c r="F408" s="17" t="s">
        <v>56</v>
      </c>
      <c r="G408" s="17" t="s">
        <v>64</v>
      </c>
      <c r="H408" s="17" t="s">
        <v>58</v>
      </c>
      <c r="I408" s="17" t="s">
        <v>59</v>
      </c>
      <c r="J408" s="17" t="s">
        <v>59</v>
      </c>
      <c r="K408" s="1"/>
      <c r="L408" s="1"/>
    </row>
    <row r="409" spans="1:12" ht="15.75" customHeight="1" x14ac:dyDescent="0.25">
      <c r="A409" s="17">
        <v>100221</v>
      </c>
      <c r="B409" s="17" t="s">
        <v>54</v>
      </c>
      <c r="C409" s="18">
        <v>44530</v>
      </c>
      <c r="D409" s="17">
        <v>2350000</v>
      </c>
      <c r="E409" s="17" t="s">
        <v>55</v>
      </c>
      <c r="F409" s="17" t="s">
        <v>56</v>
      </c>
      <c r="G409" s="17" t="s">
        <v>69</v>
      </c>
      <c r="H409" s="17" t="s">
        <v>58</v>
      </c>
      <c r="I409" s="17" t="s">
        <v>59</v>
      </c>
      <c r="J409" s="17" t="s">
        <v>59</v>
      </c>
      <c r="K409" s="1"/>
      <c r="L409" s="1"/>
    </row>
    <row r="410" spans="1:12" ht="15.75" customHeight="1" x14ac:dyDescent="0.25">
      <c r="A410" s="17">
        <v>100246</v>
      </c>
      <c r="B410" s="17" t="s">
        <v>80</v>
      </c>
      <c r="C410" s="18">
        <v>44531</v>
      </c>
      <c r="D410" s="17">
        <v>1807440</v>
      </c>
      <c r="E410" s="17" t="s">
        <v>55</v>
      </c>
      <c r="F410" s="17" t="s">
        <v>56</v>
      </c>
      <c r="G410" s="17" t="s">
        <v>64</v>
      </c>
      <c r="H410" s="17" t="s">
        <v>82</v>
      </c>
      <c r="I410" s="17" t="s">
        <v>59</v>
      </c>
      <c r="J410" s="17" t="s">
        <v>59</v>
      </c>
      <c r="K410" s="1"/>
      <c r="L410" s="1"/>
    </row>
    <row r="411" spans="1:12" ht="15.75" customHeight="1" x14ac:dyDescent="0.25">
      <c r="A411" s="17">
        <v>100298</v>
      </c>
      <c r="B411" s="17" t="s">
        <v>61</v>
      </c>
      <c r="C411" s="18">
        <v>44531</v>
      </c>
      <c r="D411" s="17">
        <v>3175400</v>
      </c>
      <c r="E411" s="17" t="s">
        <v>55</v>
      </c>
      <c r="F411" s="17" t="s">
        <v>63</v>
      </c>
      <c r="G411" s="17" t="s">
        <v>69</v>
      </c>
      <c r="H411" s="17" t="s">
        <v>74</v>
      </c>
      <c r="I411" s="17" t="s">
        <v>59</v>
      </c>
      <c r="J411" s="17" t="s">
        <v>59</v>
      </c>
      <c r="K411" s="1"/>
      <c r="L411" s="1"/>
    </row>
    <row r="412" spans="1:12" ht="15.75" customHeight="1" x14ac:dyDescent="0.25">
      <c r="A412" s="17">
        <v>101035</v>
      </c>
      <c r="B412" s="17" t="s">
        <v>61</v>
      </c>
      <c r="C412" s="18">
        <v>44531</v>
      </c>
      <c r="D412" s="17">
        <v>3741300</v>
      </c>
      <c r="E412" s="17" t="s">
        <v>55</v>
      </c>
      <c r="F412" s="17" t="s">
        <v>63</v>
      </c>
      <c r="G412" s="17" t="s">
        <v>57</v>
      </c>
      <c r="H412" s="17" t="s">
        <v>58</v>
      </c>
      <c r="I412" s="17" t="s">
        <v>59</v>
      </c>
      <c r="J412" s="17" t="s">
        <v>59</v>
      </c>
      <c r="K412" s="1"/>
      <c r="L412" s="1"/>
    </row>
    <row r="413" spans="1:12" ht="15.75" customHeight="1" x14ac:dyDescent="0.25">
      <c r="A413" s="17">
        <v>100333</v>
      </c>
      <c r="B413" s="17" t="s">
        <v>54</v>
      </c>
      <c r="C413" s="18">
        <v>44531</v>
      </c>
      <c r="D413" s="17">
        <v>2806200</v>
      </c>
      <c r="E413" s="17" t="s">
        <v>62</v>
      </c>
      <c r="F413" s="17" t="s">
        <v>56</v>
      </c>
      <c r="G413" s="17" t="s">
        <v>64</v>
      </c>
      <c r="H413" s="17" t="s">
        <v>65</v>
      </c>
      <c r="I413" s="17" t="s">
        <v>66</v>
      </c>
      <c r="J413" s="17" t="s">
        <v>66</v>
      </c>
      <c r="K413" s="1"/>
      <c r="L413" s="1"/>
    </row>
    <row r="414" spans="1:12" ht="15.75" customHeight="1" x14ac:dyDescent="0.25">
      <c r="A414" s="17">
        <v>101036</v>
      </c>
      <c r="B414" s="17" t="s">
        <v>83</v>
      </c>
      <c r="C414" s="18">
        <v>44532</v>
      </c>
      <c r="D414" s="17">
        <v>6169400</v>
      </c>
      <c r="E414" s="17" t="s">
        <v>55</v>
      </c>
      <c r="F414" s="17" t="s">
        <v>84</v>
      </c>
      <c r="G414" s="17" t="s">
        <v>64</v>
      </c>
      <c r="H414" s="17" t="s">
        <v>58</v>
      </c>
      <c r="I414" s="17" t="s">
        <v>59</v>
      </c>
      <c r="J414" s="17" t="s">
        <v>59</v>
      </c>
      <c r="K414" s="1"/>
      <c r="L414" s="1"/>
    </row>
    <row r="415" spans="1:12" ht="15.75" customHeight="1" x14ac:dyDescent="0.25">
      <c r="A415" s="17">
        <v>101037</v>
      </c>
      <c r="B415" s="17" t="s">
        <v>54</v>
      </c>
      <c r="C415" s="18">
        <v>44532</v>
      </c>
      <c r="D415" s="17">
        <v>2325718</v>
      </c>
      <c r="E415" s="17" t="s">
        <v>55</v>
      </c>
      <c r="F415" s="17" t="s">
        <v>56</v>
      </c>
      <c r="G415" s="17" t="s">
        <v>87</v>
      </c>
      <c r="H415" s="17" t="s">
        <v>90</v>
      </c>
      <c r="I415" s="17" t="s">
        <v>66</v>
      </c>
      <c r="J415" s="17" t="s">
        <v>66</v>
      </c>
      <c r="K415" s="1"/>
      <c r="L415" s="1"/>
    </row>
    <row r="416" spans="1:12" ht="15.75" customHeight="1" x14ac:dyDescent="0.25">
      <c r="A416" s="17">
        <v>101039</v>
      </c>
      <c r="B416" s="17" t="s">
        <v>54</v>
      </c>
      <c r="C416" s="18">
        <v>44532</v>
      </c>
      <c r="D416" s="17">
        <v>245000</v>
      </c>
      <c r="E416" s="17" t="s">
        <v>55</v>
      </c>
      <c r="F416" s="17" t="s">
        <v>56</v>
      </c>
      <c r="G416" s="17" t="s">
        <v>64</v>
      </c>
      <c r="H416" s="17" t="s">
        <v>0</v>
      </c>
      <c r="I416" s="17" t="s">
        <v>66</v>
      </c>
      <c r="J416" s="17" t="s">
        <v>66</v>
      </c>
      <c r="K416" s="1"/>
      <c r="L416" s="1"/>
    </row>
    <row r="417" spans="1:12" ht="15.75" customHeight="1" x14ac:dyDescent="0.25">
      <c r="A417" s="17">
        <v>101042</v>
      </c>
      <c r="B417" s="17" t="s">
        <v>61</v>
      </c>
      <c r="C417" s="18">
        <v>44533</v>
      </c>
      <c r="D417" s="17">
        <v>4201800</v>
      </c>
      <c r="E417" s="17" t="s">
        <v>55</v>
      </c>
      <c r="F417" s="17" t="s">
        <v>63</v>
      </c>
      <c r="G417" s="17" t="s">
        <v>64</v>
      </c>
      <c r="H417" s="17" t="s">
        <v>65</v>
      </c>
      <c r="I417" s="17" t="s">
        <v>66</v>
      </c>
      <c r="J417" s="17" t="s">
        <v>66</v>
      </c>
      <c r="K417" s="1"/>
      <c r="L417" s="1"/>
    </row>
    <row r="418" spans="1:12" ht="15.75" customHeight="1" x14ac:dyDescent="0.25">
      <c r="A418" s="17">
        <v>101043</v>
      </c>
      <c r="B418" s="17" t="s">
        <v>61</v>
      </c>
      <c r="C418" s="18">
        <v>44533</v>
      </c>
      <c r="D418" s="17">
        <v>2820265</v>
      </c>
      <c r="E418" s="17" t="s">
        <v>62</v>
      </c>
      <c r="F418" s="17" t="s">
        <v>63</v>
      </c>
      <c r="G418" s="17" t="s">
        <v>64</v>
      </c>
      <c r="H418" s="17" t="s">
        <v>65</v>
      </c>
      <c r="I418" s="17" t="s">
        <v>66</v>
      </c>
      <c r="J418" s="17" t="s">
        <v>66</v>
      </c>
      <c r="K418" s="1"/>
      <c r="L418" s="1"/>
    </row>
    <row r="419" spans="1:12" ht="15.75" customHeight="1" x14ac:dyDescent="0.25">
      <c r="A419" s="17">
        <v>101044</v>
      </c>
      <c r="B419" s="17" t="s">
        <v>54</v>
      </c>
      <c r="C419" s="18">
        <v>44534</v>
      </c>
      <c r="D419" s="17">
        <v>12220000</v>
      </c>
      <c r="E419" s="17" t="s">
        <v>55</v>
      </c>
      <c r="F419" s="17" t="s">
        <v>56</v>
      </c>
      <c r="G419" s="17" t="s">
        <v>64</v>
      </c>
      <c r="H419" s="17" t="s">
        <v>74</v>
      </c>
      <c r="I419" s="17" t="s">
        <v>59</v>
      </c>
      <c r="J419" s="17" t="s">
        <v>59</v>
      </c>
      <c r="K419" s="1"/>
      <c r="L419" s="1"/>
    </row>
    <row r="420" spans="1:12" ht="15.75" customHeight="1" x14ac:dyDescent="0.25">
      <c r="A420" s="17">
        <v>100219</v>
      </c>
      <c r="B420" s="17" t="s">
        <v>54</v>
      </c>
      <c r="C420" s="18">
        <v>44534</v>
      </c>
      <c r="D420" s="17">
        <v>1144300</v>
      </c>
      <c r="E420" s="17" t="s">
        <v>55</v>
      </c>
      <c r="F420" s="17" t="s">
        <v>56</v>
      </c>
      <c r="G420" s="17" t="s">
        <v>64</v>
      </c>
      <c r="H420" s="17" t="s">
        <v>58</v>
      </c>
      <c r="I420" s="17" t="s">
        <v>59</v>
      </c>
      <c r="J420" s="17" t="s">
        <v>59</v>
      </c>
      <c r="K420" s="1"/>
      <c r="L420" s="1"/>
    </row>
    <row r="421" spans="1:12" ht="15.75" customHeight="1" x14ac:dyDescent="0.25">
      <c r="A421" s="17">
        <v>100220</v>
      </c>
      <c r="B421" s="17" t="s">
        <v>54</v>
      </c>
      <c r="C421" s="18">
        <v>44535</v>
      </c>
      <c r="D421" s="17">
        <v>4530000</v>
      </c>
      <c r="E421" s="17" t="s">
        <v>55</v>
      </c>
      <c r="F421" s="17" t="s">
        <v>56</v>
      </c>
      <c r="G421" s="17" t="s">
        <v>64</v>
      </c>
      <c r="H421" s="17" t="s">
        <v>58</v>
      </c>
      <c r="I421" s="17" t="s">
        <v>59</v>
      </c>
      <c r="J421" s="17" t="s">
        <v>59</v>
      </c>
      <c r="K421" s="1"/>
      <c r="L421" s="1"/>
    </row>
    <row r="422" spans="1:12" ht="15.75" customHeight="1" x14ac:dyDescent="0.25">
      <c r="A422" s="17">
        <v>100235</v>
      </c>
      <c r="B422" s="17" t="s">
        <v>94</v>
      </c>
      <c r="C422" s="18">
        <v>44535</v>
      </c>
      <c r="D422" s="17">
        <v>552300</v>
      </c>
      <c r="E422" s="17" t="s">
        <v>55</v>
      </c>
      <c r="F422" s="17" t="s">
        <v>84</v>
      </c>
      <c r="G422" s="17" t="s">
        <v>64</v>
      </c>
      <c r="H422" s="17" t="s">
        <v>58</v>
      </c>
      <c r="I422" s="17" t="s">
        <v>66</v>
      </c>
      <c r="J422" s="17" t="s">
        <v>66</v>
      </c>
      <c r="K422" s="1"/>
      <c r="L422" s="1"/>
    </row>
    <row r="423" spans="1:12" ht="15.75" customHeight="1" x14ac:dyDescent="0.25">
      <c r="A423" s="17">
        <v>100300</v>
      </c>
      <c r="B423" s="17" t="s">
        <v>54</v>
      </c>
      <c r="C423" s="18">
        <v>44535</v>
      </c>
      <c r="D423" s="17">
        <v>2000300</v>
      </c>
      <c r="E423" s="17" t="s">
        <v>55</v>
      </c>
      <c r="F423" s="17" t="s">
        <v>56</v>
      </c>
      <c r="G423" s="17" t="s">
        <v>69</v>
      </c>
      <c r="H423" s="17" t="s">
        <v>74</v>
      </c>
      <c r="I423" s="17" t="s">
        <v>66</v>
      </c>
      <c r="J423" s="17" t="s">
        <v>66</v>
      </c>
      <c r="K423" s="1"/>
      <c r="L423" s="1"/>
    </row>
    <row r="424" spans="1:12" ht="15.75" customHeight="1" x14ac:dyDescent="0.25">
      <c r="A424" s="17">
        <v>101046</v>
      </c>
      <c r="B424" s="17" t="s">
        <v>80</v>
      </c>
      <c r="C424" s="18">
        <v>44535</v>
      </c>
      <c r="D424" s="17">
        <v>3990000</v>
      </c>
      <c r="E424" s="17" t="s">
        <v>55</v>
      </c>
      <c r="F424" s="17" t="s">
        <v>56</v>
      </c>
      <c r="G424" s="17" t="s">
        <v>64</v>
      </c>
      <c r="H424" s="17" t="s">
        <v>58</v>
      </c>
      <c r="I424" s="17" t="s">
        <v>59</v>
      </c>
      <c r="J424" s="17" t="s">
        <v>59</v>
      </c>
      <c r="K424" s="1"/>
      <c r="L424" s="1"/>
    </row>
    <row r="425" spans="1:12" ht="15.75" customHeight="1" x14ac:dyDescent="0.25">
      <c r="A425" s="17">
        <v>100366</v>
      </c>
      <c r="B425" s="17" t="s">
        <v>80</v>
      </c>
      <c r="C425" s="18">
        <v>44535</v>
      </c>
      <c r="D425" s="17">
        <v>5850000</v>
      </c>
      <c r="E425" s="17" t="s">
        <v>55</v>
      </c>
      <c r="F425" s="17" t="s">
        <v>56</v>
      </c>
      <c r="G425" s="17" t="s">
        <v>64</v>
      </c>
      <c r="H425" s="17" t="s">
        <v>58</v>
      </c>
      <c r="I425" s="17" t="s">
        <v>59</v>
      </c>
      <c r="J425" s="17" t="s">
        <v>59</v>
      </c>
      <c r="K425" s="1"/>
      <c r="L425" s="1"/>
    </row>
    <row r="426" spans="1:12" ht="15.75" customHeight="1" x14ac:dyDescent="0.25">
      <c r="A426" s="17">
        <v>101052</v>
      </c>
      <c r="B426" s="17" t="s">
        <v>80</v>
      </c>
      <c r="C426" s="18">
        <v>44537</v>
      </c>
      <c r="D426" s="17">
        <v>6250000</v>
      </c>
      <c r="E426" s="17" t="s">
        <v>55</v>
      </c>
      <c r="F426" s="17" t="s">
        <v>56</v>
      </c>
      <c r="G426" s="17" t="s">
        <v>64</v>
      </c>
      <c r="H426" s="17" t="s">
        <v>58</v>
      </c>
      <c r="I426" s="17" t="s">
        <v>59</v>
      </c>
      <c r="J426" s="17" t="s">
        <v>59</v>
      </c>
      <c r="K426" s="1"/>
      <c r="L426" s="1"/>
    </row>
    <row r="427" spans="1:12" ht="15.75" customHeight="1" x14ac:dyDescent="0.25">
      <c r="A427" s="17">
        <v>101053</v>
      </c>
      <c r="B427" s="17" t="s">
        <v>91</v>
      </c>
      <c r="C427" s="18">
        <v>44537</v>
      </c>
      <c r="D427" s="17">
        <v>1327600</v>
      </c>
      <c r="E427" s="17" t="s">
        <v>55</v>
      </c>
      <c r="F427" s="17" t="s">
        <v>84</v>
      </c>
      <c r="G427" s="17" t="s">
        <v>64</v>
      </c>
      <c r="H427" s="17" t="s">
        <v>58</v>
      </c>
      <c r="I427" s="17" t="s">
        <v>66</v>
      </c>
      <c r="J427" s="17" t="s">
        <v>66</v>
      </c>
      <c r="K427" s="1"/>
      <c r="L427" s="1"/>
    </row>
    <row r="428" spans="1:12" ht="15.75" customHeight="1" x14ac:dyDescent="0.25">
      <c r="A428" s="17">
        <v>101054</v>
      </c>
      <c r="B428" s="17" t="s">
        <v>54</v>
      </c>
      <c r="C428" s="18">
        <v>44537</v>
      </c>
      <c r="D428" s="17">
        <v>1510000</v>
      </c>
      <c r="E428" s="17" t="s">
        <v>55</v>
      </c>
      <c r="F428" s="17" t="s">
        <v>56</v>
      </c>
      <c r="G428" s="17" t="s">
        <v>69</v>
      </c>
      <c r="H428" s="17" t="s">
        <v>70</v>
      </c>
      <c r="I428" s="17" t="s">
        <v>66</v>
      </c>
      <c r="J428" s="17" t="s">
        <v>66</v>
      </c>
      <c r="K428" s="1"/>
      <c r="L428" s="1"/>
    </row>
    <row r="429" spans="1:12" ht="15.75" customHeight="1" x14ac:dyDescent="0.25">
      <c r="A429" s="17">
        <v>100234</v>
      </c>
      <c r="B429" s="17" t="s">
        <v>54</v>
      </c>
      <c r="C429" s="18">
        <v>44537</v>
      </c>
      <c r="D429" s="17">
        <v>3871000</v>
      </c>
      <c r="E429" s="17" t="s">
        <v>55</v>
      </c>
      <c r="F429" s="17" t="s">
        <v>56</v>
      </c>
      <c r="G429" s="17" t="s">
        <v>64</v>
      </c>
      <c r="H429" s="17" t="s">
        <v>58</v>
      </c>
      <c r="I429" s="17" t="s">
        <v>59</v>
      </c>
      <c r="J429" s="17" t="s">
        <v>59</v>
      </c>
      <c r="K429" s="1"/>
      <c r="L429" s="1"/>
    </row>
    <row r="430" spans="1:12" ht="15.75" customHeight="1" x14ac:dyDescent="0.25">
      <c r="A430" s="17">
        <v>100269</v>
      </c>
      <c r="B430" s="17" t="s">
        <v>54</v>
      </c>
      <c r="C430" s="18">
        <v>44538</v>
      </c>
      <c r="D430" s="17">
        <v>513300</v>
      </c>
      <c r="E430" s="17" t="s">
        <v>55</v>
      </c>
      <c r="F430" s="17" t="s">
        <v>56</v>
      </c>
      <c r="G430" s="17" t="s">
        <v>64</v>
      </c>
      <c r="H430" s="17" t="s">
        <v>58</v>
      </c>
      <c r="I430" s="17" t="s">
        <v>66</v>
      </c>
      <c r="J430" s="17" t="s">
        <v>66</v>
      </c>
      <c r="K430" s="1"/>
      <c r="L430" s="1"/>
    </row>
    <row r="431" spans="1:12" ht="15.75" customHeight="1" x14ac:dyDescent="0.25">
      <c r="A431" s="17">
        <v>100317</v>
      </c>
      <c r="B431" s="17" t="s">
        <v>54</v>
      </c>
      <c r="C431" s="18">
        <v>44539</v>
      </c>
      <c r="D431" s="17">
        <v>2943800</v>
      </c>
      <c r="E431" s="17" t="s">
        <v>62</v>
      </c>
      <c r="F431" s="17" t="s">
        <v>56</v>
      </c>
      <c r="G431" s="17" t="s">
        <v>64</v>
      </c>
      <c r="H431" s="17" t="s">
        <v>65</v>
      </c>
      <c r="I431" s="17" t="s">
        <v>66</v>
      </c>
      <c r="J431" s="17" t="s">
        <v>66</v>
      </c>
      <c r="K431" s="1"/>
      <c r="L431" s="1"/>
    </row>
    <row r="432" spans="1:12" ht="15.75" customHeight="1" x14ac:dyDescent="0.25">
      <c r="A432" s="17">
        <v>100318</v>
      </c>
      <c r="B432" s="17" t="s">
        <v>61</v>
      </c>
      <c r="C432" s="18">
        <v>44539</v>
      </c>
      <c r="D432" s="17">
        <v>3952500</v>
      </c>
      <c r="E432" s="17" t="s">
        <v>55</v>
      </c>
      <c r="F432" s="17" t="s">
        <v>63</v>
      </c>
      <c r="G432" s="17" t="s">
        <v>69</v>
      </c>
      <c r="H432" s="17" t="s">
        <v>90</v>
      </c>
      <c r="I432" s="17" t="s">
        <v>59</v>
      </c>
      <c r="J432" s="17" t="s">
        <v>59</v>
      </c>
      <c r="K432" s="1"/>
      <c r="L432" s="1"/>
    </row>
    <row r="433" spans="1:12" ht="15.75" customHeight="1" x14ac:dyDescent="0.25">
      <c r="A433" s="17">
        <v>100319</v>
      </c>
      <c r="B433" s="17" t="s">
        <v>54</v>
      </c>
      <c r="C433" s="18">
        <v>44539</v>
      </c>
      <c r="D433" s="17">
        <v>8923000</v>
      </c>
      <c r="E433" s="17" t="s">
        <v>55</v>
      </c>
      <c r="F433" s="17" t="s">
        <v>56</v>
      </c>
      <c r="G433" s="17" t="s">
        <v>64</v>
      </c>
      <c r="H433" s="17" t="s">
        <v>58</v>
      </c>
      <c r="I433" s="17" t="s">
        <v>59</v>
      </c>
      <c r="J433" s="17" t="s">
        <v>59</v>
      </c>
      <c r="K433" s="1"/>
      <c r="L433" s="1"/>
    </row>
    <row r="434" spans="1:12" ht="15.75" customHeight="1" x14ac:dyDescent="0.25">
      <c r="A434" s="17">
        <v>101058</v>
      </c>
      <c r="B434" s="17" t="s">
        <v>61</v>
      </c>
      <c r="C434" s="18">
        <v>44539</v>
      </c>
      <c r="D434" s="17">
        <v>2900000</v>
      </c>
      <c r="E434" s="17" t="s">
        <v>55</v>
      </c>
      <c r="F434" s="17" t="s">
        <v>63</v>
      </c>
      <c r="G434" s="17" t="s">
        <v>57</v>
      </c>
      <c r="H434" s="17" t="s">
        <v>58</v>
      </c>
      <c r="I434" s="17" t="s">
        <v>59</v>
      </c>
      <c r="J434" s="17" t="s">
        <v>59</v>
      </c>
      <c r="K434" s="1"/>
      <c r="L434" s="1"/>
    </row>
    <row r="435" spans="1:12" ht="15.75" customHeight="1" x14ac:dyDescent="0.25">
      <c r="A435" s="17">
        <v>101061</v>
      </c>
      <c r="B435" s="17" t="s">
        <v>54</v>
      </c>
      <c r="C435" s="18">
        <v>44539</v>
      </c>
      <c r="D435" s="17">
        <v>6450000</v>
      </c>
      <c r="E435" s="17" t="s">
        <v>55</v>
      </c>
      <c r="F435" s="17" t="s">
        <v>56</v>
      </c>
      <c r="G435" s="17" t="s">
        <v>64</v>
      </c>
      <c r="H435" s="17" t="s">
        <v>74</v>
      </c>
      <c r="I435" s="17" t="s">
        <v>59</v>
      </c>
      <c r="J435" s="17" t="s">
        <v>59</v>
      </c>
      <c r="K435" s="1"/>
      <c r="L435" s="1"/>
    </row>
    <row r="436" spans="1:12" ht="15.75" customHeight="1" x14ac:dyDescent="0.25">
      <c r="A436" s="17">
        <v>100365</v>
      </c>
      <c r="B436" s="17" t="s">
        <v>54</v>
      </c>
      <c r="C436" s="18">
        <v>44539</v>
      </c>
      <c r="D436" s="17">
        <v>4479400</v>
      </c>
      <c r="E436" s="17" t="s">
        <v>55</v>
      </c>
      <c r="F436" s="17" t="s">
        <v>56</v>
      </c>
      <c r="G436" s="17" t="s">
        <v>64</v>
      </c>
      <c r="H436" s="17" t="s">
        <v>58</v>
      </c>
      <c r="I436" s="17" t="s">
        <v>66</v>
      </c>
      <c r="J436" s="17" t="s">
        <v>66</v>
      </c>
      <c r="K436" s="1"/>
      <c r="L436" s="1"/>
    </row>
    <row r="437" spans="1:12" ht="15.75" customHeight="1" x14ac:dyDescent="0.25">
      <c r="A437" s="17">
        <v>100374</v>
      </c>
      <c r="B437" s="17" t="s">
        <v>61</v>
      </c>
      <c r="C437" s="18">
        <v>44540</v>
      </c>
      <c r="D437" s="17">
        <v>2030600</v>
      </c>
      <c r="E437" s="17" t="s">
        <v>55</v>
      </c>
      <c r="F437" s="17" t="s">
        <v>63</v>
      </c>
      <c r="G437" s="17" t="s">
        <v>64</v>
      </c>
      <c r="H437" s="17" t="s">
        <v>65</v>
      </c>
      <c r="I437" s="17" t="s">
        <v>66</v>
      </c>
      <c r="J437" s="17" t="s">
        <v>66</v>
      </c>
      <c r="K437" s="1"/>
      <c r="L437" s="1"/>
    </row>
    <row r="438" spans="1:12" ht="15.75" customHeight="1" x14ac:dyDescent="0.25">
      <c r="A438" s="17">
        <v>101066</v>
      </c>
      <c r="B438" s="17" t="s">
        <v>54</v>
      </c>
      <c r="C438" s="18">
        <v>44541</v>
      </c>
      <c r="D438" s="17">
        <v>2013357</v>
      </c>
      <c r="E438" s="17" t="s">
        <v>62</v>
      </c>
      <c r="F438" s="17" t="s">
        <v>56</v>
      </c>
      <c r="G438" s="17" t="s">
        <v>64</v>
      </c>
      <c r="H438" s="17" t="s">
        <v>65</v>
      </c>
      <c r="I438" s="17" t="s">
        <v>66</v>
      </c>
      <c r="J438" s="17" t="s">
        <v>66</v>
      </c>
      <c r="K438" s="1"/>
      <c r="L438" s="1"/>
    </row>
    <row r="439" spans="1:12" ht="15.75" customHeight="1" x14ac:dyDescent="0.25">
      <c r="A439" s="17">
        <v>101067</v>
      </c>
      <c r="B439" s="17" t="s">
        <v>54</v>
      </c>
      <c r="C439" s="18">
        <v>44541</v>
      </c>
      <c r="D439" s="17">
        <v>4017155</v>
      </c>
      <c r="E439" s="17" t="s">
        <v>62</v>
      </c>
      <c r="F439" s="17" t="s">
        <v>56</v>
      </c>
      <c r="G439" s="17" t="s">
        <v>64</v>
      </c>
      <c r="H439" s="17" t="s">
        <v>65</v>
      </c>
      <c r="I439" s="17" t="s">
        <v>66</v>
      </c>
      <c r="J439" s="17" t="s">
        <v>66</v>
      </c>
      <c r="K439" s="1"/>
      <c r="L439" s="1"/>
    </row>
    <row r="440" spans="1:12" ht="15.75" customHeight="1" x14ac:dyDescent="0.25">
      <c r="A440" s="17">
        <v>101068</v>
      </c>
      <c r="B440" s="17" t="s">
        <v>54</v>
      </c>
      <c r="C440" s="18">
        <v>44541</v>
      </c>
      <c r="D440" s="17">
        <v>11650000</v>
      </c>
      <c r="E440" s="17" t="s">
        <v>55</v>
      </c>
      <c r="F440" s="17" t="s">
        <v>56</v>
      </c>
      <c r="G440" s="17" t="s">
        <v>64</v>
      </c>
      <c r="H440" s="17" t="s">
        <v>74</v>
      </c>
      <c r="I440" s="17" t="s">
        <v>59</v>
      </c>
      <c r="J440" s="17" t="s">
        <v>59</v>
      </c>
      <c r="K440" s="1"/>
      <c r="L440" s="1"/>
    </row>
    <row r="441" spans="1:12" ht="15.75" customHeight="1" x14ac:dyDescent="0.25">
      <c r="A441" s="17">
        <v>100244</v>
      </c>
      <c r="B441" s="17" t="s">
        <v>54</v>
      </c>
      <c r="C441" s="18">
        <v>44541</v>
      </c>
      <c r="D441" s="17">
        <v>9250000</v>
      </c>
      <c r="E441" s="17" t="s">
        <v>55</v>
      </c>
      <c r="F441" s="17" t="s">
        <v>56</v>
      </c>
      <c r="G441" s="17" t="s">
        <v>64</v>
      </c>
      <c r="H441" s="17" t="s">
        <v>58</v>
      </c>
      <c r="I441" s="17" t="s">
        <v>59</v>
      </c>
      <c r="J441" s="17" t="s">
        <v>59</v>
      </c>
      <c r="K441" s="1"/>
      <c r="L441" s="1"/>
    </row>
    <row r="442" spans="1:12" ht="15.75" customHeight="1" x14ac:dyDescent="0.25">
      <c r="A442" s="17">
        <v>101069</v>
      </c>
      <c r="B442" s="17" t="s">
        <v>83</v>
      </c>
      <c r="C442" s="18">
        <v>44542</v>
      </c>
      <c r="D442" s="17">
        <v>2198800</v>
      </c>
      <c r="E442" s="17" t="s">
        <v>62</v>
      </c>
      <c r="F442" s="17" t="s">
        <v>84</v>
      </c>
      <c r="G442" s="17" t="s">
        <v>64</v>
      </c>
      <c r="H442" s="17" t="s">
        <v>65</v>
      </c>
      <c r="I442" s="17" t="s">
        <v>66</v>
      </c>
      <c r="J442" s="17" t="s">
        <v>66</v>
      </c>
      <c r="K442" s="1"/>
      <c r="L442" s="1"/>
    </row>
    <row r="443" spans="1:12" ht="15.75" customHeight="1" x14ac:dyDescent="0.25">
      <c r="A443" s="17">
        <v>101070</v>
      </c>
      <c r="B443" s="17" t="s">
        <v>54</v>
      </c>
      <c r="C443" s="18">
        <v>44542</v>
      </c>
      <c r="D443" s="17">
        <v>3553009</v>
      </c>
      <c r="E443" s="17" t="s">
        <v>62</v>
      </c>
      <c r="F443" s="17" t="s">
        <v>56</v>
      </c>
      <c r="G443" s="17" t="s">
        <v>64</v>
      </c>
      <c r="H443" s="17" t="s">
        <v>65</v>
      </c>
      <c r="I443" s="17" t="s">
        <v>66</v>
      </c>
      <c r="J443" s="17" t="s">
        <v>66</v>
      </c>
      <c r="K443" s="1"/>
      <c r="L443" s="1"/>
    </row>
    <row r="444" spans="1:12" ht="15.75" customHeight="1" x14ac:dyDescent="0.25">
      <c r="A444" s="17">
        <v>101071</v>
      </c>
      <c r="B444" s="17" t="s">
        <v>61</v>
      </c>
      <c r="C444" s="18">
        <v>44542</v>
      </c>
      <c r="D444" s="17">
        <v>1063100</v>
      </c>
      <c r="E444" s="17" t="s">
        <v>55</v>
      </c>
      <c r="F444" s="17" t="s">
        <v>63</v>
      </c>
      <c r="G444" s="17" t="s">
        <v>69</v>
      </c>
      <c r="H444" s="17" t="s">
        <v>58</v>
      </c>
      <c r="I444" s="17" t="s">
        <v>59</v>
      </c>
      <c r="J444" s="17" t="s">
        <v>59</v>
      </c>
      <c r="K444" s="1"/>
      <c r="L444" s="1"/>
    </row>
    <row r="445" spans="1:12" ht="15.75" customHeight="1" x14ac:dyDescent="0.25">
      <c r="A445" s="17">
        <v>101073</v>
      </c>
      <c r="B445" s="17" t="s">
        <v>54</v>
      </c>
      <c r="C445" s="18">
        <v>44542</v>
      </c>
      <c r="D445" s="17">
        <v>2854500</v>
      </c>
      <c r="E445" s="17" t="s">
        <v>55</v>
      </c>
      <c r="F445" s="17" t="s">
        <v>56</v>
      </c>
      <c r="G445" s="17" t="s">
        <v>69</v>
      </c>
      <c r="H445" s="17" t="s">
        <v>58</v>
      </c>
      <c r="I445" s="17" t="s">
        <v>59</v>
      </c>
      <c r="J445" s="17" t="s">
        <v>59</v>
      </c>
      <c r="K445" s="1"/>
      <c r="L445" s="1"/>
    </row>
    <row r="446" spans="1:12" ht="15.75" customHeight="1" x14ac:dyDescent="0.25">
      <c r="A446" s="17">
        <v>101074</v>
      </c>
      <c r="B446" s="17" t="s">
        <v>80</v>
      </c>
      <c r="C446" s="18">
        <v>44543</v>
      </c>
      <c r="D446" s="17">
        <v>3356200</v>
      </c>
      <c r="E446" s="17" t="s">
        <v>55</v>
      </c>
      <c r="F446" s="17" t="s">
        <v>56</v>
      </c>
      <c r="G446" s="17" t="s">
        <v>69</v>
      </c>
      <c r="H446" s="17" t="s">
        <v>48</v>
      </c>
      <c r="I446" s="17" t="s">
        <v>59</v>
      </c>
      <c r="J446" s="17" t="s">
        <v>59</v>
      </c>
      <c r="K446" s="1"/>
      <c r="L446" s="1"/>
    </row>
    <row r="447" spans="1:12" ht="15.75" customHeight="1" x14ac:dyDescent="0.25">
      <c r="A447" s="17">
        <v>100364</v>
      </c>
      <c r="B447" s="17" t="s">
        <v>54</v>
      </c>
      <c r="C447" s="18">
        <v>44543</v>
      </c>
      <c r="D447" s="17">
        <v>1882600</v>
      </c>
      <c r="E447" s="17" t="s">
        <v>62</v>
      </c>
      <c r="F447" s="17" t="s">
        <v>56</v>
      </c>
      <c r="G447" s="17" t="s">
        <v>64</v>
      </c>
      <c r="H447" s="17" t="s">
        <v>65</v>
      </c>
      <c r="I447" s="17" t="s">
        <v>66</v>
      </c>
      <c r="J447" s="17" t="s">
        <v>66</v>
      </c>
      <c r="K447" s="1"/>
      <c r="L447" s="1"/>
    </row>
    <row r="448" spans="1:12" ht="15.75" customHeight="1" x14ac:dyDescent="0.25">
      <c r="A448" s="17">
        <v>101075</v>
      </c>
      <c r="B448" s="17" t="s">
        <v>54</v>
      </c>
      <c r="C448" s="18">
        <v>44544</v>
      </c>
      <c r="D448" s="17">
        <v>2393232</v>
      </c>
      <c r="E448" s="17" t="s">
        <v>62</v>
      </c>
      <c r="F448" s="17" t="s">
        <v>56</v>
      </c>
      <c r="G448" s="17" t="s">
        <v>64</v>
      </c>
      <c r="H448" s="17" t="s">
        <v>65</v>
      </c>
      <c r="I448" s="17" t="s">
        <v>66</v>
      </c>
      <c r="J448" s="17" t="s">
        <v>66</v>
      </c>
      <c r="K448" s="1"/>
      <c r="L448" s="1"/>
    </row>
    <row r="449" spans="1:12" ht="15.75" customHeight="1" x14ac:dyDescent="0.25">
      <c r="A449" s="17">
        <v>101076</v>
      </c>
      <c r="B449" s="17" t="s">
        <v>54</v>
      </c>
      <c r="C449" s="18">
        <v>44544</v>
      </c>
      <c r="D449" s="17">
        <v>14678200</v>
      </c>
      <c r="E449" s="17" t="s">
        <v>55</v>
      </c>
      <c r="F449" s="17" t="s">
        <v>56</v>
      </c>
      <c r="G449" s="17" t="s">
        <v>64</v>
      </c>
      <c r="H449" s="17" t="s">
        <v>74</v>
      </c>
      <c r="I449" s="17" t="s">
        <v>59</v>
      </c>
      <c r="J449" s="17" t="s">
        <v>59</v>
      </c>
      <c r="K449" s="1"/>
      <c r="L449" s="1"/>
    </row>
    <row r="450" spans="1:12" ht="15.75" customHeight="1" x14ac:dyDescent="0.25">
      <c r="A450" s="17">
        <v>100218</v>
      </c>
      <c r="B450" s="17" t="s">
        <v>54</v>
      </c>
      <c r="C450" s="18">
        <v>44544</v>
      </c>
      <c r="D450" s="17">
        <v>5017360</v>
      </c>
      <c r="E450" s="17" t="s">
        <v>62</v>
      </c>
      <c r="F450" s="17" t="s">
        <v>56</v>
      </c>
      <c r="G450" s="17" t="s">
        <v>64</v>
      </c>
      <c r="H450" s="17" t="s">
        <v>65</v>
      </c>
      <c r="I450" s="17" t="s">
        <v>66</v>
      </c>
      <c r="J450" s="17" t="s">
        <v>66</v>
      </c>
      <c r="K450" s="1"/>
      <c r="L450" s="1"/>
    </row>
    <row r="451" spans="1:12" ht="15.75" customHeight="1" x14ac:dyDescent="0.25">
      <c r="A451" s="17">
        <v>101083</v>
      </c>
      <c r="B451" s="17" t="s">
        <v>54</v>
      </c>
      <c r="C451" s="18">
        <v>44547</v>
      </c>
      <c r="D451" s="17">
        <v>2625000</v>
      </c>
      <c r="E451" s="17" t="s">
        <v>55</v>
      </c>
      <c r="F451" s="17" t="s">
        <v>56</v>
      </c>
      <c r="G451" s="17" t="s">
        <v>64</v>
      </c>
      <c r="H451" s="17" t="s">
        <v>58</v>
      </c>
      <c r="I451" s="17" t="s">
        <v>59</v>
      </c>
      <c r="J451" s="17" t="s">
        <v>59</v>
      </c>
      <c r="K451" s="1"/>
      <c r="L451" s="1"/>
    </row>
    <row r="452" spans="1:12" ht="15.75" customHeight="1" x14ac:dyDescent="0.25">
      <c r="A452" s="17">
        <v>101088</v>
      </c>
      <c r="B452" s="17" t="s">
        <v>54</v>
      </c>
      <c r="C452" s="18">
        <v>44548</v>
      </c>
      <c r="D452" s="17">
        <v>285700</v>
      </c>
      <c r="E452" s="17" t="s">
        <v>55</v>
      </c>
      <c r="F452" s="17" t="s">
        <v>56</v>
      </c>
      <c r="G452" s="17" t="s">
        <v>64</v>
      </c>
      <c r="H452" s="17" t="s">
        <v>74</v>
      </c>
      <c r="I452" s="17" t="s">
        <v>66</v>
      </c>
      <c r="J452" s="17" t="s">
        <v>66</v>
      </c>
      <c r="K452" s="1"/>
      <c r="L452" s="1"/>
    </row>
    <row r="453" spans="1:12" ht="15.75" customHeight="1" x14ac:dyDescent="0.25">
      <c r="A453" s="17">
        <v>101089</v>
      </c>
      <c r="B453" s="17" t="s">
        <v>54</v>
      </c>
      <c r="C453" s="18">
        <v>44549</v>
      </c>
      <c r="D453" s="17">
        <v>275000</v>
      </c>
      <c r="E453" s="17" t="s">
        <v>55</v>
      </c>
      <c r="F453" s="17" t="s">
        <v>56</v>
      </c>
      <c r="G453" s="17" t="s">
        <v>57</v>
      </c>
      <c r="H453" s="17" t="s">
        <v>81</v>
      </c>
      <c r="I453" s="17" t="s">
        <v>59</v>
      </c>
      <c r="J453" s="17" t="s">
        <v>66</v>
      </c>
      <c r="K453" s="1"/>
      <c r="L453" s="1"/>
    </row>
    <row r="454" spans="1:12" ht="15.75" customHeight="1" x14ac:dyDescent="0.25">
      <c r="A454" s="17">
        <v>101090</v>
      </c>
      <c r="B454" s="17" t="s">
        <v>54</v>
      </c>
      <c r="C454" s="18">
        <v>44549</v>
      </c>
      <c r="D454" s="17">
        <v>10396250</v>
      </c>
      <c r="E454" s="17" t="s">
        <v>55</v>
      </c>
      <c r="F454" s="17" t="s">
        <v>56</v>
      </c>
      <c r="G454" s="17" t="s">
        <v>64</v>
      </c>
      <c r="H454" s="17" t="s">
        <v>74</v>
      </c>
      <c r="I454" s="17" t="s">
        <v>59</v>
      </c>
      <c r="J454" s="17" t="s">
        <v>59</v>
      </c>
      <c r="K454" s="1"/>
      <c r="L454" s="1"/>
    </row>
    <row r="455" spans="1:12" ht="15.75" customHeight="1" x14ac:dyDescent="0.25">
      <c r="A455" s="17">
        <v>101091</v>
      </c>
      <c r="B455" s="17" t="s">
        <v>54</v>
      </c>
      <c r="C455" s="18">
        <v>44549</v>
      </c>
      <c r="D455" s="17">
        <v>27208210</v>
      </c>
      <c r="E455" s="17" t="s">
        <v>55</v>
      </c>
      <c r="F455" s="17" t="s">
        <v>56</v>
      </c>
      <c r="G455" s="17" t="s">
        <v>57</v>
      </c>
      <c r="H455" s="17" t="s">
        <v>58</v>
      </c>
      <c r="I455" s="17" t="s">
        <v>59</v>
      </c>
      <c r="J455" s="17" t="s">
        <v>59</v>
      </c>
      <c r="K455" s="1"/>
      <c r="L455" s="1"/>
    </row>
    <row r="456" spans="1:12" ht="15.75" customHeight="1" x14ac:dyDescent="0.25">
      <c r="A456" s="17">
        <v>101092</v>
      </c>
      <c r="B456" s="17" t="s">
        <v>61</v>
      </c>
      <c r="C456" s="18">
        <v>44549</v>
      </c>
      <c r="D456" s="17">
        <v>1740000</v>
      </c>
      <c r="E456" s="17" t="s">
        <v>55</v>
      </c>
      <c r="F456" s="17" t="s">
        <v>63</v>
      </c>
      <c r="G456" s="17" t="s">
        <v>69</v>
      </c>
      <c r="H456" s="17" t="s">
        <v>74</v>
      </c>
      <c r="I456" s="17" t="s">
        <v>66</v>
      </c>
      <c r="J456" s="17" t="s">
        <v>66</v>
      </c>
      <c r="K456" s="1"/>
      <c r="L456" s="1"/>
    </row>
    <row r="457" spans="1:12" ht="15.75" customHeight="1" x14ac:dyDescent="0.25">
      <c r="A457" s="17">
        <v>101093</v>
      </c>
      <c r="B457" s="17" t="s">
        <v>61</v>
      </c>
      <c r="C457" s="18">
        <v>44549</v>
      </c>
      <c r="D457" s="17">
        <v>2464755</v>
      </c>
      <c r="E457" s="17" t="s">
        <v>62</v>
      </c>
      <c r="F457" s="17" t="s">
        <v>63</v>
      </c>
      <c r="G457" s="17" t="s">
        <v>87</v>
      </c>
      <c r="H457" s="17" t="s">
        <v>65</v>
      </c>
      <c r="I457" s="17" t="s">
        <v>66</v>
      </c>
      <c r="J457" s="17" t="s">
        <v>66</v>
      </c>
      <c r="K457" s="1"/>
      <c r="L457" s="1"/>
    </row>
    <row r="458" spans="1:12" ht="15.75" customHeight="1" x14ac:dyDescent="0.25">
      <c r="A458" s="17">
        <v>100347</v>
      </c>
      <c r="B458" s="17" t="s">
        <v>54</v>
      </c>
      <c r="C458" s="18">
        <v>44549</v>
      </c>
      <c r="D458" s="17">
        <v>535000</v>
      </c>
      <c r="E458" s="17" t="s">
        <v>55</v>
      </c>
      <c r="F458" s="17" t="s">
        <v>56</v>
      </c>
      <c r="G458" s="17" t="s">
        <v>64</v>
      </c>
      <c r="H458" s="17" t="s">
        <v>74</v>
      </c>
      <c r="I458" s="17" t="s">
        <v>66</v>
      </c>
      <c r="J458" s="17" t="s">
        <v>66</v>
      </c>
      <c r="K458" s="1"/>
      <c r="L458" s="1"/>
    </row>
    <row r="459" spans="1:12" ht="15.75" customHeight="1" x14ac:dyDescent="0.25">
      <c r="A459" s="17">
        <v>101094</v>
      </c>
      <c r="B459" s="17" t="s">
        <v>80</v>
      </c>
      <c r="C459" s="18">
        <v>44550</v>
      </c>
      <c r="D459" s="17">
        <v>2837500</v>
      </c>
      <c r="E459" s="17" t="s">
        <v>55</v>
      </c>
      <c r="F459" s="17" t="s">
        <v>56</v>
      </c>
      <c r="G459" s="17" t="s">
        <v>64</v>
      </c>
      <c r="H459" s="17" t="s">
        <v>90</v>
      </c>
      <c r="I459" s="17" t="s">
        <v>59</v>
      </c>
      <c r="J459" s="17" t="s">
        <v>59</v>
      </c>
      <c r="K459" s="1"/>
      <c r="L459" s="1"/>
    </row>
    <row r="460" spans="1:12" ht="15.75" customHeight="1" x14ac:dyDescent="0.25">
      <c r="A460" s="17">
        <v>100204</v>
      </c>
      <c r="B460" s="17" t="s">
        <v>61</v>
      </c>
      <c r="C460" s="18">
        <v>44550</v>
      </c>
      <c r="D460" s="17">
        <v>1400000</v>
      </c>
      <c r="E460" s="17" t="s">
        <v>55</v>
      </c>
      <c r="F460" s="17" t="s">
        <v>63</v>
      </c>
      <c r="G460" s="17" t="s">
        <v>69</v>
      </c>
      <c r="H460" s="17" t="s">
        <v>82</v>
      </c>
      <c r="I460" s="17" t="s">
        <v>66</v>
      </c>
      <c r="J460" s="17" t="s">
        <v>66</v>
      </c>
      <c r="K460" s="1"/>
      <c r="L460" s="1"/>
    </row>
    <row r="461" spans="1:12" ht="15.75" customHeight="1" x14ac:dyDescent="0.25">
      <c r="A461" s="17">
        <v>100344</v>
      </c>
      <c r="B461" s="17" t="s">
        <v>61</v>
      </c>
      <c r="C461" s="18">
        <v>44551</v>
      </c>
      <c r="D461" s="17">
        <v>1711268</v>
      </c>
      <c r="E461" s="17" t="s">
        <v>55</v>
      </c>
      <c r="F461" s="17" t="s">
        <v>63</v>
      </c>
      <c r="G461" s="17" t="s">
        <v>64</v>
      </c>
      <c r="H461" s="17" t="s">
        <v>90</v>
      </c>
      <c r="I461" s="17" t="s">
        <v>66</v>
      </c>
      <c r="J461" s="17" t="s">
        <v>66</v>
      </c>
      <c r="K461" s="1"/>
      <c r="L461" s="1"/>
    </row>
    <row r="462" spans="1:12" ht="15.75" customHeight="1" x14ac:dyDescent="0.25">
      <c r="A462" s="17">
        <v>100346</v>
      </c>
      <c r="B462" s="17" t="s">
        <v>54</v>
      </c>
      <c r="C462" s="18">
        <v>44551</v>
      </c>
      <c r="D462" s="17">
        <v>1780000</v>
      </c>
      <c r="E462" s="17" t="s">
        <v>55</v>
      </c>
      <c r="F462" s="17" t="s">
        <v>56</v>
      </c>
      <c r="G462" s="17" t="s">
        <v>69</v>
      </c>
      <c r="H462" s="17" t="s">
        <v>70</v>
      </c>
      <c r="I462" s="17" t="s">
        <v>59</v>
      </c>
      <c r="J462" s="17" t="s">
        <v>59</v>
      </c>
      <c r="K462" s="1"/>
      <c r="L462" s="1"/>
    </row>
    <row r="463" spans="1:12" ht="15.75" customHeight="1" x14ac:dyDescent="0.25">
      <c r="A463" s="17">
        <v>100391</v>
      </c>
      <c r="B463" s="17" t="s">
        <v>54</v>
      </c>
      <c r="C463" s="18">
        <v>44551</v>
      </c>
      <c r="D463" s="17">
        <v>10746600</v>
      </c>
      <c r="E463" s="17" t="s">
        <v>55</v>
      </c>
      <c r="F463" s="17" t="s">
        <v>56</v>
      </c>
      <c r="G463" s="17" t="s">
        <v>64</v>
      </c>
      <c r="H463" s="17" t="s">
        <v>58</v>
      </c>
      <c r="I463" s="17" t="s">
        <v>59</v>
      </c>
      <c r="J463" s="17" t="s">
        <v>59</v>
      </c>
      <c r="K463" s="1"/>
      <c r="L463" s="1"/>
    </row>
    <row r="464" spans="1:12" ht="15.75" customHeight="1" x14ac:dyDescent="0.25">
      <c r="A464" s="17">
        <v>101096</v>
      </c>
      <c r="B464" s="17" t="s">
        <v>54</v>
      </c>
      <c r="C464" s="18">
        <v>44551</v>
      </c>
      <c r="D464" s="17">
        <v>645000</v>
      </c>
      <c r="E464" s="17" t="s">
        <v>55</v>
      </c>
      <c r="F464" s="17" t="s">
        <v>56</v>
      </c>
      <c r="G464" s="17" t="s">
        <v>57</v>
      </c>
      <c r="H464" s="17" t="s">
        <v>81</v>
      </c>
      <c r="I464" s="17" t="s">
        <v>66</v>
      </c>
      <c r="J464" s="17" t="s">
        <v>66</v>
      </c>
      <c r="K464" s="1"/>
      <c r="L464" s="1"/>
    </row>
    <row r="465" spans="1:12" ht="15.75" customHeight="1" x14ac:dyDescent="0.25">
      <c r="A465" s="17">
        <v>100203</v>
      </c>
      <c r="B465" s="17" t="s">
        <v>54</v>
      </c>
      <c r="C465" s="18">
        <v>44551</v>
      </c>
      <c r="D465" s="17">
        <v>3724339</v>
      </c>
      <c r="E465" s="17" t="s">
        <v>62</v>
      </c>
      <c r="F465" s="17" t="s">
        <v>56</v>
      </c>
      <c r="G465" s="17" t="s">
        <v>64</v>
      </c>
      <c r="H465" s="17" t="s">
        <v>65</v>
      </c>
      <c r="I465" s="17" t="s">
        <v>66</v>
      </c>
      <c r="J465" s="17" t="s">
        <v>66</v>
      </c>
      <c r="K465" s="1"/>
      <c r="L465" s="1"/>
    </row>
    <row r="466" spans="1:12" ht="15.75" customHeight="1" x14ac:dyDescent="0.25">
      <c r="A466" s="17">
        <v>100231</v>
      </c>
      <c r="B466" s="17" t="s">
        <v>54</v>
      </c>
      <c r="C466" s="18">
        <v>44552</v>
      </c>
      <c r="D466" s="17">
        <v>12493000</v>
      </c>
      <c r="E466" s="17" t="s">
        <v>55</v>
      </c>
      <c r="F466" s="17" t="s">
        <v>56</v>
      </c>
      <c r="G466" s="17" t="s">
        <v>64</v>
      </c>
      <c r="H466" s="17" t="s">
        <v>58</v>
      </c>
      <c r="I466" s="17" t="s">
        <v>59</v>
      </c>
      <c r="J466" s="17" t="s">
        <v>59</v>
      </c>
      <c r="K466" s="1"/>
      <c r="L466" s="1"/>
    </row>
    <row r="467" spans="1:12" ht="15.75" customHeight="1" x14ac:dyDescent="0.25">
      <c r="A467" s="17">
        <v>101098</v>
      </c>
      <c r="B467" s="17" t="s">
        <v>61</v>
      </c>
      <c r="C467" s="18">
        <v>44552</v>
      </c>
      <c r="D467" s="17">
        <v>539040</v>
      </c>
      <c r="E467" s="17" t="s">
        <v>55</v>
      </c>
      <c r="F467" s="17" t="s">
        <v>63</v>
      </c>
      <c r="G467" s="17" t="s">
        <v>64</v>
      </c>
      <c r="H467" s="17" t="s">
        <v>81</v>
      </c>
      <c r="I467" s="17" t="s">
        <v>66</v>
      </c>
      <c r="J467" s="17" t="s">
        <v>66</v>
      </c>
      <c r="K467" s="1"/>
      <c r="L467" s="1"/>
    </row>
    <row r="468" spans="1:12" ht="15.75" customHeight="1" x14ac:dyDescent="0.25">
      <c r="A468" s="17">
        <v>101100</v>
      </c>
      <c r="B468" s="17" t="s">
        <v>54</v>
      </c>
      <c r="C468" s="18">
        <v>44552</v>
      </c>
      <c r="D468" s="17">
        <v>2159000</v>
      </c>
      <c r="E468" s="17" t="s">
        <v>55</v>
      </c>
      <c r="F468" s="17" t="s">
        <v>56</v>
      </c>
      <c r="G468" s="17" t="s">
        <v>64</v>
      </c>
      <c r="H468" s="17" t="s">
        <v>81</v>
      </c>
      <c r="I468" s="17" t="s">
        <v>66</v>
      </c>
      <c r="J468" s="17" t="s">
        <v>66</v>
      </c>
      <c r="K468" s="1"/>
      <c r="L468" s="1"/>
    </row>
    <row r="469" spans="1:12" ht="15.75" customHeight="1" x14ac:dyDescent="0.25">
      <c r="A469" s="17">
        <v>100202</v>
      </c>
      <c r="B469" s="17" t="s">
        <v>80</v>
      </c>
      <c r="C469" s="18">
        <v>44552</v>
      </c>
      <c r="D469" s="17">
        <v>3750000</v>
      </c>
      <c r="E469" s="17" t="s">
        <v>55</v>
      </c>
      <c r="F469" s="17" t="s">
        <v>56</v>
      </c>
      <c r="G469" s="17" t="s">
        <v>64</v>
      </c>
      <c r="H469" s="17" t="s">
        <v>58</v>
      </c>
      <c r="I469" s="17" t="s">
        <v>59</v>
      </c>
      <c r="J469" s="17" t="s">
        <v>59</v>
      </c>
      <c r="K469" s="1"/>
      <c r="L469" s="1"/>
    </row>
    <row r="470" spans="1:12" ht="15.75" customHeight="1" x14ac:dyDescent="0.25">
      <c r="A470" s="17">
        <v>100217</v>
      </c>
      <c r="B470" s="17" t="s">
        <v>54</v>
      </c>
      <c r="C470" s="18">
        <v>44553</v>
      </c>
      <c r="D470" s="17">
        <v>100000</v>
      </c>
      <c r="E470" s="17" t="s">
        <v>62</v>
      </c>
      <c r="F470" s="17" t="s">
        <v>56</v>
      </c>
      <c r="G470" s="17" t="s">
        <v>87</v>
      </c>
      <c r="H470" s="17" t="s">
        <v>65</v>
      </c>
      <c r="I470" s="17" t="s">
        <v>66</v>
      </c>
      <c r="J470" s="17" t="s">
        <v>66</v>
      </c>
      <c r="K470" s="1"/>
      <c r="L470" s="1"/>
    </row>
    <row r="471" spans="1:12" ht="15.75" customHeight="1" x14ac:dyDescent="0.25">
      <c r="A471" s="17">
        <v>101102</v>
      </c>
      <c r="B471" s="17" t="s">
        <v>54</v>
      </c>
      <c r="C471" s="18">
        <v>44553</v>
      </c>
      <c r="D471" s="17">
        <v>1121600</v>
      </c>
      <c r="E471" s="17" t="s">
        <v>62</v>
      </c>
      <c r="F471" s="17" t="s">
        <v>56</v>
      </c>
      <c r="G471" s="17" t="s">
        <v>87</v>
      </c>
      <c r="H471" s="17" t="s">
        <v>65</v>
      </c>
      <c r="I471" s="17" t="s">
        <v>66</v>
      </c>
      <c r="J471" s="17" t="s">
        <v>66</v>
      </c>
      <c r="K471" s="1"/>
      <c r="L471" s="1"/>
    </row>
    <row r="472" spans="1:12" ht="15.75" customHeight="1" x14ac:dyDescent="0.25">
      <c r="A472" s="17">
        <v>100305</v>
      </c>
      <c r="B472" s="17" t="s">
        <v>54</v>
      </c>
      <c r="C472" s="18">
        <v>44553</v>
      </c>
      <c r="D472" s="17">
        <v>9000000</v>
      </c>
      <c r="E472" s="17" t="s">
        <v>55</v>
      </c>
      <c r="F472" s="17" t="s">
        <v>56</v>
      </c>
      <c r="G472" s="17" t="s">
        <v>57</v>
      </c>
      <c r="H472" s="17" t="s">
        <v>58</v>
      </c>
      <c r="I472" s="17" t="s">
        <v>59</v>
      </c>
      <c r="J472" s="17" t="s">
        <v>59</v>
      </c>
      <c r="K472" s="1"/>
      <c r="L472" s="1"/>
    </row>
    <row r="473" spans="1:12" ht="15.75" customHeight="1" x14ac:dyDescent="0.25">
      <c r="A473" s="17">
        <v>101104</v>
      </c>
      <c r="B473" s="17" t="s">
        <v>54</v>
      </c>
      <c r="C473" s="18">
        <v>44554</v>
      </c>
      <c r="D473" s="17">
        <v>292200</v>
      </c>
      <c r="E473" s="17" t="s">
        <v>55</v>
      </c>
      <c r="F473" s="17" t="s">
        <v>56</v>
      </c>
      <c r="G473" s="17" t="s">
        <v>64</v>
      </c>
      <c r="H473" s="17" t="s">
        <v>58</v>
      </c>
      <c r="I473" s="17" t="s">
        <v>59</v>
      </c>
      <c r="J473" s="17" t="s">
        <v>59</v>
      </c>
      <c r="K473" s="1"/>
      <c r="L473" s="1"/>
    </row>
    <row r="474" spans="1:12" ht="15.75" customHeight="1" x14ac:dyDescent="0.25">
      <c r="A474" s="17">
        <v>101105</v>
      </c>
      <c r="B474" s="17" t="s">
        <v>91</v>
      </c>
      <c r="C474" s="18">
        <v>44554</v>
      </c>
      <c r="D474" s="17">
        <v>345000</v>
      </c>
      <c r="E474" s="17" t="s">
        <v>55</v>
      </c>
      <c r="F474" s="17" t="s">
        <v>84</v>
      </c>
      <c r="G474" s="17" t="s">
        <v>87</v>
      </c>
      <c r="H474" s="17" t="s">
        <v>81</v>
      </c>
      <c r="I474" s="17" t="s">
        <v>66</v>
      </c>
      <c r="J474" s="17" t="s">
        <v>66</v>
      </c>
      <c r="K474" s="1"/>
      <c r="L474" s="1"/>
    </row>
    <row r="475" spans="1:12" ht="15.75" customHeight="1" x14ac:dyDescent="0.25">
      <c r="A475" s="17">
        <v>100201</v>
      </c>
      <c r="B475" s="17" t="s">
        <v>54</v>
      </c>
      <c r="C475" s="18">
        <v>44554</v>
      </c>
      <c r="D475" s="17">
        <v>11575700</v>
      </c>
      <c r="E475" s="17" t="s">
        <v>55</v>
      </c>
      <c r="F475" s="17" t="s">
        <v>56</v>
      </c>
      <c r="G475" s="17" t="s">
        <v>64</v>
      </c>
      <c r="H475" s="17" t="s">
        <v>58</v>
      </c>
      <c r="I475" s="17" t="s">
        <v>59</v>
      </c>
      <c r="J475" s="17" t="s">
        <v>59</v>
      </c>
      <c r="K475" s="1"/>
      <c r="L475" s="1"/>
    </row>
    <row r="476" spans="1:12" ht="15.75" customHeight="1" x14ac:dyDescent="0.25">
      <c r="A476" s="17">
        <v>100230</v>
      </c>
      <c r="B476" s="17" t="s">
        <v>85</v>
      </c>
      <c r="C476" s="18">
        <v>44555</v>
      </c>
      <c r="D476" s="17">
        <v>608500</v>
      </c>
      <c r="E476" s="17" t="s">
        <v>55</v>
      </c>
      <c r="F476" s="17" t="s">
        <v>86</v>
      </c>
      <c r="G476" s="17" t="s">
        <v>64</v>
      </c>
      <c r="H476" s="17" t="s">
        <v>58</v>
      </c>
      <c r="I476" s="17" t="s">
        <v>66</v>
      </c>
      <c r="J476" s="17" t="s">
        <v>66</v>
      </c>
      <c r="K476" s="1"/>
      <c r="L476" s="1"/>
    </row>
    <row r="477" spans="1:12" ht="15.75" customHeight="1" x14ac:dyDescent="0.25">
      <c r="A477" s="17">
        <v>100295</v>
      </c>
      <c r="B477" s="17" t="s">
        <v>80</v>
      </c>
      <c r="C477" s="18">
        <v>44555</v>
      </c>
      <c r="D477" s="17">
        <v>5114500</v>
      </c>
      <c r="E477" s="17" t="s">
        <v>55</v>
      </c>
      <c r="F477" s="17" t="s">
        <v>56</v>
      </c>
      <c r="G477" s="17" t="s">
        <v>64</v>
      </c>
      <c r="H477" s="17" t="s">
        <v>74</v>
      </c>
      <c r="I477" s="17" t="s">
        <v>59</v>
      </c>
      <c r="J477" s="17" t="s">
        <v>59</v>
      </c>
      <c r="K477" s="1"/>
      <c r="L477" s="1"/>
    </row>
    <row r="478" spans="1:12" ht="15.75" customHeight="1" x14ac:dyDescent="0.25">
      <c r="A478" s="17">
        <v>100360</v>
      </c>
      <c r="B478" s="17" t="s">
        <v>61</v>
      </c>
      <c r="C478" s="18">
        <v>44555</v>
      </c>
      <c r="D478" s="17">
        <v>4822450</v>
      </c>
      <c r="E478" s="17" t="s">
        <v>55</v>
      </c>
      <c r="F478" s="17" t="s">
        <v>63</v>
      </c>
      <c r="G478" s="17" t="s">
        <v>69</v>
      </c>
      <c r="H478" s="17" t="s">
        <v>74</v>
      </c>
      <c r="I478" s="17" t="s">
        <v>59</v>
      </c>
      <c r="J478" s="17" t="s">
        <v>59</v>
      </c>
      <c r="K478" s="1"/>
      <c r="L478" s="1"/>
    </row>
    <row r="479" spans="1:12" ht="15.75" customHeight="1" x14ac:dyDescent="0.25">
      <c r="A479" s="17">
        <v>100361</v>
      </c>
      <c r="B479" s="17" t="s">
        <v>54</v>
      </c>
      <c r="C479" s="18">
        <v>44555</v>
      </c>
      <c r="D479" s="17">
        <v>1125600</v>
      </c>
      <c r="E479" s="17" t="s">
        <v>55</v>
      </c>
      <c r="F479" s="17" t="s">
        <v>56</v>
      </c>
      <c r="G479" s="17" t="s">
        <v>69</v>
      </c>
      <c r="H479" s="17" t="s">
        <v>58</v>
      </c>
      <c r="I479" s="17" t="s">
        <v>66</v>
      </c>
      <c r="J479" s="17" t="s">
        <v>66</v>
      </c>
      <c r="K479" s="1"/>
      <c r="L479" s="1"/>
    </row>
    <row r="480" spans="1:12" ht="15.75" customHeight="1" x14ac:dyDescent="0.25">
      <c r="A480" s="17">
        <v>101107</v>
      </c>
      <c r="B480" s="17" t="s">
        <v>54</v>
      </c>
      <c r="C480" s="18">
        <v>44555</v>
      </c>
      <c r="D480" s="17">
        <v>9377600</v>
      </c>
      <c r="E480" s="17" t="s">
        <v>55</v>
      </c>
      <c r="F480" s="17" t="s">
        <v>56</v>
      </c>
      <c r="G480" s="17" t="s">
        <v>64</v>
      </c>
      <c r="H480" s="17" t="s">
        <v>58</v>
      </c>
      <c r="I480" s="17" t="s">
        <v>59</v>
      </c>
      <c r="J480" s="17" t="s">
        <v>59</v>
      </c>
      <c r="K480" s="1"/>
      <c r="L480" s="1"/>
    </row>
    <row r="481" spans="1:12" ht="15.75" customHeight="1" x14ac:dyDescent="0.25">
      <c r="A481" s="17">
        <v>101109</v>
      </c>
      <c r="B481" s="17" t="s">
        <v>54</v>
      </c>
      <c r="C481" s="18">
        <v>44555</v>
      </c>
      <c r="D481" s="17">
        <v>3920500</v>
      </c>
      <c r="E481" s="17" t="s">
        <v>62</v>
      </c>
      <c r="F481" s="17" t="s">
        <v>56</v>
      </c>
      <c r="G481" s="17" t="s">
        <v>64</v>
      </c>
      <c r="H481" s="17" t="s">
        <v>65</v>
      </c>
      <c r="I481" s="17" t="s">
        <v>66</v>
      </c>
      <c r="J481" s="17" t="s">
        <v>66</v>
      </c>
      <c r="K481" s="1"/>
      <c r="L481" s="1"/>
    </row>
    <row r="482" spans="1:12" ht="15.75" customHeight="1" x14ac:dyDescent="0.25">
      <c r="A482" s="17">
        <v>100229</v>
      </c>
      <c r="B482" s="17" t="s">
        <v>91</v>
      </c>
      <c r="C482" s="18">
        <v>44555</v>
      </c>
      <c r="D482" s="17">
        <v>626000</v>
      </c>
      <c r="E482" s="17" t="s">
        <v>55</v>
      </c>
      <c r="F482" s="17" t="s">
        <v>84</v>
      </c>
      <c r="G482" s="17" t="s">
        <v>69</v>
      </c>
      <c r="H482" s="17" t="s">
        <v>74</v>
      </c>
      <c r="I482" s="17" t="s">
        <v>66</v>
      </c>
      <c r="J482" s="17" t="s">
        <v>66</v>
      </c>
      <c r="K482" s="1"/>
      <c r="L482" s="1"/>
    </row>
    <row r="483" spans="1:12" ht="15.75" customHeight="1" x14ac:dyDescent="0.25">
      <c r="A483" s="17">
        <v>100282</v>
      </c>
      <c r="B483" s="17" t="s">
        <v>61</v>
      </c>
      <c r="C483" s="18">
        <v>44556</v>
      </c>
      <c r="D483" s="17">
        <v>4132600</v>
      </c>
      <c r="E483" s="17" t="s">
        <v>62</v>
      </c>
      <c r="F483" s="17" t="s">
        <v>63</v>
      </c>
      <c r="G483" s="17" t="s">
        <v>64</v>
      </c>
      <c r="H483" s="17" t="s">
        <v>65</v>
      </c>
      <c r="I483" s="17" t="s">
        <v>66</v>
      </c>
      <c r="J483" s="17" t="s">
        <v>66</v>
      </c>
      <c r="K483" s="1"/>
      <c r="L483" s="1"/>
    </row>
    <row r="484" spans="1:12" ht="15.75" customHeight="1" x14ac:dyDescent="0.25">
      <c r="A484" s="17">
        <v>101111</v>
      </c>
      <c r="B484" s="17" t="s">
        <v>54</v>
      </c>
      <c r="C484" s="18">
        <v>44556</v>
      </c>
      <c r="D484" s="17">
        <v>6235057</v>
      </c>
      <c r="E484" s="17" t="s">
        <v>62</v>
      </c>
      <c r="F484" s="17" t="s">
        <v>56</v>
      </c>
      <c r="G484" s="17" t="s">
        <v>64</v>
      </c>
      <c r="H484" s="17" t="s">
        <v>65</v>
      </c>
      <c r="I484" s="17" t="s">
        <v>66</v>
      </c>
      <c r="J484" s="17" t="s">
        <v>66</v>
      </c>
      <c r="K484" s="1"/>
      <c r="L484" s="1"/>
    </row>
    <row r="485" spans="1:12" ht="15.75" customHeight="1" x14ac:dyDescent="0.25">
      <c r="A485" s="17">
        <v>100400</v>
      </c>
      <c r="B485" s="17" t="s">
        <v>83</v>
      </c>
      <c r="C485" s="18">
        <v>44556</v>
      </c>
      <c r="D485" s="17">
        <v>1960000</v>
      </c>
      <c r="E485" s="17" t="s">
        <v>62</v>
      </c>
      <c r="F485" s="17" t="s">
        <v>84</v>
      </c>
      <c r="G485" s="17" t="s">
        <v>64</v>
      </c>
      <c r="H485" s="17" t="s">
        <v>65</v>
      </c>
      <c r="I485" s="17" t="s">
        <v>66</v>
      </c>
      <c r="J485" s="17" t="s">
        <v>66</v>
      </c>
      <c r="K485" s="1"/>
      <c r="L485" s="1"/>
    </row>
    <row r="486" spans="1:12" ht="15.75" customHeight="1" x14ac:dyDescent="0.25">
      <c r="A486" s="17">
        <v>101113</v>
      </c>
      <c r="B486" s="17" t="s">
        <v>54</v>
      </c>
      <c r="C486" s="18">
        <v>44557</v>
      </c>
      <c r="D486" s="17">
        <v>2500000</v>
      </c>
      <c r="E486" s="17" t="s">
        <v>62</v>
      </c>
      <c r="F486" s="17" t="s">
        <v>56</v>
      </c>
      <c r="G486" s="17" t="s">
        <v>87</v>
      </c>
      <c r="H486" s="17" t="s">
        <v>65</v>
      </c>
      <c r="I486" s="17" t="s">
        <v>66</v>
      </c>
      <c r="J486" s="17" t="s">
        <v>66</v>
      </c>
      <c r="K486" s="1"/>
      <c r="L486" s="1"/>
    </row>
    <row r="487" spans="1:12" ht="15.75" customHeight="1" x14ac:dyDescent="0.25">
      <c r="A487" s="17">
        <v>101114</v>
      </c>
      <c r="B487" s="17" t="s">
        <v>72</v>
      </c>
      <c r="C487" s="18">
        <v>44557</v>
      </c>
      <c r="D487" s="17">
        <v>3883300</v>
      </c>
      <c r="E487" s="17" t="s">
        <v>55</v>
      </c>
      <c r="F487" s="17" t="s">
        <v>63</v>
      </c>
      <c r="G487" s="17" t="s">
        <v>87</v>
      </c>
      <c r="H487" s="17" t="s">
        <v>65</v>
      </c>
      <c r="I487" s="17" t="s">
        <v>66</v>
      </c>
      <c r="J487" s="17" t="s">
        <v>66</v>
      </c>
      <c r="K487" s="1"/>
      <c r="L487" s="1"/>
    </row>
    <row r="488" spans="1:12" ht="15.75" customHeight="1" x14ac:dyDescent="0.25">
      <c r="A488" s="17">
        <v>100200</v>
      </c>
      <c r="B488" s="17" t="s">
        <v>54</v>
      </c>
      <c r="C488" s="18">
        <v>44557</v>
      </c>
      <c r="D488" s="17">
        <v>1425000</v>
      </c>
      <c r="E488" s="17" t="s">
        <v>55</v>
      </c>
      <c r="F488" s="17" t="s">
        <v>56</v>
      </c>
      <c r="G488" s="17" t="s">
        <v>69</v>
      </c>
      <c r="H488" s="17" t="s">
        <v>58</v>
      </c>
      <c r="I488" s="17" t="s">
        <v>66</v>
      </c>
      <c r="J488" s="17" t="s">
        <v>66</v>
      </c>
      <c r="K488" s="1"/>
      <c r="L488" s="1"/>
    </row>
    <row r="489" spans="1:12" ht="15.75" customHeight="1" x14ac:dyDescent="0.25">
      <c r="A489" s="17">
        <v>100330</v>
      </c>
      <c r="B489" s="17" t="s">
        <v>54</v>
      </c>
      <c r="C489" s="18">
        <v>44558</v>
      </c>
      <c r="D489" s="17">
        <v>1545100</v>
      </c>
      <c r="E489" s="17" t="s">
        <v>55</v>
      </c>
      <c r="F489" s="17" t="s">
        <v>56</v>
      </c>
      <c r="G489" s="17" t="s">
        <v>64</v>
      </c>
      <c r="H489" s="17" t="s">
        <v>74</v>
      </c>
      <c r="I489" s="17" t="s">
        <v>59</v>
      </c>
      <c r="J489" s="17" t="s">
        <v>59</v>
      </c>
      <c r="K489" s="1"/>
      <c r="L489" s="1"/>
    </row>
    <row r="490" spans="1:12" ht="15.75" customHeight="1" x14ac:dyDescent="0.25">
      <c r="A490" s="17">
        <v>101115</v>
      </c>
      <c r="B490" s="17" t="s">
        <v>61</v>
      </c>
      <c r="C490" s="18">
        <v>44558</v>
      </c>
      <c r="D490" s="17">
        <v>1665100</v>
      </c>
      <c r="E490" s="17" t="s">
        <v>55</v>
      </c>
      <c r="F490" s="17" t="s">
        <v>63</v>
      </c>
      <c r="G490" s="17" t="s">
        <v>64</v>
      </c>
      <c r="H490" s="17" t="s">
        <v>58</v>
      </c>
      <c r="I490" s="17" t="s">
        <v>66</v>
      </c>
      <c r="J490" s="17" t="s">
        <v>66</v>
      </c>
      <c r="K490" s="1"/>
      <c r="L490" s="1"/>
    </row>
    <row r="491" spans="1:12" ht="15.75" customHeight="1" x14ac:dyDescent="0.25">
      <c r="A491" s="17">
        <v>101116</v>
      </c>
      <c r="B491" s="17" t="s">
        <v>54</v>
      </c>
      <c r="C491" s="18">
        <v>44558</v>
      </c>
      <c r="D491" s="17">
        <v>8245000</v>
      </c>
      <c r="E491" s="17" t="s">
        <v>55</v>
      </c>
      <c r="F491" s="17" t="s">
        <v>56</v>
      </c>
      <c r="G491" s="17" t="s">
        <v>64</v>
      </c>
      <c r="H491" s="17" t="s">
        <v>58</v>
      </c>
      <c r="I491" s="17" t="s">
        <v>59</v>
      </c>
      <c r="J491" s="17" t="s">
        <v>59</v>
      </c>
      <c r="K491" s="1"/>
      <c r="L491" s="1"/>
    </row>
    <row r="492" spans="1:12" ht="15.75" customHeight="1" x14ac:dyDescent="0.25">
      <c r="A492" s="17">
        <v>100216</v>
      </c>
      <c r="B492" s="17" t="s">
        <v>80</v>
      </c>
      <c r="C492" s="18">
        <v>44559</v>
      </c>
      <c r="D492" s="17">
        <v>2432600</v>
      </c>
      <c r="E492" s="17" t="s">
        <v>55</v>
      </c>
      <c r="F492" s="17" t="s">
        <v>56</v>
      </c>
      <c r="G492" s="17" t="s">
        <v>64</v>
      </c>
      <c r="H492" s="17" t="s">
        <v>81</v>
      </c>
      <c r="I492" s="17" t="s">
        <v>59</v>
      </c>
      <c r="J492" s="17" t="s">
        <v>59</v>
      </c>
      <c r="K492" s="1"/>
      <c r="L492" s="1"/>
    </row>
    <row r="493" spans="1:12" ht="15.75" customHeight="1" x14ac:dyDescent="0.25">
      <c r="A493" s="17">
        <v>100389</v>
      </c>
      <c r="B493" s="17" t="s">
        <v>54</v>
      </c>
      <c r="C493" s="18">
        <v>44560</v>
      </c>
      <c r="D493" s="17">
        <v>1480000</v>
      </c>
      <c r="E493" s="17" t="s">
        <v>55</v>
      </c>
      <c r="F493" s="17" t="s">
        <v>56</v>
      </c>
      <c r="G493" s="17" t="s">
        <v>57</v>
      </c>
      <c r="H493" s="17" t="s">
        <v>70</v>
      </c>
      <c r="I493" s="17" t="s">
        <v>59</v>
      </c>
      <c r="J493" s="17" t="s">
        <v>59</v>
      </c>
      <c r="K493" s="1"/>
      <c r="L493" s="1"/>
    </row>
    <row r="494" spans="1:12" ht="15.75" customHeight="1" x14ac:dyDescent="0.25">
      <c r="A494" s="17">
        <v>101117</v>
      </c>
      <c r="B494" s="17" t="s">
        <v>54</v>
      </c>
      <c r="C494" s="18">
        <v>44560</v>
      </c>
      <c r="D494" s="17">
        <v>9050000</v>
      </c>
      <c r="E494" s="17" t="s">
        <v>55</v>
      </c>
      <c r="F494" s="17" t="s">
        <v>56</v>
      </c>
      <c r="G494" s="17" t="s">
        <v>64</v>
      </c>
      <c r="H494" s="17" t="s">
        <v>58</v>
      </c>
      <c r="I494" s="17" t="s">
        <v>59</v>
      </c>
      <c r="J494" s="17" t="s">
        <v>59</v>
      </c>
      <c r="K494" s="1"/>
      <c r="L494" s="1"/>
    </row>
    <row r="495" spans="1:12" ht="15.75" customHeight="1" x14ac:dyDescent="0.25">
      <c r="A495" s="17">
        <v>101120</v>
      </c>
      <c r="B495" s="17" t="s">
        <v>54</v>
      </c>
      <c r="C495" s="18">
        <v>44560</v>
      </c>
      <c r="D495" s="17">
        <v>1480755</v>
      </c>
      <c r="E495" s="17" t="s">
        <v>62</v>
      </c>
      <c r="F495" s="17" t="s">
        <v>56</v>
      </c>
      <c r="G495" s="17" t="s">
        <v>64</v>
      </c>
      <c r="H495" s="17" t="s">
        <v>65</v>
      </c>
      <c r="I495" s="17" t="s">
        <v>66</v>
      </c>
      <c r="J495" s="17" t="s">
        <v>66</v>
      </c>
      <c r="K495" s="1"/>
      <c r="L495" s="1"/>
    </row>
    <row r="496" spans="1:12" ht="15.75" customHeight="1" x14ac:dyDescent="0.25">
      <c r="A496" s="17">
        <v>101121</v>
      </c>
      <c r="B496" s="17" t="s">
        <v>83</v>
      </c>
      <c r="C496" s="18">
        <v>44560</v>
      </c>
      <c r="D496" s="17">
        <v>4101750</v>
      </c>
      <c r="E496" s="17" t="s">
        <v>55</v>
      </c>
      <c r="F496" s="17" t="s">
        <v>84</v>
      </c>
      <c r="G496" s="17" t="s">
        <v>57</v>
      </c>
      <c r="H496" s="17" t="s">
        <v>74</v>
      </c>
      <c r="I496" s="17" t="s">
        <v>59</v>
      </c>
      <c r="J496" s="17" t="s">
        <v>59</v>
      </c>
      <c r="K496" s="1"/>
      <c r="L496" s="1"/>
    </row>
    <row r="497" spans="1:12" ht="15.75" customHeight="1" x14ac:dyDescent="0.25">
      <c r="A497" s="17">
        <v>101122</v>
      </c>
      <c r="B497" s="17" t="s">
        <v>85</v>
      </c>
      <c r="C497" s="18">
        <v>44561</v>
      </c>
      <c r="D497" s="17">
        <v>1739100</v>
      </c>
      <c r="E497" s="17" t="s">
        <v>55</v>
      </c>
      <c r="F497" s="17" t="s">
        <v>86</v>
      </c>
      <c r="G497" s="17" t="s">
        <v>64</v>
      </c>
      <c r="H497" s="17" t="s">
        <v>58</v>
      </c>
      <c r="I497" s="17" t="s">
        <v>66</v>
      </c>
      <c r="J497" s="17" t="s">
        <v>66</v>
      </c>
      <c r="K497" s="1"/>
      <c r="L497" s="1"/>
    </row>
    <row r="498" spans="1:12" ht="15.75" customHeight="1" x14ac:dyDescent="0.25">
      <c r="A498" s="17">
        <v>101123</v>
      </c>
      <c r="B498" s="17" t="s">
        <v>54</v>
      </c>
      <c r="C498" s="18">
        <v>44561</v>
      </c>
      <c r="D498" s="17">
        <v>2250000</v>
      </c>
      <c r="E498" s="17" t="s">
        <v>55</v>
      </c>
      <c r="F498" s="17" t="s">
        <v>56</v>
      </c>
      <c r="G498" s="17" t="s">
        <v>64</v>
      </c>
      <c r="H498" s="17" t="s">
        <v>74</v>
      </c>
      <c r="I498" s="17" t="s">
        <v>59</v>
      </c>
      <c r="J498" s="17" t="s">
        <v>59</v>
      </c>
      <c r="K498" s="1"/>
      <c r="L498" s="1"/>
    </row>
    <row r="499" spans="1:12" ht="15.75" customHeight="1" x14ac:dyDescent="0.25">
      <c r="A499" s="17">
        <v>101125</v>
      </c>
      <c r="B499" s="17" t="s">
        <v>54</v>
      </c>
      <c r="C499" s="18">
        <v>44561</v>
      </c>
      <c r="D499" s="17">
        <v>16482200</v>
      </c>
      <c r="E499" s="17" t="s">
        <v>55</v>
      </c>
      <c r="F499" s="17" t="s">
        <v>56</v>
      </c>
      <c r="G499" s="17" t="s">
        <v>64</v>
      </c>
      <c r="H499" s="17" t="s">
        <v>74</v>
      </c>
      <c r="I499" s="17" t="s">
        <v>59</v>
      </c>
      <c r="J499" s="17" t="s">
        <v>59</v>
      </c>
      <c r="K499" s="1"/>
      <c r="L499" s="1"/>
    </row>
    <row r="500" spans="1:12" ht="15.75" customHeight="1" x14ac:dyDescent="0.25">
      <c r="A500" s="17">
        <v>101126</v>
      </c>
      <c r="B500" s="17" t="s">
        <v>61</v>
      </c>
      <c r="C500" s="18">
        <v>44561</v>
      </c>
      <c r="D500" s="17">
        <v>1776800</v>
      </c>
      <c r="E500" s="17" t="s">
        <v>55</v>
      </c>
      <c r="F500" s="17" t="s">
        <v>63</v>
      </c>
      <c r="G500" s="17" t="s">
        <v>64</v>
      </c>
      <c r="H500" s="17" t="s">
        <v>65</v>
      </c>
      <c r="I500" s="17" t="s">
        <v>66</v>
      </c>
      <c r="J500" s="17" t="s">
        <v>66</v>
      </c>
      <c r="K500" s="1"/>
      <c r="L500" s="1"/>
    </row>
    <row r="501" spans="1:12" ht="15.75" customHeight="1" x14ac:dyDescent="0.25">
      <c r="C501" s="15"/>
    </row>
    <row r="502" spans="1:12" ht="15.75" customHeight="1" x14ac:dyDescent="0.25">
      <c r="C502" s="15"/>
    </row>
    <row r="503" spans="1:12" ht="15.75" customHeight="1" x14ac:dyDescent="0.25">
      <c r="C503" s="15"/>
    </row>
    <row r="504" spans="1:12" ht="15.75" customHeight="1" x14ac:dyDescent="0.25">
      <c r="C504" s="15"/>
    </row>
    <row r="505" spans="1:12" ht="15.75" customHeight="1" x14ac:dyDescent="0.25">
      <c r="C505" s="15"/>
    </row>
    <row r="506" spans="1:12" ht="15.75" customHeight="1" x14ac:dyDescent="0.25">
      <c r="C506" s="15"/>
    </row>
    <row r="507" spans="1:12" ht="15.75" customHeight="1" x14ac:dyDescent="0.25">
      <c r="C507" s="15"/>
    </row>
    <row r="508" spans="1:12" ht="15.75" customHeight="1" x14ac:dyDescent="0.25">
      <c r="C508" s="15"/>
    </row>
    <row r="509" spans="1:12" ht="15.75" customHeight="1" x14ac:dyDescent="0.25">
      <c r="C509" s="15"/>
    </row>
    <row r="510" spans="1:12" ht="15.75" customHeight="1" x14ac:dyDescent="0.25">
      <c r="C510" s="15"/>
    </row>
    <row r="511" spans="1:12" ht="15.75" customHeight="1" x14ac:dyDescent="0.25">
      <c r="C511" s="15"/>
    </row>
    <row r="512" spans="1:12" ht="15.75" customHeight="1" x14ac:dyDescent="0.25">
      <c r="C512" s="15"/>
    </row>
    <row r="513" spans="3:3" ht="15.75" customHeight="1" x14ac:dyDescent="0.25">
      <c r="C513" s="15"/>
    </row>
    <row r="514" spans="3:3" ht="15.75" customHeight="1" x14ac:dyDescent="0.25">
      <c r="C514" s="15"/>
    </row>
    <row r="515" spans="3:3" ht="15.75" customHeight="1" x14ac:dyDescent="0.25">
      <c r="C515" s="15"/>
    </row>
    <row r="516" spans="3:3" ht="15.75" customHeight="1" x14ac:dyDescent="0.25">
      <c r="C516" s="15"/>
    </row>
    <row r="517" spans="3:3" ht="15.75" customHeight="1" x14ac:dyDescent="0.25">
      <c r="C517" s="15"/>
    </row>
    <row r="518" spans="3:3" ht="15.75" customHeight="1" x14ac:dyDescent="0.25">
      <c r="C518" s="15"/>
    </row>
    <row r="519" spans="3:3" ht="15.75" customHeight="1" x14ac:dyDescent="0.25">
      <c r="C519" s="15"/>
    </row>
    <row r="520" spans="3:3" ht="15.75" customHeight="1" x14ac:dyDescent="0.25">
      <c r="C520" s="15"/>
    </row>
    <row r="521" spans="3:3" ht="15.75" customHeight="1" x14ac:dyDescent="0.25">
      <c r="C521" s="15"/>
    </row>
    <row r="522" spans="3:3" ht="15.75" customHeight="1" x14ac:dyDescent="0.25">
      <c r="C522" s="15"/>
    </row>
    <row r="523" spans="3:3" ht="15.75" customHeight="1" x14ac:dyDescent="0.25">
      <c r="C523" s="15"/>
    </row>
    <row r="524" spans="3:3" ht="15.75" customHeight="1" x14ac:dyDescent="0.25">
      <c r="C524" s="15"/>
    </row>
    <row r="525" spans="3:3" ht="15.75" customHeight="1" x14ac:dyDescent="0.25">
      <c r="C525" s="15"/>
    </row>
    <row r="526" spans="3:3" ht="15.75" customHeight="1" x14ac:dyDescent="0.25">
      <c r="C526" s="15"/>
    </row>
    <row r="527" spans="3:3" ht="15.75" customHeight="1" x14ac:dyDescent="0.25">
      <c r="C527" s="15"/>
    </row>
    <row r="528" spans="3:3" ht="15.75" customHeight="1" x14ac:dyDescent="0.25">
      <c r="C528" s="15"/>
    </row>
    <row r="529" spans="3:3" ht="15.75" customHeight="1" x14ac:dyDescent="0.25">
      <c r="C529" s="15"/>
    </row>
    <row r="530" spans="3:3" ht="15.75" customHeight="1" x14ac:dyDescent="0.25">
      <c r="C530" s="15"/>
    </row>
    <row r="531" spans="3:3" ht="15.75" customHeight="1" x14ac:dyDescent="0.25">
      <c r="C531" s="15"/>
    </row>
    <row r="532" spans="3:3" ht="15.75" customHeight="1" x14ac:dyDescent="0.25">
      <c r="C532" s="15"/>
    </row>
    <row r="533" spans="3:3" ht="15.75" customHeight="1" x14ac:dyDescent="0.25">
      <c r="C533" s="15"/>
    </row>
    <row r="534" spans="3:3" ht="15.75" customHeight="1" x14ac:dyDescent="0.25">
      <c r="C534" s="15"/>
    </row>
    <row r="535" spans="3:3" ht="15.75" customHeight="1" x14ac:dyDescent="0.25">
      <c r="C535" s="15"/>
    </row>
    <row r="536" spans="3:3" ht="15.75" customHeight="1" x14ac:dyDescent="0.25">
      <c r="C536" s="15"/>
    </row>
    <row r="537" spans="3:3" ht="15.75" customHeight="1" x14ac:dyDescent="0.25">
      <c r="C537" s="15"/>
    </row>
    <row r="538" spans="3:3" ht="15.75" customHeight="1" x14ac:dyDescent="0.25">
      <c r="C538" s="15"/>
    </row>
    <row r="539" spans="3:3" ht="15.75" customHeight="1" x14ac:dyDescent="0.25">
      <c r="C539" s="15"/>
    </row>
    <row r="540" spans="3:3" ht="15.75" customHeight="1" x14ac:dyDescent="0.25">
      <c r="C540" s="15"/>
    </row>
    <row r="541" spans="3:3" ht="15.75" customHeight="1" x14ac:dyDescent="0.25">
      <c r="C541" s="15"/>
    </row>
    <row r="542" spans="3:3" ht="15.75" customHeight="1" x14ac:dyDescent="0.25">
      <c r="C542" s="15"/>
    </row>
    <row r="543" spans="3:3" ht="15.75" customHeight="1" x14ac:dyDescent="0.25">
      <c r="C543" s="15"/>
    </row>
    <row r="544" spans="3:3" ht="15.75" customHeight="1" x14ac:dyDescent="0.25">
      <c r="C544" s="15"/>
    </row>
    <row r="545" spans="3:3" ht="15.75" customHeight="1" x14ac:dyDescent="0.25">
      <c r="C545" s="15"/>
    </row>
    <row r="546" spans="3:3" ht="15.75" customHeight="1" x14ac:dyDescent="0.25">
      <c r="C546" s="15"/>
    </row>
    <row r="547" spans="3:3" ht="15.75" customHeight="1" x14ac:dyDescent="0.25">
      <c r="C547" s="15"/>
    </row>
    <row r="548" spans="3:3" ht="15.75" customHeight="1" x14ac:dyDescent="0.25">
      <c r="C548" s="15"/>
    </row>
    <row r="549" spans="3:3" ht="15.75" customHeight="1" x14ac:dyDescent="0.25">
      <c r="C549" s="15"/>
    </row>
    <row r="550" spans="3:3" ht="15.75" customHeight="1" x14ac:dyDescent="0.25">
      <c r="C550" s="15"/>
    </row>
    <row r="551" spans="3:3" ht="15.75" customHeight="1" x14ac:dyDescent="0.25">
      <c r="C551" s="15"/>
    </row>
    <row r="552" spans="3:3" ht="15.75" customHeight="1" x14ac:dyDescent="0.25">
      <c r="C552" s="15"/>
    </row>
    <row r="553" spans="3:3" ht="15.75" customHeight="1" x14ac:dyDescent="0.25">
      <c r="C553" s="15"/>
    </row>
    <row r="554" spans="3:3" ht="15.75" customHeight="1" x14ac:dyDescent="0.25">
      <c r="C554" s="15"/>
    </row>
    <row r="555" spans="3:3" ht="15.75" customHeight="1" x14ac:dyDescent="0.25">
      <c r="C555" s="15"/>
    </row>
    <row r="556" spans="3:3" ht="15.75" customHeight="1" x14ac:dyDescent="0.25">
      <c r="C556" s="15"/>
    </row>
    <row r="557" spans="3:3" ht="15.75" customHeight="1" x14ac:dyDescent="0.25">
      <c r="C557" s="15"/>
    </row>
    <row r="558" spans="3:3" ht="15.75" customHeight="1" x14ac:dyDescent="0.25">
      <c r="C558" s="15"/>
    </row>
    <row r="559" spans="3:3" ht="15.75" customHeight="1" x14ac:dyDescent="0.25">
      <c r="C559" s="15"/>
    </row>
    <row r="560" spans="3:3" ht="15.75" customHeight="1" x14ac:dyDescent="0.25">
      <c r="C560" s="15"/>
    </row>
    <row r="561" spans="3:3" ht="15.75" customHeight="1" x14ac:dyDescent="0.25">
      <c r="C561" s="15"/>
    </row>
    <row r="562" spans="3:3" ht="15.75" customHeight="1" x14ac:dyDescent="0.25">
      <c r="C562" s="15"/>
    </row>
    <row r="563" spans="3:3" ht="15.75" customHeight="1" x14ac:dyDescent="0.25">
      <c r="C563" s="15"/>
    </row>
    <row r="564" spans="3:3" ht="15.75" customHeight="1" x14ac:dyDescent="0.25">
      <c r="C564" s="15"/>
    </row>
    <row r="565" spans="3:3" ht="15.75" customHeight="1" x14ac:dyDescent="0.25">
      <c r="C565" s="15"/>
    </row>
    <row r="566" spans="3:3" ht="15.75" customHeight="1" x14ac:dyDescent="0.25">
      <c r="C566" s="15"/>
    </row>
    <row r="567" spans="3:3" ht="15.75" customHeight="1" x14ac:dyDescent="0.25">
      <c r="C567" s="15"/>
    </row>
    <row r="568" spans="3:3" ht="15.75" customHeight="1" x14ac:dyDescent="0.25">
      <c r="C568" s="15"/>
    </row>
    <row r="569" spans="3:3" ht="15.75" customHeight="1" x14ac:dyDescent="0.25">
      <c r="C569" s="15"/>
    </row>
    <row r="570" spans="3:3" ht="15.75" customHeight="1" x14ac:dyDescent="0.25">
      <c r="C570" s="15"/>
    </row>
    <row r="571" spans="3:3" ht="15.75" customHeight="1" x14ac:dyDescent="0.25">
      <c r="C571" s="15"/>
    </row>
    <row r="572" spans="3:3" ht="15.75" customHeight="1" x14ac:dyDescent="0.25">
      <c r="C572" s="15"/>
    </row>
    <row r="573" spans="3:3" ht="15.75" customHeight="1" x14ac:dyDescent="0.25">
      <c r="C573" s="15"/>
    </row>
    <row r="574" spans="3:3" ht="15.75" customHeight="1" x14ac:dyDescent="0.25">
      <c r="C574" s="15"/>
    </row>
    <row r="575" spans="3:3" ht="15.75" customHeight="1" x14ac:dyDescent="0.25">
      <c r="C575" s="15"/>
    </row>
    <row r="576" spans="3:3" ht="15.75" customHeight="1" x14ac:dyDescent="0.25">
      <c r="C576" s="15"/>
    </row>
    <row r="577" spans="3:3" ht="15.75" customHeight="1" x14ac:dyDescent="0.25">
      <c r="C577" s="15"/>
    </row>
    <row r="578" spans="3:3" ht="15.75" customHeight="1" x14ac:dyDescent="0.25">
      <c r="C578" s="15"/>
    </row>
    <row r="579" spans="3:3" ht="15.75" customHeight="1" x14ac:dyDescent="0.25">
      <c r="C579" s="15"/>
    </row>
    <row r="580" spans="3:3" ht="15.75" customHeight="1" x14ac:dyDescent="0.25">
      <c r="C580" s="15"/>
    </row>
    <row r="581" spans="3:3" ht="15.75" customHeight="1" x14ac:dyDescent="0.25">
      <c r="C581" s="15"/>
    </row>
    <row r="582" spans="3:3" ht="15.75" customHeight="1" x14ac:dyDescent="0.25">
      <c r="C582" s="15"/>
    </row>
    <row r="583" spans="3:3" ht="15.75" customHeight="1" x14ac:dyDescent="0.25">
      <c r="C583" s="15"/>
    </row>
    <row r="584" spans="3:3" ht="15.75" customHeight="1" x14ac:dyDescent="0.25">
      <c r="C584" s="15"/>
    </row>
    <row r="585" spans="3:3" ht="15.75" customHeight="1" x14ac:dyDescent="0.25">
      <c r="C585" s="15"/>
    </row>
    <row r="586" spans="3:3" ht="15.75" customHeight="1" x14ac:dyDescent="0.25">
      <c r="C586" s="15"/>
    </row>
    <row r="587" spans="3:3" ht="15.75" customHeight="1" x14ac:dyDescent="0.25">
      <c r="C587" s="15"/>
    </row>
    <row r="588" spans="3:3" ht="15.75" customHeight="1" x14ac:dyDescent="0.25">
      <c r="C588" s="15"/>
    </row>
    <row r="589" spans="3:3" ht="15.75" customHeight="1" x14ac:dyDescent="0.25">
      <c r="C589" s="15"/>
    </row>
    <row r="590" spans="3:3" ht="15.75" customHeight="1" x14ac:dyDescent="0.25">
      <c r="C590" s="15"/>
    </row>
    <row r="591" spans="3:3" ht="15.75" customHeight="1" x14ac:dyDescent="0.25">
      <c r="C591" s="15"/>
    </row>
    <row r="592" spans="3:3" ht="15.75" customHeight="1" x14ac:dyDescent="0.25">
      <c r="C592" s="15"/>
    </row>
    <row r="593" spans="3:3" ht="15.75" customHeight="1" x14ac:dyDescent="0.25">
      <c r="C593" s="15"/>
    </row>
    <row r="594" spans="3:3" ht="15.75" customHeight="1" x14ac:dyDescent="0.25">
      <c r="C594" s="15"/>
    </row>
    <row r="595" spans="3:3" ht="15.75" customHeight="1" x14ac:dyDescent="0.25">
      <c r="C595" s="15"/>
    </row>
    <row r="596" spans="3:3" ht="15.75" customHeight="1" x14ac:dyDescent="0.25">
      <c r="C596" s="15"/>
    </row>
    <row r="597" spans="3:3" ht="15.75" customHeight="1" x14ac:dyDescent="0.25">
      <c r="C597" s="15"/>
    </row>
    <row r="598" spans="3:3" ht="15.75" customHeight="1" x14ac:dyDescent="0.25">
      <c r="C598" s="15"/>
    </row>
    <row r="599" spans="3:3" ht="15.75" customHeight="1" x14ac:dyDescent="0.25">
      <c r="C599" s="15"/>
    </row>
    <row r="600" spans="3:3" ht="15.75" customHeight="1" x14ac:dyDescent="0.25">
      <c r="C600" s="15"/>
    </row>
    <row r="601" spans="3:3" ht="15.75" customHeight="1" x14ac:dyDescent="0.25">
      <c r="C601" s="15"/>
    </row>
    <row r="602" spans="3:3" ht="15.75" customHeight="1" x14ac:dyDescent="0.25">
      <c r="C602" s="15"/>
    </row>
    <row r="603" spans="3:3" ht="15.75" customHeight="1" x14ac:dyDescent="0.25">
      <c r="C603" s="15"/>
    </row>
    <row r="604" spans="3:3" ht="15.75" customHeight="1" x14ac:dyDescent="0.25">
      <c r="C604" s="15"/>
    </row>
    <row r="605" spans="3:3" ht="15.75" customHeight="1" x14ac:dyDescent="0.25">
      <c r="C605" s="15"/>
    </row>
    <row r="606" spans="3:3" ht="15.75" customHeight="1" x14ac:dyDescent="0.25">
      <c r="C606" s="15"/>
    </row>
    <row r="607" spans="3:3" ht="15.75" customHeight="1" x14ac:dyDescent="0.25">
      <c r="C607" s="15"/>
    </row>
    <row r="608" spans="3:3" ht="15.75" customHeight="1" x14ac:dyDescent="0.25">
      <c r="C608" s="15"/>
    </row>
    <row r="609" spans="3:3" ht="15.75" customHeight="1" x14ac:dyDescent="0.25">
      <c r="C609" s="15"/>
    </row>
    <row r="610" spans="3:3" ht="15.75" customHeight="1" x14ac:dyDescent="0.25">
      <c r="C610" s="15"/>
    </row>
    <row r="611" spans="3:3" ht="15.75" customHeight="1" x14ac:dyDescent="0.25">
      <c r="C611" s="15"/>
    </row>
    <row r="612" spans="3:3" ht="15.75" customHeight="1" x14ac:dyDescent="0.25">
      <c r="C612" s="15"/>
    </row>
    <row r="613" spans="3:3" ht="15.75" customHeight="1" x14ac:dyDescent="0.25">
      <c r="C613" s="15"/>
    </row>
    <row r="614" spans="3:3" ht="15.75" customHeight="1" x14ac:dyDescent="0.25">
      <c r="C614" s="15"/>
    </row>
    <row r="615" spans="3:3" ht="15.75" customHeight="1" x14ac:dyDescent="0.25">
      <c r="C615" s="15"/>
    </row>
    <row r="616" spans="3:3" ht="15.75" customHeight="1" x14ac:dyDescent="0.25">
      <c r="C616" s="15"/>
    </row>
    <row r="617" spans="3:3" ht="15.75" customHeight="1" x14ac:dyDescent="0.25">
      <c r="C617" s="15"/>
    </row>
    <row r="618" spans="3:3" ht="15.75" customHeight="1" x14ac:dyDescent="0.25">
      <c r="C618" s="15"/>
    </row>
    <row r="619" spans="3:3" ht="15.75" customHeight="1" x14ac:dyDescent="0.25">
      <c r="C619" s="15"/>
    </row>
    <row r="620" spans="3:3" ht="15.75" customHeight="1" x14ac:dyDescent="0.25">
      <c r="C620" s="15"/>
    </row>
    <row r="621" spans="3:3" ht="15.75" customHeight="1" x14ac:dyDescent="0.25">
      <c r="C621" s="15"/>
    </row>
    <row r="622" spans="3:3" ht="15.75" customHeight="1" x14ac:dyDescent="0.25">
      <c r="C622" s="15"/>
    </row>
    <row r="623" spans="3:3" ht="15.75" customHeight="1" x14ac:dyDescent="0.25">
      <c r="C623" s="15"/>
    </row>
    <row r="624" spans="3:3" ht="15.75" customHeight="1" x14ac:dyDescent="0.25">
      <c r="C624" s="15"/>
    </row>
    <row r="625" spans="3:3" ht="15.75" customHeight="1" x14ac:dyDescent="0.25">
      <c r="C625" s="15"/>
    </row>
    <row r="626" spans="3:3" ht="15.75" customHeight="1" x14ac:dyDescent="0.25">
      <c r="C626" s="15"/>
    </row>
    <row r="627" spans="3:3" ht="15.75" customHeight="1" x14ac:dyDescent="0.25">
      <c r="C627" s="15"/>
    </row>
    <row r="628" spans="3:3" ht="15.75" customHeight="1" x14ac:dyDescent="0.25">
      <c r="C628" s="15"/>
    </row>
    <row r="629" spans="3:3" ht="15.75" customHeight="1" x14ac:dyDescent="0.25">
      <c r="C629" s="15"/>
    </row>
    <row r="630" spans="3:3" ht="15.75" customHeight="1" x14ac:dyDescent="0.25">
      <c r="C630" s="15"/>
    </row>
    <row r="631" spans="3:3" ht="15.75" customHeight="1" x14ac:dyDescent="0.25">
      <c r="C631" s="15"/>
    </row>
    <row r="632" spans="3:3" ht="15.75" customHeight="1" x14ac:dyDescent="0.25">
      <c r="C632" s="15"/>
    </row>
    <row r="633" spans="3:3" ht="15.75" customHeight="1" x14ac:dyDescent="0.25">
      <c r="C633" s="15"/>
    </row>
    <row r="634" spans="3:3" ht="15.75" customHeight="1" x14ac:dyDescent="0.25">
      <c r="C634" s="15"/>
    </row>
    <row r="635" spans="3:3" ht="15.75" customHeight="1" x14ac:dyDescent="0.25">
      <c r="C635" s="15"/>
    </row>
    <row r="636" spans="3:3" ht="15.75" customHeight="1" x14ac:dyDescent="0.25">
      <c r="C636" s="15"/>
    </row>
    <row r="637" spans="3:3" ht="15.75" customHeight="1" x14ac:dyDescent="0.25">
      <c r="C637" s="15"/>
    </row>
    <row r="638" spans="3:3" ht="15.75" customHeight="1" x14ac:dyDescent="0.25">
      <c r="C638" s="15"/>
    </row>
    <row r="639" spans="3:3" ht="15.75" customHeight="1" x14ac:dyDescent="0.25">
      <c r="C639" s="15"/>
    </row>
    <row r="640" spans="3:3" ht="15.75" customHeight="1" x14ac:dyDescent="0.25">
      <c r="C640" s="15"/>
    </row>
    <row r="641" spans="3:3" ht="15.75" customHeight="1" x14ac:dyDescent="0.25">
      <c r="C641" s="15"/>
    </row>
    <row r="642" spans="3:3" ht="15.75" customHeight="1" x14ac:dyDescent="0.25">
      <c r="C642" s="15"/>
    </row>
    <row r="643" spans="3:3" ht="15.75" customHeight="1" x14ac:dyDescent="0.25">
      <c r="C643" s="15"/>
    </row>
    <row r="644" spans="3:3" ht="15.75" customHeight="1" x14ac:dyDescent="0.25">
      <c r="C644" s="15"/>
    </row>
    <row r="645" spans="3:3" ht="15.75" customHeight="1" x14ac:dyDescent="0.25">
      <c r="C645" s="15"/>
    </row>
    <row r="646" spans="3:3" ht="15.75" customHeight="1" x14ac:dyDescent="0.25">
      <c r="C646" s="15"/>
    </row>
    <row r="647" spans="3:3" ht="15.75" customHeight="1" x14ac:dyDescent="0.25">
      <c r="C647" s="15"/>
    </row>
    <row r="648" spans="3:3" ht="15.75" customHeight="1" x14ac:dyDescent="0.25">
      <c r="C648" s="15"/>
    </row>
    <row r="649" spans="3:3" ht="15.75" customHeight="1" x14ac:dyDescent="0.25">
      <c r="C649" s="15"/>
    </row>
    <row r="650" spans="3:3" ht="15.75" customHeight="1" x14ac:dyDescent="0.25">
      <c r="C650" s="15"/>
    </row>
    <row r="651" spans="3:3" ht="15.75" customHeight="1" x14ac:dyDescent="0.25">
      <c r="C651" s="15"/>
    </row>
    <row r="652" spans="3:3" ht="15.75" customHeight="1" x14ac:dyDescent="0.25">
      <c r="C652" s="15"/>
    </row>
    <row r="653" spans="3:3" ht="15.75" customHeight="1" x14ac:dyDescent="0.25">
      <c r="C653" s="15"/>
    </row>
    <row r="654" spans="3:3" ht="15.75" customHeight="1" x14ac:dyDescent="0.25">
      <c r="C654" s="15"/>
    </row>
    <row r="655" spans="3:3" ht="15.75" customHeight="1" x14ac:dyDescent="0.25">
      <c r="C655" s="15"/>
    </row>
    <row r="656" spans="3:3" ht="15.75" customHeight="1" x14ac:dyDescent="0.25">
      <c r="C656" s="15"/>
    </row>
    <row r="657" spans="3:3" ht="15.75" customHeight="1" x14ac:dyDescent="0.25">
      <c r="C657" s="15"/>
    </row>
    <row r="658" spans="3:3" ht="15.75" customHeight="1" x14ac:dyDescent="0.25">
      <c r="C658" s="15"/>
    </row>
    <row r="659" spans="3:3" ht="15.75" customHeight="1" x14ac:dyDescent="0.25">
      <c r="C659" s="15"/>
    </row>
    <row r="660" spans="3:3" ht="15.75" customHeight="1" x14ac:dyDescent="0.25">
      <c r="C660" s="15"/>
    </row>
    <row r="661" spans="3:3" ht="15.75" customHeight="1" x14ac:dyDescent="0.25">
      <c r="C661" s="15"/>
    </row>
    <row r="662" spans="3:3" ht="15.75" customHeight="1" x14ac:dyDescent="0.25">
      <c r="C662" s="15"/>
    </row>
    <row r="663" spans="3:3" ht="15.75" customHeight="1" x14ac:dyDescent="0.25">
      <c r="C663" s="15"/>
    </row>
    <row r="664" spans="3:3" ht="15.75" customHeight="1" x14ac:dyDescent="0.25">
      <c r="C664" s="15"/>
    </row>
    <row r="665" spans="3:3" ht="15.75" customHeight="1" x14ac:dyDescent="0.25">
      <c r="C665" s="15"/>
    </row>
    <row r="666" spans="3:3" ht="15.75" customHeight="1" x14ac:dyDescent="0.25">
      <c r="C666" s="15"/>
    </row>
    <row r="667" spans="3:3" ht="15.75" customHeight="1" x14ac:dyDescent="0.25">
      <c r="C667" s="15"/>
    </row>
    <row r="668" spans="3:3" ht="15.75" customHeight="1" x14ac:dyDescent="0.25">
      <c r="C668" s="15"/>
    </row>
    <row r="669" spans="3:3" ht="15.75" customHeight="1" x14ac:dyDescent="0.25">
      <c r="C669" s="15"/>
    </row>
    <row r="670" spans="3:3" ht="15.75" customHeight="1" x14ac:dyDescent="0.25">
      <c r="C670" s="15"/>
    </row>
    <row r="671" spans="3:3" ht="15.75" customHeight="1" x14ac:dyDescent="0.25">
      <c r="C671" s="15"/>
    </row>
    <row r="672" spans="3:3" ht="15.75" customHeight="1" x14ac:dyDescent="0.25">
      <c r="C672" s="15"/>
    </row>
    <row r="673" spans="3:3" ht="15.75" customHeight="1" x14ac:dyDescent="0.25">
      <c r="C673" s="15"/>
    </row>
    <row r="674" spans="3:3" ht="15.75" customHeight="1" x14ac:dyDescent="0.25">
      <c r="C674" s="15"/>
    </row>
    <row r="675" spans="3:3" ht="15.75" customHeight="1" x14ac:dyDescent="0.25">
      <c r="C675" s="15"/>
    </row>
    <row r="676" spans="3:3" ht="15.75" customHeight="1" x14ac:dyDescent="0.25">
      <c r="C676" s="15"/>
    </row>
    <row r="677" spans="3:3" ht="15.75" customHeight="1" x14ac:dyDescent="0.25">
      <c r="C677" s="15"/>
    </row>
    <row r="678" spans="3:3" ht="15.75" customHeight="1" x14ac:dyDescent="0.25">
      <c r="C678" s="15"/>
    </row>
    <row r="679" spans="3:3" ht="15.75" customHeight="1" x14ac:dyDescent="0.25">
      <c r="C679" s="15"/>
    </row>
    <row r="680" spans="3:3" ht="15.75" customHeight="1" x14ac:dyDescent="0.25">
      <c r="C680" s="15"/>
    </row>
    <row r="681" spans="3:3" ht="15.75" customHeight="1" x14ac:dyDescent="0.25">
      <c r="C681" s="15"/>
    </row>
    <row r="682" spans="3:3" ht="15.75" customHeight="1" x14ac:dyDescent="0.25">
      <c r="C682" s="15"/>
    </row>
    <row r="683" spans="3:3" ht="15.75" customHeight="1" x14ac:dyDescent="0.25">
      <c r="C683" s="15"/>
    </row>
    <row r="684" spans="3:3" ht="15.75" customHeight="1" x14ac:dyDescent="0.25">
      <c r="C684" s="15"/>
    </row>
    <row r="685" spans="3:3" ht="15.75" customHeight="1" x14ac:dyDescent="0.25">
      <c r="C685" s="15"/>
    </row>
    <row r="686" spans="3:3" ht="15.75" customHeight="1" x14ac:dyDescent="0.25">
      <c r="C686" s="15"/>
    </row>
    <row r="687" spans="3:3" ht="15.75" customHeight="1" x14ac:dyDescent="0.25">
      <c r="C687" s="15"/>
    </row>
    <row r="688" spans="3:3" ht="15.75" customHeight="1" x14ac:dyDescent="0.25">
      <c r="C688" s="15"/>
    </row>
    <row r="689" spans="3:3" ht="15.75" customHeight="1" x14ac:dyDescent="0.25">
      <c r="C689" s="15"/>
    </row>
    <row r="690" spans="3:3" ht="15.75" customHeight="1" x14ac:dyDescent="0.25">
      <c r="C690" s="15"/>
    </row>
    <row r="691" spans="3:3" ht="15.75" customHeight="1" x14ac:dyDescent="0.25">
      <c r="C691" s="15"/>
    </row>
    <row r="692" spans="3:3" ht="15.75" customHeight="1" x14ac:dyDescent="0.25">
      <c r="C692" s="15"/>
    </row>
    <row r="693" spans="3:3" ht="15.75" customHeight="1" x14ac:dyDescent="0.25">
      <c r="C693" s="15"/>
    </row>
    <row r="694" spans="3:3" ht="15.75" customHeight="1" x14ac:dyDescent="0.25">
      <c r="C694" s="15"/>
    </row>
    <row r="695" spans="3:3" ht="15.75" customHeight="1" x14ac:dyDescent="0.25">
      <c r="C695" s="15"/>
    </row>
    <row r="696" spans="3:3" ht="15.75" customHeight="1" x14ac:dyDescent="0.25">
      <c r="C696" s="15"/>
    </row>
    <row r="697" spans="3:3" ht="15.75" customHeight="1" x14ac:dyDescent="0.25">
      <c r="C697" s="15"/>
    </row>
    <row r="698" spans="3:3" ht="15.75" customHeight="1" x14ac:dyDescent="0.25">
      <c r="C698" s="15"/>
    </row>
    <row r="699" spans="3:3" ht="15.75" customHeight="1" x14ac:dyDescent="0.25">
      <c r="C699" s="15"/>
    </row>
    <row r="700" spans="3:3" ht="15.75" customHeight="1" x14ac:dyDescent="0.25">
      <c r="C700" s="15"/>
    </row>
    <row r="701" spans="3:3" ht="15.75" customHeight="1" x14ac:dyDescent="0.25">
      <c r="C701" s="15"/>
    </row>
    <row r="702" spans="3:3" ht="15.75" customHeight="1" x14ac:dyDescent="0.25">
      <c r="C702" s="15"/>
    </row>
    <row r="703" spans="3:3" ht="15.75" customHeight="1" x14ac:dyDescent="0.25">
      <c r="C703" s="15"/>
    </row>
    <row r="704" spans="3:3" ht="15.75" customHeight="1" x14ac:dyDescent="0.25">
      <c r="C704" s="15"/>
    </row>
    <row r="705" spans="3:3" ht="15.75" customHeight="1" x14ac:dyDescent="0.25">
      <c r="C705" s="15"/>
    </row>
    <row r="706" spans="3:3" ht="15.75" customHeight="1" x14ac:dyDescent="0.25">
      <c r="C706" s="15"/>
    </row>
    <row r="707" spans="3:3" ht="15.75" customHeight="1" x14ac:dyDescent="0.25">
      <c r="C707" s="15"/>
    </row>
    <row r="708" spans="3:3" ht="15.75" customHeight="1" x14ac:dyDescent="0.25">
      <c r="C708" s="15"/>
    </row>
    <row r="709" spans="3:3" ht="15.75" customHeight="1" x14ac:dyDescent="0.25">
      <c r="C709" s="15"/>
    </row>
    <row r="710" spans="3:3" ht="15.75" customHeight="1" x14ac:dyDescent="0.25">
      <c r="C710" s="15"/>
    </row>
    <row r="711" spans="3:3" ht="15.75" customHeight="1" x14ac:dyDescent="0.25">
      <c r="C711" s="15"/>
    </row>
    <row r="712" spans="3:3" ht="15.75" customHeight="1" x14ac:dyDescent="0.25">
      <c r="C712" s="15"/>
    </row>
    <row r="713" spans="3:3" ht="15.75" customHeight="1" x14ac:dyDescent="0.25">
      <c r="C713" s="15"/>
    </row>
    <row r="714" spans="3:3" ht="15.75" customHeight="1" x14ac:dyDescent="0.25">
      <c r="C714" s="15"/>
    </row>
    <row r="715" spans="3:3" ht="15.75" customHeight="1" x14ac:dyDescent="0.25">
      <c r="C715" s="15"/>
    </row>
    <row r="716" spans="3:3" ht="15.75" customHeight="1" x14ac:dyDescent="0.25">
      <c r="C716" s="15"/>
    </row>
    <row r="717" spans="3:3" ht="15.75" customHeight="1" x14ac:dyDescent="0.25">
      <c r="C717" s="15"/>
    </row>
    <row r="718" spans="3:3" ht="15.75" customHeight="1" x14ac:dyDescent="0.25">
      <c r="C718" s="15"/>
    </row>
    <row r="719" spans="3:3" ht="15.75" customHeight="1" x14ac:dyDescent="0.25">
      <c r="C719" s="15"/>
    </row>
    <row r="720" spans="3:3" ht="15.75" customHeight="1" x14ac:dyDescent="0.25">
      <c r="C720" s="15"/>
    </row>
    <row r="721" spans="3:3" ht="15.75" customHeight="1" x14ac:dyDescent="0.25">
      <c r="C721" s="15"/>
    </row>
    <row r="722" spans="3:3" ht="15.75" customHeight="1" x14ac:dyDescent="0.25">
      <c r="C722" s="15"/>
    </row>
    <row r="723" spans="3:3" ht="15.75" customHeight="1" x14ac:dyDescent="0.25">
      <c r="C723" s="15"/>
    </row>
    <row r="724" spans="3:3" ht="15.75" customHeight="1" x14ac:dyDescent="0.25">
      <c r="C724" s="15"/>
    </row>
    <row r="725" spans="3:3" ht="15.75" customHeight="1" x14ac:dyDescent="0.25">
      <c r="C725" s="15"/>
    </row>
    <row r="726" spans="3:3" ht="15.75" customHeight="1" x14ac:dyDescent="0.25">
      <c r="C726" s="15"/>
    </row>
    <row r="727" spans="3:3" ht="15.75" customHeight="1" x14ac:dyDescent="0.25">
      <c r="C727" s="15"/>
    </row>
    <row r="728" spans="3:3" ht="15.75" customHeight="1" x14ac:dyDescent="0.25">
      <c r="C728" s="15"/>
    </row>
    <row r="729" spans="3:3" ht="15.75" customHeight="1" x14ac:dyDescent="0.25">
      <c r="C729" s="15"/>
    </row>
    <row r="730" spans="3:3" ht="15.75" customHeight="1" x14ac:dyDescent="0.25">
      <c r="C730" s="15"/>
    </row>
    <row r="731" spans="3:3" ht="15.75" customHeight="1" x14ac:dyDescent="0.25">
      <c r="C731" s="15"/>
    </row>
    <row r="732" spans="3:3" ht="15.75" customHeight="1" x14ac:dyDescent="0.25">
      <c r="C732" s="15"/>
    </row>
    <row r="733" spans="3:3" ht="15.75" customHeight="1" x14ac:dyDescent="0.25">
      <c r="C733" s="15"/>
    </row>
    <row r="734" spans="3:3" ht="15.75" customHeight="1" x14ac:dyDescent="0.25">
      <c r="C734" s="15"/>
    </row>
    <row r="735" spans="3:3" ht="15.75" customHeight="1" x14ac:dyDescent="0.25">
      <c r="C735" s="15"/>
    </row>
    <row r="736" spans="3:3" ht="15.75" customHeight="1" x14ac:dyDescent="0.25">
      <c r="C736" s="15"/>
    </row>
    <row r="737" spans="3:3" ht="15.75" customHeight="1" x14ac:dyDescent="0.25">
      <c r="C737" s="15"/>
    </row>
    <row r="738" spans="3:3" ht="15.75" customHeight="1" x14ac:dyDescent="0.25">
      <c r="C738" s="15"/>
    </row>
    <row r="739" spans="3:3" ht="15.75" customHeight="1" x14ac:dyDescent="0.25">
      <c r="C739" s="15"/>
    </row>
    <row r="740" spans="3:3" ht="15.75" customHeight="1" x14ac:dyDescent="0.25">
      <c r="C740" s="15"/>
    </row>
    <row r="741" spans="3:3" ht="15.75" customHeight="1" x14ac:dyDescent="0.25">
      <c r="C741" s="15"/>
    </row>
    <row r="742" spans="3:3" ht="15.75" customHeight="1" x14ac:dyDescent="0.25">
      <c r="C742" s="15"/>
    </row>
    <row r="743" spans="3:3" ht="15.75" customHeight="1" x14ac:dyDescent="0.25">
      <c r="C743" s="15"/>
    </row>
    <row r="744" spans="3:3" ht="15.75" customHeight="1" x14ac:dyDescent="0.25">
      <c r="C744" s="15"/>
    </row>
    <row r="745" spans="3:3" ht="15.75" customHeight="1" x14ac:dyDescent="0.25">
      <c r="C745" s="15"/>
    </row>
    <row r="746" spans="3:3" ht="15.75" customHeight="1" x14ac:dyDescent="0.25">
      <c r="C746" s="15"/>
    </row>
    <row r="747" spans="3:3" ht="15.75" customHeight="1" x14ac:dyDescent="0.25">
      <c r="C747" s="15"/>
    </row>
    <row r="748" spans="3:3" ht="15.75" customHeight="1" x14ac:dyDescent="0.25">
      <c r="C748" s="15"/>
    </row>
    <row r="749" spans="3:3" ht="15.75" customHeight="1" x14ac:dyDescent="0.25">
      <c r="C749" s="15"/>
    </row>
    <row r="750" spans="3:3" ht="15.75" customHeight="1" x14ac:dyDescent="0.25">
      <c r="C750" s="15"/>
    </row>
    <row r="751" spans="3:3" ht="15.75" customHeight="1" x14ac:dyDescent="0.25">
      <c r="C751" s="15"/>
    </row>
    <row r="752" spans="3:3" ht="15.75" customHeight="1" x14ac:dyDescent="0.25">
      <c r="C752" s="15"/>
    </row>
    <row r="753" spans="3:3" ht="15.75" customHeight="1" x14ac:dyDescent="0.25">
      <c r="C753" s="15"/>
    </row>
    <row r="754" spans="3:3" ht="15.75" customHeight="1" x14ac:dyDescent="0.25">
      <c r="C754" s="15"/>
    </row>
    <row r="755" spans="3:3" ht="15.75" customHeight="1" x14ac:dyDescent="0.25">
      <c r="C755" s="15"/>
    </row>
    <row r="756" spans="3:3" ht="15.75" customHeight="1" x14ac:dyDescent="0.25">
      <c r="C756" s="15"/>
    </row>
    <row r="757" spans="3:3" ht="15.75" customHeight="1" x14ac:dyDescent="0.25">
      <c r="C757" s="15"/>
    </row>
    <row r="758" spans="3:3" ht="15.75" customHeight="1" x14ac:dyDescent="0.25">
      <c r="C758" s="15"/>
    </row>
    <row r="759" spans="3:3" ht="15.75" customHeight="1" x14ac:dyDescent="0.25">
      <c r="C759" s="15"/>
    </row>
    <row r="760" spans="3:3" ht="15.75" customHeight="1" x14ac:dyDescent="0.25">
      <c r="C760" s="15"/>
    </row>
    <row r="761" spans="3:3" ht="15.75" customHeight="1" x14ac:dyDescent="0.25">
      <c r="C761" s="15"/>
    </row>
    <row r="762" spans="3:3" ht="15.75" customHeight="1" x14ac:dyDescent="0.25">
      <c r="C762" s="15"/>
    </row>
    <row r="763" spans="3:3" ht="15.75" customHeight="1" x14ac:dyDescent="0.25">
      <c r="C763" s="15"/>
    </row>
    <row r="764" spans="3:3" ht="15.75" customHeight="1" x14ac:dyDescent="0.25">
      <c r="C764" s="15"/>
    </row>
    <row r="765" spans="3:3" ht="15.75" customHeight="1" x14ac:dyDescent="0.25">
      <c r="C765" s="15"/>
    </row>
    <row r="766" spans="3:3" ht="15.75" customHeight="1" x14ac:dyDescent="0.25">
      <c r="C766" s="15"/>
    </row>
    <row r="767" spans="3:3" ht="15.75" customHeight="1" x14ac:dyDescent="0.25">
      <c r="C767" s="15"/>
    </row>
    <row r="768" spans="3:3" ht="15.75" customHeight="1" x14ac:dyDescent="0.25">
      <c r="C768" s="15"/>
    </row>
    <row r="769" spans="3:3" ht="15.75" customHeight="1" x14ac:dyDescent="0.25">
      <c r="C769" s="15"/>
    </row>
    <row r="770" spans="3:3" ht="15.75" customHeight="1" x14ac:dyDescent="0.25">
      <c r="C770" s="15"/>
    </row>
    <row r="771" spans="3:3" ht="15.75" customHeight="1" x14ac:dyDescent="0.25">
      <c r="C771" s="15"/>
    </row>
    <row r="772" spans="3:3" ht="15.75" customHeight="1" x14ac:dyDescent="0.25">
      <c r="C772" s="15"/>
    </row>
    <row r="773" spans="3:3" ht="15.75" customHeight="1" x14ac:dyDescent="0.25">
      <c r="C773" s="15"/>
    </row>
    <row r="774" spans="3:3" ht="15.75" customHeight="1" x14ac:dyDescent="0.25">
      <c r="C774" s="15"/>
    </row>
    <row r="775" spans="3:3" ht="15.75" customHeight="1" x14ac:dyDescent="0.25">
      <c r="C775" s="15"/>
    </row>
    <row r="776" spans="3:3" ht="15.75" customHeight="1" x14ac:dyDescent="0.25">
      <c r="C776" s="15"/>
    </row>
    <row r="777" spans="3:3" ht="15.75" customHeight="1" x14ac:dyDescent="0.25">
      <c r="C777" s="15"/>
    </row>
    <row r="778" spans="3:3" ht="15.75" customHeight="1" x14ac:dyDescent="0.25">
      <c r="C778" s="15"/>
    </row>
    <row r="779" spans="3:3" ht="15.75" customHeight="1" x14ac:dyDescent="0.25">
      <c r="C779" s="15"/>
    </row>
    <row r="780" spans="3:3" ht="15.75" customHeight="1" x14ac:dyDescent="0.25">
      <c r="C780" s="15"/>
    </row>
    <row r="781" spans="3:3" ht="15.75" customHeight="1" x14ac:dyDescent="0.25">
      <c r="C781" s="15"/>
    </row>
    <row r="782" spans="3:3" ht="15.75" customHeight="1" x14ac:dyDescent="0.25">
      <c r="C782" s="15"/>
    </row>
    <row r="783" spans="3:3" ht="15.75" customHeight="1" x14ac:dyDescent="0.25">
      <c r="C783" s="15"/>
    </row>
    <row r="784" spans="3:3" ht="15.75" customHeight="1" x14ac:dyDescent="0.25">
      <c r="C784" s="15"/>
    </row>
    <row r="785" spans="3:3" ht="15.75" customHeight="1" x14ac:dyDescent="0.25">
      <c r="C785" s="15"/>
    </row>
    <row r="786" spans="3:3" ht="15.75" customHeight="1" x14ac:dyDescent="0.25">
      <c r="C786" s="15"/>
    </row>
    <row r="787" spans="3:3" ht="15.75" customHeight="1" x14ac:dyDescent="0.25">
      <c r="C787" s="15"/>
    </row>
    <row r="788" spans="3:3" ht="15.75" customHeight="1" x14ac:dyDescent="0.25">
      <c r="C788" s="15"/>
    </row>
    <row r="789" spans="3:3" ht="15.75" customHeight="1" x14ac:dyDescent="0.25">
      <c r="C789" s="15"/>
    </row>
    <row r="790" spans="3:3" ht="15.75" customHeight="1" x14ac:dyDescent="0.25">
      <c r="C790" s="15"/>
    </row>
    <row r="791" spans="3:3" ht="15.75" customHeight="1" x14ac:dyDescent="0.25">
      <c r="C791" s="15"/>
    </row>
    <row r="792" spans="3:3" ht="15.75" customHeight="1" x14ac:dyDescent="0.25">
      <c r="C792" s="15"/>
    </row>
    <row r="793" spans="3:3" ht="15.75" customHeight="1" x14ac:dyDescent="0.25">
      <c r="C793" s="15"/>
    </row>
    <row r="794" spans="3:3" ht="15.75" customHeight="1" x14ac:dyDescent="0.25">
      <c r="C794" s="15"/>
    </row>
    <row r="795" spans="3:3" ht="15.75" customHeight="1" x14ac:dyDescent="0.25">
      <c r="C795" s="15"/>
    </row>
    <row r="796" spans="3:3" ht="15.75" customHeight="1" x14ac:dyDescent="0.25">
      <c r="C796" s="15"/>
    </row>
    <row r="797" spans="3:3" ht="15.75" customHeight="1" x14ac:dyDescent="0.25">
      <c r="C797" s="15"/>
    </row>
    <row r="798" spans="3:3" ht="15.75" customHeight="1" x14ac:dyDescent="0.25">
      <c r="C798" s="15"/>
    </row>
    <row r="799" spans="3:3" ht="15.75" customHeight="1" x14ac:dyDescent="0.25">
      <c r="C799" s="15"/>
    </row>
    <row r="800" spans="3:3" ht="15.75" customHeight="1" x14ac:dyDescent="0.25">
      <c r="C800" s="15"/>
    </row>
    <row r="801" spans="3:3" ht="15.75" customHeight="1" x14ac:dyDescent="0.25">
      <c r="C801" s="15"/>
    </row>
    <row r="802" spans="3:3" ht="15.75" customHeight="1" x14ac:dyDescent="0.25">
      <c r="C802" s="15"/>
    </row>
    <row r="803" spans="3:3" ht="15.75" customHeight="1" x14ac:dyDescent="0.25">
      <c r="C803" s="15"/>
    </row>
    <row r="804" spans="3:3" ht="15.75" customHeight="1" x14ac:dyDescent="0.25">
      <c r="C804" s="15"/>
    </row>
    <row r="805" spans="3:3" ht="15.75" customHeight="1" x14ac:dyDescent="0.25">
      <c r="C805" s="15"/>
    </row>
    <row r="806" spans="3:3" ht="15.75" customHeight="1" x14ac:dyDescent="0.25">
      <c r="C806" s="15"/>
    </row>
    <row r="807" spans="3:3" ht="15.75" customHeight="1" x14ac:dyDescent="0.25">
      <c r="C807" s="15"/>
    </row>
    <row r="808" spans="3:3" ht="15.75" customHeight="1" x14ac:dyDescent="0.25">
      <c r="C808" s="15"/>
    </row>
    <row r="809" spans="3:3" ht="15.75" customHeight="1" x14ac:dyDescent="0.25">
      <c r="C809" s="15"/>
    </row>
    <row r="810" spans="3:3" ht="15.75" customHeight="1" x14ac:dyDescent="0.25">
      <c r="C810" s="15"/>
    </row>
    <row r="811" spans="3:3" ht="15.75" customHeight="1" x14ac:dyDescent="0.25">
      <c r="C811" s="15"/>
    </row>
    <row r="812" spans="3:3" ht="15.75" customHeight="1" x14ac:dyDescent="0.25">
      <c r="C812" s="15"/>
    </row>
    <row r="813" spans="3:3" ht="15.75" customHeight="1" x14ac:dyDescent="0.25">
      <c r="C813" s="15"/>
    </row>
    <row r="814" spans="3:3" ht="15.75" customHeight="1" x14ac:dyDescent="0.25">
      <c r="C814" s="15"/>
    </row>
    <row r="815" spans="3:3" ht="15.75" customHeight="1" x14ac:dyDescent="0.25">
      <c r="C815" s="15"/>
    </row>
    <row r="816" spans="3:3" ht="15.75" customHeight="1" x14ac:dyDescent="0.25">
      <c r="C816" s="15"/>
    </row>
    <row r="817" spans="3:3" ht="15.75" customHeight="1" x14ac:dyDescent="0.25">
      <c r="C817" s="15"/>
    </row>
    <row r="818" spans="3:3" ht="15.75" customHeight="1" x14ac:dyDescent="0.25">
      <c r="C818" s="15"/>
    </row>
    <row r="819" spans="3:3" ht="15.75" customHeight="1" x14ac:dyDescent="0.25">
      <c r="C819" s="15"/>
    </row>
    <row r="820" spans="3:3" ht="15.75" customHeight="1" x14ac:dyDescent="0.25">
      <c r="C820" s="15"/>
    </row>
    <row r="821" spans="3:3" ht="15.75" customHeight="1" x14ac:dyDescent="0.25">
      <c r="C821" s="15"/>
    </row>
    <row r="822" spans="3:3" ht="15.75" customHeight="1" x14ac:dyDescent="0.25">
      <c r="C822" s="15"/>
    </row>
    <row r="823" spans="3:3" ht="15.75" customHeight="1" x14ac:dyDescent="0.25">
      <c r="C823" s="15"/>
    </row>
    <row r="824" spans="3:3" ht="15.75" customHeight="1" x14ac:dyDescent="0.25">
      <c r="C824" s="15"/>
    </row>
    <row r="825" spans="3:3" ht="15.75" customHeight="1" x14ac:dyDescent="0.25">
      <c r="C825" s="15"/>
    </row>
    <row r="826" spans="3:3" ht="15.75" customHeight="1" x14ac:dyDescent="0.25">
      <c r="C826" s="15"/>
    </row>
    <row r="827" spans="3:3" ht="15.75" customHeight="1" x14ac:dyDescent="0.25">
      <c r="C827" s="15"/>
    </row>
    <row r="828" spans="3:3" ht="15.75" customHeight="1" x14ac:dyDescent="0.25">
      <c r="C828" s="15"/>
    </row>
    <row r="829" spans="3:3" ht="15.75" customHeight="1" x14ac:dyDescent="0.25">
      <c r="C829" s="15"/>
    </row>
    <row r="830" spans="3:3" ht="15.75" customHeight="1" x14ac:dyDescent="0.25">
      <c r="C830" s="15"/>
    </row>
    <row r="831" spans="3:3" ht="15.75" customHeight="1" x14ac:dyDescent="0.25">
      <c r="C831" s="15"/>
    </row>
    <row r="832" spans="3:3" ht="15.75" customHeight="1" x14ac:dyDescent="0.25">
      <c r="C832" s="15"/>
    </row>
    <row r="833" spans="3:3" ht="15.75" customHeight="1" x14ac:dyDescent="0.25">
      <c r="C833" s="15"/>
    </row>
    <row r="834" spans="3:3" ht="15.75" customHeight="1" x14ac:dyDescent="0.25">
      <c r="C834" s="15"/>
    </row>
    <row r="835" spans="3:3" ht="15.75" customHeight="1" x14ac:dyDescent="0.25">
      <c r="C835" s="15"/>
    </row>
    <row r="836" spans="3:3" ht="15.75" customHeight="1" x14ac:dyDescent="0.25">
      <c r="C836" s="15"/>
    </row>
    <row r="837" spans="3:3" ht="15.75" customHeight="1" x14ac:dyDescent="0.25">
      <c r="C837" s="15"/>
    </row>
    <row r="838" spans="3:3" ht="15.75" customHeight="1" x14ac:dyDescent="0.25">
      <c r="C838" s="15"/>
    </row>
    <row r="839" spans="3:3" ht="15.75" customHeight="1" x14ac:dyDescent="0.25">
      <c r="C839" s="15"/>
    </row>
    <row r="840" spans="3:3" ht="15.75" customHeight="1" x14ac:dyDescent="0.25">
      <c r="C840" s="15"/>
    </row>
    <row r="841" spans="3:3" ht="15.75" customHeight="1" x14ac:dyDescent="0.25">
      <c r="C841" s="15"/>
    </row>
    <row r="842" spans="3:3" ht="15.75" customHeight="1" x14ac:dyDescent="0.25">
      <c r="C842" s="15"/>
    </row>
    <row r="843" spans="3:3" ht="15.75" customHeight="1" x14ac:dyDescent="0.25">
      <c r="C843" s="15"/>
    </row>
    <row r="844" spans="3:3" ht="15.75" customHeight="1" x14ac:dyDescent="0.25">
      <c r="C844" s="15"/>
    </row>
    <row r="845" spans="3:3" ht="15.75" customHeight="1" x14ac:dyDescent="0.25">
      <c r="C845" s="15"/>
    </row>
    <row r="846" spans="3:3" ht="15.75" customHeight="1" x14ac:dyDescent="0.25">
      <c r="C846" s="15"/>
    </row>
    <row r="847" spans="3:3" ht="15.75" customHeight="1" x14ac:dyDescent="0.25">
      <c r="C847" s="15"/>
    </row>
    <row r="848" spans="3:3" ht="15.75" customHeight="1" x14ac:dyDescent="0.25">
      <c r="C848" s="15"/>
    </row>
    <row r="849" spans="3:3" ht="15.75" customHeight="1" x14ac:dyDescent="0.25">
      <c r="C849" s="15"/>
    </row>
    <row r="850" spans="3:3" ht="15.75" customHeight="1" x14ac:dyDescent="0.25">
      <c r="C850" s="15"/>
    </row>
    <row r="851" spans="3:3" ht="15.75" customHeight="1" x14ac:dyDescent="0.25">
      <c r="C851" s="15"/>
    </row>
    <row r="852" spans="3:3" ht="15.75" customHeight="1" x14ac:dyDescent="0.25">
      <c r="C852" s="15"/>
    </row>
    <row r="853" spans="3:3" ht="15.75" customHeight="1" x14ac:dyDescent="0.25">
      <c r="C853" s="15"/>
    </row>
    <row r="854" spans="3:3" ht="15.75" customHeight="1" x14ac:dyDescent="0.25">
      <c r="C854" s="15"/>
    </row>
    <row r="855" spans="3:3" ht="15.75" customHeight="1" x14ac:dyDescent="0.25">
      <c r="C855" s="15"/>
    </row>
    <row r="856" spans="3:3" ht="15.75" customHeight="1" x14ac:dyDescent="0.25">
      <c r="C856" s="15"/>
    </row>
    <row r="857" spans="3:3" ht="15.75" customHeight="1" x14ac:dyDescent="0.25">
      <c r="C857" s="15"/>
    </row>
    <row r="858" spans="3:3" ht="15.75" customHeight="1" x14ac:dyDescent="0.25">
      <c r="C858" s="15"/>
    </row>
    <row r="859" spans="3:3" ht="15.75" customHeight="1" x14ac:dyDescent="0.25">
      <c r="C859" s="15"/>
    </row>
    <row r="860" spans="3:3" ht="15.75" customHeight="1" x14ac:dyDescent="0.25">
      <c r="C860" s="15"/>
    </row>
    <row r="861" spans="3:3" ht="15.75" customHeight="1" x14ac:dyDescent="0.25">
      <c r="C861" s="15"/>
    </row>
    <row r="862" spans="3:3" ht="15.75" customHeight="1" x14ac:dyDescent="0.25">
      <c r="C862" s="15"/>
    </row>
    <row r="863" spans="3:3" ht="15.75" customHeight="1" x14ac:dyDescent="0.25">
      <c r="C863" s="15"/>
    </row>
    <row r="864" spans="3:3" ht="15.75" customHeight="1" x14ac:dyDescent="0.25">
      <c r="C864" s="15"/>
    </row>
    <row r="865" spans="3:3" ht="15.75" customHeight="1" x14ac:dyDescent="0.25">
      <c r="C865" s="15"/>
    </row>
    <row r="866" spans="3:3" ht="15.75" customHeight="1" x14ac:dyDescent="0.25">
      <c r="C866" s="15"/>
    </row>
    <row r="867" spans="3:3" ht="15.75" customHeight="1" x14ac:dyDescent="0.25">
      <c r="C867" s="15"/>
    </row>
    <row r="868" spans="3:3" ht="15.75" customHeight="1" x14ac:dyDescent="0.25">
      <c r="C868" s="15"/>
    </row>
    <row r="869" spans="3:3" ht="15.75" customHeight="1" x14ac:dyDescent="0.25">
      <c r="C869" s="15"/>
    </row>
    <row r="870" spans="3:3" ht="15.75" customHeight="1" x14ac:dyDescent="0.25">
      <c r="C870" s="15"/>
    </row>
    <row r="871" spans="3:3" ht="15.75" customHeight="1" x14ac:dyDescent="0.25">
      <c r="C871" s="15"/>
    </row>
    <row r="872" spans="3:3" ht="15.75" customHeight="1" x14ac:dyDescent="0.25">
      <c r="C872" s="15"/>
    </row>
    <row r="873" spans="3:3" ht="15.75" customHeight="1" x14ac:dyDescent="0.25">
      <c r="C873" s="15"/>
    </row>
    <row r="874" spans="3:3" ht="15.75" customHeight="1" x14ac:dyDescent="0.25">
      <c r="C874" s="15"/>
    </row>
    <row r="875" spans="3:3" ht="15.75" customHeight="1" x14ac:dyDescent="0.25">
      <c r="C875" s="15"/>
    </row>
    <row r="876" spans="3:3" ht="15.75" customHeight="1" x14ac:dyDescent="0.25">
      <c r="C876" s="15"/>
    </row>
    <row r="877" spans="3:3" ht="15.75" customHeight="1" x14ac:dyDescent="0.25">
      <c r="C877" s="15"/>
    </row>
    <row r="878" spans="3:3" ht="15.75" customHeight="1" x14ac:dyDescent="0.25">
      <c r="C878" s="15"/>
    </row>
    <row r="879" spans="3:3" ht="15.75" customHeight="1" x14ac:dyDescent="0.25">
      <c r="C879" s="15"/>
    </row>
    <row r="880" spans="3:3" ht="15.75" customHeight="1" x14ac:dyDescent="0.25">
      <c r="C880" s="15"/>
    </row>
    <row r="881" spans="3:3" ht="15.75" customHeight="1" x14ac:dyDescent="0.25">
      <c r="C881" s="15"/>
    </row>
    <row r="882" spans="3:3" ht="15.75" customHeight="1" x14ac:dyDescent="0.25">
      <c r="C882" s="15"/>
    </row>
    <row r="883" spans="3:3" ht="15.75" customHeight="1" x14ac:dyDescent="0.25">
      <c r="C883" s="15"/>
    </row>
    <row r="884" spans="3:3" ht="15.75" customHeight="1" x14ac:dyDescent="0.25">
      <c r="C884" s="15"/>
    </row>
    <row r="885" spans="3:3" ht="15.75" customHeight="1" x14ac:dyDescent="0.25">
      <c r="C885" s="15"/>
    </row>
    <row r="886" spans="3:3" ht="15.75" customHeight="1" x14ac:dyDescent="0.25">
      <c r="C886" s="15"/>
    </row>
    <row r="887" spans="3:3" ht="15.75" customHeight="1" x14ac:dyDescent="0.25">
      <c r="C887" s="15"/>
    </row>
    <row r="888" spans="3:3" ht="15.75" customHeight="1" x14ac:dyDescent="0.25">
      <c r="C888" s="15"/>
    </row>
    <row r="889" spans="3:3" ht="15.75" customHeight="1" x14ac:dyDescent="0.25">
      <c r="C889" s="15"/>
    </row>
    <row r="890" spans="3:3" ht="15.75" customHeight="1" x14ac:dyDescent="0.25">
      <c r="C890" s="15"/>
    </row>
    <row r="891" spans="3:3" ht="15.75" customHeight="1" x14ac:dyDescent="0.25">
      <c r="C891" s="15"/>
    </row>
    <row r="892" spans="3:3" ht="15.75" customHeight="1" x14ac:dyDescent="0.25">
      <c r="C892" s="15"/>
    </row>
    <row r="893" spans="3:3" ht="15.75" customHeight="1" x14ac:dyDescent="0.25">
      <c r="C893" s="15"/>
    </row>
    <row r="894" spans="3:3" ht="15.75" customHeight="1" x14ac:dyDescent="0.25">
      <c r="C894" s="15"/>
    </row>
    <row r="895" spans="3:3" ht="15.75" customHeight="1" x14ac:dyDescent="0.25">
      <c r="C895" s="15"/>
    </row>
    <row r="896" spans="3:3" ht="15.75" customHeight="1" x14ac:dyDescent="0.25">
      <c r="C896" s="15"/>
    </row>
    <row r="897" spans="3:3" ht="15.75" customHeight="1" x14ac:dyDescent="0.25">
      <c r="C897" s="15"/>
    </row>
    <row r="898" spans="3:3" ht="15.75" customHeight="1" x14ac:dyDescent="0.25">
      <c r="C898" s="15"/>
    </row>
    <row r="899" spans="3:3" ht="15.75" customHeight="1" x14ac:dyDescent="0.25">
      <c r="C899" s="15"/>
    </row>
    <row r="900" spans="3:3" ht="15.75" customHeight="1" x14ac:dyDescent="0.25">
      <c r="C900" s="15"/>
    </row>
    <row r="901" spans="3:3" ht="15.75" customHeight="1" x14ac:dyDescent="0.25">
      <c r="C901" s="15"/>
    </row>
    <row r="902" spans="3:3" ht="15.75" customHeight="1" x14ac:dyDescent="0.25">
      <c r="C902" s="15"/>
    </row>
    <row r="903" spans="3:3" ht="15.75" customHeight="1" x14ac:dyDescent="0.25">
      <c r="C903" s="15"/>
    </row>
    <row r="904" spans="3:3" ht="15.75" customHeight="1" x14ac:dyDescent="0.25">
      <c r="C904" s="15"/>
    </row>
    <row r="905" spans="3:3" ht="15.75" customHeight="1" x14ac:dyDescent="0.25">
      <c r="C905" s="15"/>
    </row>
    <row r="906" spans="3:3" ht="15.75" customHeight="1" x14ac:dyDescent="0.25">
      <c r="C906" s="15"/>
    </row>
    <row r="907" spans="3:3" ht="15.75" customHeight="1" x14ac:dyDescent="0.25">
      <c r="C907" s="15"/>
    </row>
    <row r="908" spans="3:3" ht="15.75" customHeight="1" x14ac:dyDescent="0.25">
      <c r="C908" s="15"/>
    </row>
    <row r="909" spans="3:3" ht="15.75" customHeight="1" x14ac:dyDescent="0.25">
      <c r="C909" s="15"/>
    </row>
    <row r="910" spans="3:3" ht="15.75" customHeight="1" x14ac:dyDescent="0.25">
      <c r="C910" s="15"/>
    </row>
    <row r="911" spans="3:3" ht="15.75" customHeight="1" x14ac:dyDescent="0.25">
      <c r="C911" s="15"/>
    </row>
    <row r="912" spans="3:3" ht="15.75" customHeight="1" x14ac:dyDescent="0.25">
      <c r="C912" s="15"/>
    </row>
    <row r="913" spans="3:3" ht="15.75" customHeight="1" x14ac:dyDescent="0.25">
      <c r="C913" s="15"/>
    </row>
    <row r="914" spans="3:3" ht="15.75" customHeight="1" x14ac:dyDescent="0.25">
      <c r="C914" s="15"/>
    </row>
    <row r="915" spans="3:3" ht="15.75" customHeight="1" x14ac:dyDescent="0.25">
      <c r="C915" s="15"/>
    </row>
    <row r="916" spans="3:3" ht="15.75" customHeight="1" x14ac:dyDescent="0.25">
      <c r="C916" s="15"/>
    </row>
    <row r="917" spans="3:3" ht="15.75" customHeight="1" x14ac:dyDescent="0.25">
      <c r="C917" s="15"/>
    </row>
    <row r="918" spans="3:3" ht="15.75" customHeight="1" x14ac:dyDescent="0.25">
      <c r="C918" s="15"/>
    </row>
    <row r="919" spans="3:3" ht="15.75" customHeight="1" x14ac:dyDescent="0.25">
      <c r="C919" s="15"/>
    </row>
    <row r="920" spans="3:3" ht="15.75" customHeight="1" x14ac:dyDescent="0.25">
      <c r="C920" s="15"/>
    </row>
    <row r="921" spans="3:3" ht="15.75" customHeight="1" x14ac:dyDescent="0.25">
      <c r="C921" s="15"/>
    </row>
    <row r="922" spans="3:3" ht="15.75" customHeight="1" x14ac:dyDescent="0.25">
      <c r="C922" s="15"/>
    </row>
    <row r="923" spans="3:3" ht="15.75" customHeight="1" x14ac:dyDescent="0.25">
      <c r="C923" s="15"/>
    </row>
    <row r="924" spans="3:3" ht="15.75" customHeight="1" x14ac:dyDescent="0.25">
      <c r="C924" s="15"/>
    </row>
    <row r="925" spans="3:3" ht="15.75" customHeight="1" x14ac:dyDescent="0.25">
      <c r="C925" s="15"/>
    </row>
    <row r="926" spans="3:3" ht="15.75" customHeight="1" x14ac:dyDescent="0.25">
      <c r="C926" s="15"/>
    </row>
    <row r="927" spans="3:3" ht="15.75" customHeight="1" x14ac:dyDescent="0.25">
      <c r="C927" s="15"/>
    </row>
    <row r="928" spans="3:3" ht="15.75" customHeight="1" x14ac:dyDescent="0.25">
      <c r="C928" s="15"/>
    </row>
    <row r="929" spans="3:3" ht="15.75" customHeight="1" x14ac:dyDescent="0.25">
      <c r="C929" s="15"/>
    </row>
    <row r="930" spans="3:3" ht="15.75" customHeight="1" x14ac:dyDescent="0.25">
      <c r="C930" s="15"/>
    </row>
    <row r="931" spans="3:3" ht="15.75" customHeight="1" x14ac:dyDescent="0.25">
      <c r="C931" s="15"/>
    </row>
    <row r="932" spans="3:3" ht="15.75" customHeight="1" x14ac:dyDescent="0.25">
      <c r="C932" s="15"/>
    </row>
    <row r="933" spans="3:3" ht="15.75" customHeight="1" x14ac:dyDescent="0.25">
      <c r="C933" s="15"/>
    </row>
    <row r="934" spans="3:3" ht="15.75" customHeight="1" x14ac:dyDescent="0.25">
      <c r="C934" s="15"/>
    </row>
    <row r="935" spans="3:3" ht="15.75" customHeight="1" x14ac:dyDescent="0.25">
      <c r="C935" s="15"/>
    </row>
    <row r="936" spans="3:3" ht="15.75" customHeight="1" x14ac:dyDescent="0.25">
      <c r="C936" s="15"/>
    </row>
    <row r="937" spans="3:3" ht="15.75" customHeight="1" x14ac:dyDescent="0.25">
      <c r="C937" s="15"/>
    </row>
    <row r="938" spans="3:3" ht="15.75" customHeight="1" x14ac:dyDescent="0.25">
      <c r="C938" s="15"/>
    </row>
    <row r="939" spans="3:3" ht="15.75" customHeight="1" x14ac:dyDescent="0.25">
      <c r="C939" s="15"/>
    </row>
    <row r="940" spans="3:3" ht="15.75" customHeight="1" x14ac:dyDescent="0.25">
      <c r="C940" s="15"/>
    </row>
    <row r="941" spans="3:3" ht="15.75" customHeight="1" x14ac:dyDescent="0.25">
      <c r="C941" s="15"/>
    </row>
    <row r="942" spans="3:3" ht="15.75" customHeight="1" x14ac:dyDescent="0.25">
      <c r="C942" s="15"/>
    </row>
    <row r="943" spans="3:3" ht="15.75" customHeight="1" x14ac:dyDescent="0.25">
      <c r="C943" s="15"/>
    </row>
    <row r="944" spans="3:3" ht="15.75" customHeight="1" x14ac:dyDescent="0.25">
      <c r="C944" s="15"/>
    </row>
    <row r="945" spans="3:3" ht="15.75" customHeight="1" x14ac:dyDescent="0.25">
      <c r="C945" s="15"/>
    </row>
    <row r="946" spans="3:3" ht="15.75" customHeight="1" x14ac:dyDescent="0.25">
      <c r="C946" s="15"/>
    </row>
    <row r="947" spans="3:3" ht="15.75" customHeight="1" x14ac:dyDescent="0.25">
      <c r="C947" s="15"/>
    </row>
    <row r="948" spans="3:3" ht="15.75" customHeight="1" x14ac:dyDescent="0.25">
      <c r="C948" s="15"/>
    </row>
    <row r="949" spans="3:3" ht="15.75" customHeight="1" x14ac:dyDescent="0.25">
      <c r="C949" s="15"/>
    </row>
    <row r="950" spans="3:3" ht="15.75" customHeight="1" x14ac:dyDescent="0.25">
      <c r="C950" s="15"/>
    </row>
    <row r="951" spans="3:3" ht="15.75" customHeight="1" x14ac:dyDescent="0.25">
      <c r="C951" s="15"/>
    </row>
    <row r="952" spans="3:3" ht="15.75" customHeight="1" x14ac:dyDescent="0.25">
      <c r="C952" s="15"/>
    </row>
    <row r="953" spans="3:3" ht="15.75" customHeight="1" x14ac:dyDescent="0.25">
      <c r="C953" s="15"/>
    </row>
    <row r="954" spans="3:3" ht="15.75" customHeight="1" x14ac:dyDescent="0.25">
      <c r="C954" s="15"/>
    </row>
    <row r="955" spans="3:3" ht="15.75" customHeight="1" x14ac:dyDescent="0.25">
      <c r="C955" s="15"/>
    </row>
    <row r="956" spans="3:3" ht="15.75" customHeight="1" x14ac:dyDescent="0.25">
      <c r="C956" s="15"/>
    </row>
    <row r="957" spans="3:3" ht="15.75" customHeight="1" x14ac:dyDescent="0.25">
      <c r="C957" s="15"/>
    </row>
    <row r="958" spans="3:3" ht="15.75" customHeight="1" x14ac:dyDescent="0.25">
      <c r="C958" s="15"/>
    </row>
    <row r="959" spans="3:3" ht="15.75" customHeight="1" x14ac:dyDescent="0.25">
      <c r="C959" s="15"/>
    </row>
    <row r="960" spans="3:3" ht="15.75" customHeight="1" x14ac:dyDescent="0.25">
      <c r="C960" s="15"/>
    </row>
    <row r="961" spans="3:3" ht="15.75" customHeight="1" x14ac:dyDescent="0.25">
      <c r="C961" s="15"/>
    </row>
    <row r="962" spans="3:3" ht="15.75" customHeight="1" x14ac:dyDescent="0.25">
      <c r="C962" s="15"/>
    </row>
    <row r="963" spans="3:3" ht="15.75" customHeight="1" x14ac:dyDescent="0.25">
      <c r="C963" s="15"/>
    </row>
    <row r="964" spans="3:3" ht="15.75" customHeight="1" x14ac:dyDescent="0.25">
      <c r="C964" s="15"/>
    </row>
    <row r="965" spans="3:3" ht="15.75" customHeight="1" x14ac:dyDescent="0.25">
      <c r="C965" s="15"/>
    </row>
    <row r="966" spans="3:3" ht="15.75" customHeight="1" x14ac:dyDescent="0.25">
      <c r="C966" s="15"/>
    </row>
    <row r="967" spans="3:3" ht="15.75" customHeight="1" x14ac:dyDescent="0.25">
      <c r="C967" s="15"/>
    </row>
    <row r="968" spans="3:3" ht="15.75" customHeight="1" x14ac:dyDescent="0.25">
      <c r="C968" s="15"/>
    </row>
    <row r="969" spans="3:3" ht="15.75" customHeight="1" x14ac:dyDescent="0.25">
      <c r="C969" s="15"/>
    </row>
    <row r="970" spans="3:3" ht="15.75" customHeight="1" x14ac:dyDescent="0.25">
      <c r="C970" s="15"/>
    </row>
    <row r="971" spans="3:3" ht="15.75" customHeight="1" x14ac:dyDescent="0.25">
      <c r="C971" s="15"/>
    </row>
    <row r="972" spans="3:3" ht="15.75" customHeight="1" x14ac:dyDescent="0.25">
      <c r="C972" s="15"/>
    </row>
    <row r="973" spans="3:3" ht="15.75" customHeight="1" x14ac:dyDescent="0.25">
      <c r="C973" s="15"/>
    </row>
    <row r="974" spans="3:3" ht="15.75" customHeight="1" x14ac:dyDescent="0.25">
      <c r="C974" s="15"/>
    </row>
    <row r="975" spans="3:3" ht="15.75" customHeight="1" x14ac:dyDescent="0.25">
      <c r="C975" s="15"/>
    </row>
    <row r="976" spans="3:3" ht="15.75" customHeight="1" x14ac:dyDescent="0.25">
      <c r="C976" s="15"/>
    </row>
    <row r="977" spans="3:3" ht="15.75" customHeight="1" x14ac:dyDescent="0.25">
      <c r="C977" s="15"/>
    </row>
    <row r="978" spans="3:3" ht="15.75" customHeight="1" x14ac:dyDescent="0.25">
      <c r="C978" s="15"/>
    </row>
    <row r="979" spans="3:3" ht="15.75" customHeight="1" x14ac:dyDescent="0.25">
      <c r="C979" s="15"/>
    </row>
    <row r="980" spans="3:3" ht="15.75" customHeight="1" x14ac:dyDescent="0.25">
      <c r="C980" s="15"/>
    </row>
    <row r="981" spans="3:3" ht="15.75" customHeight="1" x14ac:dyDescent="0.25">
      <c r="C981" s="15"/>
    </row>
    <row r="982" spans="3:3" ht="15.75" customHeight="1" x14ac:dyDescent="0.25">
      <c r="C982" s="15"/>
    </row>
    <row r="983" spans="3:3" ht="15.75" customHeight="1" x14ac:dyDescent="0.25">
      <c r="C983" s="15"/>
    </row>
    <row r="984" spans="3:3" ht="15.75" customHeight="1" x14ac:dyDescent="0.25">
      <c r="C984" s="15"/>
    </row>
    <row r="985" spans="3:3" ht="15.75" customHeight="1" x14ac:dyDescent="0.25">
      <c r="C985" s="15"/>
    </row>
    <row r="986" spans="3:3" ht="15.75" customHeight="1" x14ac:dyDescent="0.25">
      <c r="C986" s="15"/>
    </row>
    <row r="987" spans="3:3" ht="15.75" customHeight="1" x14ac:dyDescent="0.25">
      <c r="C987" s="15"/>
    </row>
    <row r="988" spans="3:3" ht="15.75" customHeight="1" x14ac:dyDescent="0.25">
      <c r="C988" s="15"/>
    </row>
    <row r="989" spans="3:3" ht="15.75" customHeight="1" x14ac:dyDescent="0.25">
      <c r="C989" s="15"/>
    </row>
    <row r="990" spans="3:3" ht="15.75" customHeight="1" x14ac:dyDescent="0.25">
      <c r="C990" s="15"/>
    </row>
    <row r="991" spans="3:3" ht="15.75" customHeight="1" x14ac:dyDescent="0.25">
      <c r="C991" s="15"/>
    </row>
    <row r="992" spans="3:3" ht="15.75" customHeight="1" x14ac:dyDescent="0.25">
      <c r="C992" s="15"/>
    </row>
    <row r="993" spans="3:3" ht="15.75" customHeight="1" x14ac:dyDescent="0.25">
      <c r="C993" s="15"/>
    </row>
    <row r="994" spans="3:3" ht="15.75" customHeight="1" x14ac:dyDescent="0.25">
      <c r="C994" s="15"/>
    </row>
    <row r="995" spans="3:3" ht="15.75" customHeight="1" x14ac:dyDescent="0.25">
      <c r="C995" s="15"/>
    </row>
    <row r="996" spans="3:3" ht="15.75" customHeight="1" x14ac:dyDescent="0.25">
      <c r="C996" s="15"/>
    </row>
    <row r="997" spans="3:3" ht="15.75" customHeight="1" x14ac:dyDescent="0.25">
      <c r="C997" s="15"/>
    </row>
    <row r="998" spans="3:3" ht="15.75" customHeight="1" x14ac:dyDescent="0.25">
      <c r="C998" s="15"/>
    </row>
    <row r="999" spans="3:3" ht="15.75" customHeight="1" x14ac:dyDescent="0.25">
      <c r="C999" s="15"/>
    </row>
    <row r="1000" spans="3:3" ht="15.75" customHeight="1" x14ac:dyDescent="0.25">
      <c r="C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Q1</vt:lpstr>
      <vt:lpstr>Q2</vt:lpstr>
      <vt:lpstr>Q6</vt:lpstr>
      <vt:lpstr>Q3</vt:lpstr>
      <vt:lpstr>Q4</vt:lpstr>
      <vt:lpstr>Q4 PIVOT</vt:lpstr>
      <vt:lpstr>Q5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Salah Ezz El-Dien</dc:creator>
  <cp:lastModifiedBy>Ahmed Khairy</cp:lastModifiedBy>
  <dcterms:created xsi:type="dcterms:W3CDTF">2022-01-01T13:56:19Z</dcterms:created>
  <dcterms:modified xsi:type="dcterms:W3CDTF">2024-10-23T23:20:58Z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8047f967-2059-43dc-b553-8f3d3cd69c6f</vt:lpwstr>
  </property>
</Properties>
</file>