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PERSONAL PROJECTS\pioneersHackathon2\"/>
    </mc:Choice>
  </mc:AlternateContent>
  <xr:revisionPtr revIDLastSave="0" documentId="13_ncr:1_{05BD2C7E-1F17-48CF-9560-03858323D678}" xr6:coauthVersionLast="47" xr6:coauthVersionMax="47" xr10:uidLastSave="{00000000-0000-0000-0000-000000000000}"/>
  <bookViews>
    <workbookView xWindow="-120" yWindow="-120" windowWidth="29040" windowHeight="15720" xr2:uid="{1AD1360B-DD42-40F0-810E-4A5C904D28E8}"/>
  </bookViews>
  <sheets>
    <sheet name="Variables (Inputs)" sheetId="10" r:id="rId1"/>
    <sheet name="Parameters" sheetId="9" r:id="rId2"/>
    <sheet name="Constraints" sheetId="4" r:id="rId3"/>
    <sheet name="Objectives" sheetId="5" r:id="rId4"/>
  </sheets>
  <definedNames>
    <definedName name="_xlnm._FilterDatabase" localSheetId="0" hidden="1">'Variables (Inputs)'!$B$3:$H$32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0" l="1"/>
  <c r="G31" i="10"/>
</calcChain>
</file>

<file path=xl/sharedStrings.xml><?xml version="1.0" encoding="utf-8"?>
<sst xmlns="http://schemas.openxmlformats.org/spreadsheetml/2006/main" count="370" uniqueCount="177">
  <si>
    <t>Name</t>
  </si>
  <si>
    <t>Line 3</t>
  </si>
  <si>
    <t>Line 7</t>
  </si>
  <si>
    <t>Line 1</t>
  </si>
  <si>
    <t>Line 10</t>
  </si>
  <si>
    <t>Line 9</t>
  </si>
  <si>
    <t>Efficiency (%)</t>
  </si>
  <si>
    <t>Ideal Consumption Rate (kg/h)</t>
  </si>
  <si>
    <t>Maximum Capacity (kg)</t>
  </si>
  <si>
    <t>Unlimited</t>
  </si>
  <si>
    <t>Continuous</t>
  </si>
  <si>
    <t>Batch</t>
  </si>
  <si>
    <t>Warehouse</t>
  </si>
  <si>
    <t>From</t>
  </si>
  <si>
    <t>To</t>
  </si>
  <si>
    <t>BT Blending</t>
  </si>
  <si>
    <t>PKT Blending</t>
  </si>
  <si>
    <t>Transfer Flowchart:</t>
  </si>
  <si>
    <t>Production Schedule:</t>
  </si>
  <si>
    <t>SKU Code</t>
  </si>
  <si>
    <t>Line Name</t>
  </si>
  <si>
    <t>Sequence</t>
  </si>
  <si>
    <t>Blend Code</t>
  </si>
  <si>
    <t>Blend Description</t>
  </si>
  <si>
    <t>RM Code</t>
  </si>
  <si>
    <t>RM Stocks Availability:</t>
  </si>
  <si>
    <t>Blend Stocks Availability:</t>
  </si>
  <si>
    <t>Location</t>
  </si>
  <si>
    <t>Each production line can only pack one type of blend at any given time.</t>
  </si>
  <si>
    <t>Transfer Type</t>
  </si>
  <si>
    <t>Batch Transfers: Minimize the number of batch transfers.</t>
  </si>
  <si>
    <t>Description</t>
  </si>
  <si>
    <t>Quantity (kg)</t>
  </si>
  <si>
    <t>Line 8</t>
  </si>
  <si>
    <t>Line 6</t>
  </si>
  <si>
    <t>Line 2</t>
  </si>
  <si>
    <t>Line 4</t>
  </si>
  <si>
    <t>Line 5</t>
  </si>
  <si>
    <t>Line 11</t>
  </si>
  <si>
    <t>Black Tea 1</t>
  </si>
  <si>
    <t>Black Tea 2</t>
  </si>
  <si>
    <t>Black Tea 3</t>
  </si>
  <si>
    <t>Black Tea 4</t>
  </si>
  <si>
    <t>Black Tea 5</t>
  </si>
  <si>
    <t>Black Tea 6</t>
  </si>
  <si>
    <t>Black Tea 7</t>
  </si>
  <si>
    <t>Loose Tea 1</t>
  </si>
  <si>
    <t>Loose Tea 2</t>
  </si>
  <si>
    <t>Loose Tea 3</t>
  </si>
  <si>
    <t>Loose Tea 4</t>
  </si>
  <si>
    <t>Loose Tea 5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</si>
  <si>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</si>
  <si>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</si>
  <si>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</si>
  <si>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</si>
  <si>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</si>
  <si>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</si>
  <si>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</si>
  <si>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</si>
  <si>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</si>
  <si>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</si>
  <si>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</si>
  <si>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</si>
  <si>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</si>
  <si>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</si>
  <si>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</si>
  <si>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</si>
  <si>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</si>
  <si>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</si>
  <si>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</si>
  <si>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</si>
  <si>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</si>
  <si>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</si>
  <si>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</si>
  <si>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</si>
  <si>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</si>
  <si>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</si>
  <si>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</si>
  <si>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</si>
  <si>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F0017</t>
  </si>
  <si>
    <t>F0018</t>
  </si>
  <si>
    <t>F0019</t>
  </si>
  <si>
    <t>F0020</t>
  </si>
  <si>
    <t>F0021</t>
  </si>
  <si>
    <t>F0022</t>
  </si>
  <si>
    <t>F0023</t>
  </si>
  <si>
    <t>F0024</t>
  </si>
  <si>
    <t>F0025</t>
  </si>
  <si>
    <t>F0026</t>
  </si>
  <si>
    <t>F0027</t>
  </si>
  <si>
    <t>F0028</t>
  </si>
  <si>
    <t>F0029</t>
  </si>
  <si>
    <t>LYL 1</t>
  </si>
  <si>
    <t>LYL 2</t>
  </si>
  <si>
    <t>LYL 3</t>
  </si>
  <si>
    <t>LYL 7</t>
  </si>
  <si>
    <t>LYL 4</t>
  </si>
  <si>
    <t>LYL 5</t>
  </si>
  <si>
    <t>LYL 6</t>
  </si>
  <si>
    <t>BB 1</t>
  </si>
  <si>
    <t>LYL Loose 1</t>
  </si>
  <si>
    <t>LYL Loose 2</t>
  </si>
  <si>
    <t>LYL Loose 3</t>
  </si>
  <si>
    <t>LYL Loose 4</t>
  </si>
  <si>
    <t>LYL Loose 5</t>
  </si>
  <si>
    <t>LYL Loose 6</t>
  </si>
  <si>
    <t>LYL Loose 7</t>
  </si>
  <si>
    <t>BB Loose 1</t>
  </si>
  <si>
    <t>BB Loose 4</t>
  </si>
  <si>
    <t>BB Loose 2</t>
  </si>
  <si>
    <t>BB Loose 3</t>
  </si>
  <si>
    <t>BB Loose 5</t>
  </si>
  <si>
    <t>BB Loose 6</t>
  </si>
  <si>
    <t>BB Loose 7</t>
  </si>
  <si>
    <t>BB Loose 8</t>
  </si>
  <si>
    <t>BB Loose 9</t>
  </si>
  <si>
    <t>ENV 1</t>
  </si>
  <si>
    <t>ENV 2</t>
  </si>
  <si>
    <t>BUSH 1</t>
  </si>
  <si>
    <t>ENV 3</t>
  </si>
  <si>
    <t>Silo A</t>
  </si>
  <si>
    <t>Silo B</t>
  </si>
  <si>
    <t>Filling Station A</t>
  </si>
  <si>
    <t>Filling Station B</t>
  </si>
  <si>
    <t>Transfer Station A</t>
  </si>
  <si>
    <t>Transfer Station B</t>
  </si>
  <si>
    <t>Transfer Station C</t>
  </si>
  <si>
    <t>Transfer Station D</t>
  </si>
  <si>
    <t>Black Tea Blending</t>
  </si>
  <si>
    <t>Loose Tea Blending</t>
  </si>
  <si>
    <t>Silo C</t>
  </si>
  <si>
    <t>Silo D</t>
  </si>
  <si>
    <t>Silo E</t>
  </si>
  <si>
    <t>Silo F</t>
  </si>
  <si>
    <t>T</t>
  </si>
  <si>
    <t>Time to Complete Target (minutes)</t>
  </si>
  <si>
    <t>Qty</t>
  </si>
  <si>
    <t>Target Quantity (kg)</t>
  </si>
  <si>
    <t>ICR</t>
  </si>
  <si>
    <t>Eff</t>
  </si>
  <si>
    <t>Consumption Rates &amp; Efficiencies of Production Lines:</t>
  </si>
  <si>
    <t>Transfer Time (minutes):</t>
  </si>
  <si>
    <t>One line can be connected to one Silo or Transfer Station.</t>
  </si>
  <si>
    <t>Each Silo, Transfer Station, Filling Station, Black Tea Blending, and Loose Tea Blending can hold one blend at a time.</t>
  </si>
  <si>
    <t>Idle Time: Minimize the total time production lines are waiting for Blend, ensuring synchronization between Packed Product and Blend production.</t>
  </si>
  <si>
    <t>Wastage: Minimize the discrepancy between the required and produced quantities of Blend.</t>
  </si>
  <si>
    <t>RM Description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</si>
  <si>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</si>
  <si>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</si>
  <si>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</si>
  <si>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</si>
  <si>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</si>
  <si>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</si>
  <si>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</si>
  <si>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</si>
  <si>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</si>
  <si>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</si>
  <si>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</si>
  <si>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</si>
  <si>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Raw: Black Tea 1</t>
  </si>
  <si>
    <t>Raw: Black Tea 2</t>
  </si>
  <si>
    <t>Raw: Black Tea 3</t>
  </si>
  <si>
    <t>Raw: Loose Tea 1</t>
  </si>
  <si>
    <t>Raw: Loose Tea 2</t>
  </si>
  <si>
    <t>Raw: Loose Tea 3</t>
  </si>
  <si>
    <t>Raw: Loose Tea 4</t>
  </si>
  <si>
    <t>Raw: Loose Tea 5</t>
  </si>
  <si>
    <t>Raw: Black Tea 4</t>
  </si>
  <si>
    <t>Raw: Black Tea 5</t>
  </si>
  <si>
    <t>Raw: Black Tea 6</t>
  </si>
  <si>
    <t>Raw: Black Tea 7</t>
  </si>
  <si>
    <t>Time to Complete Target (minutes):</t>
  </si>
  <si>
    <t>Note: Batch Transfers happen in multiples of the maximum capacity (eg. Transferring 1000kg from Warehouse to any transfer station requires two trips of 5 minutes each.)</t>
  </si>
  <si>
    <t>No.</t>
  </si>
  <si>
    <t>Constraint</t>
  </si>
  <si>
    <t>Objective</t>
  </si>
  <si>
    <t>One Silo or Transfer Station can be connected to maximum of 2 lines, except for Silo A and Silo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</si>
</sst>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 val="singleAccounting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0" fillId="0" borderId="1" xfId="0" applyBorder="1"/>
    <xf numFmtId="9" fontId="0" fillId="0" borderId="1" xfId="2" applyFont="1" applyBorder="1"/>
    <xf numFmtId="1" fontId="0" fillId="0" borderId="1" xfId="0" applyNumberFormat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49" fontId="0" fillId="0" borderId="1" xfId="0" applyNumberFormat="1" applyBorder="1"/>
    <xf numFmtId="165" fontId="0" fillId="0" borderId="3" xfId="1" applyNumberFormat="1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165" fontId="5" fillId="0" borderId="0" xfId="1" applyNumberFormat="1" applyFont="1" applyFill="1" applyBorder="1"/>
    <xf numFmtId="0" fontId="6" fillId="0" borderId="0" xfId="0" applyFont="1"/>
    <xf numFmtId="165" fontId="2" fillId="0" borderId="2" xfId="1" applyNumberFormat="1" applyFont="1" applyFill="1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754720</xdr:colOff>
      <xdr:row>36</xdr:row>
      <xdr:rowOff>132047</xdr:rowOff>
    </xdr:from>
    <xdr:ext cx="2647066" cy="5690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A478F8-40FF-467A-81D5-0CC9D0F235F2}"/>
                </a:ext>
              </a:extLst>
            </xdr:cNvPr>
            <xdr:cNvSpPr txBox="1"/>
          </xdr:nvSpPr>
          <xdr:spPr>
            <a:xfrm>
              <a:off x="6075113" y="6990047"/>
              <a:ext cx="2647066" cy="56900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𝑄𝑡𝑦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𝐼𝐶𝑅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𝐸𝑓𝑓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×60</m:t>
                    </m:r>
                  </m:oMath>
                </m:oMathPara>
              </a14:m>
              <a:endParaRPr lang="en-AE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A478F8-40FF-467A-81D5-0CC9D0F235F2}"/>
                </a:ext>
              </a:extLst>
            </xdr:cNvPr>
            <xdr:cNvSpPr txBox="1"/>
          </xdr:nvSpPr>
          <xdr:spPr>
            <a:xfrm>
              <a:off x="6075113" y="6990047"/>
              <a:ext cx="2647066" cy="56900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𝑇=𝑄𝑡𝑦/(𝐼𝐶𝑅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×𝐸𝑓𝑓)×60</a:t>
              </a:r>
              <a:endParaRPr lang="en-AE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340179</xdr:colOff>
      <xdr:row>21</xdr:row>
      <xdr:rowOff>190501</xdr:rowOff>
    </xdr:from>
    <xdr:to>
      <xdr:col>2</xdr:col>
      <xdr:colOff>12060653</xdr:colOff>
      <xdr:row>43</xdr:row>
      <xdr:rowOff>136071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CCC96F-D52E-F755-06A2-B28BFECC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52500" y="4218215"/>
          <a:ext cx="12093980" cy="4163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7358-A76E-45DD-89A5-8EB8F35C3D77}">
  <sheetPr>
    <tabColor theme="9" tint="0.39997558519241921"/>
  </sheetPr>
  <dimension ref="B2:O48"/>
  <sheetViews>
    <sheetView showGridLines="0" tabSelected="1" topLeftCell="A3" zoomScale="88" zoomScaleNormal="70" workbookViewId="0">
      <selection activeCell="G34" sqref="G34"/>
    </sheetView>
  </sheetViews>
  <sheetFormatPr defaultRowHeight="15" x14ac:dyDescent="0.25"/>
  <cols>
    <col min="2" max="2" width="23.5703125" customWidth="1"/>
    <col min="3" max="3" width="32" bestFit="1" customWidth="1"/>
    <col min="4" max="4" width="14.85546875" bestFit="1" customWidth="1"/>
    <col min="5" max="5" width="12.85546875" bestFit="1" customWidth="1"/>
    <col min="6" max="6" width="19.28515625" bestFit="1" customWidth="1"/>
    <col min="7" max="7" width="13.85546875" bestFit="1" customWidth="1"/>
    <col min="8" max="8" width="36" bestFit="1" customWidth="1"/>
    <col min="9" max="9" width="34" customWidth="1"/>
    <col min="10" max="10" width="27.7109375" bestFit="1" customWidth="1"/>
    <col min="11" max="11" width="19.28515625" bestFit="1" customWidth="1"/>
    <col min="12" max="12" width="13.85546875" bestFit="1" customWidth="1"/>
    <col min="13" max="13" width="18.85546875" customWidth="1"/>
    <col min="14" max="14" width="13.85546875" bestFit="1" customWidth="1"/>
    <col min="15" max="15" width="12" bestFit="1" customWidth="1"/>
  </cols>
  <sheetData>
    <row r="2" spans="2:15" x14ac:dyDescent="0.25">
      <c r="B2" s="1" t="s">
        <v>18</v>
      </c>
      <c r="J2" s="1" t="s">
        <v>25</v>
      </c>
    </row>
    <row r="3" spans="2:15" x14ac:dyDescent="0.25">
      <c r="B3" s="2" t="s">
        <v>20</v>
      </c>
      <c r="C3" s="2" t="s">
        <v>19</v>
      </c>
      <c r="D3" s="2" t="s">
        <v>31</v>
      </c>
      <c r="E3" s="2" t="s">
        <v>22</v>
      </c>
      <c r="F3" s="2" t="s">
        <v>23</v>
      </c>
      <c r="G3" s="2" t="s">
        <v>32</v>
      </c>
      <c r="H3" s="2" t="s">
        <v>21</v>
      </c>
      <c r="J3" s="2" t="s">
        <v>22</v>
      </c>
      <c r="K3" s="2" t="s">
        <v>23</v>
      </c>
      <c r="L3" s="2" t="s">
        <v>24</v>
      </c>
      <c r="M3" s="2" t="s">
        <v>146</v>
      </c>
      <c r="N3" s="2" t="s">
        <v>32</v>
      </c>
      <c r="O3" s="2" t="s">
        <v>27</v>
      </c>
    </row>
    <row r="4" spans="2:15" x14ac:dyDescent="0.25">
      <c r="B4" s="3" t="s">
        <v>3</v>
      </c>
      <c r="C4" s="3" t="s">
        <v>63</v>
      </c>
      <c r="D4" s="3" t="s">
        <v>92</v>
      </c>
      <c r="E4" s="3" t="s">
        <v>51</v>
      </c>
      <c r="F4" s="3" t="s">
        <v>39</v>
      </c>
      <c r="G4" s="3">
        <v>30780</v>
      </c>
      <c r="H4" s="3">
        <v>1</v>
      </c>
      <c r="J4" s="11" t="s">
        <v>51</v>
      </c>
      <c r="K4" s="3" t="s">
        <v>39</v>
      </c>
      <c r="L4" s="3" t="s">
        <v>147</v>
      </c>
      <c r="M4" s="3" t="s">
        <v>159</v>
      </c>
      <c r="N4" s="3">
        <v>60000</v>
      </c>
      <c r="O4" s="3" t="s">
        <v>12</v>
      </c>
    </row>
    <row r="5" spans="2:15" x14ac:dyDescent="0.25">
      <c r="B5" s="3" t="s">
        <v>35</v>
      </c>
      <c r="C5" s="3" t="s">
        <v>89</v>
      </c>
      <c r="D5" s="3" t="s">
        <v>119</v>
      </c>
      <c r="E5" s="3" t="s">
        <v>62</v>
      </c>
      <c r="F5" s="3" t="s">
        <v>45</v>
      </c>
      <c r="G5" s="3">
        <v>1302</v>
      </c>
      <c r="H5" s="3">
        <v>1</v>
      </c>
      <c r="J5" s="11" t="s">
        <v>52</v>
      </c>
      <c r="K5" s="3" t="s">
        <v>40</v>
      </c>
      <c r="L5" s="3" t="s">
        <v>148</v>
      </c>
      <c r="M5" s="3" t="s">
        <v>160</v>
      </c>
      <c r="N5" s="3">
        <v>20000</v>
      </c>
      <c r="O5" s="3" t="s">
        <v>12</v>
      </c>
    </row>
    <row r="6" spans="2:15" x14ac:dyDescent="0.25">
      <c r="B6" s="3" t="s">
        <v>1</v>
      </c>
      <c r="C6" s="3" t="s">
        <v>85</v>
      </c>
      <c r="D6" s="3" t="s">
        <v>116</v>
      </c>
      <c r="E6" s="3" t="s">
        <v>59</v>
      </c>
      <c r="F6" s="3" t="s">
        <v>42</v>
      </c>
      <c r="G6" s="3">
        <v>233</v>
      </c>
      <c r="H6" s="3">
        <v>1</v>
      </c>
      <c r="J6" s="11" t="s">
        <v>53</v>
      </c>
      <c r="K6" s="3" t="s">
        <v>41</v>
      </c>
      <c r="L6" s="3" t="s">
        <v>149</v>
      </c>
      <c r="M6" s="3" t="s">
        <v>161</v>
      </c>
      <c r="N6" s="3">
        <v>50000</v>
      </c>
      <c r="O6" s="3" t="s">
        <v>12</v>
      </c>
    </row>
    <row r="7" spans="2:15" x14ac:dyDescent="0.25">
      <c r="B7" s="3" t="s">
        <v>1</v>
      </c>
      <c r="C7" s="3" t="s">
        <v>86</v>
      </c>
      <c r="D7" s="3" t="s">
        <v>117</v>
      </c>
      <c r="E7" s="3" t="s">
        <v>60</v>
      </c>
      <c r="F7" s="3" t="s">
        <v>43</v>
      </c>
      <c r="G7" s="3">
        <v>3726</v>
      </c>
      <c r="H7" s="3">
        <v>2</v>
      </c>
      <c r="J7" s="11" t="s">
        <v>54</v>
      </c>
      <c r="K7" s="3" t="s">
        <v>46</v>
      </c>
      <c r="L7" s="3" t="s">
        <v>150</v>
      </c>
      <c r="M7" s="3" t="s">
        <v>162</v>
      </c>
      <c r="N7" s="3">
        <v>50000</v>
      </c>
      <c r="O7" s="3" t="s">
        <v>12</v>
      </c>
    </row>
    <row r="8" spans="2:15" x14ac:dyDescent="0.25">
      <c r="B8" s="3" t="s">
        <v>36</v>
      </c>
      <c r="C8" s="3" t="s">
        <v>76</v>
      </c>
      <c r="D8" s="3" t="s">
        <v>102</v>
      </c>
      <c r="E8" s="3" t="s">
        <v>54</v>
      </c>
      <c r="F8" s="3" t="s">
        <v>46</v>
      </c>
      <c r="G8" s="3">
        <v>11328</v>
      </c>
      <c r="H8" s="3">
        <v>1</v>
      </c>
      <c r="J8" s="11" t="s">
        <v>55</v>
      </c>
      <c r="K8" s="3" t="s">
        <v>47</v>
      </c>
      <c r="L8" s="3" t="s">
        <v>151</v>
      </c>
      <c r="M8" s="3" t="s">
        <v>163</v>
      </c>
      <c r="N8" s="3">
        <v>30000</v>
      </c>
      <c r="O8" s="3" t="s">
        <v>12</v>
      </c>
    </row>
    <row r="9" spans="2:15" x14ac:dyDescent="0.25">
      <c r="B9" s="3" t="s">
        <v>36</v>
      </c>
      <c r="C9" s="3" t="s">
        <v>77</v>
      </c>
      <c r="D9" s="3" t="s">
        <v>103</v>
      </c>
      <c r="E9" s="3" t="s">
        <v>54</v>
      </c>
      <c r="F9" s="3" t="s">
        <v>46</v>
      </c>
      <c r="G9" s="3">
        <v>13680</v>
      </c>
      <c r="H9" s="3">
        <v>2</v>
      </c>
      <c r="J9" s="11" t="s">
        <v>56</v>
      </c>
      <c r="K9" s="3" t="s">
        <v>48</v>
      </c>
      <c r="L9" s="3" t="s">
        <v>152</v>
      </c>
      <c r="M9" s="3" t="s">
        <v>164</v>
      </c>
      <c r="N9" s="3">
        <v>45000</v>
      </c>
      <c r="O9" s="3" t="s">
        <v>12</v>
      </c>
    </row>
    <row r="10" spans="2:15" x14ac:dyDescent="0.25">
      <c r="B10" s="3" t="s">
        <v>36</v>
      </c>
      <c r="C10" s="3" t="s">
        <v>78</v>
      </c>
      <c r="D10" s="3" t="s">
        <v>112</v>
      </c>
      <c r="E10" s="3" t="s">
        <v>55</v>
      </c>
      <c r="F10" s="3" t="s">
        <v>47</v>
      </c>
      <c r="G10" s="3">
        <v>28800</v>
      </c>
      <c r="H10" s="3">
        <v>3</v>
      </c>
      <c r="J10" s="11" t="s">
        <v>57</v>
      </c>
      <c r="K10" s="3" t="s">
        <v>49</v>
      </c>
      <c r="L10" s="3" t="s">
        <v>153</v>
      </c>
      <c r="M10" s="3" t="s">
        <v>165</v>
      </c>
      <c r="N10" s="3">
        <v>40000</v>
      </c>
      <c r="O10" s="3" t="s">
        <v>12</v>
      </c>
    </row>
    <row r="11" spans="2:15" x14ac:dyDescent="0.25">
      <c r="B11" s="3" t="s">
        <v>36</v>
      </c>
      <c r="C11" s="3" t="s">
        <v>79</v>
      </c>
      <c r="D11" s="3" t="s">
        <v>113</v>
      </c>
      <c r="E11" s="3" t="s">
        <v>56</v>
      </c>
      <c r="F11" s="3" t="s">
        <v>48</v>
      </c>
      <c r="G11" s="3">
        <v>17820</v>
      </c>
      <c r="H11" s="3">
        <v>4</v>
      </c>
      <c r="J11" s="11" t="s">
        <v>58</v>
      </c>
      <c r="K11" s="3" t="s">
        <v>50</v>
      </c>
      <c r="L11" s="3" t="s">
        <v>154</v>
      </c>
      <c r="M11" s="3" t="s">
        <v>166</v>
      </c>
      <c r="N11" s="3">
        <v>15000</v>
      </c>
      <c r="O11" s="3" t="s">
        <v>12</v>
      </c>
    </row>
    <row r="12" spans="2:15" x14ac:dyDescent="0.25">
      <c r="B12" s="3" t="s">
        <v>36</v>
      </c>
      <c r="C12" s="3" t="s">
        <v>80</v>
      </c>
      <c r="D12" s="3" t="s">
        <v>114</v>
      </c>
      <c r="E12" s="3" t="s">
        <v>56</v>
      </c>
      <c r="F12" s="3" t="s">
        <v>48</v>
      </c>
      <c r="G12" s="3">
        <v>3240</v>
      </c>
      <c r="H12" s="3">
        <v>5</v>
      </c>
      <c r="J12" s="11" t="s">
        <v>59</v>
      </c>
      <c r="K12" s="3" t="s">
        <v>42</v>
      </c>
      <c r="L12" s="3" t="s">
        <v>155</v>
      </c>
      <c r="M12" s="3" t="s">
        <v>167</v>
      </c>
      <c r="N12" s="3">
        <v>0</v>
      </c>
      <c r="O12" s="3" t="s">
        <v>12</v>
      </c>
    </row>
    <row r="13" spans="2:15" x14ac:dyDescent="0.25">
      <c r="B13" s="3" t="s">
        <v>36</v>
      </c>
      <c r="C13" s="3" t="s">
        <v>81</v>
      </c>
      <c r="D13" s="3" t="s">
        <v>115</v>
      </c>
      <c r="E13" s="3" t="s">
        <v>56</v>
      </c>
      <c r="F13" s="3" t="s">
        <v>48</v>
      </c>
      <c r="G13" s="3">
        <v>8640</v>
      </c>
      <c r="H13" s="3">
        <v>6</v>
      </c>
      <c r="J13" s="11" t="s">
        <v>60</v>
      </c>
      <c r="K13" s="3" t="s">
        <v>43</v>
      </c>
      <c r="L13" s="3" t="s">
        <v>156</v>
      </c>
      <c r="M13" s="3" t="s">
        <v>168</v>
      </c>
      <c r="N13" s="3">
        <v>10000</v>
      </c>
      <c r="O13" s="3" t="s">
        <v>12</v>
      </c>
    </row>
    <row r="14" spans="2:15" x14ac:dyDescent="0.25">
      <c r="B14" s="3" t="s">
        <v>36</v>
      </c>
      <c r="C14" s="3" t="s">
        <v>82</v>
      </c>
      <c r="D14" s="3" t="s">
        <v>104</v>
      </c>
      <c r="E14" s="3" t="s">
        <v>58</v>
      </c>
      <c r="F14" s="3" t="s">
        <v>50</v>
      </c>
      <c r="G14" s="3">
        <v>8640</v>
      </c>
      <c r="H14" s="3">
        <v>7</v>
      </c>
      <c r="J14" s="11" t="s">
        <v>61</v>
      </c>
      <c r="K14" s="3" t="s">
        <v>44</v>
      </c>
      <c r="L14" s="3" t="s">
        <v>157</v>
      </c>
      <c r="M14" s="3" t="s">
        <v>169</v>
      </c>
      <c r="N14" s="3">
        <v>15000</v>
      </c>
      <c r="O14" s="3" t="s">
        <v>12</v>
      </c>
    </row>
    <row r="15" spans="2:15" x14ac:dyDescent="0.25">
      <c r="B15" s="3" t="s">
        <v>36</v>
      </c>
      <c r="C15" s="3" t="s">
        <v>83</v>
      </c>
      <c r="D15" s="3" t="s">
        <v>105</v>
      </c>
      <c r="E15" s="3" t="s">
        <v>58</v>
      </c>
      <c r="F15" s="3" t="s">
        <v>50</v>
      </c>
      <c r="G15" s="3">
        <v>3240</v>
      </c>
      <c r="H15" s="3">
        <v>8</v>
      </c>
      <c r="J15" s="11" t="s">
        <v>62</v>
      </c>
      <c r="K15" s="3" t="s">
        <v>45</v>
      </c>
      <c r="L15" s="3" t="s">
        <v>158</v>
      </c>
      <c r="M15" s="3" t="s">
        <v>170</v>
      </c>
      <c r="N15" s="3">
        <v>2000</v>
      </c>
      <c r="O15" s="3" t="s">
        <v>12</v>
      </c>
    </row>
    <row r="16" spans="2:15" x14ac:dyDescent="0.25">
      <c r="B16" s="3" t="s">
        <v>36</v>
      </c>
      <c r="C16" s="3" t="s">
        <v>84</v>
      </c>
      <c r="D16" s="3" t="s">
        <v>106</v>
      </c>
      <c r="E16" s="3" t="s">
        <v>57</v>
      </c>
      <c r="F16" s="3" t="s">
        <v>49</v>
      </c>
      <c r="G16" s="3">
        <v>12960</v>
      </c>
      <c r="H16" s="3">
        <v>9</v>
      </c>
    </row>
    <row r="17" spans="2:13" x14ac:dyDescent="0.25">
      <c r="B17" s="3" t="s">
        <v>37</v>
      </c>
      <c r="C17" s="3" t="s">
        <v>69</v>
      </c>
      <c r="D17" s="3" t="s">
        <v>100</v>
      </c>
      <c r="E17" s="3" t="s">
        <v>54</v>
      </c>
      <c r="F17" s="3" t="s">
        <v>46</v>
      </c>
      <c r="G17" s="3">
        <v>6509</v>
      </c>
      <c r="H17" s="3">
        <v>1</v>
      </c>
    </row>
    <row r="18" spans="2:13" x14ac:dyDescent="0.25">
      <c r="B18" s="3" t="s">
        <v>37</v>
      </c>
      <c r="C18" s="3" t="s">
        <v>70</v>
      </c>
      <c r="D18" s="3" t="s">
        <v>101</v>
      </c>
      <c r="E18" s="3" t="s">
        <v>54</v>
      </c>
      <c r="F18" s="3" t="s">
        <v>46</v>
      </c>
      <c r="G18" s="3">
        <v>24960</v>
      </c>
      <c r="H18" s="3">
        <v>2</v>
      </c>
      <c r="J18" s="1" t="s">
        <v>26</v>
      </c>
    </row>
    <row r="19" spans="2:13" x14ac:dyDescent="0.25">
      <c r="B19" s="3" t="s">
        <v>37</v>
      </c>
      <c r="C19" s="3" t="s">
        <v>71</v>
      </c>
      <c r="D19" s="3" t="s">
        <v>107</v>
      </c>
      <c r="E19" s="3" t="s">
        <v>55</v>
      </c>
      <c r="F19" s="3" t="s">
        <v>47</v>
      </c>
      <c r="G19" s="3">
        <v>22272</v>
      </c>
      <c r="H19" s="3">
        <v>3</v>
      </c>
      <c r="J19" s="2" t="s">
        <v>22</v>
      </c>
      <c r="K19" s="2" t="s">
        <v>23</v>
      </c>
      <c r="L19" s="2" t="s">
        <v>32</v>
      </c>
      <c r="M19" s="2" t="s">
        <v>27</v>
      </c>
    </row>
    <row r="20" spans="2:13" x14ac:dyDescent="0.25">
      <c r="B20" s="3" t="s">
        <v>37</v>
      </c>
      <c r="C20" s="3" t="s">
        <v>72</v>
      </c>
      <c r="D20" s="3" t="s">
        <v>109</v>
      </c>
      <c r="E20" s="3" t="s">
        <v>56</v>
      </c>
      <c r="F20" s="3" t="s">
        <v>48</v>
      </c>
      <c r="G20" s="3">
        <v>8370</v>
      </c>
      <c r="H20" s="3">
        <v>4</v>
      </c>
      <c r="J20" s="11" t="s">
        <v>51</v>
      </c>
      <c r="K20" s="3" t="s">
        <v>39</v>
      </c>
      <c r="L20" s="3">
        <v>6000</v>
      </c>
      <c r="M20" s="3" t="s">
        <v>130</v>
      </c>
    </row>
    <row r="21" spans="2:13" x14ac:dyDescent="0.25">
      <c r="B21" s="3" t="s">
        <v>37</v>
      </c>
      <c r="C21" s="3" t="s">
        <v>73</v>
      </c>
      <c r="D21" s="3" t="s">
        <v>110</v>
      </c>
      <c r="E21" s="3" t="s">
        <v>56</v>
      </c>
      <c r="F21" s="3" t="s">
        <v>48</v>
      </c>
      <c r="G21" s="3">
        <v>8640</v>
      </c>
      <c r="H21" s="3">
        <v>5</v>
      </c>
      <c r="J21" s="11" t="s">
        <v>51</v>
      </c>
      <c r="K21" s="3" t="s">
        <v>39</v>
      </c>
      <c r="L21" s="3">
        <v>3000</v>
      </c>
      <c r="M21" s="3" t="s">
        <v>131</v>
      </c>
    </row>
    <row r="22" spans="2:13" x14ac:dyDescent="0.25">
      <c r="B22" s="3" t="s">
        <v>37</v>
      </c>
      <c r="C22" s="3" t="s">
        <v>74</v>
      </c>
      <c r="D22" s="3" t="s">
        <v>108</v>
      </c>
      <c r="E22" s="3" t="s">
        <v>57</v>
      </c>
      <c r="F22" s="3" t="s">
        <v>49</v>
      </c>
      <c r="G22" s="3">
        <v>13500</v>
      </c>
      <c r="H22" s="3">
        <v>6</v>
      </c>
      <c r="J22" s="11" t="s">
        <v>51</v>
      </c>
      <c r="K22" s="3" t="s">
        <v>39</v>
      </c>
      <c r="L22" s="3">
        <v>800</v>
      </c>
      <c r="M22" s="3" t="s">
        <v>12</v>
      </c>
    </row>
    <row r="23" spans="2:13" x14ac:dyDescent="0.25">
      <c r="B23" s="3" t="s">
        <v>37</v>
      </c>
      <c r="C23" s="3" t="s">
        <v>75</v>
      </c>
      <c r="D23" s="3" t="s">
        <v>111</v>
      </c>
      <c r="E23" s="3" t="s">
        <v>57</v>
      </c>
      <c r="F23" s="3" t="s">
        <v>49</v>
      </c>
      <c r="G23" s="3">
        <v>10800</v>
      </c>
      <c r="H23" s="3">
        <v>7</v>
      </c>
      <c r="J23" s="11" t="s">
        <v>52</v>
      </c>
      <c r="K23" s="3" t="s">
        <v>40</v>
      </c>
      <c r="L23" s="3">
        <v>3000</v>
      </c>
      <c r="M23" s="3" t="s">
        <v>132</v>
      </c>
    </row>
    <row r="24" spans="2:13" x14ac:dyDescent="0.25">
      <c r="B24" s="3" t="s">
        <v>34</v>
      </c>
      <c r="C24" s="3" t="s">
        <v>64</v>
      </c>
      <c r="D24" s="3" t="s">
        <v>93</v>
      </c>
      <c r="E24" s="3" t="s">
        <v>52</v>
      </c>
      <c r="F24" s="3" t="s">
        <v>40</v>
      </c>
      <c r="G24" s="3">
        <v>19440</v>
      </c>
      <c r="H24" s="3">
        <v>1</v>
      </c>
      <c r="J24" s="11" t="s">
        <v>53</v>
      </c>
      <c r="K24" s="3" t="s">
        <v>41</v>
      </c>
      <c r="L24" s="3">
        <v>4500</v>
      </c>
      <c r="M24" s="3" t="s">
        <v>133</v>
      </c>
    </row>
    <row r="25" spans="2:13" x14ac:dyDescent="0.25">
      <c r="B25" s="3" t="s">
        <v>34</v>
      </c>
      <c r="C25" s="3" t="s">
        <v>65</v>
      </c>
      <c r="D25" s="3" t="s">
        <v>94</v>
      </c>
      <c r="E25" s="3" t="s">
        <v>51</v>
      </c>
      <c r="F25" s="3" t="s">
        <v>39</v>
      </c>
      <c r="G25" s="3">
        <v>7920</v>
      </c>
      <c r="H25" s="3">
        <v>2</v>
      </c>
      <c r="J25" s="11" t="s">
        <v>54</v>
      </c>
      <c r="K25" s="3" t="s">
        <v>46</v>
      </c>
      <c r="L25" s="3">
        <v>5000</v>
      </c>
      <c r="M25" s="3" t="s">
        <v>120</v>
      </c>
    </row>
    <row r="26" spans="2:13" x14ac:dyDescent="0.25">
      <c r="B26" s="3" t="s">
        <v>2</v>
      </c>
      <c r="C26" s="3" t="s">
        <v>68</v>
      </c>
      <c r="D26" s="3" t="s">
        <v>94</v>
      </c>
      <c r="E26" s="3" t="s">
        <v>51</v>
      </c>
      <c r="F26" s="3" t="s">
        <v>39</v>
      </c>
      <c r="G26" s="3">
        <v>14040</v>
      </c>
      <c r="H26" s="3">
        <v>1</v>
      </c>
      <c r="J26" s="11" t="s">
        <v>54</v>
      </c>
      <c r="K26" s="3" t="s">
        <v>46</v>
      </c>
      <c r="L26" s="3">
        <v>4000</v>
      </c>
      <c r="M26" s="3" t="s">
        <v>121</v>
      </c>
    </row>
    <row r="27" spans="2:13" x14ac:dyDescent="0.25">
      <c r="B27" s="3" t="s">
        <v>33</v>
      </c>
      <c r="C27" s="3" t="s">
        <v>66</v>
      </c>
      <c r="D27" s="3" t="s">
        <v>96</v>
      </c>
      <c r="E27" s="3" t="s">
        <v>52</v>
      </c>
      <c r="F27" s="3" t="s">
        <v>40</v>
      </c>
      <c r="G27" s="3">
        <v>1447</v>
      </c>
      <c r="H27" s="3">
        <v>1</v>
      </c>
      <c r="J27" s="11" t="s">
        <v>55</v>
      </c>
      <c r="K27" s="3" t="s">
        <v>47</v>
      </c>
      <c r="L27" s="3">
        <v>0</v>
      </c>
      <c r="M27" s="3" t="s">
        <v>12</v>
      </c>
    </row>
    <row r="28" spans="2:13" x14ac:dyDescent="0.25">
      <c r="B28" s="3" t="s">
        <v>33</v>
      </c>
      <c r="C28" s="3" t="s">
        <v>67</v>
      </c>
      <c r="D28" s="3" t="s">
        <v>99</v>
      </c>
      <c r="E28" s="3" t="s">
        <v>53</v>
      </c>
      <c r="F28" s="3" t="s">
        <v>41</v>
      </c>
      <c r="G28" s="3">
        <v>33360</v>
      </c>
      <c r="H28" s="3">
        <v>2</v>
      </c>
      <c r="J28" s="11" t="s">
        <v>56</v>
      </c>
      <c r="K28" s="3" t="s">
        <v>48</v>
      </c>
      <c r="L28" s="3">
        <v>0</v>
      </c>
      <c r="M28" s="3" t="s">
        <v>12</v>
      </c>
    </row>
    <row r="29" spans="2:13" x14ac:dyDescent="0.25">
      <c r="B29" s="3" t="s">
        <v>5</v>
      </c>
      <c r="C29" s="3" t="s">
        <v>88</v>
      </c>
      <c r="D29" s="3" t="s">
        <v>97</v>
      </c>
      <c r="E29" s="3" t="s">
        <v>60</v>
      </c>
      <c r="F29" s="3" t="s">
        <v>43</v>
      </c>
      <c r="G29" s="3">
        <v>5040</v>
      </c>
      <c r="H29" s="3">
        <v>1</v>
      </c>
      <c r="J29" s="11" t="s">
        <v>57</v>
      </c>
      <c r="K29" s="3" t="s">
        <v>49</v>
      </c>
      <c r="L29" s="3">
        <v>0</v>
      </c>
      <c r="M29" s="3" t="s">
        <v>12</v>
      </c>
    </row>
    <row r="30" spans="2:13" x14ac:dyDescent="0.25">
      <c r="B30" s="3" t="s">
        <v>4</v>
      </c>
      <c r="C30" s="3" t="s">
        <v>87</v>
      </c>
      <c r="D30" s="3" t="s">
        <v>118</v>
      </c>
      <c r="E30" s="3" t="s">
        <v>61</v>
      </c>
      <c r="F30" s="3" t="s">
        <v>44</v>
      </c>
      <c r="G30" s="3">
        <v>15450</v>
      </c>
      <c r="H30" s="3">
        <v>1</v>
      </c>
      <c r="J30" s="11" t="s">
        <v>58</v>
      </c>
      <c r="K30" s="3" t="s">
        <v>50</v>
      </c>
      <c r="L30" s="3">
        <v>0</v>
      </c>
      <c r="M30" s="3" t="s">
        <v>12</v>
      </c>
    </row>
    <row r="31" spans="2:13" x14ac:dyDescent="0.25">
      <c r="B31" s="3" t="s">
        <v>38</v>
      </c>
      <c r="C31" s="3" t="s">
        <v>90</v>
      </c>
      <c r="D31" s="3" t="s">
        <v>98</v>
      </c>
      <c r="E31" s="3" t="s">
        <v>53</v>
      </c>
      <c r="F31" s="3" t="s">
        <v>41</v>
      </c>
      <c r="G31" s="5">
        <f>410*11*2.2*60*24*1.5*0.8/1000</f>
        <v>17145.216</v>
      </c>
      <c r="H31" s="3">
        <v>1</v>
      </c>
      <c r="J31" s="11" t="s">
        <v>59</v>
      </c>
      <c r="K31" s="3" t="s">
        <v>42</v>
      </c>
      <c r="L31" s="3">
        <v>500</v>
      </c>
      <c r="M31" s="3" t="s">
        <v>12</v>
      </c>
    </row>
    <row r="32" spans="2:13" x14ac:dyDescent="0.25">
      <c r="B32" s="3" t="s">
        <v>38</v>
      </c>
      <c r="C32" s="3" t="s">
        <v>91</v>
      </c>
      <c r="D32" s="3" t="s">
        <v>95</v>
      </c>
      <c r="E32" s="3" t="s">
        <v>51</v>
      </c>
      <c r="F32" s="3" t="s">
        <v>39</v>
      </c>
      <c r="G32" s="5">
        <f>410*11*2*60*24*1.5*0.8/1000</f>
        <v>15586.56</v>
      </c>
      <c r="H32" s="3">
        <v>2</v>
      </c>
      <c r="J32" s="11" t="s">
        <v>60</v>
      </c>
      <c r="K32" s="3" t="s">
        <v>43</v>
      </c>
      <c r="L32" s="3">
        <v>400</v>
      </c>
      <c r="M32" s="3" t="s">
        <v>124</v>
      </c>
    </row>
    <row r="33" spans="2:13" x14ac:dyDescent="0.25">
      <c r="J33" s="11" t="s">
        <v>61</v>
      </c>
      <c r="K33" s="3" t="s">
        <v>44</v>
      </c>
      <c r="L33" s="3">
        <v>2500</v>
      </c>
      <c r="M33" s="3" t="s">
        <v>12</v>
      </c>
    </row>
    <row r="34" spans="2:13" x14ac:dyDescent="0.25">
      <c r="J34" s="11" t="s">
        <v>62</v>
      </c>
      <c r="K34" s="3" t="s">
        <v>45</v>
      </c>
      <c r="L34" s="3">
        <v>600</v>
      </c>
      <c r="M34" s="3" t="s">
        <v>127</v>
      </c>
    </row>
    <row r="36" spans="2:13" x14ac:dyDescent="0.25">
      <c r="B36" s="1" t="s">
        <v>140</v>
      </c>
      <c r="F36" s="1" t="s">
        <v>171</v>
      </c>
    </row>
    <row r="37" spans="2:13" x14ac:dyDescent="0.25">
      <c r="B37" s="2" t="s">
        <v>0</v>
      </c>
      <c r="C37" s="2" t="s">
        <v>7</v>
      </c>
      <c r="D37" s="2" t="s">
        <v>6</v>
      </c>
    </row>
    <row r="38" spans="2:13" x14ac:dyDescent="0.25">
      <c r="B38" s="6" t="s">
        <v>3</v>
      </c>
      <c r="C38" s="6">
        <v>541.20000000000005</v>
      </c>
      <c r="D38" s="4">
        <v>0.8</v>
      </c>
      <c r="F38" s="10"/>
      <c r="G38" s="9"/>
      <c r="H38" s="9"/>
    </row>
    <row r="39" spans="2:13" x14ac:dyDescent="0.25">
      <c r="B39" s="6" t="s">
        <v>35</v>
      </c>
      <c r="C39" s="6">
        <v>168</v>
      </c>
      <c r="D39" s="4">
        <v>0.71</v>
      </c>
      <c r="F39" s="10"/>
    </row>
    <row r="40" spans="2:13" x14ac:dyDescent="0.25">
      <c r="B40" s="6" t="s">
        <v>1</v>
      </c>
      <c r="C40" s="6">
        <v>168</v>
      </c>
      <c r="D40" s="4">
        <v>0.71</v>
      </c>
      <c r="F40" s="10"/>
    </row>
    <row r="41" spans="2:13" x14ac:dyDescent="0.25">
      <c r="B41" s="7" t="s">
        <v>36</v>
      </c>
      <c r="C41" s="7">
        <v>1800</v>
      </c>
      <c r="D41" s="4">
        <v>0.83399999999999996</v>
      </c>
      <c r="F41" s="10"/>
    </row>
    <row r="42" spans="2:13" x14ac:dyDescent="0.25">
      <c r="B42" s="7" t="s">
        <v>37</v>
      </c>
      <c r="C42" s="7">
        <v>1536</v>
      </c>
      <c r="D42" s="4">
        <v>0.85099999999999998</v>
      </c>
      <c r="F42" s="17" t="s">
        <v>134</v>
      </c>
      <c r="G42" t="s">
        <v>135</v>
      </c>
    </row>
    <row r="43" spans="2:13" x14ac:dyDescent="0.25">
      <c r="B43" s="6" t="s">
        <v>34</v>
      </c>
      <c r="C43" s="6">
        <v>639.6</v>
      </c>
      <c r="D43" s="4">
        <v>0.83199999999999996</v>
      </c>
      <c r="F43" s="17" t="s">
        <v>136</v>
      </c>
      <c r="G43" t="s">
        <v>137</v>
      </c>
    </row>
    <row r="44" spans="2:13" x14ac:dyDescent="0.25">
      <c r="B44" s="6" t="s">
        <v>2</v>
      </c>
      <c r="C44" s="6">
        <v>246</v>
      </c>
      <c r="D44" s="4">
        <v>0.8</v>
      </c>
      <c r="F44" s="17" t="s">
        <v>138</v>
      </c>
      <c r="G44" t="s">
        <v>7</v>
      </c>
    </row>
    <row r="45" spans="2:13" x14ac:dyDescent="0.25">
      <c r="B45" s="6" t="s">
        <v>33</v>
      </c>
      <c r="C45" s="6">
        <v>639.6</v>
      </c>
      <c r="D45" s="4">
        <v>0.8</v>
      </c>
      <c r="F45" s="17" t="s">
        <v>139</v>
      </c>
      <c r="G45" t="s">
        <v>6</v>
      </c>
    </row>
    <row r="46" spans="2:13" x14ac:dyDescent="0.25">
      <c r="B46" s="6" t="s">
        <v>5</v>
      </c>
      <c r="C46" s="6">
        <v>162</v>
      </c>
      <c r="D46" s="4">
        <v>0.8</v>
      </c>
    </row>
    <row r="47" spans="2:13" x14ac:dyDescent="0.25">
      <c r="B47" s="6" t="s">
        <v>4</v>
      </c>
      <c r="C47" s="6">
        <v>324</v>
      </c>
      <c r="D47" s="4">
        <v>0.8</v>
      </c>
    </row>
    <row r="48" spans="2:13" x14ac:dyDescent="0.25">
      <c r="B48" s="6" t="s">
        <v>38</v>
      </c>
      <c r="C48" s="6">
        <v>541.20000000000005</v>
      </c>
      <c r="D48" s="4">
        <v>0.8</v>
      </c>
      <c r="F48" s="10"/>
    </row>
  </sheetData>
  <sortState xmlns:xlrd2="http://schemas.microsoft.com/office/spreadsheetml/2017/richdata2" ref="B4:H32">
    <sortCondition ref="B4:B32"/>
    <sortCondition ref="H4:H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6248-5B3C-45B0-8786-CA7810DC9F11}">
  <sheetPr>
    <tabColor theme="9" tint="0.39997558519241921"/>
  </sheetPr>
  <dimension ref="B2:AE22"/>
  <sheetViews>
    <sheetView zoomScale="69" zoomScaleNormal="70" workbookViewId="0">
      <selection activeCell="I25" sqref="I25"/>
    </sheetView>
  </sheetViews>
  <sheetFormatPr defaultRowHeight="15" x14ac:dyDescent="0.25"/>
  <cols>
    <col min="1" max="1" width="9.140625" customWidth="1"/>
    <col min="2" max="2" width="5.28515625" bestFit="1" customWidth="1"/>
    <col min="3" max="3" width="204.28515625" bestFit="1" customWidth="1"/>
    <col min="4" max="4" width="28.5703125" bestFit="1" customWidth="1"/>
    <col min="5" max="5" width="17.7109375" bestFit="1" customWidth="1"/>
    <col min="6" max="6" width="8.42578125" bestFit="1" customWidth="1"/>
    <col min="7" max="13" width="8.85546875" bestFit="1" customWidth="1"/>
    <col min="14" max="14" width="9" bestFit="1" customWidth="1"/>
    <col min="15" max="15" width="9.85546875" bestFit="1" customWidth="1"/>
    <col min="16" max="16" width="9.42578125" bestFit="1" customWidth="1"/>
    <col min="17" max="20" width="8.42578125" bestFit="1" customWidth="1"/>
    <col min="21" max="22" width="8.28515625" bestFit="1" customWidth="1"/>
    <col min="23" max="24" width="20" bestFit="1" customWidth="1"/>
    <col min="25" max="28" width="22.85546875" bestFit="1" customWidth="1"/>
    <col min="29" max="29" width="14.5703125" bestFit="1" customWidth="1"/>
    <col min="30" max="30" width="15.7109375" bestFit="1" customWidth="1"/>
    <col min="31" max="31" width="17.5703125" bestFit="1" customWidth="1"/>
  </cols>
  <sheetData>
    <row r="2" spans="2:31" ht="17.25" x14ac:dyDescent="0.4">
      <c r="C2" s="16" t="s">
        <v>141</v>
      </c>
      <c r="F2" s="20" t="s">
        <v>14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2:31" x14ac:dyDescent="0.25">
      <c r="C3" s="2" t="s">
        <v>0</v>
      </c>
      <c r="D3" s="2" t="s">
        <v>8</v>
      </c>
      <c r="E3" s="2" t="s">
        <v>29</v>
      </c>
      <c r="F3" s="13" t="s">
        <v>3</v>
      </c>
      <c r="G3" s="13" t="s">
        <v>35</v>
      </c>
      <c r="H3" s="13" t="s">
        <v>1</v>
      </c>
      <c r="I3" s="13" t="s">
        <v>36</v>
      </c>
      <c r="J3" s="13" t="s">
        <v>37</v>
      </c>
      <c r="K3" s="13" t="s">
        <v>34</v>
      </c>
      <c r="L3" s="13" t="s">
        <v>2</v>
      </c>
      <c r="M3" s="13" t="s">
        <v>33</v>
      </c>
      <c r="N3" s="13" t="s">
        <v>5</v>
      </c>
      <c r="O3" s="13" t="s">
        <v>4</v>
      </c>
      <c r="P3" s="13" t="s">
        <v>38</v>
      </c>
      <c r="Q3" s="13" t="s">
        <v>120</v>
      </c>
      <c r="R3" s="13" t="s">
        <v>121</v>
      </c>
      <c r="S3" s="13" t="s">
        <v>130</v>
      </c>
      <c r="T3" s="13" t="s">
        <v>131</v>
      </c>
      <c r="U3" s="13" t="s">
        <v>132</v>
      </c>
      <c r="V3" s="13" t="s">
        <v>133</v>
      </c>
      <c r="W3" s="13" t="s">
        <v>122</v>
      </c>
      <c r="X3" s="13" t="s">
        <v>123</v>
      </c>
      <c r="Y3" s="13" t="s">
        <v>124</v>
      </c>
      <c r="Z3" s="13" t="s">
        <v>125</v>
      </c>
      <c r="AA3" s="13" t="s">
        <v>126</v>
      </c>
      <c r="AB3" s="13" t="s">
        <v>127</v>
      </c>
      <c r="AC3" s="14" t="s">
        <v>12</v>
      </c>
      <c r="AD3" s="15" t="s">
        <v>15</v>
      </c>
      <c r="AE3" s="15" t="s">
        <v>16</v>
      </c>
    </row>
    <row r="4" spans="2:31" x14ac:dyDescent="0.25">
      <c r="B4" s="19" t="s">
        <v>13</v>
      </c>
      <c r="C4" s="12" t="s">
        <v>120</v>
      </c>
      <c r="D4" s="6">
        <v>6000</v>
      </c>
      <c r="E4" s="3" t="s">
        <v>10</v>
      </c>
      <c r="F4" s="6"/>
      <c r="G4" s="6"/>
      <c r="H4" s="6"/>
      <c r="I4" s="6"/>
      <c r="J4" s="6">
        <v>275.41128084606345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2:31" x14ac:dyDescent="0.25">
      <c r="B5" s="19"/>
      <c r="C5" s="12" t="s">
        <v>121</v>
      </c>
      <c r="D5" s="6">
        <v>6000</v>
      </c>
      <c r="E5" s="3" t="s">
        <v>10</v>
      </c>
      <c r="F5" s="6"/>
      <c r="G5" s="6"/>
      <c r="H5" s="6"/>
      <c r="I5" s="6">
        <v>239.80815347721824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 x14ac:dyDescent="0.25">
      <c r="B6" s="19"/>
      <c r="C6" s="12" t="s">
        <v>130</v>
      </c>
      <c r="D6" s="6">
        <v>6000</v>
      </c>
      <c r="E6" s="3" t="s">
        <v>10</v>
      </c>
      <c r="F6" s="6">
        <v>831.48558758314857</v>
      </c>
      <c r="G6" s="6">
        <v>3018.1086519114688</v>
      </c>
      <c r="H6" s="6">
        <v>3018.1086519114688</v>
      </c>
      <c r="I6" s="6"/>
      <c r="J6" s="6"/>
      <c r="K6" s="6">
        <v>676.50454611054977</v>
      </c>
      <c r="L6" s="6">
        <v>1829.2682926829266</v>
      </c>
      <c r="M6" s="6">
        <v>703.56472795497177</v>
      </c>
      <c r="N6" s="6">
        <v>2777.7777777777783</v>
      </c>
      <c r="O6" s="6">
        <v>1388.8888888888891</v>
      </c>
      <c r="P6" s="6">
        <v>831.48558758314857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x14ac:dyDescent="0.25">
      <c r="B7" s="19"/>
      <c r="C7" s="12" t="s">
        <v>131</v>
      </c>
      <c r="D7" s="6">
        <v>6000</v>
      </c>
      <c r="E7" s="3" t="s">
        <v>10</v>
      </c>
      <c r="F7" s="6">
        <v>831.48558758314857</v>
      </c>
      <c r="G7" s="6">
        <v>3018.1086519114688</v>
      </c>
      <c r="H7" s="6">
        <v>3018.1086519114688</v>
      </c>
      <c r="I7" s="6"/>
      <c r="J7" s="6"/>
      <c r="K7" s="6">
        <v>676.50454611054977</v>
      </c>
      <c r="L7" s="6">
        <v>1829.2682926829266</v>
      </c>
      <c r="M7" s="6">
        <v>703.56472795497177</v>
      </c>
      <c r="N7" s="6">
        <v>2777.7777777777783</v>
      </c>
      <c r="O7" s="6">
        <v>1388.8888888888891</v>
      </c>
      <c r="P7" s="6">
        <v>831.48558758314857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x14ac:dyDescent="0.25">
      <c r="B8" s="19"/>
      <c r="C8" s="12" t="s">
        <v>132</v>
      </c>
      <c r="D8" s="6">
        <v>6000</v>
      </c>
      <c r="E8" s="3" t="s">
        <v>10</v>
      </c>
      <c r="F8" s="6">
        <v>831.48558758314857</v>
      </c>
      <c r="G8" s="6">
        <v>3018.1086519114688</v>
      </c>
      <c r="H8" s="6">
        <v>3018.1086519114688</v>
      </c>
      <c r="I8" s="6"/>
      <c r="J8" s="6"/>
      <c r="K8" s="6">
        <v>676.50454611054977</v>
      </c>
      <c r="L8" s="6">
        <v>1829.2682926829266</v>
      </c>
      <c r="M8" s="6">
        <v>703.56472795497177</v>
      </c>
      <c r="N8" s="6">
        <v>2777.7777777777783</v>
      </c>
      <c r="O8" s="6">
        <v>1388.8888888888891</v>
      </c>
      <c r="P8" s="6">
        <v>831.48558758314857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2:31" x14ac:dyDescent="0.25">
      <c r="B9" s="19"/>
      <c r="C9" s="12" t="s">
        <v>133</v>
      </c>
      <c r="D9" s="6">
        <v>6000</v>
      </c>
      <c r="E9" s="3" t="s">
        <v>10</v>
      </c>
      <c r="F9" s="6">
        <v>831.48558758314857</v>
      </c>
      <c r="G9" s="6">
        <v>3018.1086519114688</v>
      </c>
      <c r="H9" s="6">
        <v>3018.1086519114688</v>
      </c>
      <c r="I9" s="6"/>
      <c r="J9" s="6"/>
      <c r="K9" s="6">
        <v>676.50454611054977</v>
      </c>
      <c r="L9" s="6">
        <v>1829.2682926829266</v>
      </c>
      <c r="M9" s="6">
        <v>703.56472795497177</v>
      </c>
      <c r="N9" s="6">
        <v>2777.7777777777783</v>
      </c>
      <c r="O9" s="6">
        <v>1388.8888888888891</v>
      </c>
      <c r="P9" s="6">
        <v>831.48558758314857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2:31" x14ac:dyDescent="0.25">
      <c r="B10" s="19"/>
      <c r="C10" s="12" t="s">
        <v>122</v>
      </c>
      <c r="D10" s="6">
        <v>500</v>
      </c>
      <c r="E10" s="3" t="s">
        <v>11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>
        <v>5</v>
      </c>
      <c r="Z10" s="6">
        <v>5</v>
      </c>
      <c r="AA10" s="6">
        <v>5</v>
      </c>
      <c r="AB10" s="6">
        <v>5</v>
      </c>
      <c r="AC10" s="6">
        <v>5</v>
      </c>
      <c r="AD10" s="6"/>
      <c r="AE10" s="6"/>
    </row>
    <row r="11" spans="2:31" x14ac:dyDescent="0.25">
      <c r="B11" s="19"/>
      <c r="C11" s="12" t="s">
        <v>123</v>
      </c>
      <c r="D11" s="6">
        <v>500</v>
      </c>
      <c r="E11" s="3" t="s">
        <v>11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v>5</v>
      </c>
      <c r="Z11" s="6">
        <v>5</v>
      </c>
      <c r="AA11" s="6">
        <v>5</v>
      </c>
      <c r="AB11" s="6">
        <v>5</v>
      </c>
      <c r="AC11" s="6">
        <v>5</v>
      </c>
      <c r="AD11" s="6"/>
      <c r="AE11" s="6"/>
    </row>
    <row r="12" spans="2:31" x14ac:dyDescent="0.25">
      <c r="B12" s="19"/>
      <c r="C12" s="12" t="s">
        <v>124</v>
      </c>
      <c r="D12" s="6">
        <v>500</v>
      </c>
      <c r="E12" s="3" t="s">
        <v>11</v>
      </c>
      <c r="F12" s="6">
        <v>69.290465631929038</v>
      </c>
      <c r="G12" s="6">
        <v>251.50905432595573</v>
      </c>
      <c r="H12" s="6">
        <v>251.50905432595573</v>
      </c>
      <c r="I12" s="6"/>
      <c r="J12" s="6"/>
      <c r="K12" s="6">
        <v>56.375378842545821</v>
      </c>
      <c r="L12" s="6">
        <v>152.4390243902439</v>
      </c>
      <c r="M12" s="6">
        <v>58.630393996247655</v>
      </c>
      <c r="N12" s="6">
        <v>231.48148148148152</v>
      </c>
      <c r="O12" s="6">
        <v>115.74074074074076</v>
      </c>
      <c r="P12" s="6">
        <v>69.290465631929038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x14ac:dyDescent="0.25">
      <c r="B13" s="19"/>
      <c r="C13" s="12" t="s">
        <v>125</v>
      </c>
      <c r="D13" s="6">
        <v>500</v>
      </c>
      <c r="E13" s="3" t="s">
        <v>11</v>
      </c>
      <c r="F13" s="6">
        <v>69.290465631929038</v>
      </c>
      <c r="G13" s="6">
        <v>251.50905432595573</v>
      </c>
      <c r="H13" s="6">
        <v>251.50905432595573</v>
      </c>
      <c r="I13" s="6">
        <v>19.984012789768187</v>
      </c>
      <c r="J13" s="6">
        <v>22.95094007050529</v>
      </c>
      <c r="K13" s="6">
        <v>56.375378842545821</v>
      </c>
      <c r="L13" s="6">
        <v>152.4390243902439</v>
      </c>
      <c r="M13" s="6">
        <v>58.630393996247655</v>
      </c>
      <c r="N13" s="6">
        <v>231.48148148148152</v>
      </c>
      <c r="O13" s="6">
        <v>115.74074074074076</v>
      </c>
      <c r="P13" s="6">
        <v>69.290465631929038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2:31" x14ac:dyDescent="0.25">
      <c r="B14" s="19"/>
      <c r="C14" s="12" t="s">
        <v>126</v>
      </c>
      <c r="D14" s="6">
        <v>500</v>
      </c>
      <c r="E14" s="3" t="s">
        <v>11</v>
      </c>
      <c r="F14" s="6">
        <v>69.290465631929038</v>
      </c>
      <c r="G14" s="6">
        <v>251.50905432595573</v>
      </c>
      <c r="H14" s="6">
        <v>251.50905432595573</v>
      </c>
      <c r="I14" s="6"/>
      <c r="J14" s="6"/>
      <c r="K14" s="6">
        <v>56.375378842545821</v>
      </c>
      <c r="L14" s="6">
        <v>152.4390243902439</v>
      </c>
      <c r="M14" s="6">
        <v>58.630393996247655</v>
      </c>
      <c r="N14" s="6">
        <v>231.48148148148152</v>
      </c>
      <c r="O14" s="6">
        <v>115.74074074074076</v>
      </c>
      <c r="P14" s="6">
        <v>69.290465631929038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2:31" x14ac:dyDescent="0.25">
      <c r="B15" s="19"/>
      <c r="C15" s="12" t="s">
        <v>127</v>
      </c>
      <c r="D15" s="6">
        <v>500</v>
      </c>
      <c r="E15" s="3" t="s">
        <v>11</v>
      </c>
      <c r="F15" s="6">
        <v>69.290465631929038</v>
      </c>
      <c r="G15" s="6">
        <v>251.50905432595573</v>
      </c>
      <c r="H15" s="6">
        <v>251.50905432595573</v>
      </c>
      <c r="I15" s="6"/>
      <c r="J15" s="6"/>
      <c r="K15" s="6">
        <v>56.375378842545821</v>
      </c>
      <c r="L15" s="6">
        <v>152.4390243902439</v>
      </c>
      <c r="M15" s="6">
        <v>58.630393996247655</v>
      </c>
      <c r="N15" s="6">
        <v>231.48148148148152</v>
      </c>
      <c r="O15" s="6">
        <v>115.74074074074076</v>
      </c>
      <c r="P15" s="6">
        <v>69.290465631929038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2:31" x14ac:dyDescent="0.25">
      <c r="B16" s="19"/>
      <c r="C16" s="12" t="s">
        <v>12</v>
      </c>
      <c r="D16" s="8" t="s">
        <v>9</v>
      </c>
      <c r="E16" s="3" t="s">
        <v>11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v>5</v>
      </c>
      <c r="Z16" s="6">
        <v>5</v>
      </c>
      <c r="AA16" s="6">
        <v>5</v>
      </c>
      <c r="AB16" s="6">
        <v>5</v>
      </c>
      <c r="AC16" s="6"/>
      <c r="AD16" s="6">
        <v>16</v>
      </c>
      <c r="AE16" s="6">
        <v>16</v>
      </c>
    </row>
    <row r="17" spans="2:31" x14ac:dyDescent="0.25">
      <c r="B17" s="19"/>
      <c r="C17" s="12" t="s">
        <v>128</v>
      </c>
      <c r="D17" s="6">
        <v>1000</v>
      </c>
      <c r="E17" s="3" t="s">
        <v>11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27</v>
      </c>
      <c r="R17" s="6">
        <v>27</v>
      </c>
      <c r="S17" s="6">
        <v>27</v>
      </c>
      <c r="T17" s="6">
        <v>27</v>
      </c>
      <c r="U17" s="6">
        <v>27</v>
      </c>
      <c r="V17" s="6">
        <v>27</v>
      </c>
      <c r="W17" s="6">
        <v>20</v>
      </c>
      <c r="X17" s="6">
        <v>20</v>
      </c>
      <c r="Y17" s="6"/>
      <c r="Z17" s="6"/>
      <c r="AA17" s="6"/>
      <c r="AB17" s="6"/>
      <c r="AC17" s="6"/>
      <c r="AD17" s="6"/>
      <c r="AE17" s="6"/>
    </row>
    <row r="18" spans="2:31" x14ac:dyDescent="0.25">
      <c r="B18" s="19"/>
      <c r="C18" s="12" t="s">
        <v>129</v>
      </c>
      <c r="D18" s="6">
        <v>1000</v>
      </c>
      <c r="E18" s="3" t="s">
        <v>11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>
        <v>27</v>
      </c>
      <c r="R18" s="6">
        <v>27</v>
      </c>
      <c r="S18" s="6">
        <v>27</v>
      </c>
      <c r="T18" s="6">
        <v>27</v>
      </c>
      <c r="U18" s="6">
        <v>27</v>
      </c>
      <c r="V18" s="6">
        <v>27</v>
      </c>
      <c r="W18" s="6">
        <v>20</v>
      </c>
      <c r="X18" s="6">
        <v>20</v>
      </c>
      <c r="Y18" s="6"/>
      <c r="Z18" s="6"/>
      <c r="AA18" s="6"/>
      <c r="AB18" s="6"/>
      <c r="AC18" s="6"/>
      <c r="AD18" s="6"/>
      <c r="AE18" s="6"/>
    </row>
    <row r="20" spans="2:31" x14ac:dyDescent="0.25">
      <c r="C20" s="18" t="s">
        <v>172</v>
      </c>
    </row>
    <row r="22" spans="2:31" ht="17.25" x14ac:dyDescent="0.4">
      <c r="C22" s="16" t="s">
        <v>17</v>
      </c>
    </row>
  </sheetData>
  <mergeCells count="2">
    <mergeCell ref="B4:B18"/>
    <mergeCell ref="F2:AE2"/>
  </mergeCells>
  <phoneticPr fontId="4" type="noConversion"/>
  <conditionalFormatting sqref="F4:AE18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87BE-0ED1-4D9B-8E9B-48BD5DF0CA6D}">
  <sheetPr>
    <tabColor theme="9" tint="0.39997558519241921"/>
  </sheetPr>
  <dimension ref="B2:C6"/>
  <sheetViews>
    <sheetView showGridLines="0" zoomScale="130" zoomScaleNormal="130" workbookViewId="0">
      <selection activeCell="C6" sqref="C6"/>
    </sheetView>
  </sheetViews>
  <sheetFormatPr defaultRowHeight="15" x14ac:dyDescent="0.25"/>
  <cols>
    <col min="3" max="3" width="106" bestFit="1" customWidth="1"/>
  </cols>
  <sheetData>
    <row r="2" spans="2:3" x14ac:dyDescent="0.25">
      <c r="B2" s="2" t="s">
        <v>173</v>
      </c>
      <c r="C2" s="2" t="s">
        <v>174</v>
      </c>
    </row>
    <row r="3" spans="2:3" x14ac:dyDescent="0.25">
      <c r="B3" s="3">
        <v>1</v>
      </c>
      <c r="C3" s="3" t="s">
        <v>176</v>
      </c>
    </row>
    <row r="4" spans="2:3" x14ac:dyDescent="0.25">
      <c r="B4" s="3">
        <v>2</v>
      </c>
      <c r="C4" s="3" t="s">
        <v>142</v>
      </c>
    </row>
    <row r="5" spans="2:3" x14ac:dyDescent="0.25">
      <c r="B5" s="3">
        <v>3</v>
      </c>
      <c r="C5" s="3" t="s">
        <v>143</v>
      </c>
    </row>
    <row r="6" spans="2:3" x14ac:dyDescent="0.25">
      <c r="B6" s="3">
        <v>4</v>
      </c>
      <c r="C6" s="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814D-BB52-453A-943C-FFBBE14C1D20}">
  <sheetPr>
    <tabColor theme="9" tint="0.39997558519241921"/>
  </sheetPr>
  <dimension ref="B2:C5"/>
  <sheetViews>
    <sheetView showGridLines="0" zoomScale="115" zoomScaleNormal="115" workbookViewId="0">
      <selection activeCell="C25" sqref="C25"/>
    </sheetView>
  </sheetViews>
  <sheetFormatPr defaultRowHeight="15" x14ac:dyDescent="0.25"/>
  <cols>
    <col min="3" max="3" width="132.42578125" bestFit="1" customWidth="1"/>
  </cols>
  <sheetData>
    <row r="2" spans="2:3" x14ac:dyDescent="0.25">
      <c r="B2" s="2" t="s">
        <v>173</v>
      </c>
      <c r="C2" s="2" t="s">
        <v>175</v>
      </c>
    </row>
    <row r="3" spans="2:3" x14ac:dyDescent="0.25">
      <c r="B3" s="3">
        <v>1</v>
      </c>
      <c r="C3" s="3" t="s">
        <v>144</v>
      </c>
    </row>
    <row r="4" spans="2:3" x14ac:dyDescent="0.25">
      <c r="B4" s="3">
        <v>2</v>
      </c>
      <c r="C4" s="3" t="s">
        <v>145</v>
      </c>
    </row>
    <row r="5" spans="2:3" x14ac:dyDescent="0.25">
      <c r="B5" s="3">
        <v>3</v>
      </c>
      <c r="C5" s="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608677-4cbf-46bb-94cd-45167ce29ce7" xsi:nil="true"/>
    <lcf76f155ced4ddcb4097134ff3c332f xmlns="a6601c5f-9218-42f0-9938-08fcd10edeb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97BFA918F626448DD30FA2E6398E43" ma:contentTypeVersion="18" ma:contentTypeDescription="Create a new document." ma:contentTypeScope="" ma:versionID="b1ef5d7211ab491d4304fced45fb3347">
  <xsd:schema xmlns:xsd="http://www.w3.org/2001/XMLSchema" xmlns:xs="http://www.w3.org/2001/XMLSchema" xmlns:p="http://schemas.microsoft.com/office/2006/metadata/properties" xmlns:ns2="a6601c5f-9218-42f0-9938-08fcd10edeb7" xmlns:ns3="37608677-4cbf-46bb-94cd-45167ce29ce7" targetNamespace="http://schemas.microsoft.com/office/2006/metadata/properties" ma:root="true" ma:fieldsID="b2ca028372caa7e01223c61471493f35" ns2:_="" ns3:_="">
    <xsd:import namespace="a6601c5f-9218-42f0-9938-08fcd10edeb7"/>
    <xsd:import namespace="37608677-4cbf-46bb-94cd-45167ce29c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01c5f-9218-42f0-9938-08fcd10ed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f33b5b0-81d9-4337-b4c6-2c46e98b86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08677-4cbf-46bb-94cd-45167ce29ce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87ffd99-7eaf-4dd6-81b9-357114241788}" ma:internalName="TaxCatchAll" ma:showField="CatchAllData" ma:web="37608677-4cbf-46bb-94cd-45167ce29c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AADCDD-47F0-4596-9AC2-4C7787223DA6}">
  <ds:schemaRefs>
    <ds:schemaRef ds:uri="http://schemas.microsoft.com/office/2006/metadata/properties"/>
    <ds:schemaRef ds:uri="http://schemas.microsoft.com/office/infopath/2007/PartnerControls"/>
    <ds:schemaRef ds:uri="37608677-4cbf-46bb-94cd-45167ce29ce7"/>
    <ds:schemaRef ds:uri="a6601c5f-9218-42f0-9938-08fcd10edeb7"/>
  </ds:schemaRefs>
</ds:datastoreItem>
</file>

<file path=customXml/itemProps2.xml><?xml version="1.0" encoding="utf-8"?>
<ds:datastoreItem xmlns:ds="http://schemas.openxmlformats.org/officeDocument/2006/customXml" ds:itemID="{57F171B2-02B1-4DCE-9B73-4A6701B106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EB4116-E812-484C-A115-AF70AC157A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01c5f-9218-42f0-9938-08fcd10edeb7"/>
    <ds:schemaRef ds:uri="37608677-4cbf-46bb-94cd-45167ce29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 (Inputs)</vt:lpstr>
      <vt:lpstr>Parameters</vt:lpstr>
      <vt:lpstr>Constraints</vt:lpstr>
      <vt:lpstr>Objectives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Mahfouz</dc:creator>
  <cp:lastModifiedBy>El Zubair, Ahmed</cp:lastModifiedBy>
  <dcterms:created xsi:type="dcterms:W3CDTF">2024-02-13T08:51:24Z</dcterms:created>
  <dcterms:modified xsi:type="dcterms:W3CDTF">2024-03-06T04:09:19Z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0x0101003997BFA918F626448DD30FA2E6398E43</vt:lpwstr>
  </property>
</Properties>
</file>