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unker\Documents\University\Third Semester\AD\Labs\Lab 4\"/>
    </mc:Choice>
  </mc:AlternateContent>
  <xr:revisionPtr revIDLastSave="0" documentId="13_ncr:1_{CE9B1A24-FD2F-44FA-8D10-C1A9E8D0DAA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25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4" i="1"/>
  <c r="P4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O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4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</calcChain>
</file>

<file path=xl/sharedStrings.xml><?xml version="1.0" encoding="utf-8"?>
<sst xmlns="http://schemas.openxmlformats.org/spreadsheetml/2006/main" count="26" uniqueCount="15">
  <si>
    <t xml:space="preserve"> RED BLACK TREE ANALYSIS</t>
  </si>
  <si>
    <t>N</t>
  </si>
  <si>
    <t>MaxDepth</t>
  </si>
  <si>
    <t>MeanDepth</t>
  </si>
  <si>
    <t>BINARY SEARCH TREE ANALYIS</t>
  </si>
  <si>
    <t>AVGMAXDEPTH RBT</t>
  </si>
  <si>
    <t>k</t>
  </si>
  <si>
    <t>AVGMEANDEPTH RBT</t>
  </si>
  <si>
    <t>AVGMAXDEPTH BST</t>
  </si>
  <si>
    <t>AVGMEANDEPTH BST</t>
  </si>
  <si>
    <t>Theoritical AVGMAXDEPTH RBT</t>
  </si>
  <si>
    <t>Theoritical AVGMEANDEPTH RBT</t>
  </si>
  <si>
    <t>Theoritical AVGMAXDEPTH BST</t>
  </si>
  <si>
    <t>Theoritical AVGMEANDEPTH BST</t>
  </si>
  <si>
    <t>Log_2 Prefactor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</si>
</sst>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0" fillId="0" borderId="4" xfId="0" applyBorder="1"/>
    <xf numFmtId="0" fontId="0" fillId="0" borderId="14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3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AVGMAXDEPTH RBT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Sheet1!$E$4:$E$18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Sheet1!$F$4:$F$18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4.25</c:v>
                </c:pt>
                <c:pt idx="3">
                  <c:v>5.6</c:v>
                </c:pt>
                <c:pt idx="4">
                  <c:v>7</c:v>
                </c:pt>
                <c:pt idx="5">
                  <c:v>8.4</c:v>
                </c:pt>
                <c:pt idx="6">
                  <c:v>9.9</c:v>
                </c:pt>
                <c:pt idx="7">
                  <c:v>11.3</c:v>
                </c:pt>
                <c:pt idx="8">
                  <c:v>12.85</c:v>
                </c:pt>
                <c:pt idx="9">
                  <c:v>14.6</c:v>
                </c:pt>
                <c:pt idx="10">
                  <c:v>16</c:v>
                </c:pt>
                <c:pt idx="11">
                  <c:v>17.210526315789473</c:v>
                </c:pt>
                <c:pt idx="12">
                  <c:v>18.75</c:v>
                </c:pt>
                <c:pt idx="13">
                  <c:v>20.2</c:v>
                </c:pt>
                <c:pt idx="14">
                  <c:v>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F-4FC9-B50E-93CB29387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011024"/>
        <c:axId val="1229249136"/>
      </c:scatterChart>
      <c:valAx>
        <c:axId val="103001102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49136"/>
        <c:crosses val="autoZero"/>
        <c:crossBetween val="midCat"/>
      </c:valAx>
      <c:valAx>
        <c:axId val="12292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0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Sheet1!$F$24</c:f>
              <c:strCache>
                <c:ptCount val="1"/>
                <c:pt idx="0">
                  <c:v>AVGMEANDEPTH RBT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Sheet1!$E$25:$E$39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Sheet1!$F$25:$F$39</c:f>
              <c:numCache>
                <c:formatCode>General</c:formatCode>
                <c:ptCount val="15"/>
                <c:pt idx="0">
                  <c:v>1.2749999999999999</c:v>
                </c:pt>
                <c:pt idx="1">
                  <c:v>2.6375000000000002</c:v>
                </c:pt>
                <c:pt idx="2">
                  <c:v>5.7312500000000002</c:v>
                </c:pt>
                <c:pt idx="3">
                  <c:v>15.978125</c:v>
                </c:pt>
                <c:pt idx="4">
                  <c:v>39.814062499999999</c:v>
                </c:pt>
                <c:pt idx="5">
                  <c:v>97.875781250000003</c:v>
                </c:pt>
                <c:pt idx="6">
                  <c:v>229.43242210000003</c:v>
                </c:pt>
                <c:pt idx="7">
                  <c:v>533.77011725</c:v>
                </c:pt>
                <c:pt idx="8">
                  <c:v>1219.1012695000002</c:v>
                </c:pt>
                <c:pt idx="9">
                  <c:v>2753.2863281500004</c:v>
                </c:pt>
                <c:pt idx="10">
                  <c:v>6088.85200205</c:v>
                </c:pt>
                <c:pt idx="11">
                  <c:v>13328.3978271</c:v>
                </c:pt>
                <c:pt idx="12">
                  <c:v>28996.139141799998</c:v>
                </c:pt>
                <c:pt idx="13">
                  <c:v>62812.770635899993</c:v>
                </c:pt>
                <c:pt idx="14">
                  <c:v>135075.69557064999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F-44AC-9505-1F78CC2A6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615776"/>
        <c:axId val="1229263280"/>
      </c:scatterChart>
      <c:valAx>
        <c:axId val="113861577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63280"/>
        <c:crosses val="autoZero"/>
        <c:crossBetween val="midCat"/>
      </c:valAx>
      <c:valAx>
        <c:axId val="12292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6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Theoritical</a:t>
            </a:r>
            <a:r>
              <a:rPr lang="en-US" baseline="0"/>
              <a:t> AVGMEANDEPTH RBT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Sheet1!$F$24</c:f>
              <c:strCache>
                <c:ptCount val="1"/>
                <c:pt idx="0">
                  <c:v>AVGMEANDEPTH RBT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Sheet1!$E$25:$E$39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Sheet1!$F$25:$F$39</c:f>
              <c:numCache>
                <c:formatCode>General</c:formatCode>
                <c:ptCount val="15"/>
                <c:pt idx="0">
                  <c:v>1.2749999999999999</c:v>
                </c:pt>
                <c:pt idx="1">
                  <c:v>2.6375000000000002</c:v>
                </c:pt>
                <c:pt idx="2">
                  <c:v>5.7312500000000002</c:v>
                </c:pt>
                <c:pt idx="3">
                  <c:v>15.978125</c:v>
                </c:pt>
                <c:pt idx="4">
                  <c:v>39.814062499999999</c:v>
                </c:pt>
                <c:pt idx="5">
                  <c:v>97.875781250000003</c:v>
                </c:pt>
                <c:pt idx="6">
                  <c:v>229.43242210000003</c:v>
                </c:pt>
                <c:pt idx="7">
                  <c:v>533.77011725</c:v>
                </c:pt>
                <c:pt idx="8">
                  <c:v>1219.1012695000002</c:v>
                </c:pt>
                <c:pt idx="9">
                  <c:v>2753.2863281500004</c:v>
                </c:pt>
                <c:pt idx="10">
                  <c:v>6088.85200205</c:v>
                </c:pt>
                <c:pt idx="11">
                  <c:v>13328.3978271</c:v>
                </c:pt>
                <c:pt idx="12">
                  <c:v>28996.139141799998</c:v>
                </c:pt>
                <c:pt idx="13">
                  <c:v>62812.770635899993</c:v>
                </c:pt>
                <c:pt idx="14">
                  <c:v>135075.69557064999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F-4793-A148-6A16E63AC246}"/>
            </c:ext>
          </c:extLst>
        </c:ser>
        <c:ser>
          <c:idx val="1"/>
          <c:order val="1"/>
          <c:tx>
            <c:strRef>
              <c:f>Sheet1!$G$24</c:f>
              <c:strCache>
                <c:ptCount val="1"/>
                <c:pt idx="0">
                  <c:v>Theoritical AVGMEANDEPTH RBT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Sheet1!$E$25:$E$39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Sheet1!$G$25:$G$39</c:f>
              <c:numCache>
                <c:formatCode>General</c:formatCode>
                <c:ptCount val="15"/>
                <c:pt idx="0">
                  <c:v>-0.81027922916008221</c:v>
                </c:pt>
                <c:pt idx="1">
                  <c:v>0.22944154167983566</c:v>
                </c:pt>
                <c:pt idx="2">
                  <c:v>1.2691623125197533</c:v>
                </c:pt>
                <c:pt idx="3">
                  <c:v>2.3088830833596714</c:v>
                </c:pt>
                <c:pt idx="4">
                  <c:v>3.3486038541995895</c:v>
                </c:pt>
                <c:pt idx="5">
                  <c:v>4.3883246250395072</c:v>
                </c:pt>
                <c:pt idx="6">
                  <c:v>5.4280453958794261</c:v>
                </c:pt>
                <c:pt idx="7">
                  <c:v>6.4677661667193433</c:v>
                </c:pt>
                <c:pt idx="8">
                  <c:v>7.5074869375592623</c:v>
                </c:pt>
                <c:pt idx="9">
                  <c:v>8.5472077083991795</c:v>
                </c:pt>
                <c:pt idx="10">
                  <c:v>9.5869284792390985</c:v>
                </c:pt>
                <c:pt idx="11">
                  <c:v>10.626649250079014</c:v>
                </c:pt>
                <c:pt idx="12">
                  <c:v>11.666370020918933</c:v>
                </c:pt>
                <c:pt idx="13">
                  <c:v>12.706090791758852</c:v>
                </c:pt>
                <c:pt idx="14">
                  <c:v>13.745811562598769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F-4793-A148-6A16E63A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298368"/>
        <c:axId val="1277931120"/>
      </c:scatterChart>
      <c:valAx>
        <c:axId val="123229836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931120"/>
        <c:crosses val="autoZero"/>
        <c:crossBetween val="midCat"/>
      </c:valAx>
      <c:valAx>
        <c:axId val="12779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29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Theoritical AVGMAXDEPTH RBT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AVGMAXDEPTH RBT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Sheet1!$E$4:$E$18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Sheet1!$F$4:$F$18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4.25</c:v>
                </c:pt>
                <c:pt idx="3">
                  <c:v>5.6</c:v>
                </c:pt>
                <c:pt idx="4">
                  <c:v>7</c:v>
                </c:pt>
                <c:pt idx="5">
                  <c:v>8.4</c:v>
                </c:pt>
                <c:pt idx="6">
                  <c:v>9.9</c:v>
                </c:pt>
                <c:pt idx="7">
                  <c:v>11.3</c:v>
                </c:pt>
                <c:pt idx="8">
                  <c:v>12.85</c:v>
                </c:pt>
                <c:pt idx="9">
                  <c:v>14.6</c:v>
                </c:pt>
                <c:pt idx="10">
                  <c:v>16</c:v>
                </c:pt>
                <c:pt idx="11">
                  <c:v>17.210526315789473</c:v>
                </c:pt>
                <c:pt idx="12">
                  <c:v>18.75</c:v>
                </c:pt>
                <c:pt idx="13">
                  <c:v>20.2</c:v>
                </c:pt>
                <c:pt idx="14">
                  <c:v>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B-4537-B0EC-5BD2E39B7B0B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Theoritical AVGMAXDEPTH RBT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Sheet1!$E$4:$E$18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Sheet1!$G$4:$G$18</c:f>
              <c:numCache>
                <c:formatCode>General</c:formatCode>
                <c:ptCount val="15"/>
                <c:pt idx="0">
                  <c:v>-0.35000000000000009</c:v>
                </c:pt>
                <c:pt idx="1">
                  <c:v>1.1499999999999999</c:v>
                </c:pt>
                <c:pt idx="2">
                  <c:v>2.65</c:v>
                </c:pt>
                <c:pt idx="3">
                  <c:v>4.1500000000000004</c:v>
                </c:pt>
                <c:pt idx="4">
                  <c:v>5.65</c:v>
                </c:pt>
                <c:pt idx="5">
                  <c:v>7.15</c:v>
                </c:pt>
                <c:pt idx="6">
                  <c:v>8.65</c:v>
                </c:pt>
                <c:pt idx="7">
                  <c:v>10.15</c:v>
                </c:pt>
                <c:pt idx="8">
                  <c:v>11.65</c:v>
                </c:pt>
                <c:pt idx="9">
                  <c:v>13.15</c:v>
                </c:pt>
                <c:pt idx="10">
                  <c:v>14.65</c:v>
                </c:pt>
                <c:pt idx="11">
                  <c:v>16.149999999999999</c:v>
                </c:pt>
                <c:pt idx="12">
                  <c:v>17.649999999999999</c:v>
                </c:pt>
                <c:pt idx="13">
                  <c:v>19.149999999999999</c:v>
                </c:pt>
                <c:pt idx="14">
                  <c:v>20.65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9B-4537-B0EC-5BD2E39B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303968"/>
        <c:axId val="1277936112"/>
      </c:scatterChart>
      <c:valAx>
        <c:axId val="123230396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936112"/>
        <c:crosses val="autoZero"/>
        <c:crossBetween val="midCat"/>
      </c:valAx>
      <c:valAx>
        <c:axId val="12779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0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AVGMAXDEPTH BST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Sheet1!$O$4:$O$18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Sheet1!$P$4:$P$18</c:f>
              <c:numCache>
                <c:formatCode>General</c:formatCode>
                <c:ptCount val="15"/>
                <c:pt idx="0">
                  <c:v>2.0499999999999998</c:v>
                </c:pt>
                <c:pt idx="1">
                  <c:v>3.45</c:v>
                </c:pt>
                <c:pt idx="2">
                  <c:v>5</c:v>
                </c:pt>
                <c:pt idx="3">
                  <c:v>7</c:v>
                </c:pt>
                <c:pt idx="4">
                  <c:v>9.2631578947368425</c:v>
                </c:pt>
                <c:pt idx="5">
                  <c:v>11.35</c:v>
                </c:pt>
                <c:pt idx="6">
                  <c:v>14.15</c:v>
                </c:pt>
                <c:pt idx="7">
                  <c:v>16.649999999999999</c:v>
                </c:pt>
                <c:pt idx="8">
                  <c:v>20</c:v>
                </c:pt>
                <c:pt idx="9">
                  <c:v>21.6</c:v>
                </c:pt>
                <c:pt idx="10">
                  <c:v>25.65</c:v>
                </c:pt>
                <c:pt idx="11">
                  <c:v>26.842105263157894</c:v>
                </c:pt>
                <c:pt idx="12">
                  <c:v>30.95</c:v>
                </c:pt>
                <c:pt idx="13">
                  <c:v>32.700000000000003</c:v>
                </c:pt>
                <c:pt idx="14">
                  <c:v>35.736842105263158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0-44F0-9E35-B9C72258E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353312"/>
        <c:axId val="1277911568"/>
      </c:scatterChart>
      <c:valAx>
        <c:axId val="113935331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911568"/>
        <c:crosses val="autoZero"/>
        <c:crossBetween val="midCat"/>
      </c:valAx>
      <c:valAx>
        <c:axId val="12779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5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Sheet1!$P$24</c:f>
              <c:strCache>
                <c:ptCount val="1"/>
                <c:pt idx="0">
                  <c:v>AVGMEANDEPTH 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Sheet1!$O$25:$O$39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Sheet1!$P$25:$P$39</c:f>
              <c:numCache>
                <c:formatCode>General</c:formatCode>
                <c:ptCount val="15"/>
                <c:pt idx="0">
                  <c:v>1.5249999999999999</c:v>
                </c:pt>
                <c:pt idx="1">
                  <c:v>2.2625000000000002</c:v>
                </c:pt>
                <c:pt idx="2">
                  <c:v>3.0656249999999998</c:v>
                </c:pt>
                <c:pt idx="3">
                  <c:v>4.1624999999999996</c:v>
                </c:pt>
                <c:pt idx="4">
                  <c:v>5.3203125</c:v>
                </c:pt>
                <c:pt idx="5">
                  <c:v>6.4363281499999996</c:v>
                </c:pt>
                <c:pt idx="6">
                  <c:v>7.8201173999999991</c:v>
                </c:pt>
                <c:pt idx="7">
                  <c:v>9.5427736000000003</c:v>
                </c:pt>
                <c:pt idx="8">
                  <c:v>11.047753950000001</c:v>
                </c:pt>
                <c:pt idx="9">
                  <c:v>11.9320313</c:v>
                </c:pt>
                <c:pt idx="10">
                  <c:v>13.518286100000003</c:v>
                </c:pt>
                <c:pt idx="11">
                  <c:v>14.836541700000001</c:v>
                </c:pt>
                <c:pt idx="12">
                  <c:v>16.640820349999998</c:v>
                </c:pt>
                <c:pt idx="13">
                  <c:v>17.5595119</c:v>
                </c:pt>
                <c:pt idx="14">
                  <c:v>18.991080894736843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E-48DD-9A5E-66C6BE042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94240"/>
        <c:axId val="1277918640"/>
      </c:scatterChart>
      <c:valAx>
        <c:axId val="113729424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918640"/>
        <c:crosses val="autoZero"/>
        <c:crossBetween val="midCat"/>
      </c:valAx>
      <c:valAx>
        <c:axId val="12779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9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Theoritical AVGMAXDEPTH BST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AVGMAXDEPTH 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Sheet1!$O$4:$O$18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Sheet1!$P$4:$P$18</c:f>
              <c:numCache>
                <c:formatCode>General</c:formatCode>
                <c:ptCount val="15"/>
                <c:pt idx="0">
                  <c:v>2.0499999999999998</c:v>
                </c:pt>
                <c:pt idx="1">
                  <c:v>3.45</c:v>
                </c:pt>
                <c:pt idx="2">
                  <c:v>5</c:v>
                </c:pt>
                <c:pt idx="3">
                  <c:v>7</c:v>
                </c:pt>
                <c:pt idx="4">
                  <c:v>9.2631578947368425</c:v>
                </c:pt>
                <c:pt idx="5">
                  <c:v>11.35</c:v>
                </c:pt>
                <c:pt idx="6">
                  <c:v>14.15</c:v>
                </c:pt>
                <c:pt idx="7">
                  <c:v>16.649999999999999</c:v>
                </c:pt>
                <c:pt idx="8">
                  <c:v>20</c:v>
                </c:pt>
                <c:pt idx="9">
                  <c:v>21.6</c:v>
                </c:pt>
                <c:pt idx="10">
                  <c:v>25.65</c:v>
                </c:pt>
                <c:pt idx="11">
                  <c:v>26.842105263157894</c:v>
                </c:pt>
                <c:pt idx="12">
                  <c:v>30.95</c:v>
                </c:pt>
                <c:pt idx="13">
                  <c:v>32.700000000000003</c:v>
                </c:pt>
                <c:pt idx="14">
                  <c:v>35.736842105263158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A-49E6-9A68-1E3DDB7E011A}"/>
            </c:ext>
          </c:extLst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Theoritical AVGMAXDEPTH BST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Sheet1!$O$4:$O$18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Sheet1!$Q$4:$Q$18</c:f>
              <c:numCache>
                <c:formatCode>General</c:formatCode>
                <c:ptCount val="15"/>
                <c:pt idx="0">
                  <c:v>3.703957229289915</c:v>
                </c:pt>
                <c:pt idx="1">
                  <c:v>5.3383982810502655</c:v>
                </c:pt>
                <c:pt idx="2">
                  <c:v>7.5346824203089433</c:v>
                </c:pt>
                <c:pt idx="3">
                  <c:v>9.9609968282045411</c:v>
                </c:pt>
                <c:pt idx="4">
                  <c:v>12.513354967881813</c:v>
                </c:pt>
                <c:pt idx="5">
                  <c:v>15.145438462857141</c:v>
                </c:pt>
                <c:pt idx="6">
                  <c:v>17.832539680548429</c:v>
                </c:pt>
                <c:pt idx="7">
                  <c:v>20.559910366146664</c:v>
                </c:pt>
                <c:pt idx="8">
                  <c:v>23.318037592903671</c:v>
                </c:pt>
                <c:pt idx="9">
                  <c:v>26.100426001217862</c:v>
                </c:pt>
                <c:pt idx="10">
                  <c:v>28.902442715453937</c:v>
                </c:pt>
                <c:pt idx="11">
                  <c:v>31.720666991587109</c:v>
                </c:pt>
                <c:pt idx="12">
                  <c:v>34.552501078894622</c:v>
                </c:pt>
                <c:pt idx="13">
                  <c:v>37.395925704672322</c:v>
                </c:pt>
                <c:pt idx="14">
                  <c:v>40.249340122052232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A-49E6-9A68-1E3DDB7E0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333040"/>
        <c:axId val="1277922800"/>
      </c:scatterChart>
      <c:valAx>
        <c:axId val="113733304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922800"/>
        <c:crosses val="autoZero"/>
        <c:crossBetween val="midCat"/>
      </c:valAx>
      <c:valAx>
        <c:axId val="12779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3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Theoritical</a:t>
            </a:r>
            <a:r>
              <a:rPr lang="en-US" baseline="0"/>
              <a:t> AVGMEANDEPTH BST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Sheet1!$P$24</c:f>
              <c:strCache>
                <c:ptCount val="1"/>
                <c:pt idx="0">
                  <c:v>AVGMEANDEPTH 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Sheet1!$O$25:$O$39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Sheet1!$P$25:$P$39</c:f>
              <c:numCache>
                <c:formatCode>General</c:formatCode>
                <c:ptCount val="15"/>
                <c:pt idx="0">
                  <c:v>1.5249999999999999</c:v>
                </c:pt>
                <c:pt idx="1">
                  <c:v>2.2625000000000002</c:v>
                </c:pt>
                <c:pt idx="2">
                  <c:v>3.0656249999999998</c:v>
                </c:pt>
                <c:pt idx="3">
                  <c:v>4.1624999999999996</c:v>
                </c:pt>
                <c:pt idx="4">
                  <c:v>5.3203125</c:v>
                </c:pt>
                <c:pt idx="5">
                  <c:v>6.4363281499999996</c:v>
                </c:pt>
                <c:pt idx="6">
                  <c:v>7.8201173999999991</c:v>
                </c:pt>
                <c:pt idx="7">
                  <c:v>9.5427736000000003</c:v>
                </c:pt>
                <c:pt idx="8">
                  <c:v>11.047753950000001</c:v>
                </c:pt>
                <c:pt idx="9">
                  <c:v>11.9320313</c:v>
                </c:pt>
                <c:pt idx="10">
                  <c:v>13.518286100000003</c:v>
                </c:pt>
                <c:pt idx="11">
                  <c:v>14.836541700000001</c:v>
                </c:pt>
                <c:pt idx="12">
                  <c:v>16.640820349999998</c:v>
                </c:pt>
                <c:pt idx="13">
                  <c:v>17.5595119</c:v>
                </c:pt>
                <c:pt idx="14">
                  <c:v>18.991080894736843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6-4E44-95C2-3E008435518E}"/>
            </c:ext>
          </c:extLst>
        </c:ser>
        <c:ser>
          <c:idx val="1"/>
          <c:order val="1"/>
          <c:tx>
            <c:strRef>
              <c:f>Sheet1!$Q$24</c:f>
              <c:strCache>
                <c:ptCount val="1"/>
                <c:pt idx="0">
                  <c:v>Theoritical AVGMEANDEPTH BST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Sheet1!$O$25:$O$39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Sheet1!$Q$25:$Q$39</c:f>
              <c:numCache>
                <c:formatCode>General</c:formatCode>
                <c:ptCount val="15"/>
                <c:pt idx="0">
                  <c:v>-1.4596000000000002</c:v>
                </c:pt>
                <c:pt idx="1">
                  <c:v>-7.3600000000000332E-2</c:v>
                </c:pt>
                <c:pt idx="2">
                  <c:v>1.3123999999999993</c:v>
                </c:pt>
                <c:pt idx="3">
                  <c:v>2.6983999999999995</c:v>
                </c:pt>
                <c:pt idx="4">
                  <c:v>4.0843999999999996</c:v>
                </c:pt>
                <c:pt idx="5">
                  <c:v>5.4703999999999988</c:v>
                </c:pt>
                <c:pt idx="6">
                  <c:v>6.8563999999999998</c:v>
                </c:pt>
                <c:pt idx="7">
                  <c:v>8.2423999999999999</c:v>
                </c:pt>
                <c:pt idx="8">
                  <c:v>9.6283999999999992</c:v>
                </c:pt>
                <c:pt idx="9">
                  <c:v>11.014399999999998</c:v>
                </c:pt>
                <c:pt idx="10">
                  <c:v>12.400399999999998</c:v>
                </c:pt>
                <c:pt idx="11">
                  <c:v>13.786399999999997</c:v>
                </c:pt>
                <c:pt idx="12">
                  <c:v>15.172399999999996</c:v>
                </c:pt>
                <c:pt idx="13">
                  <c:v>16.558399999999999</c:v>
                </c:pt>
                <c:pt idx="14">
                  <c:v>17.944399999999998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6-4E44-95C2-3E008435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366912"/>
        <c:axId val="1277960240"/>
      </c:scatterChart>
      <c:valAx>
        <c:axId val="113936691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960240"/>
        <c:crosses val="autoZero"/>
        <c:crossBetween val="midCat"/>
      </c:valAx>
      <c:valAx>
        <c:axId val="12779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6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42</xdr:row>
      <xdr:rowOff>38100</xdr:rowOff>
    </xdr:from>
    <xdr:to>
      <xdr:col>6</xdr:col>
      <xdr:colOff>1272540</xdr:colOff>
      <xdr:row>56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4D886-2058-41D2-93EF-CA50EAE1D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388620</xdr:colOff>
      <xdr:row>58</xdr:row>
      <xdr:rowOff>22860</xdr:rowOff>
    </xdr:from>
    <xdr:to>
      <xdr:col>6</xdr:col>
      <xdr:colOff>1272540</xdr:colOff>
      <xdr:row>72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9D5765-6490-48CE-9196-F4C6CC345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403860</xdr:colOff>
      <xdr:row>73</xdr:row>
      <xdr:rowOff>106680</xdr:rowOff>
    </xdr:from>
    <xdr:to>
      <xdr:col>6</xdr:col>
      <xdr:colOff>1287780</xdr:colOff>
      <xdr:row>87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C82D35-7C92-4DA3-B5EE-F7CB653CD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411480</xdr:colOff>
      <xdr:row>89</xdr:row>
      <xdr:rowOff>38100</xdr:rowOff>
    </xdr:from>
    <xdr:to>
      <xdr:col>6</xdr:col>
      <xdr:colOff>1295400</xdr:colOff>
      <xdr:row>103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FC99BA-B2A5-445F-8030-BE4799D90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563880</xdr:colOff>
      <xdr:row>41</xdr:row>
      <xdr:rowOff>114300</xdr:rowOff>
    </xdr:from>
    <xdr:to>
      <xdr:col>16</xdr:col>
      <xdr:colOff>1059180</xdr:colOff>
      <xdr:row>56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589753-A742-40AC-B86D-F4CE7BF80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579120</xdr:colOff>
      <xdr:row>57</xdr:row>
      <xdr:rowOff>91440</xdr:rowOff>
    </xdr:from>
    <xdr:to>
      <xdr:col>16</xdr:col>
      <xdr:colOff>1074420</xdr:colOff>
      <xdr:row>71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0267A0-8392-4222-B578-5F5FB8F71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571500</xdr:colOff>
      <xdr:row>73</xdr:row>
      <xdr:rowOff>15240</xdr:rowOff>
    </xdr:from>
    <xdr:to>
      <xdr:col>16</xdr:col>
      <xdr:colOff>1066800</xdr:colOff>
      <xdr:row>87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C56CC8-AF30-4AB8-AB74-E8C22467C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556260</xdr:colOff>
      <xdr:row>88</xdr:row>
      <xdr:rowOff>144780</xdr:rowOff>
    </xdr:from>
    <xdr:to>
      <xdr:col>16</xdr:col>
      <xdr:colOff>1051560</xdr:colOff>
      <xdr:row>103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771CB9-5135-49B7-9C1C-AB19EDEB2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4"/>
  <sheetViews>
    <sheetView tabSelected="1" topLeftCell="A50" workbookViewId="0">
      <selection activeCell="G15" sqref="G15"/>
    </sheetView>
  </sheetViews>
  <sheetFormatPr defaultRowHeight="14.4" x14ac:dyDescent="0.3"/>
  <cols>
    <col min="1" max="1" width="19.6640625" customWidth="1"/>
    <col min="2" max="2" width="19.21875" customWidth="1"/>
    <col min="3" max="3" width="18.5546875" customWidth="1"/>
    <col min="5" max="5" width="25.6640625" customWidth="1"/>
    <col min="6" max="6" width="19.21875" customWidth="1"/>
    <col min="7" max="7" width="22.5546875" customWidth="1"/>
    <col min="8" max="8" width="21" customWidth="1"/>
    <col min="11" max="11" width="18.6640625" customWidth="1"/>
    <col min="12" max="12" width="21.88671875" customWidth="1"/>
    <col min="13" max="13" width="31.33203125" customWidth="1"/>
    <col min="14" max="14" width="8.88671875" customWidth="1"/>
    <col min="15" max="15" width="23.109375" customWidth="1"/>
    <col min="16" max="16" width="27.44140625" customWidth="1"/>
    <col min="17" max="17" width="26.88671875" customWidth="1"/>
    <col min="18" max="18" width="25.77734375" customWidth="1"/>
  </cols>
  <sheetData>
    <row r="1" spans="1:17" ht="15" thickBot="1" x14ac:dyDescent="0.35">
      <c r="A1" s="6" t="s">
        <v>0</v>
      </c>
      <c r="B1" s="7"/>
      <c r="C1" s="8"/>
      <c r="K1" s="13" t="s">
        <v>4</v>
      </c>
      <c r="L1" s="13"/>
      <c r="M1" s="13"/>
    </row>
    <row r="2" spans="1:17" ht="15" thickBot="1" x14ac:dyDescent="0.35">
      <c r="A2" s="9"/>
      <c r="B2" s="10"/>
      <c r="C2" s="11"/>
      <c r="K2" s="12" t="s">
        <v>1</v>
      </c>
      <c r="L2" s="12" t="s">
        <v>2</v>
      </c>
      <c r="M2" s="12" t="s">
        <v>3</v>
      </c>
    </row>
    <row r="3" spans="1:17" ht="29.4" thickBot="1" x14ac:dyDescent="0.35">
      <c r="A3" s="9" t="s">
        <v>1</v>
      </c>
      <c r="B3" s="10" t="s">
        <v>2</v>
      </c>
      <c r="C3" s="11" t="s">
        <v>3</v>
      </c>
      <c r="D3" s="14" t="s">
        <v>6</v>
      </c>
      <c r="E3" s="15" t="s">
        <v>1</v>
      </c>
      <c r="F3" s="16" t="s">
        <v>5</v>
      </c>
      <c r="G3" s="23" t="s">
        <v>10</v>
      </c>
      <c r="H3" s="23" t="s">
        <v>14</v>
      </c>
      <c r="K3" s="1">
        <v>2</v>
      </c>
      <c r="L3" s="2">
        <v>2</v>
      </c>
      <c r="M3" s="2">
        <v>1.5</v>
      </c>
      <c r="N3" s="14" t="s">
        <v>6</v>
      </c>
      <c r="O3" s="15" t="s">
        <v>1</v>
      </c>
      <c r="P3" s="16" t="s">
        <v>8</v>
      </c>
      <c r="Q3" s="23" t="s">
        <v>12</v>
      </c>
    </row>
    <row r="4" spans="1:17" ht="15" thickBot="1" x14ac:dyDescent="0.35">
      <c r="A4" s="3">
        <v>2</v>
      </c>
      <c r="B4" s="4">
        <v>2</v>
      </c>
      <c r="C4" s="4">
        <v>1</v>
      </c>
      <c r="D4" s="21">
        <v>1</v>
      </c>
      <c r="E4" s="17">
        <f>POWER(2,D4)</f>
        <v>2</v>
      </c>
      <c r="F4" s="18">
        <f>AVERAGE(B4:B23)</f>
        <v>2</v>
      </c>
      <c r="G4" s="24">
        <f>LOG(E4,2)*1.5 - 1.85</f>
        <v>-0.35000000000000009</v>
      </c>
      <c r="H4" s="24">
        <f>(E4+1.85)/LOG(E4,2)</f>
        <v>3.85</v>
      </c>
      <c r="K4" s="3">
        <v>2</v>
      </c>
      <c r="L4" s="4">
        <v>2</v>
      </c>
      <c r="M4" s="4">
        <v>1.5</v>
      </c>
      <c r="N4" s="21">
        <v>1</v>
      </c>
      <c r="O4" s="17">
        <f>POWER(2,N4)</f>
        <v>2</v>
      </c>
      <c r="P4" s="18">
        <f>AVERAGE(L4:L23)</f>
        <v>2.0499999999999998</v>
      </c>
      <c r="Q4" s="24">
        <f>LN(O4)*4.311-LN(LN(O4))*1.953</f>
        <v>3.703957229289915</v>
      </c>
    </row>
    <row r="5" spans="1:17" ht="15" thickBot="1" x14ac:dyDescent="0.35">
      <c r="A5" s="3">
        <v>2</v>
      </c>
      <c r="B5" s="4">
        <v>2</v>
      </c>
      <c r="C5" s="4">
        <v>1</v>
      </c>
      <c r="D5" s="21">
        <v>2</v>
      </c>
      <c r="E5" s="17">
        <f t="shared" ref="E5:E18" si="0">POWER(2,D5)</f>
        <v>4</v>
      </c>
      <c r="F5" s="18">
        <f>AVERAGE(B24:B43)</f>
        <v>3</v>
      </c>
      <c r="G5" s="24">
        <f t="shared" ref="G5:G18" si="1">LOG(E5,2)*1.5 - 1.85</f>
        <v>1.1499999999999999</v>
      </c>
      <c r="H5" s="24">
        <f t="shared" ref="H5:H18" si="2">(E5+1.85)/LOG(E5,2)</f>
        <v>2.9249999999999998</v>
      </c>
      <c r="K5" s="3">
        <v>2</v>
      </c>
      <c r="L5" s="4">
        <v>2</v>
      </c>
      <c r="M5" s="4">
        <v>1.5</v>
      </c>
      <c r="N5" s="21">
        <v>2</v>
      </c>
      <c r="O5" s="17">
        <f t="shared" ref="O5:O18" si="3">POWER(2,N5)</f>
        <v>4</v>
      </c>
      <c r="P5" s="18">
        <f>AVERAGE(L24:L43)</f>
        <v>3.45</v>
      </c>
      <c r="Q5" s="24">
        <f t="shared" ref="Q5:Q18" si="4">LN(O5)*4.311-LN(LN(O5))*1.953</f>
        <v>5.3383982810502655</v>
      </c>
    </row>
    <row r="6" spans="1:17" ht="15" thickBot="1" x14ac:dyDescent="0.35">
      <c r="A6" s="3">
        <v>2</v>
      </c>
      <c r="B6" s="4">
        <v>2</v>
      </c>
      <c r="C6" s="4">
        <v>1</v>
      </c>
      <c r="D6" s="21">
        <v>3</v>
      </c>
      <c r="E6" s="17">
        <f t="shared" si="0"/>
        <v>8</v>
      </c>
      <c r="F6" s="18">
        <f>AVERAGE(B44:B63)</f>
        <v>4.25</v>
      </c>
      <c r="G6" s="24">
        <f t="shared" si="1"/>
        <v>2.65</v>
      </c>
      <c r="H6" s="24">
        <f t="shared" si="2"/>
        <v>3.2833333333333332</v>
      </c>
      <c r="K6" s="3">
        <v>2</v>
      </c>
      <c r="L6" s="4">
        <v>2</v>
      </c>
      <c r="M6" s="4">
        <v>1.5</v>
      </c>
      <c r="N6" s="21">
        <v>3</v>
      </c>
      <c r="O6" s="17">
        <f t="shared" si="3"/>
        <v>8</v>
      </c>
      <c r="P6" s="18">
        <f>AVERAGE(L44:L63)</f>
        <v>5</v>
      </c>
      <c r="Q6" s="24">
        <f t="shared" si="4"/>
        <v>7.5346824203089433</v>
      </c>
    </row>
    <row r="7" spans="1:17" ht="15" thickBot="1" x14ac:dyDescent="0.35">
      <c r="A7" s="3">
        <v>2</v>
      </c>
      <c r="B7" s="4">
        <v>2</v>
      </c>
      <c r="C7" s="4">
        <v>1.5</v>
      </c>
      <c r="D7" s="21">
        <v>4</v>
      </c>
      <c r="E7" s="17">
        <f t="shared" si="0"/>
        <v>16</v>
      </c>
      <c r="F7" s="18">
        <f>AVERAGE(B64:B83)</f>
        <v>5.6</v>
      </c>
      <c r="G7" s="24">
        <f t="shared" si="1"/>
        <v>4.1500000000000004</v>
      </c>
      <c r="H7" s="24">
        <f t="shared" si="2"/>
        <v>4.4625000000000004</v>
      </c>
      <c r="K7" s="3">
        <v>2</v>
      </c>
      <c r="L7" s="4">
        <v>2</v>
      </c>
      <c r="M7" s="4">
        <v>1.5</v>
      </c>
      <c r="N7" s="21">
        <v>4</v>
      </c>
      <c r="O7" s="17">
        <f t="shared" si="3"/>
        <v>16</v>
      </c>
      <c r="P7" s="18">
        <f>AVERAGE(L64:L83)</f>
        <v>7</v>
      </c>
      <c r="Q7" s="24">
        <f t="shared" si="4"/>
        <v>9.9609968282045411</v>
      </c>
    </row>
    <row r="8" spans="1:17" ht="15" thickBot="1" x14ac:dyDescent="0.35">
      <c r="A8" s="3">
        <v>2</v>
      </c>
      <c r="B8" s="4">
        <v>2</v>
      </c>
      <c r="C8" s="4">
        <v>1</v>
      </c>
      <c r="D8" s="21">
        <v>5</v>
      </c>
      <c r="E8" s="17">
        <f t="shared" si="0"/>
        <v>32</v>
      </c>
      <c r="F8" s="18">
        <f>AVERAGE(B84:B102)</f>
        <v>7</v>
      </c>
      <c r="G8" s="24">
        <f t="shared" si="1"/>
        <v>5.65</v>
      </c>
      <c r="H8" s="24">
        <f t="shared" si="2"/>
        <v>6.7700000000000005</v>
      </c>
      <c r="K8" s="3">
        <v>2</v>
      </c>
      <c r="L8" s="4">
        <v>2</v>
      </c>
      <c r="M8" s="4">
        <v>1.5</v>
      </c>
      <c r="N8" s="21">
        <v>5</v>
      </c>
      <c r="O8" s="17">
        <f t="shared" si="3"/>
        <v>32</v>
      </c>
      <c r="P8" s="18">
        <f>AVERAGE(L84:L102)</f>
        <v>9.2631578947368425</v>
      </c>
      <c r="Q8" s="24">
        <f t="shared" si="4"/>
        <v>12.513354967881813</v>
      </c>
    </row>
    <row r="9" spans="1:17" ht="15" thickBot="1" x14ac:dyDescent="0.35">
      <c r="A9" s="3">
        <v>2</v>
      </c>
      <c r="B9" s="4">
        <v>2</v>
      </c>
      <c r="C9" s="4">
        <v>1.5</v>
      </c>
      <c r="D9" s="21">
        <v>6</v>
      </c>
      <c r="E9" s="17">
        <f t="shared" si="0"/>
        <v>64</v>
      </c>
      <c r="F9" s="18">
        <f>AVERAGE(B104:B123)</f>
        <v>8.4</v>
      </c>
      <c r="G9" s="24">
        <f t="shared" si="1"/>
        <v>7.15</v>
      </c>
      <c r="H9" s="24">
        <f t="shared" si="2"/>
        <v>10.975</v>
      </c>
      <c r="K9" s="3">
        <v>2</v>
      </c>
      <c r="L9" s="4">
        <v>2</v>
      </c>
      <c r="M9" s="4">
        <v>1.5</v>
      </c>
      <c r="N9" s="21">
        <v>6</v>
      </c>
      <c r="O9" s="17">
        <f t="shared" si="3"/>
        <v>64</v>
      </c>
      <c r="P9" s="18">
        <f>AVERAGE(L104:L123)</f>
        <v>11.35</v>
      </c>
      <c r="Q9" s="24">
        <f t="shared" si="4"/>
        <v>15.145438462857141</v>
      </c>
    </row>
    <row r="10" spans="1:17" ht="15" thickBot="1" x14ac:dyDescent="0.35">
      <c r="A10" s="3">
        <v>2</v>
      </c>
      <c r="B10" s="4">
        <v>2</v>
      </c>
      <c r="C10" s="4">
        <v>1.5</v>
      </c>
      <c r="D10" s="21">
        <v>7</v>
      </c>
      <c r="E10" s="17">
        <f t="shared" si="0"/>
        <v>128</v>
      </c>
      <c r="F10" s="18">
        <f>AVERAGE(B124:B143)</f>
        <v>9.9</v>
      </c>
      <c r="G10" s="24">
        <f t="shared" si="1"/>
        <v>8.65</v>
      </c>
      <c r="H10" s="24">
        <f t="shared" si="2"/>
        <v>18.55</v>
      </c>
      <c r="K10" s="3">
        <v>2</v>
      </c>
      <c r="L10" s="4">
        <v>2</v>
      </c>
      <c r="M10" s="4">
        <v>1.5</v>
      </c>
      <c r="N10" s="21">
        <v>7</v>
      </c>
      <c r="O10" s="17">
        <f t="shared" si="3"/>
        <v>128</v>
      </c>
      <c r="P10" s="18">
        <f>AVERAGE(L124:L143)</f>
        <v>14.15</v>
      </c>
      <c r="Q10" s="24">
        <f t="shared" si="4"/>
        <v>17.832539680548429</v>
      </c>
    </row>
    <row r="11" spans="1:17" ht="15" thickBot="1" x14ac:dyDescent="0.35">
      <c r="A11" s="3">
        <v>2</v>
      </c>
      <c r="B11" s="4">
        <v>2</v>
      </c>
      <c r="C11" s="4">
        <v>1.5</v>
      </c>
      <c r="D11" s="21">
        <v>8</v>
      </c>
      <c r="E11" s="17">
        <f t="shared" si="0"/>
        <v>256</v>
      </c>
      <c r="F11" s="18">
        <f>AVERAGE(B144:B163)</f>
        <v>11.3</v>
      </c>
      <c r="G11" s="24">
        <f t="shared" si="1"/>
        <v>10.15</v>
      </c>
      <c r="H11" s="24">
        <f t="shared" si="2"/>
        <v>32.231250000000003</v>
      </c>
      <c r="K11" s="3">
        <v>2</v>
      </c>
      <c r="L11" s="4">
        <v>2</v>
      </c>
      <c r="M11" s="4">
        <v>1.5</v>
      </c>
      <c r="N11" s="21">
        <v>8</v>
      </c>
      <c r="O11" s="17">
        <f t="shared" si="3"/>
        <v>256</v>
      </c>
      <c r="P11" s="18">
        <f>AVERAGE(L144:L163)</f>
        <v>16.649999999999999</v>
      </c>
      <c r="Q11" s="24">
        <f t="shared" si="4"/>
        <v>20.559910366146664</v>
      </c>
    </row>
    <row r="12" spans="1:17" ht="15" thickBot="1" x14ac:dyDescent="0.35">
      <c r="A12" s="3">
        <v>2</v>
      </c>
      <c r="B12" s="4">
        <v>2</v>
      </c>
      <c r="C12" s="4">
        <v>1.5</v>
      </c>
      <c r="D12" s="21">
        <v>9</v>
      </c>
      <c r="E12" s="17">
        <f t="shared" si="0"/>
        <v>512</v>
      </c>
      <c r="F12" s="18">
        <f>AVERAGE(B164:B183)</f>
        <v>12.85</v>
      </c>
      <c r="G12" s="24">
        <f t="shared" si="1"/>
        <v>11.65</v>
      </c>
      <c r="H12" s="24">
        <f t="shared" si="2"/>
        <v>57.094444444444449</v>
      </c>
      <c r="K12" s="3">
        <v>2</v>
      </c>
      <c r="L12" s="4">
        <v>2</v>
      </c>
      <c r="M12" s="4">
        <v>1.5</v>
      </c>
      <c r="N12" s="21">
        <v>9</v>
      </c>
      <c r="O12" s="17">
        <f t="shared" si="3"/>
        <v>512</v>
      </c>
      <c r="P12" s="18">
        <f>AVERAGE(L164:L183)</f>
        <v>20</v>
      </c>
      <c r="Q12" s="24">
        <f t="shared" si="4"/>
        <v>23.318037592903671</v>
      </c>
    </row>
    <row r="13" spans="1:17" ht="15" thickBot="1" x14ac:dyDescent="0.35">
      <c r="A13" s="3">
        <v>2</v>
      </c>
      <c r="B13" s="4">
        <v>2</v>
      </c>
      <c r="C13" s="4">
        <v>1.5</v>
      </c>
      <c r="D13" s="21">
        <v>10</v>
      </c>
      <c r="E13" s="17">
        <f t="shared" si="0"/>
        <v>1024</v>
      </c>
      <c r="F13" s="18">
        <f>AVERAGE(B184:B203)</f>
        <v>14.6</v>
      </c>
      <c r="G13" s="24">
        <f t="shared" si="1"/>
        <v>13.15</v>
      </c>
      <c r="H13" s="24">
        <f t="shared" si="2"/>
        <v>102.58499999999999</v>
      </c>
      <c r="K13" s="3">
        <v>2</v>
      </c>
      <c r="L13" s="4">
        <v>2</v>
      </c>
      <c r="M13" s="4">
        <v>1.5</v>
      </c>
      <c r="N13" s="21">
        <v>10</v>
      </c>
      <c r="O13" s="17">
        <f t="shared" si="3"/>
        <v>1024</v>
      </c>
      <c r="P13" s="18">
        <f>AVERAGE(L184:L203)</f>
        <v>21.6</v>
      </c>
      <c r="Q13" s="24">
        <f t="shared" si="4"/>
        <v>26.100426001217862</v>
      </c>
    </row>
    <row r="14" spans="1:17" ht="15" thickBot="1" x14ac:dyDescent="0.35">
      <c r="A14" s="3">
        <v>2</v>
      </c>
      <c r="B14" s="4">
        <v>2</v>
      </c>
      <c r="C14" s="4">
        <v>1</v>
      </c>
      <c r="D14" s="21">
        <v>11</v>
      </c>
      <c r="E14" s="17">
        <f t="shared" si="0"/>
        <v>2048</v>
      </c>
      <c r="F14" s="18">
        <f>AVERAGE(B204:B223)</f>
        <v>16</v>
      </c>
      <c r="G14" s="24">
        <f t="shared" si="1"/>
        <v>14.65</v>
      </c>
      <c r="H14" s="24">
        <f t="shared" si="2"/>
        <v>186.35</v>
      </c>
      <c r="K14" s="3">
        <v>2</v>
      </c>
      <c r="L14" s="4">
        <v>2</v>
      </c>
      <c r="M14" s="4">
        <v>1.5</v>
      </c>
      <c r="N14" s="21">
        <v>11</v>
      </c>
      <c r="O14" s="17">
        <f t="shared" si="3"/>
        <v>2048</v>
      </c>
      <c r="P14" s="18">
        <f>AVERAGE(L204:L223)</f>
        <v>25.65</v>
      </c>
      <c r="Q14" s="24">
        <f t="shared" si="4"/>
        <v>28.902442715453937</v>
      </c>
    </row>
    <row r="15" spans="1:17" ht="15" thickBot="1" x14ac:dyDescent="0.35">
      <c r="A15" s="3">
        <v>2</v>
      </c>
      <c r="B15" s="4">
        <v>2</v>
      </c>
      <c r="C15" s="4">
        <v>1.5</v>
      </c>
      <c r="D15" s="21">
        <v>12</v>
      </c>
      <c r="E15" s="17">
        <f t="shared" si="0"/>
        <v>4096</v>
      </c>
      <c r="F15" s="18">
        <f>AVERAGE(B224:B242)</f>
        <v>17.210526315789473</v>
      </c>
      <c r="G15" s="24">
        <f t="shared" si="1"/>
        <v>16.149999999999999</v>
      </c>
      <c r="H15" s="24">
        <f t="shared" si="2"/>
        <v>341.48750000000001</v>
      </c>
      <c r="K15" s="3">
        <v>2</v>
      </c>
      <c r="L15" s="4">
        <v>2</v>
      </c>
      <c r="M15" s="4">
        <v>1.5</v>
      </c>
      <c r="N15" s="21">
        <v>12</v>
      </c>
      <c r="O15" s="17">
        <f t="shared" si="3"/>
        <v>4096</v>
      </c>
      <c r="P15" s="18">
        <f>AVERAGE(L224:L242)</f>
        <v>26.842105263157894</v>
      </c>
      <c r="Q15" s="24">
        <f t="shared" si="4"/>
        <v>31.720666991587109</v>
      </c>
    </row>
    <row r="16" spans="1:17" ht="15" thickBot="1" x14ac:dyDescent="0.35">
      <c r="A16" s="3">
        <v>2</v>
      </c>
      <c r="B16" s="4">
        <v>2</v>
      </c>
      <c r="C16" s="4">
        <v>1.5</v>
      </c>
      <c r="D16" s="21">
        <v>13</v>
      </c>
      <c r="E16" s="17">
        <f t="shared" si="0"/>
        <v>8192</v>
      </c>
      <c r="F16" s="18">
        <f>AVERAGE(B244:B263)</f>
        <v>18.75</v>
      </c>
      <c r="G16" s="24">
        <f t="shared" si="1"/>
        <v>17.649999999999999</v>
      </c>
      <c r="H16" s="24">
        <f t="shared" si="2"/>
        <v>630.29615384615386</v>
      </c>
      <c r="K16" s="3">
        <v>2</v>
      </c>
      <c r="L16" s="4">
        <v>2</v>
      </c>
      <c r="M16" s="4">
        <v>1.5</v>
      </c>
      <c r="N16" s="21">
        <v>13</v>
      </c>
      <c r="O16" s="17">
        <f t="shared" si="3"/>
        <v>8192</v>
      </c>
      <c r="P16" s="18">
        <f>AVERAGE(L244:L263)</f>
        <v>30.95</v>
      </c>
      <c r="Q16" s="24">
        <f t="shared" si="4"/>
        <v>34.552501078894622</v>
      </c>
    </row>
    <row r="17" spans="1:18" ht="15" thickBot="1" x14ac:dyDescent="0.35">
      <c r="A17" s="3">
        <v>2</v>
      </c>
      <c r="B17" s="4">
        <v>2</v>
      </c>
      <c r="C17" s="4">
        <v>1</v>
      </c>
      <c r="D17" s="21">
        <v>14</v>
      </c>
      <c r="E17" s="17">
        <f t="shared" si="0"/>
        <v>16384</v>
      </c>
      <c r="F17" s="18">
        <f>AVERAGE(B264:B283)</f>
        <v>20.2</v>
      </c>
      <c r="G17" s="24">
        <f t="shared" si="1"/>
        <v>19.149999999999999</v>
      </c>
      <c r="H17" s="24">
        <f t="shared" si="2"/>
        <v>1170.417857142857</v>
      </c>
      <c r="K17" s="3">
        <v>2</v>
      </c>
      <c r="L17" s="4">
        <v>2</v>
      </c>
      <c r="M17" s="4">
        <v>1.5</v>
      </c>
      <c r="N17" s="21">
        <v>14</v>
      </c>
      <c r="O17" s="17">
        <f t="shared" si="3"/>
        <v>16384</v>
      </c>
      <c r="P17" s="18">
        <f>AVERAGE(L264:L283)</f>
        <v>32.700000000000003</v>
      </c>
      <c r="Q17" s="24">
        <f t="shared" si="4"/>
        <v>37.395925704672322</v>
      </c>
    </row>
    <row r="18" spans="1:18" ht="15" thickBot="1" x14ac:dyDescent="0.35">
      <c r="A18" s="3">
        <v>2</v>
      </c>
      <c r="B18" s="4">
        <v>2</v>
      </c>
      <c r="C18" s="4">
        <v>1</v>
      </c>
      <c r="D18" s="22">
        <v>15</v>
      </c>
      <c r="E18" s="19">
        <f t="shared" si="0"/>
        <v>32768</v>
      </c>
      <c r="F18" s="20">
        <f>AVERAGE(B284:B303)</f>
        <v>21.6</v>
      </c>
      <c r="G18" s="25">
        <f t="shared" si="1"/>
        <v>20.65</v>
      </c>
      <c r="H18" s="25">
        <f t="shared" si="2"/>
        <v>2184.6566666666668</v>
      </c>
      <c r="K18" s="3">
        <v>2</v>
      </c>
      <c r="L18" s="4">
        <v>2</v>
      </c>
      <c r="M18" s="4">
        <v>1.5</v>
      </c>
      <c r="N18" s="22">
        <v>15</v>
      </c>
      <c r="O18" s="19">
        <f t="shared" si="3"/>
        <v>32768</v>
      </c>
      <c r="P18" s="20">
        <f>AVERAGE(L284:L303)</f>
        <v>35.736842105263158</v>
      </c>
      <c r="Q18" s="25">
        <f t="shared" si="4"/>
        <v>40.249340122052232</v>
      </c>
    </row>
    <row r="19" spans="1:18" ht="15" thickBot="1" x14ac:dyDescent="0.35">
      <c r="A19" s="3">
        <v>2</v>
      </c>
      <c r="B19" s="4">
        <v>2</v>
      </c>
      <c r="C19" s="4">
        <v>1</v>
      </c>
      <c r="K19" s="3">
        <v>2</v>
      </c>
      <c r="L19" s="4">
        <v>2</v>
      </c>
      <c r="M19" s="4">
        <v>1.5</v>
      </c>
    </row>
    <row r="20" spans="1:18" ht="15" thickBot="1" x14ac:dyDescent="0.35">
      <c r="A20" s="3">
        <v>2</v>
      </c>
      <c r="B20" s="4">
        <v>2</v>
      </c>
      <c r="C20" s="4">
        <v>1.5</v>
      </c>
      <c r="K20" s="3">
        <v>2</v>
      </c>
      <c r="L20" s="4">
        <v>2</v>
      </c>
      <c r="M20" s="4">
        <v>1.5</v>
      </c>
    </row>
    <row r="21" spans="1:18" ht="15" thickBot="1" x14ac:dyDescent="0.35">
      <c r="A21" s="3">
        <v>2</v>
      </c>
      <c r="B21" s="4">
        <v>2</v>
      </c>
      <c r="C21" s="4">
        <v>1.5</v>
      </c>
      <c r="K21" s="3">
        <v>2</v>
      </c>
      <c r="L21" s="4">
        <v>2</v>
      </c>
      <c r="M21" s="4">
        <v>1.5</v>
      </c>
    </row>
    <row r="22" spans="1:18" ht="15" thickBot="1" x14ac:dyDescent="0.35">
      <c r="A22" s="3">
        <v>2</v>
      </c>
      <c r="B22" s="4">
        <v>2</v>
      </c>
      <c r="C22" s="4">
        <v>1</v>
      </c>
      <c r="K22" s="3">
        <v>2</v>
      </c>
      <c r="L22" s="4">
        <v>2</v>
      </c>
      <c r="M22" s="4">
        <v>1.5</v>
      </c>
    </row>
    <row r="23" spans="1:18" ht="15" thickBot="1" x14ac:dyDescent="0.35">
      <c r="A23" s="3">
        <v>2</v>
      </c>
      <c r="B23" s="4">
        <v>2</v>
      </c>
      <c r="C23" s="4">
        <v>1.5</v>
      </c>
      <c r="K23" s="3">
        <v>4</v>
      </c>
      <c r="L23" s="4">
        <v>3</v>
      </c>
      <c r="M23" s="4">
        <v>2</v>
      </c>
    </row>
    <row r="24" spans="1:18" ht="29.4" thickBot="1" x14ac:dyDescent="0.35">
      <c r="A24" s="3">
        <v>4</v>
      </c>
      <c r="B24" s="4">
        <v>3</v>
      </c>
      <c r="C24" s="4">
        <v>3.25</v>
      </c>
      <c r="D24" s="14" t="s">
        <v>6</v>
      </c>
      <c r="E24" s="15" t="s">
        <v>1</v>
      </c>
      <c r="F24" s="16" t="s">
        <v>7</v>
      </c>
      <c r="G24" s="23" t="s">
        <v>11</v>
      </c>
      <c r="K24" s="3">
        <v>4</v>
      </c>
      <c r="L24" s="4">
        <v>4</v>
      </c>
      <c r="M24" s="4">
        <v>2.5</v>
      </c>
      <c r="N24" s="14" t="s">
        <v>6</v>
      </c>
      <c r="O24" s="15" t="s">
        <v>1</v>
      </c>
      <c r="P24" s="16" t="s">
        <v>9</v>
      </c>
      <c r="Q24" s="23" t="s">
        <v>13</v>
      </c>
      <c r="R24" s="23" t="s">
        <v>14</v>
      </c>
    </row>
    <row r="25" spans="1:18" ht="15" thickBot="1" x14ac:dyDescent="0.35">
      <c r="A25" s="3">
        <v>4</v>
      </c>
      <c r="B25" s="4">
        <v>3</v>
      </c>
      <c r="C25" s="4">
        <v>2.25</v>
      </c>
      <c r="D25" s="21">
        <v>1</v>
      </c>
      <c r="E25" s="17">
        <f>POWER(2,D25)</f>
        <v>2</v>
      </c>
      <c r="F25" s="18">
        <f>AVERAGE(C4:C23)</f>
        <v>1.2749999999999999</v>
      </c>
      <c r="G25" s="24">
        <f>LN(E25)*1.5-1.85</f>
        <v>-0.81027922916008221</v>
      </c>
      <c r="K25" s="3">
        <v>4</v>
      </c>
      <c r="L25" s="4">
        <v>3</v>
      </c>
      <c r="M25" s="4">
        <v>2</v>
      </c>
      <c r="N25" s="21">
        <v>1</v>
      </c>
      <c r="O25" s="17">
        <f>POWER(2,N25)</f>
        <v>2</v>
      </c>
      <c r="P25" s="18">
        <f>AVERAGE(M4:M23)</f>
        <v>1.5249999999999999</v>
      </c>
      <c r="Q25" s="24">
        <f>LOG(O25,2)*1.386-2.8456</f>
        <v>-1.4596000000000002</v>
      </c>
      <c r="R25" s="24">
        <f>(P25+2.8452)/LOG(O25,2)</f>
        <v>4.3702000000000005</v>
      </c>
    </row>
    <row r="26" spans="1:18" ht="15" thickBot="1" x14ac:dyDescent="0.35">
      <c r="A26" s="3">
        <v>4</v>
      </c>
      <c r="B26" s="4">
        <v>3</v>
      </c>
      <c r="C26" s="4">
        <v>2.75</v>
      </c>
      <c r="D26" s="21">
        <v>2</v>
      </c>
      <c r="E26" s="17">
        <f t="shared" ref="E26:E39" si="5">POWER(2,D26)</f>
        <v>4</v>
      </c>
      <c r="F26" s="18">
        <f>AVERAGE(C24:C43)</f>
        <v>2.6375000000000002</v>
      </c>
      <c r="G26" s="24">
        <f t="shared" ref="G26:G39" si="6">LN(E26)*1.5-1.85</f>
        <v>0.22944154167983566</v>
      </c>
      <c r="K26" s="3">
        <v>4</v>
      </c>
      <c r="L26" s="4">
        <v>4</v>
      </c>
      <c r="M26" s="4">
        <v>2.5</v>
      </c>
      <c r="N26" s="21">
        <v>2</v>
      </c>
      <c r="O26" s="17">
        <f t="shared" ref="O26:O39" si="7">POWER(2,N26)</f>
        <v>4</v>
      </c>
      <c r="P26" s="18">
        <f>AVERAGE(M24:M43)</f>
        <v>2.2625000000000002</v>
      </c>
      <c r="Q26" s="24">
        <f t="shared" ref="Q26:Q39" si="8">LOG(O26,2)*1.386-2.8456</f>
        <v>-7.3600000000000332E-2</v>
      </c>
      <c r="R26" s="24">
        <f t="shared" ref="R26:R39" si="9">(P26+2.8452)/LOG(O26,2)</f>
        <v>2.5538500000000002</v>
      </c>
    </row>
    <row r="27" spans="1:18" ht="15" thickBot="1" x14ac:dyDescent="0.35">
      <c r="A27" s="3">
        <v>4</v>
      </c>
      <c r="B27" s="4">
        <v>3</v>
      </c>
      <c r="C27" s="4">
        <v>2.75</v>
      </c>
      <c r="D27" s="21">
        <v>3</v>
      </c>
      <c r="E27" s="17">
        <f t="shared" si="5"/>
        <v>8</v>
      </c>
      <c r="F27" s="18">
        <f>AVERAGE(C44:C63)</f>
        <v>5.7312500000000002</v>
      </c>
      <c r="G27" s="24">
        <f t="shared" si="6"/>
        <v>1.2691623125197533</v>
      </c>
      <c r="K27" s="3">
        <v>4</v>
      </c>
      <c r="L27" s="4">
        <v>4</v>
      </c>
      <c r="M27" s="4">
        <v>2.5</v>
      </c>
      <c r="N27" s="21">
        <v>3</v>
      </c>
      <c r="O27" s="17">
        <f t="shared" si="7"/>
        <v>8</v>
      </c>
      <c r="P27" s="18">
        <f>AVERAGE(M44:M63)</f>
        <v>3.0656249999999998</v>
      </c>
      <c r="Q27" s="24">
        <f t="shared" si="8"/>
        <v>1.3123999999999993</v>
      </c>
      <c r="R27" s="24">
        <f t="shared" si="9"/>
        <v>1.970275</v>
      </c>
    </row>
    <row r="28" spans="1:18" ht="15" thickBot="1" x14ac:dyDescent="0.35">
      <c r="A28" s="3">
        <v>4</v>
      </c>
      <c r="B28" s="4">
        <v>3</v>
      </c>
      <c r="C28" s="4">
        <v>3</v>
      </c>
      <c r="D28" s="21">
        <v>4</v>
      </c>
      <c r="E28" s="17">
        <f t="shared" si="5"/>
        <v>16</v>
      </c>
      <c r="F28" s="18">
        <f>AVERAGE(C64:C83)</f>
        <v>15.978125</v>
      </c>
      <c r="G28" s="24">
        <f t="shared" si="6"/>
        <v>2.3088830833596714</v>
      </c>
      <c r="K28" s="3">
        <v>4</v>
      </c>
      <c r="L28" s="4">
        <v>3</v>
      </c>
      <c r="M28" s="4">
        <v>2</v>
      </c>
      <c r="N28" s="21">
        <v>4</v>
      </c>
      <c r="O28" s="17">
        <f t="shared" si="7"/>
        <v>16</v>
      </c>
      <c r="P28" s="18">
        <f>AVERAGE(M64:M83)</f>
        <v>4.1624999999999996</v>
      </c>
      <c r="Q28" s="24">
        <f t="shared" si="8"/>
        <v>2.6983999999999995</v>
      </c>
      <c r="R28" s="24">
        <f t="shared" si="9"/>
        <v>1.751925</v>
      </c>
    </row>
    <row r="29" spans="1:18" ht="15" thickBot="1" x14ac:dyDescent="0.35">
      <c r="A29" s="3">
        <v>4</v>
      </c>
      <c r="B29" s="4">
        <v>3</v>
      </c>
      <c r="C29" s="4">
        <v>2.5</v>
      </c>
      <c r="D29" s="21">
        <v>5</v>
      </c>
      <c r="E29" s="17">
        <f t="shared" si="5"/>
        <v>32</v>
      </c>
      <c r="F29" s="18">
        <f>AVERAGE(C84:C103)</f>
        <v>39.814062499999999</v>
      </c>
      <c r="G29" s="24">
        <f t="shared" si="6"/>
        <v>3.3486038541995895</v>
      </c>
      <c r="K29" s="3">
        <v>4</v>
      </c>
      <c r="L29" s="4">
        <v>3</v>
      </c>
      <c r="M29" s="4">
        <v>2.25</v>
      </c>
      <c r="N29" s="21">
        <v>5</v>
      </c>
      <c r="O29" s="17">
        <f t="shared" si="7"/>
        <v>32</v>
      </c>
      <c r="P29" s="18">
        <f>AVERAGE(M84:M103)</f>
        <v>5.3203125</v>
      </c>
      <c r="Q29" s="24">
        <f t="shared" si="8"/>
        <v>4.0843999999999996</v>
      </c>
      <c r="R29" s="24">
        <f t="shared" si="9"/>
        <v>1.6331025000000001</v>
      </c>
    </row>
    <row r="30" spans="1:18" ht="15" thickBot="1" x14ac:dyDescent="0.35">
      <c r="A30" s="3">
        <v>4</v>
      </c>
      <c r="B30" s="4">
        <v>3</v>
      </c>
      <c r="C30" s="4">
        <v>2.5</v>
      </c>
      <c r="D30" s="21">
        <v>6</v>
      </c>
      <c r="E30" s="17">
        <f t="shared" si="5"/>
        <v>64</v>
      </c>
      <c r="F30" s="18">
        <f>AVERAGE(C104:C123)</f>
        <v>97.875781250000003</v>
      </c>
      <c r="G30" s="24">
        <f t="shared" si="6"/>
        <v>4.3883246250395072</v>
      </c>
      <c r="K30" s="3">
        <v>4</v>
      </c>
      <c r="L30" s="4">
        <v>3</v>
      </c>
      <c r="M30" s="4">
        <v>2</v>
      </c>
      <c r="N30" s="21">
        <v>6</v>
      </c>
      <c r="O30" s="17">
        <f t="shared" si="7"/>
        <v>64</v>
      </c>
      <c r="P30" s="18">
        <f>AVERAGE(M104:M123)</f>
        <v>6.4363281499999996</v>
      </c>
      <c r="Q30" s="24">
        <f t="shared" si="8"/>
        <v>5.4703999999999988</v>
      </c>
      <c r="R30" s="24">
        <f t="shared" si="9"/>
        <v>1.5469213583333332</v>
      </c>
    </row>
    <row r="31" spans="1:18" ht="15" thickBot="1" x14ac:dyDescent="0.35">
      <c r="A31" s="3">
        <v>4</v>
      </c>
      <c r="B31" s="4">
        <v>3</v>
      </c>
      <c r="C31" s="4">
        <v>2.25</v>
      </c>
      <c r="D31" s="21">
        <v>7</v>
      </c>
      <c r="E31" s="17">
        <f t="shared" si="5"/>
        <v>128</v>
      </c>
      <c r="F31" s="18">
        <f>AVERAGE(C124:C143)</f>
        <v>229.43242210000003</v>
      </c>
      <c r="G31" s="24">
        <f t="shared" si="6"/>
        <v>5.4280453958794261</v>
      </c>
      <c r="K31" s="3">
        <v>4</v>
      </c>
      <c r="L31" s="4">
        <v>3</v>
      </c>
      <c r="M31" s="4">
        <v>2.25</v>
      </c>
      <c r="N31" s="21">
        <v>7</v>
      </c>
      <c r="O31" s="17">
        <f t="shared" si="7"/>
        <v>128</v>
      </c>
      <c r="P31" s="18">
        <f>AVERAGE(M124:M143)</f>
        <v>7.8201173999999991</v>
      </c>
      <c r="Q31" s="24">
        <f t="shared" si="8"/>
        <v>6.8563999999999998</v>
      </c>
      <c r="R31" s="24">
        <f t="shared" si="9"/>
        <v>1.5236167714285713</v>
      </c>
    </row>
    <row r="32" spans="1:18" ht="15" thickBot="1" x14ac:dyDescent="0.35">
      <c r="A32" s="3">
        <v>4</v>
      </c>
      <c r="B32" s="4">
        <v>3</v>
      </c>
      <c r="C32" s="4">
        <v>2.75</v>
      </c>
      <c r="D32" s="21">
        <v>8</v>
      </c>
      <c r="E32" s="17">
        <f t="shared" si="5"/>
        <v>256</v>
      </c>
      <c r="F32" s="18">
        <f>AVERAGE(C144:C163)</f>
        <v>533.77011725</v>
      </c>
      <c r="G32" s="24">
        <f t="shared" si="6"/>
        <v>6.4677661667193433</v>
      </c>
      <c r="K32" s="3">
        <v>4</v>
      </c>
      <c r="L32" s="4">
        <v>3</v>
      </c>
      <c r="M32" s="4">
        <v>2.25</v>
      </c>
      <c r="N32" s="21">
        <v>8</v>
      </c>
      <c r="O32" s="17">
        <f t="shared" si="7"/>
        <v>256</v>
      </c>
      <c r="P32" s="18">
        <f>AVERAGE(M144:M163)</f>
        <v>9.5427736000000003</v>
      </c>
      <c r="Q32" s="24">
        <f t="shared" si="8"/>
        <v>8.2423999999999999</v>
      </c>
      <c r="R32" s="24">
        <f t="shared" si="9"/>
        <v>1.5484967000000001</v>
      </c>
    </row>
    <row r="33" spans="1:18" ht="15" thickBot="1" x14ac:dyDescent="0.35">
      <c r="A33" s="3">
        <v>4</v>
      </c>
      <c r="B33" s="4">
        <v>3</v>
      </c>
      <c r="C33" s="4">
        <v>2.25</v>
      </c>
      <c r="D33" s="21">
        <v>9</v>
      </c>
      <c r="E33" s="17">
        <f t="shared" si="5"/>
        <v>512</v>
      </c>
      <c r="F33" s="18">
        <f>AVERAGE(C164:C183)</f>
        <v>1219.1012695000002</v>
      </c>
      <c r="G33" s="24">
        <f t="shared" si="6"/>
        <v>7.5074869375592623</v>
      </c>
      <c r="K33" s="3">
        <v>4</v>
      </c>
      <c r="L33" s="4">
        <v>3</v>
      </c>
      <c r="M33" s="4">
        <v>2</v>
      </c>
      <c r="N33" s="21">
        <v>9</v>
      </c>
      <c r="O33" s="17">
        <f t="shared" si="7"/>
        <v>512</v>
      </c>
      <c r="P33" s="18">
        <f>AVERAGE(M164:M183)</f>
        <v>11.047753950000001</v>
      </c>
      <c r="Q33" s="24">
        <f t="shared" si="8"/>
        <v>9.6283999999999992</v>
      </c>
      <c r="R33" s="24">
        <f t="shared" si="9"/>
        <v>1.5436615500000002</v>
      </c>
    </row>
    <row r="34" spans="1:18" ht="15" thickBot="1" x14ac:dyDescent="0.35">
      <c r="A34" s="3">
        <v>4</v>
      </c>
      <c r="B34" s="4">
        <v>3</v>
      </c>
      <c r="C34" s="4">
        <v>2.75</v>
      </c>
      <c r="D34" s="21">
        <v>10</v>
      </c>
      <c r="E34" s="17">
        <f t="shared" si="5"/>
        <v>1024</v>
      </c>
      <c r="F34" s="18">
        <f>AVERAGE(C184:C203)</f>
        <v>2753.2863281500004</v>
      </c>
      <c r="G34" s="24">
        <f t="shared" si="6"/>
        <v>8.5472077083991795</v>
      </c>
      <c r="K34" s="3">
        <v>4</v>
      </c>
      <c r="L34" s="4">
        <v>3</v>
      </c>
      <c r="M34" s="4">
        <v>2</v>
      </c>
      <c r="N34" s="21">
        <v>10</v>
      </c>
      <c r="O34" s="17">
        <f t="shared" si="7"/>
        <v>1024</v>
      </c>
      <c r="P34" s="18">
        <f>AVERAGE(M184:M203)</f>
        <v>11.9320313</v>
      </c>
      <c r="Q34" s="24">
        <f t="shared" si="8"/>
        <v>11.014399999999998</v>
      </c>
      <c r="R34" s="24">
        <f t="shared" si="9"/>
        <v>1.47772313</v>
      </c>
    </row>
    <row r="35" spans="1:18" ht="15" thickBot="1" x14ac:dyDescent="0.35">
      <c r="A35" s="3">
        <v>4</v>
      </c>
      <c r="B35" s="4">
        <v>3</v>
      </c>
      <c r="C35" s="4">
        <v>2.25</v>
      </c>
      <c r="D35" s="21">
        <v>11</v>
      </c>
      <c r="E35" s="17">
        <f t="shared" si="5"/>
        <v>2048</v>
      </c>
      <c r="F35" s="18">
        <f>AVERAGE(C204:C223)</f>
        <v>6088.85200205</v>
      </c>
      <c r="G35" s="24">
        <f t="shared" si="6"/>
        <v>9.5869284792390985</v>
      </c>
      <c r="K35" s="3">
        <v>4</v>
      </c>
      <c r="L35" s="4">
        <v>3</v>
      </c>
      <c r="M35" s="4">
        <v>2</v>
      </c>
      <c r="N35" s="21">
        <v>11</v>
      </c>
      <c r="O35" s="17">
        <f t="shared" si="7"/>
        <v>2048</v>
      </c>
      <c r="P35" s="18">
        <f>AVERAGE(M204:M223)</f>
        <v>13.518286100000003</v>
      </c>
      <c r="Q35" s="24">
        <f t="shared" si="8"/>
        <v>12.400399999999998</v>
      </c>
      <c r="R35" s="24">
        <f t="shared" si="9"/>
        <v>1.4875896454545456</v>
      </c>
    </row>
    <row r="36" spans="1:18" ht="15" thickBot="1" x14ac:dyDescent="0.35">
      <c r="A36" s="3">
        <v>4</v>
      </c>
      <c r="B36" s="4">
        <v>3</v>
      </c>
      <c r="C36" s="4">
        <v>2.75</v>
      </c>
      <c r="D36" s="21">
        <v>12</v>
      </c>
      <c r="E36" s="17">
        <f t="shared" si="5"/>
        <v>4096</v>
      </c>
      <c r="F36" s="18">
        <f>AVERAGE(C224:C243)</f>
        <v>13328.3978271</v>
      </c>
      <c r="G36" s="24">
        <f t="shared" si="6"/>
        <v>10.626649250079014</v>
      </c>
      <c r="K36" s="3">
        <v>4</v>
      </c>
      <c r="L36" s="4">
        <v>4</v>
      </c>
      <c r="M36" s="4">
        <v>2.5</v>
      </c>
      <c r="N36" s="21">
        <v>12</v>
      </c>
      <c r="O36" s="17">
        <f t="shared" si="7"/>
        <v>4096</v>
      </c>
      <c r="P36" s="18">
        <f>AVERAGE(M224:M243)</f>
        <v>14.836541700000001</v>
      </c>
      <c r="Q36" s="24">
        <f t="shared" si="8"/>
        <v>13.786399999999997</v>
      </c>
      <c r="R36" s="24">
        <f t="shared" si="9"/>
        <v>1.4734784750000003</v>
      </c>
    </row>
    <row r="37" spans="1:18" ht="15" thickBot="1" x14ac:dyDescent="0.35">
      <c r="A37" s="3">
        <v>4</v>
      </c>
      <c r="B37" s="4">
        <v>3</v>
      </c>
      <c r="C37" s="4">
        <v>2</v>
      </c>
      <c r="D37" s="21">
        <v>13</v>
      </c>
      <c r="E37" s="17">
        <f t="shared" si="5"/>
        <v>8192</v>
      </c>
      <c r="F37" s="18">
        <f>AVERAGE(C244:C263)</f>
        <v>28996.139141799998</v>
      </c>
      <c r="G37" s="24">
        <f t="shared" si="6"/>
        <v>11.666370020918933</v>
      </c>
      <c r="K37" s="3">
        <v>4</v>
      </c>
      <c r="L37" s="4">
        <v>3</v>
      </c>
      <c r="M37" s="4">
        <v>2</v>
      </c>
      <c r="N37" s="21">
        <v>13</v>
      </c>
      <c r="O37" s="17">
        <f t="shared" si="7"/>
        <v>8192</v>
      </c>
      <c r="P37" s="18">
        <f>AVERAGE(M244:M263)</f>
        <v>16.640820349999998</v>
      </c>
      <c r="Q37" s="24">
        <f t="shared" si="8"/>
        <v>15.172399999999996</v>
      </c>
      <c r="R37" s="24">
        <f t="shared" si="9"/>
        <v>1.4989246423076921</v>
      </c>
    </row>
    <row r="38" spans="1:18" ht="15" thickBot="1" x14ac:dyDescent="0.35">
      <c r="A38" s="3">
        <v>4</v>
      </c>
      <c r="B38" s="4">
        <v>3</v>
      </c>
      <c r="C38" s="4">
        <v>3.25</v>
      </c>
      <c r="D38" s="21">
        <v>14</v>
      </c>
      <c r="E38" s="17">
        <f t="shared" si="5"/>
        <v>16384</v>
      </c>
      <c r="F38" s="18">
        <f>AVERAGE(C264:C283)</f>
        <v>62812.770635899993</v>
      </c>
      <c r="G38" s="24">
        <f t="shared" si="6"/>
        <v>12.706090791758852</v>
      </c>
      <c r="K38" s="3">
        <v>4</v>
      </c>
      <c r="L38" s="4">
        <v>4</v>
      </c>
      <c r="M38" s="4">
        <v>2.5</v>
      </c>
      <c r="N38" s="21">
        <v>14</v>
      </c>
      <c r="O38" s="17">
        <f t="shared" si="7"/>
        <v>16384</v>
      </c>
      <c r="P38" s="18">
        <f>AVERAGE(M264:M283)</f>
        <v>17.5595119</v>
      </c>
      <c r="Q38" s="24">
        <f t="shared" si="8"/>
        <v>16.558399999999999</v>
      </c>
      <c r="R38" s="24">
        <f t="shared" si="9"/>
        <v>1.4574794214285716</v>
      </c>
    </row>
    <row r="39" spans="1:18" ht="15" thickBot="1" x14ac:dyDescent="0.35">
      <c r="A39" s="3">
        <v>4</v>
      </c>
      <c r="B39" s="4">
        <v>3</v>
      </c>
      <c r="C39" s="4">
        <v>2.5</v>
      </c>
      <c r="D39" s="22">
        <v>15</v>
      </c>
      <c r="E39" s="19">
        <f t="shared" si="5"/>
        <v>32768</v>
      </c>
      <c r="F39" s="20">
        <f>AVERAGE(C284:C303)</f>
        <v>135075.69557064999</v>
      </c>
      <c r="G39" s="25">
        <f t="shared" si="6"/>
        <v>13.745811562598769</v>
      </c>
      <c r="K39" s="3">
        <v>4</v>
      </c>
      <c r="L39" s="4">
        <v>3</v>
      </c>
      <c r="M39" s="4">
        <v>2</v>
      </c>
      <c r="N39" s="22">
        <v>15</v>
      </c>
      <c r="O39" s="19">
        <f t="shared" si="7"/>
        <v>32768</v>
      </c>
      <c r="P39" s="20">
        <f>AVERAGE(M284:M303)</f>
        <v>18.991080894736843</v>
      </c>
      <c r="Q39" s="25">
        <f t="shared" si="8"/>
        <v>17.944399999999998</v>
      </c>
      <c r="R39" s="25">
        <f t="shared" si="9"/>
        <v>1.4557520596491229</v>
      </c>
    </row>
    <row r="40" spans="1:18" ht="15" thickBot="1" x14ac:dyDescent="0.35">
      <c r="A40" s="3">
        <v>4</v>
      </c>
      <c r="B40" s="4">
        <v>3</v>
      </c>
      <c r="C40" s="4">
        <v>3</v>
      </c>
      <c r="K40" s="3">
        <v>4</v>
      </c>
      <c r="L40" s="4">
        <v>3</v>
      </c>
      <c r="M40" s="4">
        <v>2.25</v>
      </c>
    </row>
    <row r="41" spans="1:18" ht="15" thickBot="1" x14ac:dyDescent="0.35">
      <c r="A41" s="3">
        <v>4</v>
      </c>
      <c r="B41" s="4">
        <v>3</v>
      </c>
      <c r="C41" s="4">
        <v>2.75</v>
      </c>
      <c r="K41" s="3">
        <v>4</v>
      </c>
      <c r="L41" s="4">
        <v>3</v>
      </c>
      <c r="M41" s="4">
        <v>2</v>
      </c>
    </row>
    <row r="42" spans="1:18" ht="15" thickBot="1" x14ac:dyDescent="0.35">
      <c r="A42" s="3">
        <v>4</v>
      </c>
      <c r="B42" s="4">
        <v>3</v>
      </c>
      <c r="C42" s="4">
        <v>3</v>
      </c>
      <c r="K42" s="3">
        <v>4</v>
      </c>
      <c r="L42" s="4">
        <v>4</v>
      </c>
      <c r="M42" s="4">
        <v>2.5</v>
      </c>
    </row>
    <row r="43" spans="1:18" ht="15" thickBot="1" x14ac:dyDescent="0.35">
      <c r="A43" s="3">
        <v>4</v>
      </c>
      <c r="B43" s="4">
        <v>3</v>
      </c>
      <c r="C43" s="4">
        <v>2.25</v>
      </c>
      <c r="K43" s="3">
        <v>8</v>
      </c>
      <c r="L43" s="4">
        <v>6</v>
      </c>
      <c r="M43" s="4">
        <v>3.25</v>
      </c>
    </row>
    <row r="44" spans="1:18" ht="15" thickBot="1" x14ac:dyDescent="0.35">
      <c r="A44" s="3">
        <v>8</v>
      </c>
      <c r="B44" s="4">
        <v>4</v>
      </c>
      <c r="C44" s="4">
        <v>5.75</v>
      </c>
      <c r="K44" s="3">
        <v>8</v>
      </c>
      <c r="L44" s="4">
        <v>4</v>
      </c>
      <c r="M44" s="4">
        <v>2.75</v>
      </c>
    </row>
    <row r="45" spans="1:18" ht="15" thickBot="1" x14ac:dyDescent="0.35">
      <c r="A45" s="3">
        <v>8</v>
      </c>
      <c r="B45" s="4">
        <v>4</v>
      </c>
      <c r="C45" s="4">
        <v>5.625</v>
      </c>
      <c r="K45" s="3">
        <v>8</v>
      </c>
      <c r="L45" s="4">
        <v>5</v>
      </c>
      <c r="M45" s="4">
        <v>3.25</v>
      </c>
    </row>
    <row r="46" spans="1:18" ht="15" thickBot="1" x14ac:dyDescent="0.35">
      <c r="A46" s="3">
        <v>8</v>
      </c>
      <c r="B46" s="4">
        <v>4</v>
      </c>
      <c r="C46" s="4">
        <v>5</v>
      </c>
      <c r="K46" s="3">
        <v>8</v>
      </c>
      <c r="L46" s="4">
        <v>4</v>
      </c>
      <c r="M46" s="4">
        <v>2.75</v>
      </c>
    </row>
    <row r="47" spans="1:18" ht="15" thickBot="1" x14ac:dyDescent="0.35">
      <c r="A47" s="3">
        <v>8</v>
      </c>
      <c r="B47" s="4">
        <v>5</v>
      </c>
      <c r="C47" s="4">
        <v>6.25</v>
      </c>
      <c r="K47" s="3">
        <v>8</v>
      </c>
      <c r="L47" s="4">
        <v>5</v>
      </c>
      <c r="M47" s="4">
        <v>3</v>
      </c>
    </row>
    <row r="48" spans="1:18" ht="15" thickBot="1" x14ac:dyDescent="0.35">
      <c r="A48" s="3">
        <v>8</v>
      </c>
      <c r="B48" s="4">
        <v>5</v>
      </c>
      <c r="C48" s="4">
        <v>6</v>
      </c>
      <c r="K48" s="3">
        <v>8</v>
      </c>
      <c r="L48" s="4">
        <v>4</v>
      </c>
      <c r="M48" s="4">
        <v>2.75</v>
      </c>
    </row>
    <row r="49" spans="1:13" ht="15" thickBot="1" x14ac:dyDescent="0.35">
      <c r="A49" s="3">
        <v>8</v>
      </c>
      <c r="B49" s="4">
        <v>4</v>
      </c>
      <c r="C49" s="4">
        <v>5.625</v>
      </c>
      <c r="K49" s="3">
        <v>8</v>
      </c>
      <c r="L49" s="4">
        <v>6</v>
      </c>
      <c r="M49" s="4">
        <v>3.25</v>
      </c>
    </row>
    <row r="50" spans="1:13" ht="15" thickBot="1" x14ac:dyDescent="0.35">
      <c r="A50" s="3">
        <v>8</v>
      </c>
      <c r="B50" s="4">
        <v>5</v>
      </c>
      <c r="C50" s="4">
        <v>6.5</v>
      </c>
      <c r="K50" s="3">
        <v>8</v>
      </c>
      <c r="L50" s="4">
        <v>5</v>
      </c>
      <c r="M50" s="4">
        <v>3.125</v>
      </c>
    </row>
    <row r="51" spans="1:13" ht="15" thickBot="1" x14ac:dyDescent="0.35">
      <c r="A51" s="3">
        <v>8</v>
      </c>
      <c r="B51" s="4">
        <v>4</v>
      </c>
      <c r="C51" s="4">
        <v>5.5</v>
      </c>
      <c r="K51" s="3">
        <v>8</v>
      </c>
      <c r="L51" s="4">
        <v>5</v>
      </c>
      <c r="M51" s="4">
        <v>2.875</v>
      </c>
    </row>
    <row r="52" spans="1:13" ht="15" thickBot="1" x14ac:dyDescent="0.35">
      <c r="A52" s="3">
        <v>8</v>
      </c>
      <c r="B52" s="4">
        <v>4</v>
      </c>
      <c r="C52" s="4">
        <v>6</v>
      </c>
      <c r="K52" s="3">
        <v>8</v>
      </c>
      <c r="L52" s="4">
        <v>4</v>
      </c>
      <c r="M52" s="4">
        <v>2.75</v>
      </c>
    </row>
    <row r="53" spans="1:13" ht="15" thickBot="1" x14ac:dyDescent="0.35">
      <c r="A53" s="3">
        <v>8</v>
      </c>
      <c r="B53" s="4">
        <v>4</v>
      </c>
      <c r="C53" s="4">
        <v>4.5</v>
      </c>
      <c r="K53" s="3">
        <v>8</v>
      </c>
      <c r="L53" s="4">
        <v>5</v>
      </c>
      <c r="M53" s="4">
        <v>3</v>
      </c>
    </row>
    <row r="54" spans="1:13" ht="15" thickBot="1" x14ac:dyDescent="0.35">
      <c r="A54" s="3">
        <v>8</v>
      </c>
      <c r="B54" s="4">
        <v>4</v>
      </c>
      <c r="C54" s="4">
        <v>5.625</v>
      </c>
      <c r="K54" s="3">
        <v>8</v>
      </c>
      <c r="L54" s="4">
        <v>6</v>
      </c>
      <c r="M54" s="4">
        <v>3.25</v>
      </c>
    </row>
    <row r="55" spans="1:13" ht="15" thickBot="1" x14ac:dyDescent="0.35">
      <c r="A55" s="3">
        <v>8</v>
      </c>
      <c r="B55" s="4">
        <v>4</v>
      </c>
      <c r="C55" s="4">
        <v>7.5</v>
      </c>
      <c r="K55" s="3">
        <v>8</v>
      </c>
      <c r="L55" s="4">
        <v>4</v>
      </c>
      <c r="M55" s="4">
        <v>2.625</v>
      </c>
    </row>
    <row r="56" spans="1:13" ht="15" thickBot="1" x14ac:dyDescent="0.35">
      <c r="A56" s="3">
        <v>8</v>
      </c>
      <c r="B56" s="4">
        <v>4</v>
      </c>
      <c r="C56" s="4">
        <v>4.375</v>
      </c>
      <c r="K56" s="3">
        <v>8</v>
      </c>
      <c r="L56" s="4">
        <v>6</v>
      </c>
      <c r="M56" s="4">
        <v>3.375</v>
      </c>
    </row>
    <row r="57" spans="1:13" ht="15" thickBot="1" x14ac:dyDescent="0.35">
      <c r="A57" s="3">
        <v>8</v>
      </c>
      <c r="B57" s="4">
        <v>4</v>
      </c>
      <c r="C57" s="4">
        <v>5.5</v>
      </c>
      <c r="K57" s="3">
        <v>8</v>
      </c>
      <c r="L57" s="4">
        <v>5</v>
      </c>
      <c r="M57" s="4">
        <v>2.875</v>
      </c>
    </row>
    <row r="58" spans="1:13" ht="15" thickBot="1" x14ac:dyDescent="0.35">
      <c r="A58" s="3">
        <v>8</v>
      </c>
      <c r="B58" s="4">
        <v>5</v>
      </c>
      <c r="C58" s="4">
        <v>6</v>
      </c>
      <c r="K58" s="3">
        <v>8</v>
      </c>
      <c r="L58" s="4">
        <v>4</v>
      </c>
      <c r="M58" s="4">
        <v>2.75</v>
      </c>
    </row>
    <row r="59" spans="1:13" ht="15" thickBot="1" x14ac:dyDescent="0.35">
      <c r="A59" s="3">
        <v>8</v>
      </c>
      <c r="B59" s="4">
        <v>4</v>
      </c>
      <c r="C59" s="4">
        <v>5.5</v>
      </c>
      <c r="K59" s="3">
        <v>8</v>
      </c>
      <c r="L59" s="4">
        <v>6</v>
      </c>
      <c r="M59" s="4">
        <v>3.5</v>
      </c>
    </row>
    <row r="60" spans="1:13" ht="15" thickBot="1" x14ac:dyDescent="0.35">
      <c r="A60" s="3">
        <v>8</v>
      </c>
      <c r="B60" s="4">
        <v>5</v>
      </c>
      <c r="C60" s="4">
        <v>5.75</v>
      </c>
      <c r="K60" s="3">
        <v>8</v>
      </c>
      <c r="L60" s="4">
        <v>5</v>
      </c>
      <c r="M60" s="4">
        <v>3</v>
      </c>
    </row>
    <row r="61" spans="1:13" ht="15" thickBot="1" x14ac:dyDescent="0.35">
      <c r="A61" s="3">
        <v>8</v>
      </c>
      <c r="B61" s="4">
        <v>4</v>
      </c>
      <c r="C61" s="4">
        <v>6</v>
      </c>
      <c r="K61" s="3">
        <v>8</v>
      </c>
      <c r="L61" s="4">
        <v>5</v>
      </c>
      <c r="M61" s="4">
        <v>2.875</v>
      </c>
    </row>
    <row r="62" spans="1:13" ht="15" thickBot="1" x14ac:dyDescent="0.35">
      <c r="A62" s="3">
        <v>8</v>
      </c>
      <c r="B62" s="4">
        <v>4</v>
      </c>
      <c r="C62" s="4">
        <v>4.875</v>
      </c>
      <c r="K62" s="3">
        <v>8</v>
      </c>
      <c r="L62" s="4">
        <v>6</v>
      </c>
      <c r="M62" s="4">
        <v>3.75</v>
      </c>
    </row>
    <row r="63" spans="1:13" ht="15" thickBot="1" x14ac:dyDescent="0.35">
      <c r="A63" s="3">
        <v>8</v>
      </c>
      <c r="B63" s="4">
        <v>4</v>
      </c>
      <c r="C63" s="4">
        <v>6.75</v>
      </c>
      <c r="K63" s="3">
        <v>16</v>
      </c>
      <c r="L63" s="4">
        <v>6</v>
      </c>
      <c r="M63" s="4">
        <v>3.8125</v>
      </c>
    </row>
    <row r="64" spans="1:13" ht="15" thickBot="1" x14ac:dyDescent="0.35">
      <c r="A64" s="3">
        <v>16</v>
      </c>
      <c r="B64" s="4">
        <v>6</v>
      </c>
      <c r="C64" s="4">
        <v>17</v>
      </c>
      <c r="K64" s="3">
        <v>16</v>
      </c>
      <c r="L64" s="4">
        <v>7</v>
      </c>
      <c r="M64" s="4">
        <v>4.0625</v>
      </c>
    </row>
    <row r="65" spans="1:13" ht="15" thickBot="1" x14ac:dyDescent="0.35">
      <c r="A65" s="3">
        <v>16</v>
      </c>
      <c r="B65" s="4">
        <v>6</v>
      </c>
      <c r="C65" s="4">
        <v>15.5</v>
      </c>
      <c r="K65" s="3">
        <v>16</v>
      </c>
      <c r="L65" s="4">
        <v>6</v>
      </c>
      <c r="M65" s="4">
        <v>3.75</v>
      </c>
    </row>
    <row r="66" spans="1:13" ht="15" thickBot="1" x14ac:dyDescent="0.35">
      <c r="A66" s="3">
        <v>16</v>
      </c>
      <c r="B66" s="4">
        <v>6</v>
      </c>
      <c r="C66" s="4">
        <v>15.75</v>
      </c>
      <c r="K66" s="3">
        <v>16</v>
      </c>
      <c r="L66" s="4">
        <v>6</v>
      </c>
      <c r="M66" s="4">
        <v>3.75</v>
      </c>
    </row>
    <row r="67" spans="1:13" ht="15" thickBot="1" x14ac:dyDescent="0.35">
      <c r="A67" s="3">
        <v>16</v>
      </c>
      <c r="B67" s="4">
        <v>5</v>
      </c>
      <c r="C67" s="4">
        <v>15.25</v>
      </c>
      <c r="K67" s="3">
        <v>16</v>
      </c>
      <c r="L67" s="4">
        <v>7</v>
      </c>
      <c r="M67" s="4">
        <v>4.3125</v>
      </c>
    </row>
    <row r="68" spans="1:13" ht="15" thickBot="1" x14ac:dyDescent="0.35">
      <c r="A68" s="3">
        <v>16</v>
      </c>
      <c r="B68" s="4">
        <v>5</v>
      </c>
      <c r="C68" s="4">
        <v>15.0625</v>
      </c>
      <c r="K68" s="3">
        <v>16</v>
      </c>
      <c r="L68" s="4">
        <v>8</v>
      </c>
      <c r="M68" s="4">
        <v>4.5</v>
      </c>
    </row>
    <row r="69" spans="1:13" ht="15" thickBot="1" x14ac:dyDescent="0.35">
      <c r="A69" s="3">
        <v>16</v>
      </c>
      <c r="B69" s="4">
        <v>5</v>
      </c>
      <c r="C69" s="4">
        <v>16.9375</v>
      </c>
      <c r="K69" s="3">
        <v>16</v>
      </c>
      <c r="L69" s="4">
        <v>7</v>
      </c>
      <c r="M69" s="4">
        <v>3.875</v>
      </c>
    </row>
    <row r="70" spans="1:13" ht="15" thickBot="1" x14ac:dyDescent="0.35">
      <c r="A70" s="3">
        <v>16</v>
      </c>
      <c r="B70" s="4">
        <v>5</v>
      </c>
      <c r="C70" s="4">
        <v>17.8125</v>
      </c>
      <c r="K70" s="3">
        <v>16</v>
      </c>
      <c r="L70" s="4">
        <v>7</v>
      </c>
      <c r="M70" s="4">
        <v>4.6875</v>
      </c>
    </row>
    <row r="71" spans="1:13" ht="15" thickBot="1" x14ac:dyDescent="0.35">
      <c r="A71" s="3">
        <v>16</v>
      </c>
      <c r="B71" s="4">
        <v>6</v>
      </c>
      <c r="C71" s="4">
        <v>15.3125</v>
      </c>
      <c r="K71" s="3">
        <v>16</v>
      </c>
      <c r="L71" s="4">
        <v>6</v>
      </c>
      <c r="M71" s="4">
        <v>3.8125</v>
      </c>
    </row>
    <row r="72" spans="1:13" ht="15" thickBot="1" x14ac:dyDescent="0.35">
      <c r="A72" s="3">
        <v>16</v>
      </c>
      <c r="B72" s="4">
        <v>6</v>
      </c>
      <c r="C72" s="4">
        <v>13.5</v>
      </c>
      <c r="K72" s="3">
        <v>16</v>
      </c>
      <c r="L72" s="4">
        <v>8</v>
      </c>
      <c r="M72" s="4">
        <v>4.0625</v>
      </c>
    </row>
    <row r="73" spans="1:13" ht="15" thickBot="1" x14ac:dyDescent="0.35">
      <c r="A73" s="3">
        <v>16</v>
      </c>
      <c r="B73" s="4">
        <v>6</v>
      </c>
      <c r="C73" s="4">
        <v>15.375</v>
      </c>
      <c r="K73" s="3">
        <v>16</v>
      </c>
      <c r="L73" s="4">
        <v>8</v>
      </c>
      <c r="M73" s="4">
        <v>4.125</v>
      </c>
    </row>
    <row r="74" spans="1:13" ht="15" thickBot="1" x14ac:dyDescent="0.35">
      <c r="A74" s="3">
        <v>16</v>
      </c>
      <c r="B74" s="4">
        <v>5</v>
      </c>
      <c r="C74" s="4">
        <v>17.75</v>
      </c>
      <c r="K74" s="3">
        <v>16</v>
      </c>
      <c r="L74" s="4">
        <v>7</v>
      </c>
      <c r="M74" s="4">
        <v>4.0625</v>
      </c>
    </row>
    <row r="75" spans="1:13" ht="15" thickBot="1" x14ac:dyDescent="0.35">
      <c r="A75" s="3">
        <v>16</v>
      </c>
      <c r="B75" s="4">
        <v>6</v>
      </c>
      <c r="C75" s="4">
        <v>16.75</v>
      </c>
      <c r="K75" s="3">
        <v>16</v>
      </c>
      <c r="L75" s="4">
        <v>6</v>
      </c>
      <c r="M75" s="4">
        <v>3.9375</v>
      </c>
    </row>
    <row r="76" spans="1:13" ht="15" thickBot="1" x14ac:dyDescent="0.35">
      <c r="A76" s="3">
        <v>16</v>
      </c>
      <c r="B76" s="4">
        <v>5</v>
      </c>
      <c r="C76" s="4">
        <v>15.3125</v>
      </c>
      <c r="K76" s="3">
        <v>16</v>
      </c>
      <c r="L76" s="4">
        <v>7</v>
      </c>
      <c r="M76" s="4">
        <v>4</v>
      </c>
    </row>
    <row r="77" spans="1:13" ht="15" thickBot="1" x14ac:dyDescent="0.35">
      <c r="A77" s="3">
        <v>16</v>
      </c>
      <c r="B77" s="4">
        <v>6</v>
      </c>
      <c r="C77" s="4">
        <v>17.1875</v>
      </c>
      <c r="K77" s="3">
        <v>16</v>
      </c>
      <c r="L77" s="4">
        <v>7</v>
      </c>
      <c r="M77" s="4">
        <v>4.25</v>
      </c>
    </row>
    <row r="78" spans="1:13" ht="15" thickBot="1" x14ac:dyDescent="0.35">
      <c r="A78" s="3">
        <v>16</v>
      </c>
      <c r="B78" s="4">
        <v>5</v>
      </c>
      <c r="C78" s="4">
        <v>14.625</v>
      </c>
      <c r="K78" s="3">
        <v>16</v>
      </c>
      <c r="L78" s="4">
        <v>7</v>
      </c>
      <c r="M78" s="4">
        <v>4.25</v>
      </c>
    </row>
    <row r="79" spans="1:13" ht="15" thickBot="1" x14ac:dyDescent="0.35">
      <c r="A79" s="3">
        <v>16</v>
      </c>
      <c r="B79" s="4">
        <v>6</v>
      </c>
      <c r="C79" s="4">
        <v>17.4375</v>
      </c>
      <c r="K79" s="3">
        <v>16</v>
      </c>
      <c r="L79" s="4">
        <v>6</v>
      </c>
      <c r="M79" s="4">
        <v>3.8125</v>
      </c>
    </row>
    <row r="80" spans="1:13" ht="15" thickBot="1" x14ac:dyDescent="0.35">
      <c r="A80" s="3">
        <v>16</v>
      </c>
      <c r="B80" s="4">
        <v>6</v>
      </c>
      <c r="C80" s="4">
        <v>14.0625</v>
      </c>
      <c r="K80" s="3">
        <v>16</v>
      </c>
      <c r="L80" s="4">
        <v>9</v>
      </c>
      <c r="M80" s="4">
        <v>5.0625</v>
      </c>
    </row>
    <row r="81" spans="1:13" ht="15" thickBot="1" x14ac:dyDescent="0.35">
      <c r="A81" s="3">
        <v>16</v>
      </c>
      <c r="B81" s="4">
        <v>6</v>
      </c>
      <c r="C81" s="4">
        <v>15.5625</v>
      </c>
      <c r="K81" s="3">
        <v>16</v>
      </c>
      <c r="L81" s="4">
        <v>5</v>
      </c>
      <c r="M81" s="4">
        <v>3.5625</v>
      </c>
    </row>
    <row r="82" spans="1:13" ht="15" thickBot="1" x14ac:dyDescent="0.35">
      <c r="A82" s="3">
        <v>16</v>
      </c>
      <c r="B82" s="4">
        <v>5</v>
      </c>
      <c r="C82" s="4">
        <v>16.125</v>
      </c>
      <c r="K82" s="3">
        <v>16</v>
      </c>
      <c r="L82" s="4">
        <v>6</v>
      </c>
      <c r="M82" s="4">
        <v>3.625</v>
      </c>
    </row>
    <row r="83" spans="1:13" ht="15" thickBot="1" x14ac:dyDescent="0.35">
      <c r="A83" s="3">
        <v>16</v>
      </c>
      <c r="B83" s="4">
        <v>6</v>
      </c>
      <c r="C83" s="4">
        <v>17.25</v>
      </c>
      <c r="K83" s="3">
        <v>32</v>
      </c>
      <c r="L83" s="4">
        <v>10</v>
      </c>
      <c r="M83" s="4">
        <v>5.75</v>
      </c>
    </row>
    <row r="84" spans="1:13" ht="15" thickBot="1" x14ac:dyDescent="0.35">
      <c r="A84" s="3">
        <v>32</v>
      </c>
      <c r="B84" s="4">
        <v>7</v>
      </c>
      <c r="C84" s="4">
        <v>39.09375</v>
      </c>
      <c r="K84" s="3">
        <v>32</v>
      </c>
      <c r="L84" s="4">
        <v>12</v>
      </c>
      <c r="M84" s="4">
        <v>5.3125</v>
      </c>
    </row>
    <row r="85" spans="1:13" ht="15" thickBot="1" x14ac:dyDescent="0.35">
      <c r="A85" s="3">
        <v>32</v>
      </c>
      <c r="B85" s="4">
        <v>7</v>
      </c>
      <c r="C85" s="4">
        <v>42.65625</v>
      </c>
      <c r="K85" s="3">
        <v>32</v>
      </c>
      <c r="L85" s="4">
        <v>9</v>
      </c>
      <c r="M85" s="4">
        <v>5.21875</v>
      </c>
    </row>
    <row r="86" spans="1:13" ht="15" thickBot="1" x14ac:dyDescent="0.35">
      <c r="A86" s="3">
        <v>32</v>
      </c>
      <c r="B86" s="4">
        <v>7</v>
      </c>
      <c r="C86" s="4">
        <v>39.75</v>
      </c>
      <c r="K86" s="3">
        <v>32</v>
      </c>
      <c r="L86" s="4">
        <v>11</v>
      </c>
      <c r="M86" s="4">
        <v>5.75</v>
      </c>
    </row>
    <row r="87" spans="1:13" ht="15" thickBot="1" x14ac:dyDescent="0.35">
      <c r="A87" s="3">
        <v>32</v>
      </c>
      <c r="B87" s="4">
        <v>7</v>
      </c>
      <c r="C87" s="4">
        <v>42.53125</v>
      </c>
      <c r="K87" s="3">
        <v>32</v>
      </c>
      <c r="L87" s="4">
        <v>8</v>
      </c>
      <c r="M87" s="4">
        <v>4.9375</v>
      </c>
    </row>
    <row r="88" spans="1:13" ht="15" thickBot="1" x14ac:dyDescent="0.35">
      <c r="A88" s="3">
        <v>32</v>
      </c>
      <c r="B88" s="4">
        <v>7</v>
      </c>
      <c r="C88" s="4">
        <v>40.96875</v>
      </c>
      <c r="K88" s="3">
        <v>32</v>
      </c>
      <c r="L88" s="4">
        <v>9</v>
      </c>
      <c r="M88" s="4">
        <v>5.3125</v>
      </c>
    </row>
    <row r="89" spans="1:13" ht="15" thickBot="1" x14ac:dyDescent="0.35">
      <c r="A89" s="3">
        <v>32</v>
      </c>
      <c r="B89" s="4">
        <v>7</v>
      </c>
      <c r="C89" s="4">
        <v>35.46875</v>
      </c>
      <c r="K89" s="3">
        <v>32</v>
      </c>
      <c r="L89" s="4">
        <v>9</v>
      </c>
      <c r="M89" s="4">
        <v>4.96875</v>
      </c>
    </row>
    <row r="90" spans="1:13" ht="15" thickBot="1" x14ac:dyDescent="0.35">
      <c r="A90" s="3">
        <v>32</v>
      </c>
      <c r="B90" s="4">
        <v>7</v>
      </c>
      <c r="C90" s="4">
        <v>41.59375</v>
      </c>
      <c r="K90" s="3">
        <v>32</v>
      </c>
      <c r="L90" s="4">
        <v>12</v>
      </c>
      <c r="M90" s="4">
        <v>6.875</v>
      </c>
    </row>
    <row r="91" spans="1:13" ht="15" thickBot="1" x14ac:dyDescent="0.35">
      <c r="A91" s="3">
        <v>32</v>
      </c>
      <c r="B91" s="4">
        <v>7</v>
      </c>
      <c r="C91" s="4">
        <v>39.03125</v>
      </c>
      <c r="K91" s="3">
        <v>32</v>
      </c>
      <c r="L91" s="4">
        <v>9</v>
      </c>
      <c r="M91" s="4">
        <v>5.625</v>
      </c>
    </row>
    <row r="92" spans="1:13" ht="15" thickBot="1" x14ac:dyDescent="0.35">
      <c r="A92" s="3">
        <v>32</v>
      </c>
      <c r="B92" s="4">
        <v>7</v>
      </c>
      <c r="C92" s="4">
        <v>40.71875</v>
      </c>
      <c r="K92" s="3">
        <v>32</v>
      </c>
      <c r="L92" s="4">
        <v>9</v>
      </c>
      <c r="M92" s="4">
        <v>5.375</v>
      </c>
    </row>
    <row r="93" spans="1:13" ht="15" thickBot="1" x14ac:dyDescent="0.35">
      <c r="A93" s="3">
        <v>32</v>
      </c>
      <c r="B93" s="4">
        <v>7</v>
      </c>
      <c r="C93" s="4">
        <v>37.75</v>
      </c>
      <c r="K93" s="3">
        <v>32</v>
      </c>
      <c r="L93" s="4">
        <v>8</v>
      </c>
      <c r="M93" s="4">
        <v>4.8125</v>
      </c>
    </row>
    <row r="94" spans="1:13" ht="15" thickBot="1" x14ac:dyDescent="0.35">
      <c r="A94" s="3">
        <v>32</v>
      </c>
      <c r="B94" s="4">
        <v>7</v>
      </c>
      <c r="C94" s="4">
        <v>39</v>
      </c>
      <c r="K94" s="3">
        <v>32</v>
      </c>
      <c r="L94" s="4">
        <v>8</v>
      </c>
      <c r="M94" s="4">
        <v>4.875</v>
      </c>
    </row>
    <row r="95" spans="1:13" ht="15" thickBot="1" x14ac:dyDescent="0.35">
      <c r="A95" s="3">
        <v>32</v>
      </c>
      <c r="B95" s="4">
        <v>7</v>
      </c>
      <c r="C95" s="4">
        <v>42.59375</v>
      </c>
      <c r="K95" s="3">
        <v>32</v>
      </c>
      <c r="L95" s="4">
        <v>8</v>
      </c>
      <c r="M95" s="4">
        <v>5.125</v>
      </c>
    </row>
    <row r="96" spans="1:13" ht="15" thickBot="1" x14ac:dyDescent="0.35">
      <c r="A96" s="3">
        <v>32</v>
      </c>
      <c r="B96" s="4">
        <v>7</v>
      </c>
      <c r="C96" s="4">
        <v>38.90625</v>
      </c>
      <c r="K96" s="3">
        <v>32</v>
      </c>
      <c r="L96" s="4">
        <v>8</v>
      </c>
      <c r="M96" s="4">
        <v>5.09375</v>
      </c>
    </row>
    <row r="97" spans="1:13" ht="15" thickBot="1" x14ac:dyDescent="0.35">
      <c r="A97" s="3">
        <v>32</v>
      </c>
      <c r="B97" s="4">
        <v>7</v>
      </c>
      <c r="C97" s="4">
        <v>37.90625</v>
      </c>
      <c r="K97" s="3">
        <v>32</v>
      </c>
      <c r="L97" s="4">
        <v>10</v>
      </c>
      <c r="M97" s="4">
        <v>5.3125</v>
      </c>
    </row>
    <row r="98" spans="1:13" ht="15" thickBot="1" x14ac:dyDescent="0.35">
      <c r="A98" s="3">
        <v>32</v>
      </c>
      <c r="B98" s="4">
        <v>7</v>
      </c>
      <c r="C98" s="4">
        <v>38.78125</v>
      </c>
      <c r="K98" s="3">
        <v>32</v>
      </c>
      <c r="L98" s="4">
        <v>10</v>
      </c>
      <c r="M98" s="4">
        <v>5.71875</v>
      </c>
    </row>
    <row r="99" spans="1:13" ht="15" thickBot="1" x14ac:dyDescent="0.35">
      <c r="A99" s="3">
        <v>32</v>
      </c>
      <c r="B99" s="4">
        <v>7</v>
      </c>
      <c r="C99" s="4">
        <v>42.59375</v>
      </c>
      <c r="K99" s="3">
        <v>32</v>
      </c>
      <c r="L99" s="4">
        <v>8</v>
      </c>
      <c r="M99" s="4">
        <v>4.8125</v>
      </c>
    </row>
    <row r="100" spans="1:13" ht="15" thickBot="1" x14ac:dyDescent="0.35">
      <c r="A100" s="3">
        <v>32</v>
      </c>
      <c r="B100" s="4">
        <v>7</v>
      </c>
      <c r="C100" s="4">
        <v>39.1875</v>
      </c>
      <c r="K100" s="3">
        <v>32</v>
      </c>
      <c r="L100" s="4">
        <v>9</v>
      </c>
      <c r="M100" s="4">
        <v>4.8125</v>
      </c>
    </row>
    <row r="101" spans="1:13" ht="15" thickBot="1" x14ac:dyDescent="0.35">
      <c r="A101" s="3">
        <v>32</v>
      </c>
      <c r="B101" s="4">
        <v>7</v>
      </c>
      <c r="C101" s="4">
        <v>37.96875</v>
      </c>
      <c r="K101" s="3">
        <v>32</v>
      </c>
      <c r="L101" s="4">
        <v>10</v>
      </c>
      <c r="M101" s="4">
        <v>5.03125</v>
      </c>
    </row>
    <row r="102" spans="1:13" ht="15" thickBot="1" x14ac:dyDescent="0.35">
      <c r="A102" s="3">
        <v>32</v>
      </c>
      <c r="B102" s="4">
        <v>7</v>
      </c>
      <c r="C102" s="4">
        <v>41.28125</v>
      </c>
      <c r="K102" s="3">
        <v>32</v>
      </c>
      <c r="L102" s="4">
        <v>9</v>
      </c>
      <c r="M102" s="4">
        <v>5.25</v>
      </c>
    </row>
    <row r="103" spans="1:13" ht="15" thickBot="1" x14ac:dyDescent="0.35">
      <c r="A103" s="3">
        <v>32</v>
      </c>
      <c r="B103" s="4">
        <v>7</v>
      </c>
      <c r="C103" s="4">
        <v>38.5</v>
      </c>
      <c r="K103" s="3">
        <v>64</v>
      </c>
      <c r="L103" s="4">
        <v>10</v>
      </c>
      <c r="M103" s="4">
        <v>6.1875</v>
      </c>
    </row>
    <row r="104" spans="1:13" ht="15" thickBot="1" x14ac:dyDescent="0.35">
      <c r="A104" s="3">
        <v>64</v>
      </c>
      <c r="B104" s="4">
        <v>8</v>
      </c>
      <c r="C104" s="4">
        <v>94.46875</v>
      </c>
      <c r="K104" s="3">
        <v>64</v>
      </c>
      <c r="L104" s="4">
        <v>11</v>
      </c>
      <c r="M104" s="4">
        <v>6.578125</v>
      </c>
    </row>
    <row r="105" spans="1:13" ht="15" thickBot="1" x14ac:dyDescent="0.35">
      <c r="A105" s="3">
        <v>64</v>
      </c>
      <c r="B105" s="4">
        <v>8</v>
      </c>
      <c r="C105" s="4">
        <v>98.65625</v>
      </c>
      <c r="K105" s="3">
        <v>64</v>
      </c>
      <c r="L105" s="4">
        <v>11</v>
      </c>
      <c r="M105" s="4">
        <v>6.359375</v>
      </c>
    </row>
    <row r="106" spans="1:13" ht="15" thickBot="1" x14ac:dyDescent="0.35">
      <c r="A106" s="3">
        <v>64</v>
      </c>
      <c r="B106" s="4">
        <v>10</v>
      </c>
      <c r="C106" s="4">
        <v>105.921875</v>
      </c>
      <c r="K106" s="3">
        <v>64</v>
      </c>
      <c r="L106" s="4">
        <v>9</v>
      </c>
      <c r="M106" s="4">
        <v>5.796875</v>
      </c>
    </row>
    <row r="107" spans="1:13" ht="15" thickBot="1" x14ac:dyDescent="0.35">
      <c r="A107" s="3">
        <v>64</v>
      </c>
      <c r="B107" s="4">
        <v>9</v>
      </c>
      <c r="C107" s="4">
        <v>98.203125</v>
      </c>
      <c r="K107" s="3">
        <v>64</v>
      </c>
      <c r="L107" s="4">
        <v>13</v>
      </c>
      <c r="M107" s="4">
        <v>7.15625</v>
      </c>
    </row>
    <row r="108" spans="1:13" ht="15" thickBot="1" x14ac:dyDescent="0.35">
      <c r="A108" s="3">
        <v>64</v>
      </c>
      <c r="B108" s="4">
        <v>9</v>
      </c>
      <c r="C108" s="4">
        <v>92.125</v>
      </c>
      <c r="K108" s="3">
        <v>64</v>
      </c>
      <c r="L108" s="4">
        <v>11</v>
      </c>
      <c r="M108" s="4">
        <v>6.21875</v>
      </c>
    </row>
    <row r="109" spans="1:13" ht="15" thickBot="1" x14ac:dyDescent="0.35">
      <c r="A109" s="3">
        <v>64</v>
      </c>
      <c r="B109" s="4">
        <v>8</v>
      </c>
      <c r="C109" s="4">
        <v>102.0625</v>
      </c>
      <c r="K109" s="3">
        <v>64</v>
      </c>
      <c r="L109" s="4">
        <v>11</v>
      </c>
      <c r="M109" s="4">
        <v>6.078125</v>
      </c>
    </row>
    <row r="110" spans="1:13" ht="15" thickBot="1" x14ac:dyDescent="0.35">
      <c r="A110" s="3">
        <v>64</v>
      </c>
      <c r="B110" s="4">
        <v>8</v>
      </c>
      <c r="C110" s="4">
        <v>94.765625</v>
      </c>
      <c r="K110" s="3">
        <v>64</v>
      </c>
      <c r="L110" s="4">
        <v>10</v>
      </c>
      <c r="M110" s="4">
        <v>5.921875</v>
      </c>
    </row>
    <row r="111" spans="1:13" ht="15" thickBot="1" x14ac:dyDescent="0.35">
      <c r="A111" s="3">
        <v>64</v>
      </c>
      <c r="B111" s="4">
        <v>8</v>
      </c>
      <c r="C111" s="4">
        <v>95.953125</v>
      </c>
      <c r="K111" s="3">
        <v>64</v>
      </c>
      <c r="L111" s="4">
        <v>10</v>
      </c>
      <c r="M111" s="4">
        <v>5.875</v>
      </c>
    </row>
    <row r="112" spans="1:13" ht="15" thickBot="1" x14ac:dyDescent="0.35">
      <c r="A112" s="3">
        <v>64</v>
      </c>
      <c r="B112" s="4">
        <v>8</v>
      </c>
      <c r="C112" s="4">
        <v>96.453125</v>
      </c>
      <c r="K112" s="3">
        <v>64</v>
      </c>
      <c r="L112" s="4">
        <v>12</v>
      </c>
      <c r="M112" s="4">
        <v>6.65625</v>
      </c>
    </row>
    <row r="113" spans="1:13" ht="15" thickBot="1" x14ac:dyDescent="0.35">
      <c r="A113" s="3">
        <v>64</v>
      </c>
      <c r="B113" s="4">
        <v>8</v>
      </c>
      <c r="C113" s="4">
        <v>96.796875</v>
      </c>
      <c r="K113" s="3">
        <v>64</v>
      </c>
      <c r="L113" s="4">
        <v>10</v>
      </c>
      <c r="M113" s="4">
        <v>6.578125</v>
      </c>
    </row>
    <row r="114" spans="1:13" ht="15" thickBot="1" x14ac:dyDescent="0.35">
      <c r="A114" s="3">
        <v>64</v>
      </c>
      <c r="B114" s="4">
        <v>9</v>
      </c>
      <c r="C114" s="4">
        <v>93.0625</v>
      </c>
      <c r="K114" s="3">
        <v>64</v>
      </c>
      <c r="L114" s="4">
        <v>12</v>
      </c>
      <c r="M114" s="4">
        <v>6.3125</v>
      </c>
    </row>
    <row r="115" spans="1:13" ht="15" thickBot="1" x14ac:dyDescent="0.35">
      <c r="A115" s="3">
        <v>64</v>
      </c>
      <c r="B115" s="4">
        <v>8</v>
      </c>
      <c r="C115" s="4">
        <v>95.953125</v>
      </c>
      <c r="K115" s="3">
        <v>64</v>
      </c>
      <c r="L115" s="4">
        <v>11</v>
      </c>
      <c r="M115" s="4">
        <v>6.84375</v>
      </c>
    </row>
    <row r="116" spans="1:13" ht="15" thickBot="1" x14ac:dyDescent="0.35">
      <c r="A116" s="3">
        <v>64</v>
      </c>
      <c r="B116" s="4">
        <v>8</v>
      </c>
      <c r="C116" s="4">
        <v>102.359375</v>
      </c>
      <c r="K116" s="3">
        <v>64</v>
      </c>
      <c r="L116" s="4">
        <v>13</v>
      </c>
      <c r="M116" s="4">
        <v>7.21875</v>
      </c>
    </row>
    <row r="117" spans="1:13" ht="15" thickBot="1" x14ac:dyDescent="0.35">
      <c r="A117" s="3">
        <v>64</v>
      </c>
      <c r="B117" s="4">
        <v>9</v>
      </c>
      <c r="C117" s="4">
        <v>95.453125</v>
      </c>
      <c r="K117" s="3">
        <v>64</v>
      </c>
      <c r="L117" s="4">
        <v>9</v>
      </c>
      <c r="M117" s="4">
        <v>5.859375</v>
      </c>
    </row>
    <row r="118" spans="1:13" ht="15" thickBot="1" x14ac:dyDescent="0.35">
      <c r="A118" s="3">
        <v>64</v>
      </c>
      <c r="B118" s="4">
        <v>8</v>
      </c>
      <c r="C118" s="4">
        <v>99.703125</v>
      </c>
      <c r="K118" s="3">
        <v>64</v>
      </c>
      <c r="L118" s="4">
        <v>12</v>
      </c>
      <c r="M118" s="4">
        <v>6.109375</v>
      </c>
    </row>
    <row r="119" spans="1:13" ht="15" thickBot="1" x14ac:dyDescent="0.35">
      <c r="A119" s="3">
        <v>64</v>
      </c>
      <c r="B119" s="4">
        <v>8</v>
      </c>
      <c r="C119" s="4">
        <v>97.328125</v>
      </c>
      <c r="K119" s="3">
        <v>64</v>
      </c>
      <c r="L119" s="4">
        <v>14</v>
      </c>
      <c r="M119" s="4">
        <v>6.5</v>
      </c>
    </row>
    <row r="120" spans="1:13" ht="15" thickBot="1" x14ac:dyDescent="0.35">
      <c r="A120" s="3">
        <v>64</v>
      </c>
      <c r="B120" s="4">
        <v>8</v>
      </c>
      <c r="C120" s="4">
        <v>99.671875</v>
      </c>
      <c r="K120" s="3">
        <v>64</v>
      </c>
      <c r="L120" s="4">
        <v>12</v>
      </c>
      <c r="M120" s="4">
        <v>6.484375</v>
      </c>
    </row>
    <row r="121" spans="1:13" ht="15" thickBot="1" x14ac:dyDescent="0.35">
      <c r="A121" s="3">
        <v>64</v>
      </c>
      <c r="B121" s="4">
        <v>9</v>
      </c>
      <c r="C121" s="4">
        <v>99.8125</v>
      </c>
      <c r="K121" s="3">
        <v>64</v>
      </c>
      <c r="L121" s="4">
        <v>10</v>
      </c>
      <c r="M121" s="4">
        <v>6.015625</v>
      </c>
    </row>
    <row r="122" spans="1:13" ht="15" thickBot="1" x14ac:dyDescent="0.35">
      <c r="A122" s="3">
        <v>64</v>
      </c>
      <c r="B122" s="4">
        <v>9</v>
      </c>
      <c r="C122" s="4">
        <v>100.5625</v>
      </c>
      <c r="K122" s="3">
        <v>64</v>
      </c>
      <c r="L122" s="4">
        <v>13</v>
      </c>
      <c r="M122" s="4">
        <v>6.5625</v>
      </c>
    </row>
    <row r="123" spans="1:13" ht="15" thickBot="1" x14ac:dyDescent="0.35">
      <c r="A123" s="3">
        <v>64</v>
      </c>
      <c r="B123" s="4">
        <v>8</v>
      </c>
      <c r="C123" s="4">
        <v>98.203125</v>
      </c>
      <c r="K123" s="3">
        <v>128</v>
      </c>
      <c r="L123" s="4">
        <v>13</v>
      </c>
      <c r="M123" s="4">
        <v>7.6015629999999996</v>
      </c>
    </row>
    <row r="124" spans="1:13" ht="15" thickBot="1" x14ac:dyDescent="0.35">
      <c r="A124" s="3">
        <v>128</v>
      </c>
      <c r="B124" s="4">
        <v>9</v>
      </c>
      <c r="C124" s="4">
        <v>228.3125</v>
      </c>
      <c r="K124" s="3">
        <v>128</v>
      </c>
      <c r="L124" s="4">
        <v>17</v>
      </c>
      <c r="M124" s="4">
        <v>7.9765629999999996</v>
      </c>
    </row>
    <row r="125" spans="1:13" ht="15" thickBot="1" x14ac:dyDescent="0.35">
      <c r="A125" s="3">
        <v>128</v>
      </c>
      <c r="B125" s="4">
        <v>10</v>
      </c>
      <c r="C125" s="4">
        <v>229.539063</v>
      </c>
      <c r="K125" s="3">
        <v>128</v>
      </c>
      <c r="L125" s="4">
        <v>13</v>
      </c>
      <c r="M125" s="4">
        <v>7.8828129999999996</v>
      </c>
    </row>
    <row r="126" spans="1:13" ht="15" thickBot="1" x14ac:dyDescent="0.35">
      <c r="A126" s="3">
        <v>128</v>
      </c>
      <c r="B126" s="4">
        <v>10</v>
      </c>
      <c r="C126" s="4">
        <v>228.328125</v>
      </c>
      <c r="K126" s="3">
        <v>128</v>
      </c>
      <c r="L126" s="4">
        <v>12</v>
      </c>
      <c r="M126" s="4">
        <v>7.125</v>
      </c>
    </row>
    <row r="127" spans="1:13" ht="15" thickBot="1" x14ac:dyDescent="0.35">
      <c r="A127" s="3">
        <v>128</v>
      </c>
      <c r="B127" s="4">
        <v>11</v>
      </c>
      <c r="C127" s="4">
        <v>234.984375</v>
      </c>
      <c r="K127" s="3">
        <v>128</v>
      </c>
      <c r="L127" s="4">
        <v>12</v>
      </c>
      <c r="M127" s="4">
        <v>7.71875</v>
      </c>
    </row>
    <row r="128" spans="1:13" ht="15" thickBot="1" x14ac:dyDescent="0.35">
      <c r="A128" s="3">
        <v>128</v>
      </c>
      <c r="B128" s="4">
        <v>10</v>
      </c>
      <c r="C128" s="4">
        <v>226.71875</v>
      </c>
      <c r="K128" s="3">
        <v>128</v>
      </c>
      <c r="L128" s="4">
        <v>13</v>
      </c>
      <c r="M128" s="4">
        <v>7.1953129999999996</v>
      </c>
    </row>
    <row r="129" spans="1:13" ht="15" thickBot="1" x14ac:dyDescent="0.35">
      <c r="A129" s="3">
        <v>128</v>
      </c>
      <c r="B129" s="4">
        <v>10</v>
      </c>
      <c r="C129" s="4">
        <v>229.960938</v>
      </c>
      <c r="K129" s="3">
        <v>128</v>
      </c>
      <c r="L129" s="4">
        <v>12</v>
      </c>
      <c r="M129" s="4">
        <v>7.3125</v>
      </c>
    </row>
    <row r="130" spans="1:13" ht="15" thickBot="1" x14ac:dyDescent="0.35">
      <c r="A130" s="3">
        <v>128</v>
      </c>
      <c r="B130" s="4">
        <v>10</v>
      </c>
      <c r="C130" s="4">
        <v>223.296875</v>
      </c>
      <c r="K130" s="3">
        <v>128</v>
      </c>
      <c r="L130" s="4">
        <v>15</v>
      </c>
      <c r="M130" s="4">
        <v>8.2890630000000005</v>
      </c>
    </row>
    <row r="131" spans="1:13" ht="15" thickBot="1" x14ac:dyDescent="0.35">
      <c r="A131" s="3">
        <v>128</v>
      </c>
      <c r="B131" s="4">
        <v>9</v>
      </c>
      <c r="C131" s="4">
        <v>208.164063</v>
      </c>
      <c r="K131" s="3">
        <v>128</v>
      </c>
      <c r="L131" s="4">
        <v>14</v>
      </c>
      <c r="M131" s="4">
        <v>7.59375</v>
      </c>
    </row>
    <row r="132" spans="1:13" ht="15" thickBot="1" x14ac:dyDescent="0.35">
      <c r="A132" s="3">
        <v>128</v>
      </c>
      <c r="B132" s="4">
        <v>10</v>
      </c>
      <c r="C132" s="4">
        <v>235.507813</v>
      </c>
      <c r="K132" s="3">
        <v>128</v>
      </c>
      <c r="L132" s="4">
        <v>14</v>
      </c>
      <c r="M132" s="4">
        <v>8.140625</v>
      </c>
    </row>
    <row r="133" spans="1:13" ht="15" thickBot="1" x14ac:dyDescent="0.35">
      <c r="A133" s="3">
        <v>128</v>
      </c>
      <c r="B133" s="4">
        <v>11</v>
      </c>
      <c r="C133" s="4">
        <v>232.15625</v>
      </c>
      <c r="K133" s="3">
        <v>128</v>
      </c>
      <c r="L133" s="4">
        <v>12</v>
      </c>
      <c r="M133" s="4">
        <v>7.1171879999999996</v>
      </c>
    </row>
    <row r="134" spans="1:13" ht="15" thickBot="1" x14ac:dyDescent="0.35">
      <c r="A134" s="3">
        <v>128</v>
      </c>
      <c r="B134" s="4">
        <v>11</v>
      </c>
      <c r="C134" s="4">
        <v>230.671875</v>
      </c>
      <c r="K134" s="3">
        <v>128</v>
      </c>
      <c r="L134" s="4">
        <v>15</v>
      </c>
      <c r="M134" s="4">
        <v>8.3984380000000005</v>
      </c>
    </row>
    <row r="135" spans="1:13" ht="15" thickBot="1" x14ac:dyDescent="0.35">
      <c r="A135" s="3">
        <v>128</v>
      </c>
      <c r="B135" s="4">
        <v>10</v>
      </c>
      <c r="C135" s="4">
        <v>228.5625</v>
      </c>
      <c r="K135" s="3">
        <v>128</v>
      </c>
      <c r="L135" s="4">
        <v>14</v>
      </c>
      <c r="M135" s="4">
        <v>7</v>
      </c>
    </row>
    <row r="136" spans="1:13" ht="15" thickBot="1" x14ac:dyDescent="0.35">
      <c r="A136" s="3">
        <v>128</v>
      </c>
      <c r="B136" s="4">
        <v>9</v>
      </c>
      <c r="C136" s="4">
        <v>226.75</v>
      </c>
      <c r="K136" s="3">
        <v>128</v>
      </c>
      <c r="L136" s="4">
        <v>12</v>
      </c>
      <c r="M136" s="4">
        <v>7.8046879999999996</v>
      </c>
    </row>
    <row r="137" spans="1:13" ht="15" thickBot="1" x14ac:dyDescent="0.35">
      <c r="A137" s="3">
        <v>128</v>
      </c>
      <c r="B137" s="4">
        <v>10</v>
      </c>
      <c r="C137" s="4">
        <v>248.273438</v>
      </c>
      <c r="K137" s="3">
        <v>128</v>
      </c>
      <c r="L137" s="4">
        <v>14</v>
      </c>
      <c r="M137" s="4">
        <v>7.8671879999999996</v>
      </c>
    </row>
    <row r="138" spans="1:13" ht="15" thickBot="1" x14ac:dyDescent="0.35">
      <c r="A138" s="3">
        <v>128</v>
      </c>
      <c r="B138" s="4">
        <v>10</v>
      </c>
      <c r="C138" s="4">
        <v>222.625</v>
      </c>
      <c r="K138" s="3">
        <v>128</v>
      </c>
      <c r="L138" s="4">
        <v>15</v>
      </c>
      <c r="M138" s="4">
        <v>8.1875</v>
      </c>
    </row>
    <row r="139" spans="1:13" ht="15" thickBot="1" x14ac:dyDescent="0.35">
      <c r="A139" s="3">
        <v>128</v>
      </c>
      <c r="B139" s="4">
        <v>9</v>
      </c>
      <c r="C139" s="4">
        <v>242.960938</v>
      </c>
      <c r="K139" s="3">
        <v>128</v>
      </c>
      <c r="L139" s="4">
        <v>13</v>
      </c>
      <c r="M139" s="4">
        <v>7.671875</v>
      </c>
    </row>
    <row r="140" spans="1:13" ht="15" thickBot="1" x14ac:dyDescent="0.35">
      <c r="A140" s="3">
        <v>128</v>
      </c>
      <c r="B140" s="4">
        <v>9</v>
      </c>
      <c r="C140" s="4">
        <v>224.84375</v>
      </c>
      <c r="K140" s="3">
        <v>128</v>
      </c>
      <c r="L140" s="4">
        <v>14</v>
      </c>
      <c r="M140" s="4">
        <v>7.828125</v>
      </c>
    </row>
    <row r="141" spans="1:13" ht="15" thickBot="1" x14ac:dyDescent="0.35">
      <c r="A141" s="3">
        <v>128</v>
      </c>
      <c r="B141" s="4">
        <v>10</v>
      </c>
      <c r="C141" s="4">
        <v>228.648438</v>
      </c>
      <c r="K141" s="3">
        <v>128</v>
      </c>
      <c r="L141" s="4">
        <v>15</v>
      </c>
      <c r="M141" s="4">
        <v>8.484375</v>
      </c>
    </row>
    <row r="142" spans="1:13" ht="15" thickBot="1" x14ac:dyDescent="0.35">
      <c r="A142" s="3">
        <v>128</v>
      </c>
      <c r="B142" s="4">
        <v>10</v>
      </c>
      <c r="C142" s="4">
        <v>239.554688</v>
      </c>
      <c r="K142" s="3">
        <v>128</v>
      </c>
      <c r="L142" s="4">
        <v>17</v>
      </c>
      <c r="M142" s="4">
        <v>7.265625</v>
      </c>
    </row>
    <row r="143" spans="1:13" ht="15" thickBot="1" x14ac:dyDescent="0.35">
      <c r="A143" s="3">
        <v>128</v>
      </c>
      <c r="B143" s="4">
        <v>10</v>
      </c>
      <c r="C143" s="4">
        <v>218.789063</v>
      </c>
      <c r="K143" s="3">
        <v>256</v>
      </c>
      <c r="L143" s="4">
        <v>20</v>
      </c>
      <c r="M143" s="4">
        <v>9.5429689999999994</v>
      </c>
    </row>
    <row r="144" spans="1:13" ht="15" thickBot="1" x14ac:dyDescent="0.35">
      <c r="A144" s="3">
        <v>256</v>
      </c>
      <c r="B144" s="4">
        <v>11</v>
      </c>
      <c r="C144" s="4">
        <v>546.52343800000006</v>
      </c>
      <c r="K144" s="3">
        <v>256</v>
      </c>
      <c r="L144" s="4">
        <v>17</v>
      </c>
      <c r="M144" s="4">
        <v>9.6289060000000006</v>
      </c>
    </row>
    <row r="145" spans="1:13" ht="15" thickBot="1" x14ac:dyDescent="0.35">
      <c r="A145" s="3">
        <v>256</v>
      </c>
      <c r="B145" s="4">
        <v>11</v>
      </c>
      <c r="C145" s="4">
        <v>527.28515600000003</v>
      </c>
      <c r="K145" s="3">
        <v>256</v>
      </c>
      <c r="L145" s="4">
        <v>17</v>
      </c>
      <c r="M145" s="4">
        <v>9.0507810000000006</v>
      </c>
    </row>
    <row r="146" spans="1:13" ht="15" thickBot="1" x14ac:dyDescent="0.35">
      <c r="A146" s="3">
        <v>256</v>
      </c>
      <c r="B146" s="4">
        <v>11</v>
      </c>
      <c r="C146" s="4">
        <v>517.26953100000003</v>
      </c>
      <c r="K146" s="3">
        <v>256</v>
      </c>
      <c r="L146" s="4">
        <v>15</v>
      </c>
      <c r="M146" s="4">
        <v>9.1875</v>
      </c>
    </row>
    <row r="147" spans="1:13" ht="15" thickBot="1" x14ac:dyDescent="0.35">
      <c r="A147" s="3">
        <v>256</v>
      </c>
      <c r="B147" s="4">
        <v>11</v>
      </c>
      <c r="C147" s="4">
        <v>549.19140600000003</v>
      </c>
      <c r="K147" s="3">
        <v>256</v>
      </c>
      <c r="L147" s="4">
        <v>16</v>
      </c>
      <c r="M147" s="4">
        <v>9.2226560000000006</v>
      </c>
    </row>
    <row r="148" spans="1:13" ht="15" thickBot="1" x14ac:dyDescent="0.35">
      <c r="A148" s="3">
        <v>256</v>
      </c>
      <c r="B148" s="4">
        <v>11</v>
      </c>
      <c r="C148" s="4">
        <v>523.21093800000006</v>
      </c>
      <c r="K148" s="3">
        <v>256</v>
      </c>
      <c r="L148" s="4">
        <v>17</v>
      </c>
      <c r="M148" s="4">
        <v>9.453125</v>
      </c>
    </row>
    <row r="149" spans="1:13" ht="15" thickBot="1" x14ac:dyDescent="0.35">
      <c r="A149" s="3">
        <v>256</v>
      </c>
      <c r="B149" s="4">
        <v>11</v>
      </c>
      <c r="C149" s="4">
        <v>528.140625</v>
      </c>
      <c r="K149" s="3">
        <v>256</v>
      </c>
      <c r="L149" s="4">
        <v>17</v>
      </c>
      <c r="M149" s="4">
        <v>9.3398439999999994</v>
      </c>
    </row>
    <row r="150" spans="1:13" ht="15" thickBot="1" x14ac:dyDescent="0.35">
      <c r="A150" s="3">
        <v>256</v>
      </c>
      <c r="B150" s="4">
        <v>11</v>
      </c>
      <c r="C150" s="4">
        <v>527.80468800000006</v>
      </c>
      <c r="K150" s="3">
        <v>256</v>
      </c>
      <c r="L150" s="4">
        <v>15</v>
      </c>
      <c r="M150" s="4">
        <v>8.8203130000000005</v>
      </c>
    </row>
    <row r="151" spans="1:13" ht="15" thickBot="1" x14ac:dyDescent="0.35">
      <c r="A151" s="3">
        <v>256</v>
      </c>
      <c r="B151" s="4">
        <v>11</v>
      </c>
      <c r="C151" s="4">
        <v>534.91406300000006</v>
      </c>
      <c r="K151" s="3">
        <v>256</v>
      </c>
      <c r="L151" s="4">
        <v>13</v>
      </c>
      <c r="M151" s="4">
        <v>8.359375</v>
      </c>
    </row>
    <row r="152" spans="1:13" ht="15" thickBot="1" x14ac:dyDescent="0.35">
      <c r="A152" s="3">
        <v>256</v>
      </c>
      <c r="B152" s="4">
        <v>11</v>
      </c>
      <c r="C152" s="4">
        <v>543.125</v>
      </c>
      <c r="K152" s="3">
        <v>256</v>
      </c>
      <c r="L152" s="4">
        <v>15</v>
      </c>
      <c r="M152" s="4">
        <v>9.0703130000000005</v>
      </c>
    </row>
    <row r="153" spans="1:13" ht="15" thickBot="1" x14ac:dyDescent="0.35">
      <c r="A153" s="3">
        <v>256</v>
      </c>
      <c r="B153" s="4">
        <v>11</v>
      </c>
      <c r="C153" s="4">
        <v>534.21875</v>
      </c>
      <c r="K153" s="3">
        <v>256</v>
      </c>
      <c r="L153" s="4">
        <v>21</v>
      </c>
      <c r="M153" s="4">
        <v>11.726563000000001</v>
      </c>
    </row>
    <row r="154" spans="1:13" ht="15" thickBot="1" x14ac:dyDescent="0.35">
      <c r="A154" s="3">
        <v>256</v>
      </c>
      <c r="B154" s="4">
        <v>12</v>
      </c>
      <c r="C154" s="4">
        <v>547.94531300000006</v>
      </c>
      <c r="K154" s="3">
        <v>256</v>
      </c>
      <c r="L154" s="4">
        <v>17</v>
      </c>
      <c r="M154" s="4">
        <v>9.796875</v>
      </c>
    </row>
    <row r="155" spans="1:13" ht="15" thickBot="1" x14ac:dyDescent="0.35">
      <c r="A155" s="3">
        <v>256</v>
      </c>
      <c r="B155" s="4">
        <v>12</v>
      </c>
      <c r="C155" s="4">
        <v>536.17578100000003</v>
      </c>
      <c r="K155" s="3">
        <v>256</v>
      </c>
      <c r="L155" s="4">
        <v>14</v>
      </c>
      <c r="M155" s="4">
        <v>8.1484380000000005</v>
      </c>
    </row>
    <row r="156" spans="1:13" ht="15" thickBot="1" x14ac:dyDescent="0.35">
      <c r="A156" s="3">
        <v>256</v>
      </c>
      <c r="B156" s="4">
        <v>11</v>
      </c>
      <c r="C156" s="4">
        <v>519.48828100000003</v>
      </c>
      <c r="K156" s="3">
        <v>256</v>
      </c>
      <c r="L156" s="4">
        <v>16</v>
      </c>
      <c r="M156" s="4">
        <v>9.0234380000000005</v>
      </c>
    </row>
    <row r="157" spans="1:13" ht="15" thickBot="1" x14ac:dyDescent="0.35">
      <c r="A157" s="3">
        <v>256</v>
      </c>
      <c r="B157" s="4">
        <v>11</v>
      </c>
      <c r="C157" s="4">
        <v>516.21875</v>
      </c>
      <c r="K157" s="3">
        <v>256</v>
      </c>
      <c r="L157" s="4">
        <v>18</v>
      </c>
      <c r="M157" s="4">
        <v>10.105468999999999</v>
      </c>
    </row>
    <row r="158" spans="1:13" ht="15" thickBot="1" x14ac:dyDescent="0.35">
      <c r="A158" s="3">
        <v>256</v>
      </c>
      <c r="B158" s="4">
        <v>13</v>
      </c>
      <c r="C158" s="4">
        <v>542.3125</v>
      </c>
      <c r="K158" s="3">
        <v>256</v>
      </c>
      <c r="L158" s="4">
        <v>16</v>
      </c>
      <c r="M158" s="4">
        <v>9.5234380000000005</v>
      </c>
    </row>
    <row r="159" spans="1:13" ht="15" thickBot="1" x14ac:dyDescent="0.35">
      <c r="A159" s="3">
        <v>256</v>
      </c>
      <c r="B159" s="4">
        <v>11</v>
      </c>
      <c r="C159" s="4">
        <v>559.3125</v>
      </c>
      <c r="K159" s="3">
        <v>256</v>
      </c>
      <c r="L159" s="4">
        <v>15</v>
      </c>
      <c r="M159" s="4">
        <v>8.96875</v>
      </c>
    </row>
    <row r="160" spans="1:13" ht="15" thickBot="1" x14ac:dyDescent="0.35">
      <c r="A160" s="3">
        <v>256</v>
      </c>
      <c r="B160" s="4">
        <v>11</v>
      </c>
      <c r="C160" s="4">
        <v>539.34765600000003</v>
      </c>
      <c r="K160" s="3">
        <v>256</v>
      </c>
      <c r="L160" s="4">
        <v>16</v>
      </c>
      <c r="M160" s="4">
        <v>9.3046880000000005</v>
      </c>
    </row>
    <row r="161" spans="1:13" ht="15" thickBot="1" x14ac:dyDescent="0.35">
      <c r="A161" s="3">
        <v>256</v>
      </c>
      <c r="B161" s="4">
        <v>11</v>
      </c>
      <c r="C161" s="4">
        <v>525.80078100000003</v>
      </c>
      <c r="K161" s="3">
        <v>256</v>
      </c>
      <c r="L161" s="4">
        <v>19</v>
      </c>
      <c r="M161" s="4">
        <v>10.960938000000001</v>
      </c>
    </row>
    <row r="162" spans="1:13" ht="15" thickBot="1" x14ac:dyDescent="0.35">
      <c r="A162" s="3">
        <v>256</v>
      </c>
      <c r="B162" s="4">
        <v>13</v>
      </c>
      <c r="C162" s="4">
        <v>522.125</v>
      </c>
      <c r="K162" s="3">
        <v>256</v>
      </c>
      <c r="L162" s="4">
        <v>18</v>
      </c>
      <c r="M162" s="4">
        <v>9.4882810000000006</v>
      </c>
    </row>
    <row r="163" spans="1:13" ht="15" thickBot="1" x14ac:dyDescent="0.35">
      <c r="A163" s="3">
        <v>256</v>
      </c>
      <c r="B163" s="4">
        <v>11</v>
      </c>
      <c r="C163" s="4">
        <v>534.99218800000006</v>
      </c>
      <c r="K163" s="3">
        <v>512</v>
      </c>
      <c r="L163" s="4">
        <v>21</v>
      </c>
      <c r="M163" s="4">
        <v>11.675781000000001</v>
      </c>
    </row>
    <row r="164" spans="1:13" ht="15" thickBot="1" x14ac:dyDescent="0.35">
      <c r="A164" s="3">
        <v>512</v>
      </c>
      <c r="B164" s="4">
        <v>13</v>
      </c>
      <c r="C164" s="4">
        <v>1214.640625</v>
      </c>
      <c r="K164" s="3">
        <v>512</v>
      </c>
      <c r="L164" s="4">
        <v>17</v>
      </c>
      <c r="M164" s="4">
        <v>10.505858999999999</v>
      </c>
    </row>
    <row r="165" spans="1:13" ht="15" thickBot="1" x14ac:dyDescent="0.35">
      <c r="A165" s="3">
        <v>512</v>
      </c>
      <c r="B165" s="4">
        <v>13</v>
      </c>
      <c r="C165" s="4">
        <v>1221.580078</v>
      </c>
      <c r="K165" s="3">
        <v>512</v>
      </c>
      <c r="L165" s="4">
        <v>19</v>
      </c>
      <c r="M165" s="4">
        <v>11.365233999999999</v>
      </c>
    </row>
    <row r="166" spans="1:13" ht="15" thickBot="1" x14ac:dyDescent="0.35">
      <c r="A166" s="3">
        <v>512</v>
      </c>
      <c r="B166" s="4">
        <v>13</v>
      </c>
      <c r="C166" s="4">
        <v>1210.6035159999999</v>
      </c>
      <c r="K166" s="3">
        <v>512</v>
      </c>
      <c r="L166" s="4">
        <v>20</v>
      </c>
      <c r="M166" s="4">
        <v>10.199218999999999</v>
      </c>
    </row>
    <row r="167" spans="1:13" ht="15" thickBot="1" x14ac:dyDescent="0.35">
      <c r="A167" s="3">
        <v>512</v>
      </c>
      <c r="B167" s="4">
        <v>13</v>
      </c>
      <c r="C167" s="4">
        <v>1206.5429690000001</v>
      </c>
      <c r="K167" s="3">
        <v>512</v>
      </c>
      <c r="L167" s="4">
        <v>22</v>
      </c>
      <c r="M167" s="4">
        <v>11.869141000000001</v>
      </c>
    </row>
    <row r="168" spans="1:13" ht="15" thickBot="1" x14ac:dyDescent="0.35">
      <c r="A168" s="3">
        <v>512</v>
      </c>
      <c r="B168" s="4">
        <v>13</v>
      </c>
      <c r="C168" s="4">
        <v>1240.7148440000001</v>
      </c>
      <c r="K168" s="3">
        <v>512</v>
      </c>
      <c r="L168" s="4">
        <v>19</v>
      </c>
      <c r="M168" s="4">
        <v>10.417968999999999</v>
      </c>
    </row>
    <row r="169" spans="1:13" ht="15" thickBot="1" x14ac:dyDescent="0.35">
      <c r="A169" s="3">
        <v>512</v>
      </c>
      <c r="B169" s="4">
        <v>13</v>
      </c>
      <c r="C169" s="4">
        <v>1235.5058590000001</v>
      </c>
      <c r="K169" s="3">
        <v>512</v>
      </c>
      <c r="L169" s="4">
        <v>19</v>
      </c>
      <c r="M169" s="4">
        <v>10.376953</v>
      </c>
    </row>
    <row r="170" spans="1:13" ht="15" thickBot="1" x14ac:dyDescent="0.35">
      <c r="A170" s="3">
        <v>512</v>
      </c>
      <c r="B170" s="4">
        <v>13</v>
      </c>
      <c r="C170" s="4">
        <v>1216.2441409999999</v>
      </c>
      <c r="K170" s="3">
        <v>512</v>
      </c>
      <c r="L170" s="4">
        <v>18</v>
      </c>
      <c r="M170" s="4">
        <v>10.173828</v>
      </c>
    </row>
    <row r="171" spans="1:13" ht="15" thickBot="1" x14ac:dyDescent="0.35">
      <c r="A171" s="3">
        <v>512</v>
      </c>
      <c r="B171" s="4">
        <v>13</v>
      </c>
      <c r="C171" s="4">
        <v>1231.7460940000001</v>
      </c>
      <c r="K171" s="3">
        <v>512</v>
      </c>
      <c r="L171" s="4">
        <v>25</v>
      </c>
      <c r="M171" s="4">
        <v>12.113281000000001</v>
      </c>
    </row>
    <row r="172" spans="1:13" ht="15" thickBot="1" x14ac:dyDescent="0.35">
      <c r="A172" s="3">
        <v>512</v>
      </c>
      <c r="B172" s="4">
        <v>13</v>
      </c>
      <c r="C172" s="4">
        <v>1204.314453</v>
      </c>
      <c r="K172" s="3">
        <v>512</v>
      </c>
      <c r="L172" s="4">
        <v>18</v>
      </c>
      <c r="M172" s="4">
        <v>10.103516000000001</v>
      </c>
    </row>
    <row r="173" spans="1:13" ht="15" thickBot="1" x14ac:dyDescent="0.35">
      <c r="A173" s="3">
        <v>512</v>
      </c>
      <c r="B173" s="4">
        <v>14</v>
      </c>
      <c r="C173" s="4">
        <v>1203.65625</v>
      </c>
      <c r="K173" s="3">
        <v>512</v>
      </c>
      <c r="L173" s="4">
        <v>21</v>
      </c>
      <c r="M173" s="4">
        <v>10.339843999999999</v>
      </c>
    </row>
    <row r="174" spans="1:13" ht="15" thickBot="1" x14ac:dyDescent="0.35">
      <c r="A174" s="3">
        <v>512</v>
      </c>
      <c r="B174" s="4">
        <v>13</v>
      </c>
      <c r="C174" s="4">
        <v>1215.8339840000001</v>
      </c>
      <c r="K174" s="3">
        <v>512</v>
      </c>
      <c r="L174" s="4">
        <v>20</v>
      </c>
      <c r="M174" s="4">
        <v>11.472656000000001</v>
      </c>
    </row>
    <row r="175" spans="1:13" ht="15" thickBot="1" x14ac:dyDescent="0.35">
      <c r="A175" s="3">
        <v>512</v>
      </c>
      <c r="B175" s="4">
        <v>13</v>
      </c>
      <c r="C175" s="4">
        <v>1273.1816409999999</v>
      </c>
      <c r="K175" s="3">
        <v>512</v>
      </c>
      <c r="L175" s="4">
        <v>23</v>
      </c>
      <c r="M175" s="4">
        <v>11.236328</v>
      </c>
    </row>
    <row r="176" spans="1:13" ht="15" thickBot="1" x14ac:dyDescent="0.35">
      <c r="A176" s="3">
        <v>512</v>
      </c>
      <c r="B176" s="4">
        <v>12</v>
      </c>
      <c r="C176" s="4">
        <v>1225.294922</v>
      </c>
      <c r="K176" s="3">
        <v>512</v>
      </c>
      <c r="L176" s="4">
        <v>22</v>
      </c>
      <c r="M176" s="4">
        <v>12.011718999999999</v>
      </c>
    </row>
    <row r="177" spans="1:13" ht="15" thickBot="1" x14ac:dyDescent="0.35">
      <c r="A177" s="3">
        <v>512</v>
      </c>
      <c r="B177" s="4">
        <v>12</v>
      </c>
      <c r="C177" s="4">
        <v>1224.0839840000001</v>
      </c>
      <c r="K177" s="3">
        <v>512</v>
      </c>
      <c r="L177" s="4">
        <v>21</v>
      </c>
      <c r="M177" s="4">
        <v>11.248047</v>
      </c>
    </row>
    <row r="178" spans="1:13" ht="15" thickBot="1" x14ac:dyDescent="0.35">
      <c r="A178" s="3">
        <v>512</v>
      </c>
      <c r="B178" s="4">
        <v>12</v>
      </c>
      <c r="C178" s="4">
        <v>1205.5371090000001</v>
      </c>
      <c r="K178" s="3">
        <v>512</v>
      </c>
      <c r="L178" s="4">
        <v>20</v>
      </c>
      <c r="M178" s="4">
        <v>10.9375</v>
      </c>
    </row>
    <row r="179" spans="1:13" ht="15" thickBot="1" x14ac:dyDescent="0.35">
      <c r="A179" s="3">
        <v>512</v>
      </c>
      <c r="B179" s="4">
        <v>13</v>
      </c>
      <c r="C179" s="4">
        <v>1202.25</v>
      </c>
      <c r="K179" s="3">
        <v>512</v>
      </c>
      <c r="L179" s="4">
        <v>19</v>
      </c>
      <c r="M179" s="4">
        <v>11.636718999999999</v>
      </c>
    </row>
    <row r="180" spans="1:13" ht="15" thickBot="1" x14ac:dyDescent="0.35">
      <c r="A180" s="3">
        <v>512</v>
      </c>
      <c r="B180" s="4">
        <v>13</v>
      </c>
      <c r="C180" s="4">
        <v>1203.015625</v>
      </c>
      <c r="K180" s="3">
        <v>512</v>
      </c>
      <c r="L180" s="4">
        <v>19</v>
      </c>
      <c r="M180" s="4">
        <v>11.007813000000001</v>
      </c>
    </row>
    <row r="181" spans="1:13" ht="15" thickBot="1" x14ac:dyDescent="0.35">
      <c r="A181" s="3">
        <v>512</v>
      </c>
      <c r="B181" s="4">
        <v>13</v>
      </c>
      <c r="C181" s="4">
        <v>1199.1289059999999</v>
      </c>
      <c r="K181" s="3">
        <v>512</v>
      </c>
      <c r="L181" s="4">
        <v>19</v>
      </c>
      <c r="M181" s="4">
        <v>10.435547</v>
      </c>
    </row>
    <row r="182" spans="1:13" ht="15" thickBot="1" x14ac:dyDescent="0.35">
      <c r="A182" s="3">
        <v>512</v>
      </c>
      <c r="B182" s="4">
        <v>12</v>
      </c>
      <c r="C182" s="4">
        <v>1246.9746090000001</v>
      </c>
      <c r="K182" s="3">
        <v>512</v>
      </c>
      <c r="L182" s="4">
        <v>20</v>
      </c>
      <c r="M182" s="4">
        <v>11.974608999999999</v>
      </c>
    </row>
    <row r="183" spans="1:13" ht="15" thickBot="1" x14ac:dyDescent="0.35">
      <c r="A183" s="3">
        <v>512</v>
      </c>
      <c r="B183" s="4">
        <v>13</v>
      </c>
      <c r="C183" s="4">
        <v>1201.1757809999999</v>
      </c>
      <c r="K183" s="3">
        <v>1024</v>
      </c>
      <c r="L183" s="4">
        <v>19</v>
      </c>
      <c r="M183" s="4">
        <v>11.529297</v>
      </c>
    </row>
    <row r="184" spans="1:13" ht="15" thickBot="1" x14ac:dyDescent="0.35">
      <c r="A184" s="3">
        <v>1024</v>
      </c>
      <c r="B184" s="4">
        <v>15</v>
      </c>
      <c r="C184" s="4">
        <v>2798.154297</v>
      </c>
      <c r="K184" s="3">
        <v>1024</v>
      </c>
      <c r="L184" s="4">
        <v>19</v>
      </c>
      <c r="M184" s="4">
        <v>11.490233999999999</v>
      </c>
    </row>
    <row r="185" spans="1:13" ht="15" thickBot="1" x14ac:dyDescent="0.35">
      <c r="A185" s="3">
        <v>1024</v>
      </c>
      <c r="B185" s="4">
        <v>14</v>
      </c>
      <c r="C185" s="4">
        <v>2699.513672</v>
      </c>
      <c r="K185" s="3">
        <v>1024</v>
      </c>
      <c r="L185" s="4">
        <v>22</v>
      </c>
      <c r="M185" s="4">
        <v>11.958008</v>
      </c>
    </row>
    <row r="186" spans="1:13" ht="15" thickBot="1" x14ac:dyDescent="0.35">
      <c r="A186" s="3">
        <v>1024</v>
      </c>
      <c r="B186" s="4">
        <v>15</v>
      </c>
      <c r="C186" s="4">
        <v>2771.1220699999999</v>
      </c>
      <c r="K186" s="3">
        <v>1024</v>
      </c>
      <c r="L186" s="4">
        <v>25</v>
      </c>
      <c r="M186" s="4">
        <v>13.380858999999999</v>
      </c>
    </row>
    <row r="187" spans="1:13" ht="15" thickBot="1" x14ac:dyDescent="0.35">
      <c r="A187" s="3">
        <v>1024</v>
      </c>
      <c r="B187" s="4">
        <v>15</v>
      </c>
      <c r="C187" s="4">
        <v>2762.6240229999999</v>
      </c>
      <c r="K187" s="3">
        <v>1024</v>
      </c>
      <c r="L187" s="4">
        <v>26</v>
      </c>
      <c r="M187" s="4">
        <v>12.463867</v>
      </c>
    </row>
    <row r="188" spans="1:13" ht="15" thickBot="1" x14ac:dyDescent="0.35">
      <c r="A188" s="3">
        <v>1024</v>
      </c>
      <c r="B188" s="4">
        <v>14</v>
      </c>
      <c r="C188" s="4">
        <v>2711.408203</v>
      </c>
      <c r="K188" s="3">
        <v>1024</v>
      </c>
      <c r="L188" s="4">
        <v>22</v>
      </c>
      <c r="M188" s="4">
        <v>12.474608999999999</v>
      </c>
    </row>
    <row r="189" spans="1:13" ht="15" thickBot="1" x14ac:dyDescent="0.35">
      <c r="A189" s="3">
        <v>1024</v>
      </c>
      <c r="B189" s="4">
        <v>15</v>
      </c>
      <c r="C189" s="4">
        <v>2813.8330080000001</v>
      </c>
      <c r="K189" s="3">
        <v>1024</v>
      </c>
      <c r="L189" s="4">
        <v>20</v>
      </c>
      <c r="M189" s="4">
        <v>11.395508</v>
      </c>
    </row>
    <row r="190" spans="1:13" ht="15" thickBot="1" x14ac:dyDescent="0.35">
      <c r="A190" s="3">
        <v>1024</v>
      </c>
      <c r="B190" s="4">
        <v>15</v>
      </c>
      <c r="C190" s="4">
        <v>2769.3398440000001</v>
      </c>
      <c r="K190" s="3">
        <v>1024</v>
      </c>
      <c r="L190" s="4">
        <v>19</v>
      </c>
      <c r="M190" s="4">
        <v>11.131836</v>
      </c>
    </row>
    <row r="191" spans="1:13" ht="15" thickBot="1" x14ac:dyDescent="0.35">
      <c r="A191" s="3">
        <v>1024</v>
      </c>
      <c r="B191" s="4">
        <v>14</v>
      </c>
      <c r="C191" s="4">
        <v>2775.9160160000001</v>
      </c>
      <c r="K191" s="3">
        <v>1024</v>
      </c>
      <c r="L191" s="4">
        <v>22</v>
      </c>
      <c r="M191" s="4">
        <v>12.025391000000001</v>
      </c>
    </row>
    <row r="192" spans="1:13" ht="15" thickBot="1" x14ac:dyDescent="0.35">
      <c r="A192" s="3">
        <v>1024</v>
      </c>
      <c r="B192" s="4">
        <v>16</v>
      </c>
      <c r="C192" s="4">
        <v>2685.9648440000001</v>
      </c>
      <c r="K192" s="3">
        <v>1024</v>
      </c>
      <c r="L192" s="4">
        <v>19</v>
      </c>
      <c r="M192" s="4">
        <v>11.721679999999999</v>
      </c>
    </row>
    <row r="193" spans="1:13" ht="15" thickBot="1" x14ac:dyDescent="0.35">
      <c r="A193" s="3">
        <v>1024</v>
      </c>
      <c r="B193" s="4">
        <v>14</v>
      </c>
      <c r="C193" s="4">
        <v>2766.834961</v>
      </c>
      <c r="K193" s="3">
        <v>1024</v>
      </c>
      <c r="L193" s="4">
        <v>22</v>
      </c>
      <c r="M193" s="4">
        <v>12.159179999999999</v>
      </c>
    </row>
    <row r="194" spans="1:13" ht="15" thickBot="1" x14ac:dyDescent="0.35">
      <c r="A194" s="3">
        <v>1024</v>
      </c>
      <c r="B194" s="4">
        <v>14</v>
      </c>
      <c r="C194" s="4">
        <v>2707.7314449999999</v>
      </c>
      <c r="K194" s="3">
        <v>1024</v>
      </c>
      <c r="L194" s="4">
        <v>21</v>
      </c>
      <c r="M194" s="4">
        <v>10.989258</v>
      </c>
    </row>
    <row r="195" spans="1:13" ht="15" thickBot="1" x14ac:dyDescent="0.35">
      <c r="A195" s="3">
        <v>1024</v>
      </c>
      <c r="B195" s="4">
        <v>14</v>
      </c>
      <c r="C195" s="4">
        <v>2748.6982419999999</v>
      </c>
      <c r="K195" s="3">
        <v>1024</v>
      </c>
      <c r="L195" s="4">
        <v>20</v>
      </c>
      <c r="M195" s="4">
        <v>11.431641000000001</v>
      </c>
    </row>
    <row r="196" spans="1:13" ht="15" thickBot="1" x14ac:dyDescent="0.35">
      <c r="A196" s="3">
        <v>1024</v>
      </c>
      <c r="B196" s="4">
        <v>14</v>
      </c>
      <c r="C196" s="4">
        <v>2766.8076169999999</v>
      </c>
      <c r="K196" s="3">
        <v>1024</v>
      </c>
      <c r="L196" s="4">
        <v>21</v>
      </c>
      <c r="M196" s="4">
        <v>12.342772999999999</v>
      </c>
    </row>
    <row r="197" spans="1:13" ht="15" thickBot="1" x14ac:dyDescent="0.35">
      <c r="A197" s="3">
        <v>1024</v>
      </c>
      <c r="B197" s="4">
        <v>14</v>
      </c>
      <c r="C197" s="4">
        <v>2750.2529300000001</v>
      </c>
      <c r="K197" s="3">
        <v>1024</v>
      </c>
      <c r="L197" s="4">
        <v>22</v>
      </c>
      <c r="M197" s="4">
        <v>12.083008</v>
      </c>
    </row>
    <row r="198" spans="1:13" ht="15" thickBot="1" x14ac:dyDescent="0.35">
      <c r="A198" s="3">
        <v>1024</v>
      </c>
      <c r="B198" s="4">
        <v>16</v>
      </c>
      <c r="C198" s="4">
        <v>2743.1533199999999</v>
      </c>
      <c r="K198" s="3">
        <v>1024</v>
      </c>
      <c r="L198" s="4">
        <v>21</v>
      </c>
      <c r="M198" s="4">
        <v>11.364258</v>
      </c>
    </row>
    <row r="199" spans="1:13" ht="15" thickBot="1" x14ac:dyDescent="0.35">
      <c r="A199" s="3">
        <v>1024</v>
      </c>
      <c r="B199" s="4">
        <v>15</v>
      </c>
      <c r="C199" s="4">
        <v>2795.225586</v>
      </c>
      <c r="K199" s="3">
        <v>1024</v>
      </c>
      <c r="L199" s="4">
        <v>26</v>
      </c>
      <c r="M199" s="4">
        <v>13.162108999999999</v>
      </c>
    </row>
    <row r="200" spans="1:13" ht="15" thickBot="1" x14ac:dyDescent="0.35">
      <c r="A200" s="3">
        <v>1024</v>
      </c>
      <c r="B200" s="4">
        <v>15</v>
      </c>
      <c r="C200" s="4">
        <v>2765.3623050000001</v>
      </c>
      <c r="K200" s="3">
        <v>1024</v>
      </c>
      <c r="L200" s="4">
        <v>20</v>
      </c>
      <c r="M200" s="4">
        <v>11.226563000000001</v>
      </c>
    </row>
    <row r="201" spans="1:13" ht="15" thickBot="1" x14ac:dyDescent="0.35">
      <c r="A201" s="3">
        <v>1024</v>
      </c>
      <c r="B201" s="4">
        <v>14</v>
      </c>
      <c r="C201" s="4">
        <v>2752.9423830000001</v>
      </c>
      <c r="K201" s="3">
        <v>1024</v>
      </c>
      <c r="L201" s="4">
        <v>22</v>
      </c>
      <c r="M201" s="4">
        <v>11.536133</v>
      </c>
    </row>
    <row r="202" spans="1:13" ht="15" thickBot="1" x14ac:dyDescent="0.35">
      <c r="A202" s="3">
        <v>1024</v>
      </c>
      <c r="B202" s="4">
        <v>14</v>
      </c>
      <c r="C202" s="4">
        <v>2771.8798830000001</v>
      </c>
      <c r="K202" s="3">
        <v>1024</v>
      </c>
      <c r="L202" s="4">
        <v>20</v>
      </c>
      <c r="M202" s="4">
        <v>11.290039</v>
      </c>
    </row>
    <row r="203" spans="1:13" ht="15" thickBot="1" x14ac:dyDescent="0.35">
      <c r="A203" s="3">
        <v>1024</v>
      </c>
      <c r="B203" s="4">
        <v>15</v>
      </c>
      <c r="C203" s="4">
        <v>2708.961914</v>
      </c>
      <c r="K203" s="3">
        <v>2048</v>
      </c>
      <c r="L203" s="4">
        <v>23</v>
      </c>
      <c r="M203" s="4">
        <v>13.013672</v>
      </c>
    </row>
    <row r="204" spans="1:13" ht="15" thickBot="1" x14ac:dyDescent="0.35">
      <c r="A204" s="3">
        <v>2048</v>
      </c>
      <c r="B204" s="4">
        <v>16</v>
      </c>
      <c r="C204" s="4">
        <v>6102.6684569999998</v>
      </c>
      <c r="K204" s="3">
        <v>2048</v>
      </c>
      <c r="L204" s="4">
        <v>27</v>
      </c>
      <c r="M204" s="4">
        <v>14.252440999999999</v>
      </c>
    </row>
    <row r="205" spans="1:13" ht="15" thickBot="1" x14ac:dyDescent="0.35">
      <c r="A205" s="3">
        <v>2048</v>
      </c>
      <c r="B205" s="4">
        <v>16</v>
      </c>
      <c r="C205" s="4">
        <v>6052.7670900000003</v>
      </c>
      <c r="K205" s="3">
        <v>2048</v>
      </c>
      <c r="L205" s="4">
        <v>29</v>
      </c>
      <c r="M205" s="4">
        <v>14.575684000000001</v>
      </c>
    </row>
    <row r="206" spans="1:13" ht="15" thickBot="1" x14ac:dyDescent="0.35">
      <c r="A206" s="3">
        <v>2048</v>
      </c>
      <c r="B206" s="4">
        <v>15</v>
      </c>
      <c r="C206" s="4">
        <v>6064.5966799999997</v>
      </c>
      <c r="K206" s="3">
        <v>2048</v>
      </c>
      <c r="L206" s="4">
        <v>28</v>
      </c>
      <c r="M206" s="4">
        <v>14.009277000000001</v>
      </c>
    </row>
    <row r="207" spans="1:13" ht="15" thickBot="1" x14ac:dyDescent="0.35">
      <c r="A207" s="3">
        <v>2048</v>
      </c>
      <c r="B207" s="4">
        <v>16</v>
      </c>
      <c r="C207" s="4">
        <v>6086.6147460000002</v>
      </c>
      <c r="K207" s="3">
        <v>2048</v>
      </c>
      <c r="L207" s="4">
        <v>24</v>
      </c>
      <c r="M207" s="4">
        <v>12.923828</v>
      </c>
    </row>
    <row r="208" spans="1:13" ht="15" thickBot="1" x14ac:dyDescent="0.35">
      <c r="A208" s="3">
        <v>2048</v>
      </c>
      <c r="B208" s="4">
        <v>19</v>
      </c>
      <c r="C208" s="4">
        <v>6066.5981449999999</v>
      </c>
      <c r="K208" s="3">
        <v>2048</v>
      </c>
      <c r="L208" s="4">
        <v>26</v>
      </c>
      <c r="M208" s="4">
        <v>12.923828</v>
      </c>
    </row>
    <row r="209" spans="1:13" ht="15" thickBot="1" x14ac:dyDescent="0.35">
      <c r="A209" s="3">
        <v>2048</v>
      </c>
      <c r="B209" s="4">
        <v>17</v>
      </c>
      <c r="C209" s="4">
        <v>6121.8471680000002</v>
      </c>
      <c r="K209" s="3">
        <v>2048</v>
      </c>
      <c r="L209" s="4">
        <v>22</v>
      </c>
      <c r="M209" s="4">
        <v>12.756836</v>
      </c>
    </row>
    <row r="210" spans="1:13" ht="15" thickBot="1" x14ac:dyDescent="0.35">
      <c r="A210" s="3">
        <v>2048</v>
      </c>
      <c r="B210" s="4">
        <v>17</v>
      </c>
      <c r="C210" s="4">
        <v>6109.9638670000004</v>
      </c>
      <c r="K210" s="3">
        <v>2048</v>
      </c>
      <c r="L210" s="4">
        <v>29</v>
      </c>
      <c r="M210" s="4">
        <v>14.550293</v>
      </c>
    </row>
    <row r="211" spans="1:13" ht="15" thickBot="1" x14ac:dyDescent="0.35">
      <c r="A211" s="3">
        <v>2048</v>
      </c>
      <c r="B211" s="4">
        <v>15</v>
      </c>
      <c r="C211" s="4">
        <v>6185.3837890000004</v>
      </c>
      <c r="K211" s="3">
        <v>2048</v>
      </c>
      <c r="L211" s="4">
        <v>28</v>
      </c>
      <c r="M211" s="4">
        <v>12.838867</v>
      </c>
    </row>
    <row r="212" spans="1:13" ht="15" thickBot="1" x14ac:dyDescent="0.35">
      <c r="A212" s="3">
        <v>2048</v>
      </c>
      <c r="B212" s="4">
        <v>16</v>
      </c>
      <c r="C212" s="4">
        <v>6210.4628910000001</v>
      </c>
      <c r="K212" s="3">
        <v>2048</v>
      </c>
      <c r="L212" s="4">
        <v>24</v>
      </c>
      <c r="M212" s="4">
        <v>13.104979999999999</v>
      </c>
    </row>
    <row r="213" spans="1:13" ht="15" thickBot="1" x14ac:dyDescent="0.35">
      <c r="A213" s="3">
        <v>2048</v>
      </c>
      <c r="B213" s="4">
        <v>15</v>
      </c>
      <c r="C213" s="4">
        <v>6027.6054690000001</v>
      </c>
      <c r="K213" s="3">
        <v>2048</v>
      </c>
      <c r="L213" s="4">
        <v>26</v>
      </c>
      <c r="M213" s="4">
        <v>13.262207</v>
      </c>
    </row>
    <row r="214" spans="1:13" ht="15" thickBot="1" x14ac:dyDescent="0.35">
      <c r="A214" s="3">
        <v>2048</v>
      </c>
      <c r="B214" s="4">
        <v>16</v>
      </c>
      <c r="C214" s="4">
        <v>6091.0991210000002</v>
      </c>
      <c r="K214" s="3">
        <v>2048</v>
      </c>
      <c r="L214" s="4">
        <v>25</v>
      </c>
      <c r="M214" s="4">
        <v>14.071289</v>
      </c>
    </row>
    <row r="215" spans="1:13" ht="15" thickBot="1" x14ac:dyDescent="0.35">
      <c r="A215" s="3">
        <v>2048</v>
      </c>
      <c r="B215" s="4">
        <v>15</v>
      </c>
      <c r="C215" s="4">
        <v>6124.3115230000003</v>
      </c>
      <c r="K215" s="3">
        <v>2048</v>
      </c>
      <c r="L215" s="4">
        <v>25</v>
      </c>
      <c r="M215" s="4">
        <v>13.498047</v>
      </c>
    </row>
    <row r="216" spans="1:13" ht="15" thickBot="1" x14ac:dyDescent="0.35">
      <c r="A216" s="3">
        <v>2048</v>
      </c>
      <c r="B216" s="4">
        <v>16</v>
      </c>
      <c r="C216" s="4">
        <v>5952.8398440000001</v>
      </c>
      <c r="K216" s="3">
        <v>2048</v>
      </c>
      <c r="L216" s="4">
        <v>26</v>
      </c>
      <c r="M216" s="4">
        <v>13.63916</v>
      </c>
    </row>
    <row r="217" spans="1:13" ht="15" thickBot="1" x14ac:dyDescent="0.35">
      <c r="A217" s="3">
        <v>2048</v>
      </c>
      <c r="B217" s="4">
        <v>16</v>
      </c>
      <c r="C217" s="4">
        <v>6110.8920900000003</v>
      </c>
      <c r="K217" s="3">
        <v>2048</v>
      </c>
      <c r="L217" s="4">
        <v>23</v>
      </c>
      <c r="M217" s="4">
        <v>12.878418</v>
      </c>
    </row>
    <row r="218" spans="1:13" ht="15" thickBot="1" x14ac:dyDescent="0.35">
      <c r="A218" s="3">
        <v>2048</v>
      </c>
      <c r="B218" s="4">
        <v>16</v>
      </c>
      <c r="C218" s="4">
        <v>6024.8481449999999</v>
      </c>
      <c r="K218" s="3">
        <v>2048</v>
      </c>
      <c r="L218" s="4">
        <v>24</v>
      </c>
      <c r="M218" s="4">
        <v>13.544434000000001</v>
      </c>
    </row>
    <row r="219" spans="1:13" ht="15" thickBot="1" x14ac:dyDescent="0.35">
      <c r="A219" s="3">
        <v>2048</v>
      </c>
      <c r="B219" s="4">
        <v>15</v>
      </c>
      <c r="C219" s="4">
        <v>6095.8139650000003</v>
      </c>
      <c r="K219" s="3">
        <v>2048</v>
      </c>
      <c r="L219" s="4">
        <v>23</v>
      </c>
      <c r="M219" s="4">
        <v>13.354979999999999</v>
      </c>
    </row>
    <row r="220" spans="1:13" ht="15" thickBot="1" x14ac:dyDescent="0.35">
      <c r="A220" s="3">
        <v>2048</v>
      </c>
      <c r="B220" s="4">
        <v>15</v>
      </c>
      <c r="C220" s="4">
        <v>6056.4653319999998</v>
      </c>
      <c r="K220" s="3">
        <v>2048</v>
      </c>
      <c r="L220" s="4">
        <v>28</v>
      </c>
      <c r="M220" s="4">
        <v>13.260254</v>
      </c>
    </row>
    <row r="221" spans="1:13" ht="15" thickBot="1" x14ac:dyDescent="0.35">
      <c r="A221" s="3">
        <v>2048</v>
      </c>
      <c r="B221" s="4">
        <v>16</v>
      </c>
      <c r="C221" s="4">
        <v>6154.4140630000002</v>
      </c>
      <c r="K221" s="3">
        <v>2048</v>
      </c>
      <c r="L221" s="4">
        <v>24</v>
      </c>
      <c r="M221" s="4">
        <v>12.619141000000001</v>
      </c>
    </row>
    <row r="222" spans="1:13" ht="15" thickBot="1" x14ac:dyDescent="0.35">
      <c r="A222" s="3">
        <v>2048</v>
      </c>
      <c r="B222" s="4">
        <v>16</v>
      </c>
      <c r="C222" s="4">
        <v>6066.0942379999997</v>
      </c>
      <c r="K222" s="3">
        <v>2048</v>
      </c>
      <c r="L222" s="4">
        <v>24</v>
      </c>
      <c r="M222" s="4">
        <v>13.157715</v>
      </c>
    </row>
    <row r="223" spans="1:13" ht="15" thickBot="1" x14ac:dyDescent="0.35">
      <c r="A223" s="3">
        <v>2048</v>
      </c>
      <c r="B223" s="4">
        <v>17</v>
      </c>
      <c r="C223" s="4">
        <v>6071.7534180000002</v>
      </c>
      <c r="K223" s="3">
        <v>4096</v>
      </c>
      <c r="L223" s="4">
        <v>28</v>
      </c>
      <c r="M223" s="4">
        <v>15.144043</v>
      </c>
    </row>
    <row r="224" spans="1:13" ht="15" thickBot="1" x14ac:dyDescent="0.35">
      <c r="A224" s="3">
        <v>4096</v>
      </c>
      <c r="B224" s="4">
        <v>17</v>
      </c>
      <c r="C224" s="4">
        <v>13408.762939</v>
      </c>
      <c r="K224" s="3">
        <v>4096</v>
      </c>
      <c r="L224" s="4">
        <v>27</v>
      </c>
      <c r="M224" s="4">
        <v>14.938477000000001</v>
      </c>
    </row>
    <row r="225" spans="1:13" ht="15" thickBot="1" x14ac:dyDescent="0.35">
      <c r="A225" s="3">
        <v>4096</v>
      </c>
      <c r="B225" s="4">
        <v>17</v>
      </c>
      <c r="C225" s="4">
        <v>13492.04126</v>
      </c>
      <c r="K225" s="3">
        <v>4096</v>
      </c>
      <c r="L225" s="4">
        <v>27</v>
      </c>
      <c r="M225" s="4">
        <v>14.884033000000001</v>
      </c>
    </row>
    <row r="226" spans="1:13" ht="15" thickBot="1" x14ac:dyDescent="0.35">
      <c r="A226" s="3">
        <v>4096</v>
      </c>
      <c r="B226" s="4">
        <v>17</v>
      </c>
      <c r="C226" s="4">
        <v>13528.305664</v>
      </c>
      <c r="K226" s="3">
        <v>4096</v>
      </c>
      <c r="L226" s="4">
        <v>26</v>
      </c>
      <c r="M226" s="4">
        <v>14.853027000000001</v>
      </c>
    </row>
    <row r="227" spans="1:13" ht="15" thickBot="1" x14ac:dyDescent="0.35">
      <c r="A227" s="3">
        <v>4096</v>
      </c>
      <c r="B227" s="4">
        <v>18</v>
      </c>
      <c r="C227" s="4">
        <v>13413.622803</v>
      </c>
      <c r="K227" s="3">
        <v>4096</v>
      </c>
      <c r="L227" s="4">
        <v>26</v>
      </c>
      <c r="M227" s="4">
        <v>15.262938999999999</v>
      </c>
    </row>
    <row r="228" spans="1:13" ht="15" thickBot="1" x14ac:dyDescent="0.35">
      <c r="A228" s="3">
        <v>4096</v>
      </c>
      <c r="B228" s="4">
        <v>17</v>
      </c>
      <c r="C228" s="4">
        <v>13161.434814</v>
      </c>
      <c r="K228" s="3">
        <v>4096</v>
      </c>
      <c r="L228" s="4">
        <v>26</v>
      </c>
      <c r="M228" s="4">
        <v>14.500244</v>
      </c>
    </row>
    <row r="229" spans="1:13" ht="15" thickBot="1" x14ac:dyDescent="0.35">
      <c r="A229" s="3">
        <v>4096</v>
      </c>
      <c r="B229" s="4">
        <v>18</v>
      </c>
      <c r="C229" s="4">
        <v>13148.498779</v>
      </c>
      <c r="K229" s="3">
        <v>4096</v>
      </c>
      <c r="L229" s="4">
        <v>26</v>
      </c>
      <c r="M229" s="4">
        <v>14.967285</v>
      </c>
    </row>
    <row r="230" spans="1:13" ht="15" thickBot="1" x14ac:dyDescent="0.35">
      <c r="A230" s="3">
        <v>4096</v>
      </c>
      <c r="B230" s="4">
        <v>17</v>
      </c>
      <c r="C230" s="4">
        <v>13445.987305000001</v>
      </c>
      <c r="K230" s="3">
        <v>4096</v>
      </c>
      <c r="L230" s="4">
        <v>24</v>
      </c>
      <c r="M230" s="4">
        <v>14.110106999999999</v>
      </c>
    </row>
    <row r="231" spans="1:13" ht="15" thickBot="1" x14ac:dyDescent="0.35">
      <c r="A231" s="3">
        <v>4096</v>
      </c>
      <c r="B231" s="4">
        <v>17</v>
      </c>
      <c r="C231" s="4">
        <v>13156.057860999999</v>
      </c>
      <c r="K231" s="3">
        <v>4096</v>
      </c>
      <c r="L231" s="4">
        <v>28</v>
      </c>
      <c r="M231" s="4">
        <v>14.666748</v>
      </c>
    </row>
    <row r="232" spans="1:13" ht="15" thickBot="1" x14ac:dyDescent="0.35">
      <c r="A232" s="3">
        <v>4096</v>
      </c>
      <c r="B232" s="4">
        <v>17</v>
      </c>
      <c r="C232" s="4">
        <v>13179.131592</v>
      </c>
      <c r="K232" s="3">
        <v>4096</v>
      </c>
      <c r="L232" s="4">
        <v>29</v>
      </c>
      <c r="M232" s="4">
        <v>14.539063000000001</v>
      </c>
    </row>
    <row r="233" spans="1:13" ht="15" thickBot="1" x14ac:dyDescent="0.35">
      <c r="A233" s="3">
        <v>4096</v>
      </c>
      <c r="B233" s="4">
        <v>18</v>
      </c>
      <c r="C233" s="4">
        <v>13164.108154</v>
      </c>
      <c r="K233" s="3">
        <v>4096</v>
      </c>
      <c r="L233" s="4">
        <v>30</v>
      </c>
      <c r="M233" s="4">
        <v>15.920654000000001</v>
      </c>
    </row>
    <row r="234" spans="1:13" ht="15" thickBot="1" x14ac:dyDescent="0.35">
      <c r="A234" s="3">
        <v>4096</v>
      </c>
      <c r="B234" s="4">
        <v>17</v>
      </c>
      <c r="C234" s="4">
        <v>13432.284911999999</v>
      </c>
      <c r="K234" s="3">
        <v>4096</v>
      </c>
      <c r="L234" s="4">
        <v>26</v>
      </c>
      <c r="M234" s="4">
        <v>14.064940999999999</v>
      </c>
    </row>
    <row r="235" spans="1:13" ht="15" thickBot="1" x14ac:dyDescent="0.35">
      <c r="A235" s="3">
        <v>4096</v>
      </c>
      <c r="B235" s="4">
        <v>16</v>
      </c>
      <c r="C235" s="4">
        <v>13514.404053</v>
      </c>
      <c r="K235" s="3">
        <v>4096</v>
      </c>
      <c r="L235" s="4">
        <v>28</v>
      </c>
      <c r="M235" s="4">
        <v>14.073975000000001</v>
      </c>
    </row>
    <row r="236" spans="1:13" ht="15" thickBot="1" x14ac:dyDescent="0.35">
      <c r="A236" s="3">
        <v>4096</v>
      </c>
      <c r="B236" s="4">
        <v>17</v>
      </c>
      <c r="C236" s="4">
        <v>13263.542235999999</v>
      </c>
      <c r="K236" s="3">
        <v>4096</v>
      </c>
      <c r="L236" s="4">
        <v>28</v>
      </c>
      <c r="M236" s="4">
        <v>14.711182000000001</v>
      </c>
    </row>
    <row r="237" spans="1:13" ht="15" thickBot="1" x14ac:dyDescent="0.35">
      <c r="A237" s="3">
        <v>4096</v>
      </c>
      <c r="B237" s="4">
        <v>16</v>
      </c>
      <c r="C237" s="4">
        <v>13203.777832</v>
      </c>
      <c r="K237" s="3">
        <v>4096</v>
      </c>
      <c r="L237" s="4">
        <v>28</v>
      </c>
      <c r="M237" s="4">
        <v>15.543213</v>
      </c>
    </row>
    <row r="238" spans="1:13" ht="15" thickBot="1" x14ac:dyDescent="0.35">
      <c r="A238" s="3">
        <v>4096</v>
      </c>
      <c r="B238" s="4">
        <v>18</v>
      </c>
      <c r="C238" s="4">
        <v>13345.448974999999</v>
      </c>
      <c r="K238" s="3">
        <v>4096</v>
      </c>
      <c r="L238" s="4">
        <v>26</v>
      </c>
      <c r="M238" s="4">
        <v>14.487061000000001</v>
      </c>
    </row>
    <row r="239" spans="1:13" ht="15" thickBot="1" x14ac:dyDescent="0.35">
      <c r="A239" s="3">
        <v>4096</v>
      </c>
      <c r="B239" s="4">
        <v>17</v>
      </c>
      <c r="C239" s="4">
        <v>13387.441895</v>
      </c>
      <c r="K239" s="3">
        <v>4096</v>
      </c>
      <c r="L239" s="4">
        <v>26</v>
      </c>
      <c r="M239" s="4">
        <v>14.491455</v>
      </c>
    </row>
    <row r="240" spans="1:13" ht="15" thickBot="1" x14ac:dyDescent="0.35">
      <c r="A240" s="3">
        <v>4096</v>
      </c>
      <c r="B240" s="4">
        <v>18</v>
      </c>
      <c r="C240" s="4">
        <v>13221.545898</v>
      </c>
      <c r="K240" s="3">
        <v>4096</v>
      </c>
      <c r="L240" s="4">
        <v>28</v>
      </c>
      <c r="M240" s="4">
        <v>15.734131</v>
      </c>
    </row>
    <row r="241" spans="1:13" ht="15" thickBot="1" x14ac:dyDescent="0.35">
      <c r="A241" s="3">
        <v>4096</v>
      </c>
      <c r="B241" s="4">
        <v>18</v>
      </c>
      <c r="C241" s="4">
        <v>13499.432860999999</v>
      </c>
      <c r="K241" s="3">
        <v>4096</v>
      </c>
      <c r="L241" s="4">
        <v>26</v>
      </c>
      <c r="M241" s="4">
        <v>14.609863000000001</v>
      </c>
    </row>
    <row r="242" spans="1:13" ht="15" thickBot="1" x14ac:dyDescent="0.35">
      <c r="A242" s="3">
        <v>4096</v>
      </c>
      <c r="B242" s="4">
        <v>17</v>
      </c>
      <c r="C242" s="4">
        <v>13404.112061</v>
      </c>
      <c r="K242" s="3">
        <v>4096</v>
      </c>
      <c r="L242" s="4">
        <v>25</v>
      </c>
      <c r="M242" s="4">
        <v>14.332274999999999</v>
      </c>
    </row>
    <row r="243" spans="1:13" ht="15" thickBot="1" x14ac:dyDescent="0.35">
      <c r="A243" s="3">
        <v>4096</v>
      </c>
      <c r="B243" s="4">
        <v>18</v>
      </c>
      <c r="C243" s="4">
        <v>13198.014648</v>
      </c>
      <c r="K243" s="3">
        <v>8192</v>
      </c>
      <c r="L243" s="4">
        <v>29</v>
      </c>
      <c r="M243" s="4">
        <v>16.040161000000001</v>
      </c>
    </row>
    <row r="244" spans="1:13" ht="15" thickBot="1" x14ac:dyDescent="0.35">
      <c r="A244" s="3">
        <v>8192</v>
      </c>
      <c r="B244" s="4">
        <v>18</v>
      </c>
      <c r="C244" s="4">
        <v>29119.473877</v>
      </c>
      <c r="K244" s="3">
        <v>8192</v>
      </c>
      <c r="L244" s="4">
        <v>29</v>
      </c>
      <c r="M244" s="4">
        <v>16.164916999999999</v>
      </c>
    </row>
    <row r="245" spans="1:13" ht="15" thickBot="1" x14ac:dyDescent="0.35">
      <c r="A245" s="3">
        <v>8192</v>
      </c>
      <c r="B245" s="4">
        <v>19</v>
      </c>
      <c r="C245" s="4">
        <v>29113.773438</v>
      </c>
      <c r="K245" s="3">
        <v>8192</v>
      </c>
      <c r="L245" s="4">
        <v>31</v>
      </c>
      <c r="M245" s="4">
        <v>15.974243</v>
      </c>
    </row>
    <row r="246" spans="1:13" ht="15" thickBot="1" x14ac:dyDescent="0.35">
      <c r="A246" s="3">
        <v>8192</v>
      </c>
      <c r="B246" s="4">
        <v>19</v>
      </c>
      <c r="C246" s="4">
        <v>29092.844482</v>
      </c>
      <c r="K246" s="3">
        <v>8192</v>
      </c>
      <c r="L246" s="4">
        <v>30</v>
      </c>
      <c r="M246" s="4">
        <v>16.770630000000001</v>
      </c>
    </row>
    <row r="247" spans="1:13" ht="15" thickBot="1" x14ac:dyDescent="0.35">
      <c r="A247" s="3">
        <v>8192</v>
      </c>
      <c r="B247" s="4">
        <v>18</v>
      </c>
      <c r="C247" s="4">
        <v>29207.025023999999</v>
      </c>
      <c r="K247" s="3">
        <v>8192</v>
      </c>
      <c r="L247" s="4">
        <v>31</v>
      </c>
      <c r="M247" s="4">
        <v>16.843993999999999</v>
      </c>
    </row>
    <row r="248" spans="1:13" ht="15" thickBot="1" x14ac:dyDescent="0.35">
      <c r="A248" s="3">
        <v>8192</v>
      </c>
      <c r="B248" s="4">
        <v>20</v>
      </c>
      <c r="C248" s="4">
        <v>28958.399657999998</v>
      </c>
      <c r="K248" s="3">
        <v>8192</v>
      </c>
      <c r="L248" s="4">
        <v>29</v>
      </c>
      <c r="M248" s="4">
        <v>15.673705999999999</v>
      </c>
    </row>
    <row r="249" spans="1:13" ht="15" thickBot="1" x14ac:dyDescent="0.35">
      <c r="A249" s="3">
        <v>8192</v>
      </c>
      <c r="B249" s="4">
        <v>18</v>
      </c>
      <c r="C249" s="4">
        <v>28994.527222000001</v>
      </c>
      <c r="K249" s="3">
        <v>8192</v>
      </c>
      <c r="L249" s="4">
        <v>31</v>
      </c>
      <c r="M249" s="4">
        <v>16.727050999999999</v>
      </c>
    </row>
    <row r="250" spans="1:13" ht="15" thickBot="1" x14ac:dyDescent="0.35">
      <c r="A250" s="3">
        <v>8192</v>
      </c>
      <c r="B250" s="4">
        <v>18</v>
      </c>
      <c r="C250" s="4">
        <v>28680.624023</v>
      </c>
      <c r="K250" s="3">
        <v>8192</v>
      </c>
      <c r="L250" s="4">
        <v>31</v>
      </c>
      <c r="M250" s="4">
        <v>16.449218999999999</v>
      </c>
    </row>
    <row r="251" spans="1:13" ht="15" thickBot="1" x14ac:dyDescent="0.35">
      <c r="A251" s="3">
        <v>8192</v>
      </c>
      <c r="B251" s="4">
        <v>19</v>
      </c>
      <c r="C251" s="4">
        <v>29284.107056000001</v>
      </c>
      <c r="K251" s="3">
        <v>8192</v>
      </c>
      <c r="L251" s="4">
        <v>30</v>
      </c>
      <c r="M251" s="4">
        <v>15.912964000000001</v>
      </c>
    </row>
    <row r="252" spans="1:13" ht="15" thickBot="1" x14ac:dyDescent="0.35">
      <c r="A252" s="3">
        <v>8192</v>
      </c>
      <c r="B252" s="4">
        <v>18</v>
      </c>
      <c r="C252" s="4">
        <v>28629.214355</v>
      </c>
      <c r="K252" s="3">
        <v>8192</v>
      </c>
      <c r="L252" s="4">
        <v>29</v>
      </c>
      <c r="M252" s="4">
        <v>16.05603</v>
      </c>
    </row>
    <row r="253" spans="1:13" ht="15" thickBot="1" x14ac:dyDescent="0.35">
      <c r="A253" s="3">
        <v>8192</v>
      </c>
      <c r="B253" s="4">
        <v>18</v>
      </c>
      <c r="C253" s="4">
        <v>28764.054443000001</v>
      </c>
      <c r="K253" s="3">
        <v>8192</v>
      </c>
      <c r="L253" s="4">
        <v>31</v>
      </c>
      <c r="M253" s="4">
        <v>17.236084000000002</v>
      </c>
    </row>
    <row r="254" spans="1:13" ht="15" thickBot="1" x14ac:dyDescent="0.35">
      <c r="A254" s="3">
        <v>8192</v>
      </c>
      <c r="B254" s="4">
        <v>20</v>
      </c>
      <c r="C254" s="4">
        <v>28820.506836</v>
      </c>
      <c r="K254" s="3">
        <v>8192</v>
      </c>
      <c r="L254" s="4">
        <v>34</v>
      </c>
      <c r="M254" s="4">
        <v>17.204346000000001</v>
      </c>
    </row>
    <row r="255" spans="1:13" ht="15" thickBot="1" x14ac:dyDescent="0.35">
      <c r="A255" s="3">
        <v>8192</v>
      </c>
      <c r="B255" s="4">
        <v>19</v>
      </c>
      <c r="C255" s="4">
        <v>29089.728394000002</v>
      </c>
      <c r="K255" s="3">
        <v>8192</v>
      </c>
      <c r="L255" s="4">
        <v>31</v>
      </c>
      <c r="M255" s="4">
        <v>17.596191000000001</v>
      </c>
    </row>
    <row r="256" spans="1:13" ht="15" thickBot="1" x14ac:dyDescent="0.35">
      <c r="A256" s="3">
        <v>8192</v>
      </c>
      <c r="B256" s="4">
        <v>19</v>
      </c>
      <c r="C256" s="4">
        <v>28763.811890000001</v>
      </c>
      <c r="K256" s="3">
        <v>8192</v>
      </c>
      <c r="L256" s="4">
        <v>31</v>
      </c>
      <c r="M256" s="4">
        <v>17.516113000000001</v>
      </c>
    </row>
    <row r="257" spans="1:13" ht="15" thickBot="1" x14ac:dyDescent="0.35">
      <c r="A257" s="3">
        <v>8192</v>
      </c>
      <c r="B257" s="4">
        <v>18</v>
      </c>
      <c r="C257" s="4">
        <v>29096.400756999999</v>
      </c>
      <c r="K257" s="3">
        <v>8192</v>
      </c>
      <c r="L257" s="4">
        <v>32</v>
      </c>
      <c r="M257" s="4">
        <v>16.002929999999999</v>
      </c>
    </row>
    <row r="258" spans="1:13" ht="15" thickBot="1" x14ac:dyDescent="0.35">
      <c r="A258" s="3">
        <v>8192</v>
      </c>
      <c r="B258" s="4">
        <v>19</v>
      </c>
      <c r="C258" s="4">
        <v>28729.087402000001</v>
      </c>
      <c r="K258" s="3">
        <v>8192</v>
      </c>
      <c r="L258" s="4">
        <v>35</v>
      </c>
      <c r="M258" s="4">
        <v>16.210083000000001</v>
      </c>
    </row>
    <row r="259" spans="1:13" ht="15" thickBot="1" x14ac:dyDescent="0.35">
      <c r="A259" s="3">
        <v>8192</v>
      </c>
      <c r="B259" s="4">
        <v>19</v>
      </c>
      <c r="C259" s="4">
        <v>29277.352782999998</v>
      </c>
      <c r="K259" s="3">
        <v>8192</v>
      </c>
      <c r="L259" s="4">
        <v>32</v>
      </c>
      <c r="M259" s="4">
        <v>16.247070000000001</v>
      </c>
    </row>
    <row r="260" spans="1:13" ht="15" thickBot="1" x14ac:dyDescent="0.35">
      <c r="A260" s="3">
        <v>8192</v>
      </c>
      <c r="B260" s="4">
        <v>19</v>
      </c>
      <c r="C260" s="4">
        <v>29033.446898999999</v>
      </c>
      <c r="K260" s="3">
        <v>8192</v>
      </c>
      <c r="L260" s="4">
        <v>29</v>
      </c>
      <c r="M260" s="4">
        <v>16.715088000000002</v>
      </c>
    </row>
    <row r="261" spans="1:13" ht="15" thickBot="1" x14ac:dyDescent="0.35">
      <c r="A261" s="3">
        <v>8192</v>
      </c>
      <c r="B261" s="4">
        <v>19</v>
      </c>
      <c r="C261" s="4">
        <v>29628.499877999999</v>
      </c>
      <c r="K261" s="3">
        <v>8192</v>
      </c>
      <c r="L261" s="4">
        <v>34</v>
      </c>
      <c r="M261" s="4">
        <v>17.961670000000002</v>
      </c>
    </row>
    <row r="262" spans="1:13" ht="15" thickBot="1" x14ac:dyDescent="0.35">
      <c r="A262" s="3">
        <v>8192</v>
      </c>
      <c r="B262" s="4">
        <v>19</v>
      </c>
      <c r="C262" s="4">
        <v>28994.372681000001</v>
      </c>
      <c r="K262" s="3">
        <v>8192</v>
      </c>
      <c r="L262" s="4">
        <v>27</v>
      </c>
      <c r="M262" s="4">
        <v>14.902100000000001</v>
      </c>
    </row>
    <row r="263" spans="1:13" ht="15" thickBot="1" x14ac:dyDescent="0.35">
      <c r="A263" s="3">
        <v>8192</v>
      </c>
      <c r="B263" s="4">
        <v>19</v>
      </c>
      <c r="C263" s="4">
        <v>28645.531738000001</v>
      </c>
      <c r="K263" s="3">
        <v>16384</v>
      </c>
      <c r="L263" s="4">
        <v>32</v>
      </c>
      <c r="M263" s="4">
        <v>18.651978</v>
      </c>
    </row>
    <row r="264" spans="1:13" ht="15" thickBot="1" x14ac:dyDescent="0.35">
      <c r="A264" s="3">
        <v>16384</v>
      </c>
      <c r="B264" s="4">
        <v>20</v>
      </c>
      <c r="C264" s="4">
        <v>62405.410706000002</v>
      </c>
      <c r="K264" s="3">
        <v>16384</v>
      </c>
      <c r="L264" s="4">
        <v>33</v>
      </c>
      <c r="M264" s="4">
        <v>16.890808</v>
      </c>
    </row>
    <row r="265" spans="1:13" ht="15" thickBot="1" x14ac:dyDescent="0.35">
      <c r="A265" s="3">
        <v>16384</v>
      </c>
      <c r="B265" s="4">
        <v>20</v>
      </c>
      <c r="C265" s="4">
        <v>62439.964232999999</v>
      </c>
      <c r="K265" s="3">
        <v>16384</v>
      </c>
      <c r="L265" s="4">
        <v>31</v>
      </c>
      <c r="M265" s="4">
        <v>16.558411</v>
      </c>
    </row>
    <row r="266" spans="1:13" ht="15" thickBot="1" x14ac:dyDescent="0.35">
      <c r="A266" s="3">
        <v>16384</v>
      </c>
      <c r="B266" s="4">
        <v>21</v>
      </c>
      <c r="C266" s="4">
        <v>62560.415099999998</v>
      </c>
      <c r="K266" s="3">
        <v>16384</v>
      </c>
      <c r="L266" s="4">
        <v>32</v>
      </c>
      <c r="M266" s="4">
        <v>16.774353000000001</v>
      </c>
    </row>
    <row r="267" spans="1:13" ht="15" thickBot="1" x14ac:dyDescent="0.35">
      <c r="A267" s="3">
        <v>16384</v>
      </c>
      <c r="B267" s="4">
        <v>20</v>
      </c>
      <c r="C267" s="4">
        <v>62918.428405999999</v>
      </c>
      <c r="K267" s="3">
        <v>16384</v>
      </c>
      <c r="L267" s="4">
        <v>33</v>
      </c>
      <c r="M267" s="4">
        <v>17.324584999999999</v>
      </c>
    </row>
    <row r="268" spans="1:13" ht="15" thickBot="1" x14ac:dyDescent="0.35">
      <c r="A268" s="3">
        <v>16384</v>
      </c>
      <c r="B268" s="4">
        <v>21</v>
      </c>
      <c r="C268" s="4">
        <v>62731.806884999998</v>
      </c>
      <c r="K268" s="3">
        <v>16384</v>
      </c>
      <c r="L268" s="4">
        <v>33</v>
      </c>
      <c r="M268" s="4">
        <v>18.164124000000001</v>
      </c>
    </row>
    <row r="269" spans="1:13" ht="15" thickBot="1" x14ac:dyDescent="0.35">
      <c r="A269" s="3">
        <v>16384</v>
      </c>
      <c r="B269" s="4">
        <v>20</v>
      </c>
      <c r="C269" s="4">
        <v>62001.090942000003</v>
      </c>
      <c r="K269" s="3">
        <v>16384</v>
      </c>
      <c r="L269" s="4">
        <v>32</v>
      </c>
      <c r="M269" s="4">
        <v>17.938721000000001</v>
      </c>
    </row>
    <row r="270" spans="1:13" ht="15" thickBot="1" x14ac:dyDescent="0.35">
      <c r="A270" s="3">
        <v>16384</v>
      </c>
      <c r="B270" s="4">
        <v>21</v>
      </c>
      <c r="C270" s="4">
        <v>62961.638793999999</v>
      </c>
      <c r="K270" s="3">
        <v>16384</v>
      </c>
      <c r="L270" s="4">
        <v>30</v>
      </c>
      <c r="M270" s="4">
        <v>17.118469000000001</v>
      </c>
    </row>
    <row r="271" spans="1:13" ht="15" thickBot="1" x14ac:dyDescent="0.35">
      <c r="A271" s="3">
        <v>16384</v>
      </c>
      <c r="B271" s="4">
        <v>20</v>
      </c>
      <c r="C271" s="4">
        <v>62702.542908000003</v>
      </c>
      <c r="K271" s="3">
        <v>16384</v>
      </c>
      <c r="L271" s="4">
        <v>33</v>
      </c>
      <c r="M271" s="4">
        <v>17.041443000000001</v>
      </c>
    </row>
    <row r="272" spans="1:13" ht="15" thickBot="1" x14ac:dyDescent="0.35">
      <c r="A272" s="3">
        <v>16384</v>
      </c>
      <c r="B272" s="4">
        <v>19</v>
      </c>
      <c r="C272" s="4">
        <v>62932.087524000002</v>
      </c>
      <c r="K272" s="3">
        <v>16384</v>
      </c>
      <c r="L272" s="4">
        <v>35</v>
      </c>
      <c r="M272" s="4">
        <v>18.207642</v>
      </c>
    </row>
    <row r="273" spans="1:13" ht="15" thickBot="1" x14ac:dyDescent="0.35">
      <c r="A273" s="3">
        <v>16384</v>
      </c>
      <c r="B273" s="4">
        <v>20</v>
      </c>
      <c r="C273" s="4">
        <v>63444.435791000004</v>
      </c>
      <c r="K273" s="3">
        <v>16384</v>
      </c>
      <c r="L273" s="4">
        <v>30</v>
      </c>
      <c r="M273" s="4">
        <v>16.701599000000002</v>
      </c>
    </row>
    <row r="274" spans="1:13" ht="15" thickBot="1" x14ac:dyDescent="0.35">
      <c r="A274" s="3">
        <v>16384</v>
      </c>
      <c r="B274" s="4">
        <v>20</v>
      </c>
      <c r="C274" s="4">
        <v>63151.995300000002</v>
      </c>
      <c r="K274" s="3">
        <v>16384</v>
      </c>
      <c r="L274" s="4">
        <v>34</v>
      </c>
      <c r="M274" s="4">
        <v>17.571715999999999</v>
      </c>
    </row>
    <row r="275" spans="1:13" ht="15" thickBot="1" x14ac:dyDescent="0.35">
      <c r="A275" s="3">
        <v>16384</v>
      </c>
      <c r="B275" s="4">
        <v>21</v>
      </c>
      <c r="C275" s="4">
        <v>63161.172485000003</v>
      </c>
      <c r="K275" s="3">
        <v>16384</v>
      </c>
      <c r="L275" s="4">
        <v>32</v>
      </c>
      <c r="M275" s="4">
        <v>18.517944</v>
      </c>
    </row>
    <row r="276" spans="1:13" ht="15" thickBot="1" x14ac:dyDescent="0.35">
      <c r="A276" s="3">
        <v>16384</v>
      </c>
      <c r="B276" s="4">
        <v>21</v>
      </c>
      <c r="C276" s="4">
        <v>63563.214111000001</v>
      </c>
      <c r="K276" s="3">
        <v>16384</v>
      </c>
      <c r="L276" s="4">
        <v>33</v>
      </c>
      <c r="M276" s="4">
        <v>18.095154000000001</v>
      </c>
    </row>
    <row r="277" spans="1:13" ht="15" thickBot="1" x14ac:dyDescent="0.35">
      <c r="A277" s="3">
        <v>16384</v>
      </c>
      <c r="B277" s="4">
        <v>19</v>
      </c>
      <c r="C277" s="4">
        <v>62526.688781999997</v>
      </c>
      <c r="K277" s="3">
        <v>16384</v>
      </c>
      <c r="L277" s="4">
        <v>31</v>
      </c>
      <c r="M277" s="4">
        <v>17.340941999999998</v>
      </c>
    </row>
    <row r="278" spans="1:13" ht="15" thickBot="1" x14ac:dyDescent="0.35">
      <c r="A278" s="3">
        <v>16384</v>
      </c>
      <c r="B278" s="4">
        <v>19</v>
      </c>
      <c r="C278" s="4">
        <v>62807.681151999997</v>
      </c>
      <c r="K278" s="3">
        <v>16384</v>
      </c>
      <c r="L278" s="4">
        <v>31</v>
      </c>
      <c r="M278" s="4">
        <v>16.940978999999999</v>
      </c>
    </row>
    <row r="279" spans="1:13" ht="15" thickBot="1" x14ac:dyDescent="0.35">
      <c r="A279" s="3">
        <v>16384</v>
      </c>
      <c r="B279" s="4">
        <v>21</v>
      </c>
      <c r="C279" s="4">
        <v>62515.717163000001</v>
      </c>
      <c r="K279" s="3">
        <v>16384</v>
      </c>
      <c r="L279" s="4">
        <v>34</v>
      </c>
      <c r="M279" s="4">
        <v>17.873405000000002</v>
      </c>
    </row>
    <row r="280" spans="1:13" ht="15" thickBot="1" x14ac:dyDescent="0.35">
      <c r="A280" s="3">
        <v>16384</v>
      </c>
      <c r="B280" s="4">
        <v>20</v>
      </c>
      <c r="C280" s="4">
        <v>62084.194641000002</v>
      </c>
      <c r="K280" s="3">
        <v>16384</v>
      </c>
      <c r="L280" s="4">
        <v>34</v>
      </c>
      <c r="M280" s="4">
        <v>17.380005000000001</v>
      </c>
    </row>
    <row r="281" spans="1:13" ht="15" thickBot="1" x14ac:dyDescent="0.35">
      <c r="A281" s="3">
        <v>16384</v>
      </c>
      <c r="B281" s="4">
        <v>21</v>
      </c>
      <c r="C281" s="4">
        <v>63026.449341</v>
      </c>
      <c r="K281" s="3">
        <v>16384</v>
      </c>
      <c r="L281" s="4">
        <v>33</v>
      </c>
      <c r="M281" s="4">
        <v>17.597351</v>
      </c>
    </row>
    <row r="282" spans="1:13" ht="15" thickBot="1" x14ac:dyDescent="0.35">
      <c r="A282" s="3">
        <v>16384</v>
      </c>
      <c r="B282" s="4">
        <v>21</v>
      </c>
      <c r="C282" s="4">
        <v>63374.089232999999</v>
      </c>
      <c r="K282" s="3">
        <v>16384</v>
      </c>
      <c r="L282" s="4">
        <v>34</v>
      </c>
      <c r="M282" s="4">
        <v>18.351500999999999</v>
      </c>
    </row>
    <row r="283" spans="1:13" ht="15" thickBot="1" x14ac:dyDescent="0.35">
      <c r="A283" s="3">
        <v>16384</v>
      </c>
      <c r="B283" s="4">
        <v>19</v>
      </c>
      <c r="C283" s="4">
        <v>62946.389220999998</v>
      </c>
      <c r="K283" s="3">
        <v>32768</v>
      </c>
      <c r="L283" s="4">
        <v>36</v>
      </c>
      <c r="M283" s="4">
        <v>18.801086000000002</v>
      </c>
    </row>
    <row r="284" spans="1:13" ht="15" thickBot="1" x14ac:dyDescent="0.35">
      <c r="A284" s="3">
        <v>32768</v>
      </c>
      <c r="B284" s="4">
        <v>21</v>
      </c>
      <c r="C284" s="4">
        <v>134858.75851399999</v>
      </c>
      <c r="K284" s="3">
        <v>32768</v>
      </c>
      <c r="L284" s="4">
        <v>36</v>
      </c>
      <c r="M284" s="4">
        <v>19.221893000000001</v>
      </c>
    </row>
    <row r="285" spans="1:13" ht="15" thickBot="1" x14ac:dyDescent="0.35">
      <c r="A285" s="3">
        <v>32768</v>
      </c>
      <c r="B285" s="4">
        <v>22</v>
      </c>
      <c r="C285" s="4">
        <v>133048.76129200001</v>
      </c>
      <c r="K285" s="3">
        <v>32768</v>
      </c>
      <c r="L285" s="4">
        <v>36</v>
      </c>
      <c r="M285" s="4">
        <v>18.365143</v>
      </c>
    </row>
    <row r="286" spans="1:13" ht="15" thickBot="1" x14ac:dyDescent="0.35">
      <c r="A286" s="3">
        <v>32768</v>
      </c>
      <c r="B286" s="4">
        <v>22</v>
      </c>
      <c r="C286" s="4">
        <v>134882.740723</v>
      </c>
      <c r="K286" s="3">
        <v>32768</v>
      </c>
      <c r="L286" s="4">
        <v>35</v>
      </c>
      <c r="M286" s="4">
        <v>18.798279000000001</v>
      </c>
    </row>
    <row r="287" spans="1:13" ht="15" thickBot="1" x14ac:dyDescent="0.35">
      <c r="A287" s="3">
        <v>32768</v>
      </c>
      <c r="B287" s="4">
        <v>23</v>
      </c>
      <c r="C287" s="4">
        <v>133591.66537500001</v>
      </c>
      <c r="K287" s="3">
        <v>32768</v>
      </c>
      <c r="L287" s="4">
        <v>37</v>
      </c>
      <c r="M287" s="4">
        <v>19.573761000000001</v>
      </c>
    </row>
    <row r="288" spans="1:13" ht="15" thickBot="1" x14ac:dyDescent="0.35">
      <c r="A288" s="3">
        <v>32768</v>
      </c>
      <c r="B288" s="4">
        <v>21</v>
      </c>
      <c r="C288" s="4">
        <v>134972.27410899999</v>
      </c>
      <c r="K288" s="3">
        <v>32768</v>
      </c>
      <c r="L288" s="4">
        <v>35</v>
      </c>
      <c r="M288" s="4">
        <v>18.592193999999999</v>
      </c>
    </row>
    <row r="289" spans="1:13" ht="15" thickBot="1" x14ac:dyDescent="0.35">
      <c r="A289" s="3">
        <v>32768</v>
      </c>
      <c r="B289" s="4">
        <v>21</v>
      </c>
      <c r="C289" s="4">
        <v>134823.61499</v>
      </c>
      <c r="K289" s="3">
        <v>32768</v>
      </c>
      <c r="L289" s="4">
        <v>39</v>
      </c>
      <c r="M289" s="4">
        <v>19.958770999999999</v>
      </c>
    </row>
    <row r="290" spans="1:13" ht="15" thickBot="1" x14ac:dyDescent="0.35">
      <c r="A290" s="3">
        <v>32768</v>
      </c>
      <c r="B290" s="4">
        <v>21</v>
      </c>
      <c r="C290" s="4">
        <v>134109.21884799999</v>
      </c>
      <c r="K290" s="3">
        <v>32768</v>
      </c>
      <c r="L290" s="4">
        <v>36</v>
      </c>
      <c r="M290" s="4">
        <v>19.326111000000001</v>
      </c>
    </row>
    <row r="291" spans="1:13" ht="15" thickBot="1" x14ac:dyDescent="0.35">
      <c r="A291" s="3">
        <v>32768</v>
      </c>
      <c r="B291" s="4">
        <v>21</v>
      </c>
      <c r="C291" s="4">
        <v>135078.99636799999</v>
      </c>
      <c r="K291" s="3">
        <v>32768</v>
      </c>
      <c r="L291" s="4">
        <v>35</v>
      </c>
      <c r="M291" s="4">
        <v>18.815398999999999</v>
      </c>
    </row>
    <row r="292" spans="1:13" ht="15" thickBot="1" x14ac:dyDescent="0.35">
      <c r="A292" s="3">
        <v>32768</v>
      </c>
      <c r="B292" s="4">
        <v>21</v>
      </c>
      <c r="C292" s="4">
        <v>134025.91113299999</v>
      </c>
      <c r="K292" s="3">
        <v>32768</v>
      </c>
      <c r="L292" s="4">
        <v>36</v>
      </c>
      <c r="M292" s="4">
        <v>19.113586000000002</v>
      </c>
    </row>
    <row r="293" spans="1:13" ht="15" thickBot="1" x14ac:dyDescent="0.35">
      <c r="A293" s="3">
        <v>32768</v>
      </c>
      <c r="B293" s="4">
        <v>22</v>
      </c>
      <c r="C293" s="4">
        <v>136354.13915999999</v>
      </c>
      <c r="K293" s="3">
        <v>32768</v>
      </c>
      <c r="L293" s="4">
        <v>35</v>
      </c>
      <c r="M293" s="4">
        <v>18.574005</v>
      </c>
    </row>
    <row r="294" spans="1:13" ht="15" thickBot="1" x14ac:dyDescent="0.35">
      <c r="A294" s="3">
        <v>32768</v>
      </c>
      <c r="B294" s="4">
        <v>23</v>
      </c>
      <c r="C294" s="4">
        <v>138493.96133399999</v>
      </c>
      <c r="K294" s="3">
        <v>32768</v>
      </c>
      <c r="L294" s="4">
        <v>37</v>
      </c>
      <c r="M294" s="4">
        <v>19.424651999999998</v>
      </c>
    </row>
    <row r="295" spans="1:13" ht="15" thickBot="1" x14ac:dyDescent="0.35">
      <c r="A295" s="3">
        <v>32768</v>
      </c>
      <c r="B295" s="4">
        <v>22</v>
      </c>
      <c r="C295" s="4">
        <v>136007.751709</v>
      </c>
      <c r="K295" s="3">
        <v>32768</v>
      </c>
      <c r="L295" s="4">
        <v>32</v>
      </c>
      <c r="M295" s="4">
        <v>17.965515</v>
      </c>
    </row>
    <row r="296" spans="1:13" ht="15" thickBot="1" x14ac:dyDescent="0.35">
      <c r="A296" s="3">
        <v>32768</v>
      </c>
      <c r="B296" s="4">
        <v>21</v>
      </c>
      <c r="C296" s="4">
        <v>132839.16345200001</v>
      </c>
      <c r="K296" s="3">
        <v>32768</v>
      </c>
      <c r="L296" s="4">
        <v>35</v>
      </c>
      <c r="M296" s="4">
        <v>17.865143</v>
      </c>
    </row>
    <row r="297" spans="1:13" ht="15" thickBot="1" x14ac:dyDescent="0.35">
      <c r="A297" s="3">
        <v>32768</v>
      </c>
      <c r="B297" s="4">
        <v>22</v>
      </c>
      <c r="C297" s="4">
        <v>134808.55484</v>
      </c>
      <c r="K297" s="3">
        <v>32768</v>
      </c>
      <c r="L297" s="4">
        <v>34</v>
      </c>
      <c r="M297" s="4">
        <v>18.681732</v>
      </c>
    </row>
    <row r="298" spans="1:13" ht="15" thickBot="1" x14ac:dyDescent="0.35">
      <c r="A298" s="3">
        <v>32768</v>
      </c>
      <c r="B298" s="4">
        <v>21</v>
      </c>
      <c r="C298" s="4">
        <v>136031.80004900001</v>
      </c>
      <c r="K298" s="3">
        <v>32768</v>
      </c>
      <c r="L298" s="4">
        <v>33</v>
      </c>
      <c r="M298" s="4">
        <v>18.569122</v>
      </c>
    </row>
    <row r="299" spans="1:13" ht="15" thickBot="1" x14ac:dyDescent="0.35">
      <c r="A299" s="3">
        <v>32768</v>
      </c>
      <c r="B299" s="4">
        <v>22</v>
      </c>
      <c r="C299" s="4">
        <v>135960.79965199999</v>
      </c>
      <c r="K299" s="3">
        <v>32768</v>
      </c>
      <c r="L299" s="4">
        <v>40</v>
      </c>
      <c r="M299" s="4">
        <v>19.444519</v>
      </c>
    </row>
    <row r="300" spans="1:13" ht="15" thickBot="1" x14ac:dyDescent="0.35">
      <c r="A300" s="3">
        <v>32768</v>
      </c>
      <c r="B300" s="4">
        <v>22</v>
      </c>
      <c r="C300" s="4">
        <v>135141.77389499999</v>
      </c>
      <c r="K300" s="3">
        <v>32768</v>
      </c>
      <c r="L300" s="4">
        <v>37</v>
      </c>
      <c r="M300" s="4">
        <v>19.599457000000001</v>
      </c>
    </row>
    <row r="301" spans="1:13" ht="15" thickBot="1" x14ac:dyDescent="0.35">
      <c r="A301" s="3">
        <v>32768</v>
      </c>
      <c r="B301" s="4">
        <v>21</v>
      </c>
      <c r="C301" s="4">
        <v>136140.05953999999</v>
      </c>
      <c r="K301" s="3">
        <v>32768</v>
      </c>
      <c r="L301" s="4">
        <v>35</v>
      </c>
      <c r="M301" s="4">
        <v>18.904174999999999</v>
      </c>
    </row>
    <row r="302" spans="1:13" ht="15" thickBot="1" x14ac:dyDescent="0.35">
      <c r="A302" s="3">
        <v>32768</v>
      </c>
      <c r="B302" s="4">
        <v>22</v>
      </c>
      <c r="C302" s="4">
        <v>136128.57897900001</v>
      </c>
      <c r="K302" s="3">
        <v>32768</v>
      </c>
      <c r="L302" s="4">
        <v>36</v>
      </c>
      <c r="M302" s="4">
        <v>20.03708</v>
      </c>
    </row>
    <row r="303" spans="1:13" ht="15" thickBot="1" x14ac:dyDescent="0.35">
      <c r="A303" s="3">
        <v>32768</v>
      </c>
      <c r="B303" s="4">
        <v>21</v>
      </c>
      <c r="C303" s="4">
        <v>134215.38745099999</v>
      </c>
    </row>
    <row r="304" spans="1:13" x14ac:dyDescent="0.3">
      <c r="A304" s="5"/>
    </row>
  </sheetData>
  <mergeCells count="2">
    <mergeCell ref="A1:C1"/>
    <mergeCell ref="K1:M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Dunker</dc:creator>
  <cp:lastModifiedBy>Dunker</cp:lastModifiedBy>
  <dcterms:created xsi:type="dcterms:W3CDTF">2015-06-05T18:17:20Z</dcterms:created>
  <dcterms:modified xsi:type="dcterms:W3CDTF">2020-12-15T22:46:33Z</dcterms:modified>
</cp:coreProperties>
</file>