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Ex5.xml" ContentType="application/vnd.ms-office.chartex+xml"/>
  <Override PartName="/xl/charts/style19.xml" ContentType="application/vnd.ms-office.chartstyle+xml"/>
  <Override PartName="/xl/charts/colors19.xml" ContentType="application/vnd.ms-office.chartcolorstyle+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Ex6.xml" ContentType="application/vnd.ms-office.chartex+xml"/>
  <Override PartName="/xl/charts/style23.xml" ContentType="application/vnd.ms-office.chartstyle+xml"/>
  <Override PartName="/xl/charts/colors23.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E:\EXcel,POWER projects\"/>
    </mc:Choice>
  </mc:AlternateContent>
  <xr:revisionPtr revIDLastSave="0" documentId="13_ncr:1_{634A4189-1AE3-4252-B8BE-C4B9DFDD650A}" xr6:coauthVersionLast="47" xr6:coauthVersionMax="47" xr10:uidLastSave="{00000000-0000-0000-0000-000000000000}"/>
  <bookViews>
    <workbookView xWindow="-108" yWindow="-108" windowWidth="23256" windowHeight="12576" activeTab="1" xr2:uid="{77D3FE4A-9B77-4E41-96A5-DBAE5D5083F3}"/>
  </bookViews>
  <sheets>
    <sheet name="Active Dashboard" sheetId="9" r:id="rId1"/>
    <sheet name="Seperation Dashboard" sheetId="1" r:id="rId2"/>
    <sheet name="Gender_analysis" sheetId="10" r:id="rId3"/>
    <sheet name="Salaries&amp;ages" sheetId="8" r:id="rId4"/>
    <sheet name="ehinincity" sheetId="3" r:id="rId5"/>
    <sheet name="activeemployees" sheetId="2" r:id="rId6"/>
    <sheet name="analysis" sheetId="11" r:id="rId7"/>
    <sheet name="seperations" sheetId="6" r:id="rId8"/>
    <sheet name="term_reason" sheetId="7" r:id="rId9"/>
    <sheet name="region" sheetId="5" r:id="rId10"/>
    <sheet name="tenure" sheetId="4" r:id="rId11"/>
  </sheets>
  <definedNames>
    <definedName name="_xlchart.v1.0" hidden="1">region!$H$5:$H$11</definedName>
    <definedName name="_xlchart.v1.1" hidden="1">region!$I$4</definedName>
    <definedName name="_xlchart.v1.10" hidden="1">analysis!$C$18:$C$25</definedName>
    <definedName name="_xlchart.v1.11" hidden="1">analysis!$A$8:$A$14</definedName>
    <definedName name="_xlchart.v1.12" hidden="1">analysis!$B$8:$B$14</definedName>
    <definedName name="_xlchart.v1.13" hidden="1">analysis!$B$18:$B$25</definedName>
    <definedName name="_xlchart.v1.14" hidden="1">analysis!$C$18:$C$25</definedName>
    <definedName name="_xlchart.v1.15" hidden="1">region!$H$5:$H$11</definedName>
    <definedName name="_xlchart.v1.16" hidden="1">region!$I$4</definedName>
    <definedName name="_xlchart.v1.17" hidden="1">region!$I$5:$I$11</definedName>
    <definedName name="_xlchart.v1.18" hidden="1">region!$J$4</definedName>
    <definedName name="_xlchart.v1.19" hidden="1">region!$J$5:$J$11</definedName>
    <definedName name="_xlchart.v1.2" hidden="1">region!$I$5:$I$11</definedName>
    <definedName name="_xlchart.v1.20" hidden="1">region!$K$4</definedName>
    <definedName name="_xlchart.v1.21" hidden="1">region!$K$5:$K$11</definedName>
    <definedName name="_xlchart.v1.3" hidden="1">region!$J$4</definedName>
    <definedName name="_xlchart.v1.4" hidden="1">region!$J$5:$J$11</definedName>
    <definedName name="_xlchart.v1.5" hidden="1">region!$K$4</definedName>
    <definedName name="_xlchart.v1.6" hidden="1">region!$K$5:$K$11</definedName>
    <definedName name="_xlchart.v1.7" hidden="1">analysis!$A$8:$A$14</definedName>
    <definedName name="_xlchart.v1.8" hidden="1">analysis!$B$8:$B$14</definedName>
    <definedName name="_xlchart.v1.9" hidden="1">analysis!$B$18:$B$25</definedName>
    <definedName name="Slicer_AgeGroup">#N/A</definedName>
    <definedName name="Slicer_BU_Region">#N/A</definedName>
    <definedName name="Slicer_Date__Year">#N/A</definedName>
    <definedName name="Slicer_EthnicGroup1">#N/A</definedName>
    <definedName name="Slicer_FP">#N/A</definedName>
    <definedName name="Slicer_Gender1">#N/A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s>
  <extLst>
    <ext xmlns:x14="http://schemas.microsoft.com/office/spreadsheetml/2009/9/main" uri="{876F7934-8845-4945-9796-88D515C7AA90}">
      <x14:pivotCaches>
        <pivotCache cacheId="13" r:id="rId25"/>
      </x14:pivotCaches>
    </ext>
    <ext xmlns:x14="http://schemas.microsoft.com/office/spreadsheetml/2009/9/main" uri="{BBE1A952-AA13-448e-AADC-164F8A28A991}">
      <x14:slicerCaches>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774792c-1dfd-47ce-9668-f0ad37020005"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R Data"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1" l="1"/>
  <c r="I5" i="9"/>
  <c r="H5" i="9"/>
  <c r="G5" i="9"/>
  <c r="O5" i="9"/>
  <c r="O4" i="9"/>
  <c r="N5" i="9"/>
  <c r="N4" i="9"/>
  <c r="L5" i="9"/>
  <c r="L4" i="9"/>
  <c r="K5" i="9"/>
  <c r="K4" i="9"/>
  <c r="T5" i="9"/>
  <c r="T6" i="1"/>
  <c r="U6" i="1"/>
  <c r="V6" i="1"/>
  <c r="U5" i="9"/>
  <c r="V5" i="9"/>
  <c r="H2" i="9" l="1"/>
  <c r="I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77C405-41A5-42B0-9234-EDDE9D372D07}" name="Query - HR Data" description="Connection to the 'HR Data' query in the workbook." type="100" refreshedVersion="8" minRefreshableVersion="5">
    <extLst>
      <ext xmlns:x15="http://schemas.microsoft.com/office/spreadsheetml/2010/11/main" uri="{DE250136-89BD-433C-8126-D09CA5730AF9}">
        <x15:connection id="c41a85f2-ed9a-40bb-afe8-6e647ef9f8a7"/>
      </ext>
    </extLst>
  </connection>
  <connection id="2" xr16:uid="{41DB529C-CA06-4676-91D8-2F05BB380E0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34D9EE3-D4C9-415A-A226-CE7AE667741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C8DC87A-F065-4592-906E-AE8F3FA6FCC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CAA85B1-979F-45E8-AAD5-BF9D38658AC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07C0A91-E06C-4350-81B8-3BD533D7B5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<sst xmlns="http://schemas.openxmlformats.org/spreadsheetml/2006/main" count="205" uniqueCount="47">
  <si>
    <t>Row Labels</t>
  </si>
  <si>
    <t>Grand Total</t>
  </si>
  <si>
    <t>2015</t>
  </si>
  <si>
    <t>Qtr1</t>
  </si>
  <si>
    <t>Jan</t>
  </si>
  <si>
    <t>2016</t>
  </si>
  <si>
    <t>2017</t>
  </si>
  <si>
    <t>2018</t>
  </si>
  <si>
    <t>Column Labels</t>
  </si>
  <si>
    <t>F</t>
  </si>
  <si>
    <t>M</t>
  </si>
  <si>
    <t>EmpCount</t>
  </si>
  <si>
    <t>ActiveEmp</t>
  </si>
  <si>
    <t>Newhire</t>
  </si>
  <si>
    <t>Group A</t>
  </si>
  <si>
    <t>Group B</t>
  </si>
  <si>
    <t>Group C</t>
  </si>
  <si>
    <t>Group D</t>
  </si>
  <si>
    <t>Group E</t>
  </si>
  <si>
    <t>Group F</t>
  </si>
  <si>
    <t>Group G</t>
  </si>
  <si>
    <t>FT</t>
  </si>
  <si>
    <t>PT</t>
  </si>
  <si>
    <t>AvgTenure</t>
  </si>
  <si>
    <t>Central</t>
  </si>
  <si>
    <t>East</t>
  </si>
  <si>
    <t>Midwest</t>
  </si>
  <si>
    <t>North</t>
  </si>
  <si>
    <t>Northwest</t>
  </si>
  <si>
    <t>South</t>
  </si>
  <si>
    <t>West</t>
  </si>
  <si>
    <t>seperation</t>
  </si>
  <si>
    <t>BadHires</t>
  </si>
  <si>
    <t>Involuntary</t>
  </si>
  <si>
    <t>Voluntary</t>
  </si>
  <si>
    <t>Hourly</t>
  </si>
  <si>
    <t>Salary</t>
  </si>
  <si>
    <t>&lt;30</t>
  </si>
  <si>
    <t>30-49</t>
  </si>
  <si>
    <t>50+</t>
  </si>
  <si>
    <t xml:space="preserve">HR Management Dashboard </t>
  </si>
  <si>
    <t>TotalEMP</t>
  </si>
  <si>
    <t>Full Time</t>
  </si>
  <si>
    <t>Part Time</t>
  </si>
  <si>
    <t>TO %</t>
  </si>
  <si>
    <t>TurnOver</t>
  </si>
  <si>
    <t>Count of isNewHire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</si>
</sst>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24"/>
      <color rgb="FF0AD5EE"/>
      <name val="Arabic Typesetting"/>
      <family val="4"/>
    </font>
    <font>
      <sz val="20"/>
      <color rgb="FF0AD5EE"/>
      <name val="Arial Black"/>
      <family val="2"/>
    </font>
    <font>
      <b/>
      <sz val="20"/>
      <color rgb="FF0AD5EE"/>
      <name val="Comic Sans MS"/>
      <family val="4"/>
    </font>
    <font>
      <sz val="18"/>
      <color rgb="FFD2B0AA"/>
      <name val="Calibri"/>
      <family val="2"/>
      <scheme val="minor"/>
    </font>
    <font>
      <b/>
      <sz val="14"/>
      <color rgb="FF8ED4D0"/>
      <name val="Calibri"/>
      <family val="2"/>
      <scheme val="minor"/>
    </font>
    <font>
      <b/>
      <sz val="14"/>
      <color theme="4" tint="0.39997558519241921"/>
      <name val="Calibri"/>
      <family val="2"/>
      <scheme val="minor"/>
    </font>
    <font>
      <b/>
      <sz val="14"/>
      <color rgb="FF00B0F0"/>
      <name val="Calibri"/>
      <family val="2"/>
      <scheme val="minor"/>
    </font>
    <font>
      <b/>
      <sz val="14"/>
      <color rgb="FFD2B0AA"/>
      <name val="Calibri"/>
      <family val="2"/>
      <scheme val="minor"/>
    </font>
    <font>
      <b/>
      <sz val="11"/>
      <color theme="4" tint="0.39997558519241921"/>
      <name val="Calibri"/>
      <family val="2"/>
      <scheme val="minor"/>
    </font>
    <font>
      <b/>
      <sz val="12"/>
      <color theme="4" tint="0.39997558519241921"/>
      <name val="Calibri"/>
      <family val="2"/>
      <scheme val="minor"/>
    </font>
    <font>
      <b/>
      <sz val="14"/>
      <color theme="0" tint="-0.34998626667073579"/>
      <name val="Calibri"/>
      <family val="2"/>
      <scheme val="minor"/>
    </font>
    <font>
      <b/>
      <sz val="11"/>
      <color theme="0" tint="-0.34998626667073579"/>
      <name val="Calibri"/>
      <family val="2"/>
      <scheme val="minor"/>
    </font>
    <font>
      <sz val="11"/>
      <color theme="0"/>
      <name val="Calibri"/>
      <family val="2"/>
      <scheme val="minor"/>
    </font>
    <font>
      <b/>
      <sz val="24"/>
      <color theme="0"/>
      <name val="Arabic Typesetting"/>
      <family val="4"/>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4">
    <border>
      <left/>
      <right/>
      <top/>
      <bottom/>
      <diagonal/>
    </border>
    <border>
      <left/>
      <right/>
      <top/>
      <bottom style="thin">
        <color theme="4" tint="0.39997558519241921"/>
      </bottom>
      <diagonal/>
    </border>
    <border>
      <left/>
      <right/>
      <top/>
      <bottom style="thin">
        <color indexed="64"/>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 fillId="2" borderId="1" xfId="0" applyFont="1" applyFill="1" applyBorder="1"/>
    <xf numFmtId="3" fontId="0" fillId="0" borderId="0" xfId="0" applyNumberFormat="1"/>
    <xf numFmtId="10" fontId="0" fillId="0" borderId="0" xfId="0" applyNumberFormat="1"/>
    <xf numFmtId="0" fontId="0" fillId="3" borderId="0" xfId="0" applyFill="1"/>
    <xf numFmtId="0" fontId="4" fillId="3" borderId="0" xfId="0" applyFont="1" applyFill="1"/>
    <xf numFmtId="0" fontId="5" fillId="3" borderId="0" xfId="0" applyFont="1" applyFill="1"/>
    <xf numFmtId="3" fontId="0" fillId="3" borderId="0" xfId="0" applyNumberFormat="1" applyFill="1"/>
    <xf numFmtId="9" fontId="6" fillId="3" borderId="0" xfId="1" applyFont="1" applyFill="1"/>
    <xf numFmtId="9" fontId="7" fillId="3" borderId="0" xfId="1" applyFont="1" applyFill="1"/>
    <xf numFmtId="3" fontId="9" fillId="3" borderId="0" xfId="0" applyNumberFormat="1" applyFont="1" applyFill="1"/>
    <xf numFmtId="3" fontId="10" fillId="3" borderId="0" xfId="0" applyNumberFormat="1" applyFont="1" applyFill="1"/>
    <xf numFmtId="0" fontId="8" fillId="3" borderId="0" xfId="0" applyFont="1" applyFill="1" applyAlignment="1">
      <alignment horizontal="center"/>
    </xf>
    <xf numFmtId="0" fontId="12" fillId="3" borderId="0" xfId="0" applyFont="1" applyFill="1"/>
    <xf numFmtId="164" fontId="0" fillId="0" borderId="0" xfId="0" applyNumberFormat="1"/>
    <xf numFmtId="0" fontId="13" fillId="3" borderId="0" xfId="0" applyFont="1" applyFill="1"/>
    <xf numFmtId="9" fontId="14" fillId="3" borderId="0" xfId="1" applyFont="1" applyFill="1"/>
    <xf numFmtId="9" fontId="7" fillId="3" borderId="0" xfId="1" applyFont="1" applyFill="1" applyAlignment="1">
      <alignment horizontal="center"/>
    </xf>
    <xf numFmtId="0" fontId="11" fillId="3" borderId="0" xfId="0" applyFont="1" applyFill="1" applyAlignment="1">
      <alignment horizontal="center"/>
    </xf>
    <xf numFmtId="0" fontId="3" fillId="3" borderId="0" xfId="0" applyFont="1" applyFill="1"/>
    <xf numFmtId="0" fontId="15" fillId="3" borderId="0" xfId="0" applyFont="1" applyFill="1"/>
    <xf numFmtId="0" fontId="16" fillId="3" borderId="0" xfId="0" applyFont="1" applyFill="1"/>
    <xf numFmtId="0" fontId="0" fillId="3" borderId="2" xfId="0" applyFill="1" applyBorder="1"/>
    <xf numFmtId="0" fontId="2" fillId="0" borderId="1" xfId="0" applyFont="1" applyBorder="1" applyAlignment="1">
      <alignment horizontal="left"/>
    </xf>
    <xf numFmtId="0" fontId="2" fillId="0" borderId="1" xfId="0" applyFont="1" applyBorder="1"/>
    <xf numFmtId="3" fontId="2" fillId="0" borderId="1" xfId="0" applyNumberFormat="1" applyFont="1" applyBorder="1"/>
    <xf numFmtId="0" fontId="2" fillId="2" borderId="3" xfId="0" applyFont="1" applyFill="1" applyBorder="1" applyAlignment="1">
      <alignment horizontal="left"/>
    </xf>
    <xf numFmtId="0" fontId="2" fillId="2" borderId="3" xfId="0" applyFont="1" applyFill="1" applyBorder="1"/>
    <xf numFmtId="3" fontId="2" fillId="2" borderId="3" xfId="0"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4D7D0"/>
      <color rgb="FFD2B0AA"/>
      <color rgb="FF0AD5EE"/>
      <color rgb="FF8ED4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0.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2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20" Type="http://schemas.openxmlformats.org/officeDocument/2006/relationships/pivotCacheDefinition" Target="pivotCache/pivotCacheDefinition9.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3.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worksheet" Target="worksheets/sheet10.xml"/><Relationship Id="rId31" Type="http://schemas.microsoft.com/office/2007/relationships/slicerCache" Target="slicerCaches/slicerCache6.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[hr.xlsx]Salaries&amp;ages!PivotTable9</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97175141242938E-2"/>
          <c:y val="0.23310917216429028"/>
          <c:w val="0.87570621468926557"/>
          <c:h val="0.4858253529119671"/>
        </c:manualLayout>
      </c:layout>
      <c:lineChart>
        <c:grouping val="standard"/>
        <c:varyColors val="0"/>
        <c:ser>
          <c:idx val="0"/>
          <c:order val="0"/>
          <c:tx>
            <c:strRef>
              <c:f>'Salaries&amp;ages'!$N$6:$N$7</c:f>
              <c:strCache>
                <c:ptCount val="1"/>
                <c:pt idx="0">
                  <c:v>F</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'Salaries&amp;ages'!$M$8:$M$11</c:f>
              <c:strCache>
                <c:ptCount val="3"/>
                <c:pt idx="0">
                  <c:v>&lt;30</c:v>
                </c:pt>
                <c:pt idx="1">
                  <c:v>30-49</c:v>
                </c:pt>
                <c:pt idx="2">
                  <c:v>50+</c:v>
                </c:pt>
              </c:strCache>
            </c:strRef>
          </c:cat>
          <c:val>
            <c:numRef>
              <c:f>'Salaries&amp;ages'!$N$8:$N$11</c:f>
              <c:numCache>
                <c:formatCode>#,##0</c:formatCode>
                <c:ptCount val="3"/>
                <c:pt idx="0">
                  <c:v>73</c:v>
                </c:pt>
                <c:pt idx="1">
                  <c:v>32</c:v>
                </c:pt>
                <c:pt idx="2">
                  <c:v>16</c:v>
                </c:pt>
              </c:numCache>
            </c:numRef>
          </c:val>
          <c:smooth val="0"/>
          <c:extLst>
            <c:ext xmlns:c16="http://schemas.microsoft.com/office/drawing/2014/chart" uri="{C3380CC4-5D6E-409C-BE32-E72D297353CC}">
              <c16:uniqueId val="{00000000-FA44-44D7-BEA4-C5CB0EB39D26}"/>
            </c:ext>
          </c:extLst>
        </c:ser>
        <c:ser>
          <c:idx val="1"/>
          <c:order val="1"/>
          <c:tx>
            <c:strRef>
              <c:f>'Salaries&amp;ages'!$O$6:$O$7</c:f>
              <c:strCache>
                <c:ptCount val="1"/>
                <c:pt idx="0">
                  <c:v>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'Salaries&amp;ages'!$M$8:$M$11</c:f>
              <c:strCache>
                <c:ptCount val="3"/>
                <c:pt idx="0">
                  <c:v>&lt;30</c:v>
                </c:pt>
                <c:pt idx="1">
                  <c:v>30-49</c:v>
                </c:pt>
                <c:pt idx="2">
                  <c:v>50+</c:v>
                </c:pt>
              </c:strCache>
            </c:strRef>
          </c:cat>
          <c:val>
            <c:numRef>
              <c:f>'Salaries&amp;ages'!$O$8:$O$11</c:f>
              <c:numCache>
                <c:formatCode>#,##0</c:formatCode>
                <c:ptCount val="3"/>
                <c:pt idx="0">
                  <c:v>51</c:v>
                </c:pt>
                <c:pt idx="1">
                  <c:v>38</c:v>
                </c:pt>
                <c:pt idx="2">
                  <c:v>33</c:v>
                </c:pt>
              </c:numCache>
            </c:numRef>
          </c:val>
          <c:smooth val="0"/>
          <c:extLst>
            <c:ext xmlns:c16="http://schemas.microsoft.com/office/drawing/2014/chart" uri="{C3380CC4-5D6E-409C-BE32-E72D297353CC}">
              <c16:uniqueId val="{00000001-FA44-44D7-BEA4-C5CB0EB39D26}"/>
            </c:ext>
          </c:extLst>
        </c:ser>
        <c:dLbls>
          <c:dLblPos val="r"/>
          <c:showLegendKey val="0"/>
          <c:showVal val="1"/>
          <c:showCatName val="0"/>
          <c:showSerName val="0"/>
          <c:showPercent val="0"/>
          <c:showBubbleSize val="0"/>
        </c:dLbls>
        <c:marker val="1"/>
        <c:smooth val="0"/>
        <c:axId val="1612432031"/>
        <c:axId val="1840200895"/>
      </c:lineChart>
      <c:catAx>
        <c:axId val="16124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200895"/>
        <c:crosses val="autoZero"/>
        <c:auto val="1"/>
        <c:lblAlgn val="ctr"/>
        <c:lblOffset val="100"/>
        <c:noMultiLvlLbl val="0"/>
      </c:catAx>
      <c:valAx>
        <c:axId val="1840200895"/>
        <c:scaling>
          <c:orientation val="minMax"/>
        </c:scaling>
        <c:delete val="1"/>
        <c:axPos val="l"/>
        <c:numFmt formatCode="#,##0" sourceLinked="1"/>
        <c:majorTickMark val="none"/>
        <c:minorTickMark val="none"/>
        <c:tickLblPos val="nextTo"/>
        <c:crossAx val="1612432031"/>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[hr.xlsx]Salaries&amp;ages!PivotTable9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'Salaries&amp;ages'!$N$6:$N$7</c:f>
              <c:strCache>
                <c:ptCount val="1"/>
                <c:pt idx="0">
                  <c:v>F</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'Salaries&amp;ages'!$M$8:$M$11</c:f>
              <c:strCache>
                <c:ptCount val="3"/>
                <c:pt idx="0">
                  <c:v>&lt;30</c:v>
                </c:pt>
                <c:pt idx="1">
                  <c:v>30-49</c:v>
                </c:pt>
                <c:pt idx="2">
                  <c:v>50+</c:v>
                </c:pt>
              </c:strCache>
            </c:strRef>
          </c:cat>
          <c:val>
            <c:numRef>
              <c:f>'Salaries&amp;ages'!$N$8:$N$11</c:f>
              <c:numCache>
                <c:formatCode>#,##0</c:formatCode>
                <c:ptCount val="3"/>
                <c:pt idx="0">
                  <c:v>73</c:v>
                </c:pt>
                <c:pt idx="1">
                  <c:v>32</c:v>
                </c:pt>
                <c:pt idx="2">
                  <c:v>16</c:v>
                </c:pt>
              </c:numCache>
            </c:numRef>
          </c:val>
          <c:smooth val="0"/>
          <c:extLst>
            <c:ext xmlns:c16="http://schemas.microsoft.com/office/drawing/2014/chart" uri="{C3380CC4-5D6E-409C-BE32-E72D297353CC}">
              <c16:uniqueId val="{00000000-77B2-46CD-A14B-283F4B9DF169}"/>
            </c:ext>
          </c:extLst>
        </c:ser>
        <c:ser>
          <c:idx val="1"/>
          <c:order val="1"/>
          <c:tx>
            <c:strRef>
              <c:f>'Salaries&amp;ages'!$O$6:$O$7</c:f>
              <c:strCache>
                <c:ptCount val="1"/>
                <c:pt idx="0">
                  <c:v>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'Salaries&amp;ages'!$M$8:$M$11</c:f>
              <c:strCache>
                <c:ptCount val="3"/>
                <c:pt idx="0">
                  <c:v>&lt;30</c:v>
                </c:pt>
                <c:pt idx="1">
                  <c:v>30-49</c:v>
                </c:pt>
                <c:pt idx="2">
                  <c:v>50+</c:v>
                </c:pt>
              </c:strCache>
            </c:strRef>
          </c:cat>
          <c:val>
            <c:numRef>
              <c:f>'Salaries&amp;ages'!$O$8:$O$11</c:f>
              <c:numCache>
                <c:formatCode>#,##0</c:formatCode>
                <c:ptCount val="3"/>
                <c:pt idx="0">
                  <c:v>51</c:v>
                </c:pt>
                <c:pt idx="1">
                  <c:v>38</c:v>
                </c:pt>
                <c:pt idx="2">
                  <c:v>33</c:v>
                </c:pt>
              </c:numCache>
            </c:numRef>
          </c:val>
          <c:smooth val="0"/>
          <c:extLst>
            <c:ext xmlns:c16="http://schemas.microsoft.com/office/drawing/2014/chart" uri="{C3380CC4-5D6E-409C-BE32-E72D297353CC}">
              <c16:uniqueId val="{00000001-77B2-46CD-A14B-283F4B9DF169}"/>
            </c:ext>
          </c:extLst>
        </c:ser>
        <c:dLbls>
          <c:dLblPos val="r"/>
          <c:showLegendKey val="0"/>
          <c:showVal val="1"/>
          <c:showCatName val="0"/>
          <c:showSerName val="0"/>
          <c:showPercent val="0"/>
          <c:showBubbleSize val="0"/>
        </c:dLbls>
        <c:marker val="1"/>
        <c:smooth val="0"/>
        <c:axId val="1612432031"/>
        <c:axId val="1840200895"/>
      </c:lineChart>
      <c:catAx>
        <c:axId val="16124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200895"/>
        <c:crosses val="autoZero"/>
        <c:auto val="1"/>
        <c:lblAlgn val="ctr"/>
        <c:lblOffset val="100"/>
        <c:noMultiLvlLbl val="0"/>
      </c:catAx>
      <c:valAx>
        <c:axId val="1840200895"/>
        <c:scaling>
          <c:orientation val="minMax"/>
        </c:scaling>
        <c:delete val="1"/>
        <c:axPos val="l"/>
        <c:numFmt formatCode="#,##0" sourceLinked="1"/>
        <c:majorTickMark val="none"/>
        <c:minorTickMark val="none"/>
        <c:tickLblPos val="nextTo"/>
        <c:crossAx val="1612432031"/>
        <c:crosses val="autoZero"/>
        <c:crossBetween val="between"/>
      </c:valAx>
      <c:spPr>
        <a:noFill/>
        <a:ln>
          <a:noFill/>
        </a:ln>
        <a:effectLst/>
      </c:spPr>
    </c:plotArea>
    <c:legend>
      <c:legendPos val="r"/>
      <c:layout>
        <c:manualLayout>
          <c:xMode val="edge"/>
          <c:yMode val="edge"/>
          <c:x val="0.81726038555525382"/>
          <c:y val="4.2113848672141775E-2"/>
          <c:w val="0.15706266404199476"/>
          <c:h val="0.271086234702589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[hr.xlsx]ehinincity!PivotTable2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By Ethnic Group</a:t>
            </a:r>
            <a:endParaRPr lang="en-US"/>
          </a:p>
        </c:rich>
      </c:tx>
      <c:layout>
        <c:manualLayout>
          <c:xMode val="edge"/>
          <c:yMode val="edge"/>
          <c:x val="2.060411198600178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8502369495479731"/>
          <c:w val="0.90286351706036749"/>
          <c:h val="0.53869823563721198"/>
        </c:manualLayout>
      </c:layout>
      <c:barChart>
        <c:barDir val="col"/>
        <c:grouping val="clustered"/>
        <c:varyColors val="0"/>
        <c:ser>
          <c:idx val="0"/>
          <c:order val="0"/>
          <c:tx>
            <c:strRef>
              <c:f>ehinincity!$B$3:$B$4</c:f>
              <c:strCache>
                <c:ptCount val="1"/>
                <c:pt idx="0">
                  <c:v>FT</c:v>
                </c:pt>
              </c:strCache>
            </c:strRef>
          </c:tx>
          <c:spPr>
            <a:solidFill>
              <a:schemeClr val="accent1"/>
            </a:solidFill>
            <a:ln>
              <a:noFill/>
            </a:ln>
            <a:effectLst/>
          </c:spPr>
          <c:invertIfNegative val="0"/>
          <c:cat>
            <c:multiLvlStrRef>
              <c:f>ehinincity!$A$5:$A$26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ehinincity!$B$5:$B$26</c:f>
              <c:numCache>
                <c:formatCode>#,##0</c:formatCode>
                <c:ptCount val="14"/>
                <c:pt idx="0">
                  <c:v>9</c:v>
                </c:pt>
                <c:pt idx="1">
                  <c:v>4</c:v>
                </c:pt>
                <c:pt idx="2">
                  <c:v>9</c:v>
                </c:pt>
                <c:pt idx="3">
                  <c:v>4</c:v>
                </c:pt>
                <c:pt idx="4">
                  <c:v>5</c:v>
                </c:pt>
                <c:pt idx="5">
                  <c:v>3</c:v>
                </c:pt>
                <c:pt idx="6">
                  <c:v>7</c:v>
                </c:pt>
                <c:pt idx="7">
                  <c:v>5</c:v>
                </c:pt>
                <c:pt idx="8">
                  <c:v>12</c:v>
                </c:pt>
                <c:pt idx="9">
                  <c:v>4</c:v>
                </c:pt>
                <c:pt idx="10">
                  <c:v>8</c:v>
                </c:pt>
                <c:pt idx="11">
                  <c:v>6</c:v>
                </c:pt>
                <c:pt idx="12">
                  <c:v>8</c:v>
                </c:pt>
                <c:pt idx="13">
                  <c:v>4</c:v>
                </c:pt>
              </c:numCache>
            </c:numRef>
          </c:val>
          <c:extLst>
            <c:ext xmlns:c16="http://schemas.microsoft.com/office/drawing/2014/chart" uri="{C3380CC4-5D6E-409C-BE32-E72D297353CC}">
              <c16:uniqueId val="{00000000-858A-4D61-9738-4E530CD08F8A}"/>
            </c:ext>
          </c:extLst>
        </c:ser>
        <c:ser>
          <c:idx val="1"/>
          <c:order val="1"/>
          <c:tx>
            <c:strRef>
              <c:f>ehinincity!$C$3:$C$4</c:f>
              <c:strCache>
                <c:ptCount val="1"/>
                <c:pt idx="0">
                  <c:v>PT</c:v>
                </c:pt>
              </c:strCache>
            </c:strRef>
          </c:tx>
          <c:spPr>
            <a:solidFill>
              <a:schemeClr val="accent2"/>
            </a:solidFill>
            <a:ln>
              <a:noFill/>
            </a:ln>
            <a:effectLst/>
          </c:spPr>
          <c:invertIfNegative val="0"/>
          <c:cat>
            <c:multiLvlStrRef>
              <c:f>ehinincity!$A$5:$A$26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ehinincity!$C$5:$C$26</c:f>
              <c:numCache>
                <c:formatCode>#,##0</c:formatCode>
                <c:ptCount val="14"/>
                <c:pt idx="0">
                  <c:v>9</c:v>
                </c:pt>
                <c:pt idx="1">
                  <c:v>10</c:v>
                </c:pt>
                <c:pt idx="2">
                  <c:v>7</c:v>
                </c:pt>
                <c:pt idx="3">
                  <c:v>14</c:v>
                </c:pt>
                <c:pt idx="4">
                  <c:v>4</c:v>
                </c:pt>
                <c:pt idx="5">
                  <c:v>16</c:v>
                </c:pt>
                <c:pt idx="6">
                  <c:v>15</c:v>
                </c:pt>
                <c:pt idx="7">
                  <c:v>13</c:v>
                </c:pt>
                <c:pt idx="8">
                  <c:v>11</c:v>
                </c:pt>
                <c:pt idx="9">
                  <c:v>11</c:v>
                </c:pt>
                <c:pt idx="10">
                  <c:v>12</c:v>
                </c:pt>
                <c:pt idx="11">
                  <c:v>12</c:v>
                </c:pt>
                <c:pt idx="12">
                  <c:v>5</c:v>
                </c:pt>
                <c:pt idx="13">
                  <c:v>16</c:v>
                </c:pt>
              </c:numCache>
            </c:numRef>
          </c:val>
          <c:extLst>
            <c:ext xmlns:c16="http://schemas.microsoft.com/office/drawing/2014/chart" uri="{C3380CC4-5D6E-409C-BE32-E72D297353CC}">
              <c16:uniqueId val="{00000000-8FDA-4AF0-8942-25B16EEEC075}"/>
            </c:ext>
          </c:extLst>
        </c:ser>
        <c:dLbls>
          <c:showLegendKey val="0"/>
          <c:showVal val="0"/>
          <c:showCatName val="0"/>
          <c:showSerName val="0"/>
          <c:showPercent val="0"/>
          <c:showBubbleSize val="0"/>
        </c:dLbls>
        <c:gapWidth val="219"/>
        <c:overlap val="-27"/>
        <c:axId val="1301134047"/>
        <c:axId val="1730192591"/>
      </c:barChart>
      <c:catAx>
        <c:axId val="130113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92591"/>
        <c:crosses val="autoZero"/>
        <c:auto val="1"/>
        <c:lblAlgn val="ctr"/>
        <c:lblOffset val="100"/>
        <c:noMultiLvlLbl val="0"/>
      </c:catAx>
      <c:valAx>
        <c:axId val="173019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34047"/>
        <c:crosses val="autoZero"/>
        <c:crossBetween val="between"/>
      </c:valAx>
      <c:spPr>
        <a:noFill/>
        <a:ln>
          <a:noFill/>
        </a:ln>
        <a:effectLst/>
      </c:spPr>
    </c:plotArea>
    <c:legend>
      <c:legendPos val="t"/>
      <c:layout>
        <c:manualLayout>
          <c:xMode val="edge"/>
          <c:yMode val="edge"/>
          <c:x val="0.7988974190726158"/>
          <c:y val="4.6712962962962977E-2"/>
          <c:w val="0.12442716535433071"/>
          <c:h val="6.82650408990138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[hr.xlsx]activeemployees!PivotTable1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Active Employees</a:t>
            </a:r>
            <a:endParaRPr lang="en-US"/>
          </a:p>
        </c:rich>
      </c:tx>
      <c:layout>
        <c:manualLayout>
          <c:xMode val="edge"/>
          <c:yMode val="edge"/>
          <c:x val="4.56041119860017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activeemployees!$B$3</c:f>
              <c:strCache>
                <c:ptCount val="1"/>
                <c:pt idx="0">
                  <c:v>ActiveEmp</c:v>
                </c:pt>
              </c:strCache>
            </c:strRef>
          </c:tx>
          <c:spPr>
            <a:solidFill>
              <a:schemeClr val="accent1"/>
            </a:solidFill>
            <a:ln>
              <a:noFill/>
            </a:ln>
            <a:effectLst/>
          </c:spPr>
          <c:invertIfNegative val="0"/>
          <c:cat>
            <c:multiLvlStrRef>
              <c:f>activeemployees!$A$4:$A$12</c:f>
              <c:multiLvlStrCache>
                <c:ptCount val="4"/>
                <c:lvl>
                  <c:pt idx="2">
                    <c:v>Jan</c:v>
                  </c:pt>
                  <c:pt idx="3">
                    <c:v>Jan</c:v>
                  </c:pt>
                </c:lvl>
                <c:lvl>
                  <c:pt idx="2">
                    <c:v>Qtr1</c:v>
                  </c:pt>
                  <c:pt idx="3">
                    <c:v>Qtr1</c:v>
                  </c:pt>
                </c:lvl>
                <c:lvl>
                  <c:pt idx="0">
                    <c:v>2015</c:v>
                  </c:pt>
                  <c:pt idx="1">
                    <c:v>2016</c:v>
                  </c:pt>
                  <c:pt idx="2">
                    <c:v>2017</c:v>
                  </c:pt>
                  <c:pt idx="3">
                    <c:v>2018</c:v>
                  </c:pt>
                </c:lvl>
              </c:multiLvlStrCache>
            </c:multiLvlStrRef>
          </c:cat>
          <c:val>
            <c:numRef>
              <c:f>activeemployees!$B$4:$B$12</c:f>
              <c:numCache>
                <c:formatCode>#,##0</c:formatCode>
                <c:ptCount val="4"/>
                <c:pt idx="0">
                  <c:v>104</c:v>
                </c:pt>
                <c:pt idx="1">
                  <c:v>178</c:v>
                </c:pt>
                <c:pt idx="2">
                  <c:v>179</c:v>
                </c:pt>
                <c:pt idx="3">
                  <c:v>243</c:v>
                </c:pt>
              </c:numCache>
            </c:numRef>
          </c:val>
          <c:extLst>
            <c:ext xmlns:c16="http://schemas.microsoft.com/office/drawing/2014/chart" uri="{C3380CC4-5D6E-409C-BE32-E72D297353CC}">
              <c16:uniqueId val="{00000000-F7C1-47B2-BAE6-A44C13CEF614}"/>
            </c:ext>
          </c:extLst>
        </c:ser>
        <c:ser>
          <c:idx val="1"/>
          <c:order val="1"/>
          <c:tx>
            <c:strRef>
              <c:f>activeemployees!$C$3</c:f>
              <c:strCache>
                <c:ptCount val="1"/>
                <c:pt idx="0">
                  <c:v>Newhire</c:v>
                </c:pt>
              </c:strCache>
            </c:strRef>
          </c:tx>
          <c:spPr>
            <a:solidFill>
              <a:schemeClr val="accent2"/>
            </a:solidFill>
            <a:ln>
              <a:noFill/>
            </a:ln>
            <a:effectLst/>
          </c:spPr>
          <c:invertIfNegative val="0"/>
          <c:cat>
            <c:multiLvlStrRef>
              <c:f>activeemployees!$A$4:$A$12</c:f>
              <c:multiLvlStrCache>
                <c:ptCount val="4"/>
                <c:lvl>
                  <c:pt idx="2">
                    <c:v>Jan</c:v>
                  </c:pt>
                  <c:pt idx="3">
                    <c:v>Jan</c:v>
                  </c:pt>
                </c:lvl>
                <c:lvl>
                  <c:pt idx="2">
                    <c:v>Qtr1</c:v>
                  </c:pt>
                  <c:pt idx="3">
                    <c:v>Qtr1</c:v>
                  </c:pt>
                </c:lvl>
                <c:lvl>
                  <c:pt idx="0">
                    <c:v>2015</c:v>
                  </c:pt>
                  <c:pt idx="1">
                    <c:v>2016</c:v>
                  </c:pt>
                  <c:pt idx="2">
                    <c:v>2017</c:v>
                  </c:pt>
                  <c:pt idx="3">
                    <c:v>2018</c:v>
                  </c:pt>
                </c:lvl>
              </c:multiLvlStrCache>
            </c:multiLvlStrRef>
          </c:cat>
          <c:val>
            <c:numRef>
              <c:f>activeemployees!$C$4:$C$12</c:f>
              <c:numCache>
                <c:formatCode>#,##0</c:formatCode>
                <c:ptCount val="4"/>
                <c:pt idx="0">
                  <c:v>31</c:v>
                </c:pt>
                <c:pt idx="1">
                  <c:v>79</c:v>
                </c:pt>
                <c:pt idx="2">
                  <c:v>138</c:v>
                </c:pt>
                <c:pt idx="3">
                  <c:v>273</c:v>
                </c:pt>
              </c:numCache>
            </c:numRef>
          </c:val>
          <c:extLst>
            <c:ext xmlns:c16="http://schemas.microsoft.com/office/drawing/2014/chart" uri="{C3380CC4-5D6E-409C-BE32-E72D297353CC}">
              <c16:uniqueId val="{00000001-F7C1-47B2-BAE6-A44C13CEF614}"/>
            </c:ext>
          </c:extLst>
        </c:ser>
        <c:dLbls>
          <c:showLegendKey val="0"/>
          <c:showVal val="0"/>
          <c:showCatName val="0"/>
          <c:showSerName val="0"/>
          <c:showPercent val="0"/>
          <c:showBubbleSize val="0"/>
        </c:dLbls>
        <c:gapWidth val="219"/>
        <c:overlap val="-17"/>
        <c:axId val="1731992335"/>
        <c:axId val="1417398623"/>
      </c:barChart>
      <c:catAx>
        <c:axId val="17319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98623"/>
        <c:crosses val="autoZero"/>
        <c:auto val="1"/>
        <c:lblAlgn val="ctr"/>
        <c:lblOffset val="100"/>
        <c:noMultiLvlLbl val="0"/>
      </c:catAx>
      <c:valAx>
        <c:axId val="14173986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923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HireDate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analysis!$N$3:$N$23</c:f>
              <c:numCache>
                <c:formatCode>General</c:formatCode>
                <c:ptCount val="21"/>
                <c:pt idx="0">
                  <c:v>1981</c:v>
                </c:pt>
                <c:pt idx="1">
                  <c:v>1987</c:v>
                </c:pt>
                <c:pt idx="2">
                  <c:v>1988</c:v>
                </c:pt>
                <c:pt idx="3">
                  <c:v>1991</c:v>
                </c:pt>
                <c:pt idx="4">
                  <c:v>1993</c:v>
                </c:pt>
                <c:pt idx="5">
                  <c:v>1996</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numCache>
            </c:numRef>
          </c:xVal>
          <c:yVal>
            <c:numRef>
              <c:f>analysis!$O$3:$O$23</c:f>
              <c:numCache>
                <c:formatCode>#,##0</c:formatCode>
                <c:ptCount val="21"/>
                <c:pt idx="0">
                  <c:v>51.5</c:v>
                </c:pt>
                <c:pt idx="1">
                  <c:v>52</c:v>
                </c:pt>
                <c:pt idx="2">
                  <c:v>44.5</c:v>
                </c:pt>
                <c:pt idx="3">
                  <c:v>50.5</c:v>
                </c:pt>
                <c:pt idx="4">
                  <c:v>39.5</c:v>
                </c:pt>
                <c:pt idx="5">
                  <c:v>36.5</c:v>
                </c:pt>
                <c:pt idx="6">
                  <c:v>32.846153846153847</c:v>
                </c:pt>
                <c:pt idx="7">
                  <c:v>38.5</c:v>
                </c:pt>
                <c:pt idx="8">
                  <c:v>40.5</c:v>
                </c:pt>
                <c:pt idx="9">
                  <c:v>47.516129032258064</c:v>
                </c:pt>
                <c:pt idx="10">
                  <c:v>41.275862068965516</c:v>
                </c:pt>
                <c:pt idx="11">
                  <c:v>40.29032258064516</c:v>
                </c:pt>
                <c:pt idx="12">
                  <c:v>36.654117647058825</c:v>
                </c:pt>
                <c:pt idx="13">
                  <c:v>32.879518072289159</c:v>
                </c:pt>
                <c:pt idx="14">
                  <c:v>28.855263157894736</c:v>
                </c:pt>
                <c:pt idx="15">
                  <c:v>40.947963800904979</c:v>
                </c:pt>
                <c:pt idx="16">
                  <c:v>35.782945736434108</c:v>
                </c:pt>
                <c:pt idx="17">
                  <c:v>35.407122232916265</c:v>
                </c:pt>
                <c:pt idx="18">
                  <c:v>31.439500390320063</c:v>
                </c:pt>
                <c:pt idx="19">
                  <c:v>30.269441401971523</c:v>
                </c:pt>
                <c:pt idx="20">
                  <c:v>28.535789473684211</c:v>
                </c:pt>
              </c:numCache>
            </c:numRef>
          </c:yVal>
          <c:smooth val="0"/>
          <c:extLst>
            <c:ext xmlns:c16="http://schemas.microsoft.com/office/drawing/2014/chart" uri="{C3380CC4-5D6E-409C-BE32-E72D297353CC}">
              <c16:uniqueId val="{00000000-B05C-4783-A5E7-F15F0DD1701F}"/>
            </c:ext>
          </c:extLst>
        </c:ser>
        <c:dLbls>
          <c:showLegendKey val="0"/>
          <c:showVal val="0"/>
          <c:showCatName val="0"/>
          <c:showSerName val="0"/>
          <c:showPercent val="0"/>
          <c:showBubbleSize val="0"/>
        </c:dLbls>
        <c:axId val="1941104800"/>
        <c:axId val="1571868784"/>
      </c:scatterChart>
      <c:valAx>
        <c:axId val="19411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HireDate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868784"/>
        <c:crosses val="autoZero"/>
        <c:crossBetween val="midCat"/>
      </c:valAx>
      <c:valAx>
        <c:axId val="157186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04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NewHires</a:t>
            </a:r>
            <a:r>
              <a:rPr lang="en-US" baseline="0"/>
              <a:t> Per Gender</a:t>
            </a:r>
            <a:endParaRPr lang="en-US"/>
          </a:p>
        </c:rich>
      </c:tx>
      <c:layout>
        <c:manualLayout>
          <c:xMode val="edge"/>
          <c:yMode val="edge"/>
          <c:x val="2.356761512765449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79-4CAF-8832-20E6DF84E5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FC0-4853-A200-CD301BF0B92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analysis!$A$2:$A$4</c:f>
              <c:strCache>
                <c:ptCount val="2"/>
                <c:pt idx="0">
                  <c:v>F</c:v>
                </c:pt>
                <c:pt idx="1">
                  <c:v>M</c:v>
                </c:pt>
              </c:strCache>
            </c:strRef>
          </c:cat>
          <c:val>
            <c:numRef>
              <c:f>analysis!$B$2:$B$4</c:f>
              <c:numCache>
                <c:formatCode>General</c:formatCode>
                <c:ptCount val="2"/>
                <c:pt idx="0">
                  <c:v>3922</c:v>
                </c:pt>
                <c:pt idx="1">
                  <c:v>3652</c:v>
                </c:pt>
              </c:numCache>
            </c:numRef>
          </c:val>
          <c:extLst>
            <c:ext xmlns:c16="http://schemas.microsoft.com/office/drawing/2014/chart" uri="{C3380CC4-5D6E-409C-BE32-E72D297353CC}">
              <c16:uniqueId val="{00000000-AFC0-4853-A200-CD301BF0B92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42906749582438569"/>
          <c:y val="3.7453703703703718E-2"/>
          <c:w val="0.317054402290622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Tenure</a:t>
            </a:r>
            <a:r>
              <a:rPr lang="en-US" baseline="0"/>
              <a:t> VS Active Employees in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analysis!$V$19</c:f>
              <c:strCache>
                <c:ptCount val="1"/>
                <c:pt idx="0">
                  <c:v>Group B</c:v>
                </c:pt>
              </c:strCache>
            </c:strRef>
          </c:tx>
          <c:spPr>
            <a:solidFill>
              <a:schemeClr val="accent1">
                <a:alpha val="75000"/>
              </a:schemeClr>
            </a:solidFill>
            <a:ln>
              <a:noFill/>
            </a:ln>
            <a:effectLst/>
          </c:spPr>
          <c:invertIfNegative val="0"/>
          <c:xVal>
            <c:numRef>
              <c:f>analysis!$W$18:$X$18</c:f>
              <c:numCache>
                <c:formatCode>#,##0</c:formatCode>
                <c:ptCount val="2"/>
                <c:pt idx="0">
                  <c:v>58.076562500000001</c:v>
                </c:pt>
                <c:pt idx="1">
                  <c:v>32</c:v>
                </c:pt>
              </c:numCache>
            </c:numRef>
          </c:xVal>
          <c:yVal>
            <c:numRef>
              <c:f>analysis!$W$19:$X$19</c:f>
              <c:numCache>
                <c:formatCode>#,##0</c:formatCode>
                <c:ptCount val="2"/>
                <c:pt idx="0">
                  <c:v>42.226176470588236</c:v>
                </c:pt>
                <c:pt idx="1">
                  <c:v>34</c:v>
                </c:pt>
              </c:numCache>
            </c:numRef>
          </c:yVal>
          <c:bubbleSize>
            <c:numRef>
              <c:f>analysis!$W$20:$X$20</c:f>
              <c:numCache>
                <c:formatCode>#,##0</c:formatCode>
                <c:ptCount val="2"/>
                <c:pt idx="0">
                  <c:v>41.653928571428573</c:v>
                </c:pt>
                <c:pt idx="1">
                  <c:v>28</c:v>
                </c:pt>
              </c:numCache>
            </c:numRef>
          </c:bubbleSize>
          <c:bubble3D val="0"/>
          <c:extLst>
            <c:ext xmlns:c16="http://schemas.microsoft.com/office/drawing/2014/chart" uri="{C3380CC4-5D6E-409C-BE32-E72D297353CC}">
              <c16:uniqueId val="{00000000-4D0E-4BD3-A25A-6B3D418D5CB0}"/>
            </c:ext>
          </c:extLst>
        </c:ser>
        <c:ser>
          <c:idx val="1"/>
          <c:order val="1"/>
          <c:tx>
            <c:strRef>
              <c:f>analysis!$V$21</c:f>
              <c:strCache>
                <c:ptCount val="1"/>
                <c:pt idx="0">
                  <c:v>Group D</c:v>
                </c:pt>
              </c:strCache>
            </c:strRef>
          </c:tx>
          <c:spPr>
            <a:solidFill>
              <a:schemeClr val="accent2">
                <a:alpha val="75000"/>
              </a:schemeClr>
            </a:solidFill>
            <a:ln w="25400">
              <a:noFill/>
            </a:ln>
            <a:effectLst/>
          </c:spPr>
          <c:invertIfNegative val="0"/>
          <c:xVal>
            <c:numRef>
              <c:f>analysis!$W$18:$X$18</c:f>
              <c:numCache>
                <c:formatCode>#,##0</c:formatCode>
                <c:ptCount val="2"/>
                <c:pt idx="0">
                  <c:v>58.076562500000001</c:v>
                </c:pt>
                <c:pt idx="1">
                  <c:v>32</c:v>
                </c:pt>
              </c:numCache>
            </c:numRef>
          </c:xVal>
          <c:yVal>
            <c:numRef>
              <c:f>analysis!$W$21:$X$21</c:f>
              <c:numCache>
                <c:formatCode>#,##0</c:formatCode>
                <c:ptCount val="2"/>
                <c:pt idx="0">
                  <c:v>22.9985</c:v>
                </c:pt>
                <c:pt idx="1">
                  <c:v>40</c:v>
                </c:pt>
              </c:numCache>
            </c:numRef>
          </c:yVal>
          <c:bubbleSize>
            <c:numRef>
              <c:f>analysis!$W$22:$X$22</c:f>
              <c:numCache>
                <c:formatCode>#,##0</c:formatCode>
                <c:ptCount val="2"/>
                <c:pt idx="0">
                  <c:v>53.506153846153843</c:v>
                </c:pt>
                <c:pt idx="1">
                  <c:v>38</c:v>
                </c:pt>
              </c:numCache>
            </c:numRef>
          </c:bubbleSize>
          <c:bubble3D val="0"/>
          <c:extLst>
            <c:ext xmlns:c16="http://schemas.microsoft.com/office/drawing/2014/chart" uri="{C3380CC4-5D6E-409C-BE32-E72D297353CC}">
              <c16:uniqueId val="{00000001-4D0E-4BD3-A25A-6B3D418D5CB0}"/>
            </c:ext>
          </c:extLst>
        </c:ser>
        <c:ser>
          <c:idx val="2"/>
          <c:order val="2"/>
          <c:tx>
            <c:strRef>
              <c:f>analysis!$V$23</c:f>
              <c:strCache>
                <c:ptCount val="1"/>
                <c:pt idx="0">
                  <c:v>Group F</c:v>
                </c:pt>
              </c:strCache>
            </c:strRef>
          </c:tx>
          <c:spPr>
            <a:solidFill>
              <a:schemeClr val="accent3">
                <a:alpha val="75000"/>
              </a:schemeClr>
            </a:solidFill>
            <a:ln w="25400">
              <a:noFill/>
            </a:ln>
            <a:effectLst/>
          </c:spPr>
          <c:invertIfNegative val="0"/>
          <c:xVal>
            <c:numRef>
              <c:f>analysis!$W$18:$X$18</c:f>
              <c:numCache>
                <c:formatCode>#,##0</c:formatCode>
                <c:ptCount val="2"/>
                <c:pt idx="0">
                  <c:v>58.076562500000001</c:v>
                </c:pt>
                <c:pt idx="1">
                  <c:v>32</c:v>
                </c:pt>
              </c:numCache>
            </c:numRef>
          </c:xVal>
          <c:yVal>
            <c:numRef>
              <c:f>analysis!$W$23:$X$23</c:f>
              <c:numCache>
                <c:formatCode>#,##0</c:formatCode>
                <c:ptCount val="2"/>
                <c:pt idx="0">
                  <c:v>38.254210526315795</c:v>
                </c:pt>
                <c:pt idx="1">
                  <c:v>38</c:v>
                </c:pt>
              </c:numCache>
            </c:numRef>
          </c:yVal>
          <c:bubbleSize>
            <c:numRef>
              <c:f>analysis!$W$24:$X$24</c:f>
              <c:numCache>
                <c:formatCode>#,##0</c:formatCode>
                <c:ptCount val="2"/>
                <c:pt idx="0">
                  <c:v>33.563636363636363</c:v>
                </c:pt>
                <c:pt idx="1">
                  <c:v>33</c:v>
                </c:pt>
              </c:numCache>
            </c:numRef>
          </c:bubbleSize>
          <c:bubble3D val="0"/>
          <c:extLst>
            <c:ext xmlns:c16="http://schemas.microsoft.com/office/drawing/2014/chart" uri="{C3380CC4-5D6E-409C-BE32-E72D297353CC}">
              <c16:uniqueId val="{00000002-4D0E-4BD3-A25A-6B3D418D5CB0}"/>
            </c:ext>
          </c:extLst>
        </c:ser>
        <c:dLbls>
          <c:showLegendKey val="0"/>
          <c:showVal val="0"/>
          <c:showCatName val="0"/>
          <c:showSerName val="0"/>
          <c:showPercent val="0"/>
          <c:showBubbleSize val="0"/>
        </c:dLbls>
        <c:bubbleScale val="100"/>
        <c:showNegBubbles val="0"/>
        <c:axId val="1815696928"/>
        <c:axId val="1955228880"/>
      </c:bubbleChart>
      <c:valAx>
        <c:axId val="1815696928"/>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28880"/>
        <c:crosses val="autoZero"/>
        <c:crossBetween val="midCat"/>
      </c:valAx>
      <c:valAx>
        <c:axId val="1955228880"/>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96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[hr.xlsx]seperations!PivotTable4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Seperations</a:t>
            </a:r>
          </a:p>
          <a:p>
            <a:pPr>
              <a:defRPr/>
            </a:pPr>
            <a:endParaRPr lang="en-US"/>
          </a:p>
        </c:rich>
      </c:tx>
      <c:layout>
        <c:manualLayout>
          <c:xMode val="edge"/>
          <c:yMode val="edge"/>
          <c:x val="1.3345700208526566E-2"/>
          <c:y val="2.39808153477218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s>
    <c:plotArea>
      <c:layout/>
      <c:barChart>
        <c:barDir val="bar"/>
        <c:grouping val="clustered"/>
        <c:varyColors val="0"/>
        <c:ser>
          <c:idx val="0"/>
          <c:order val="0"/>
          <c:tx>
            <c:strRef>
              <c:f>seperations!$B$3</c:f>
              <c:strCache>
                <c:ptCount val="1"/>
                <c:pt idx="0">
                  <c:v>seperation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6</c:v>
                </c:pt>
                <c:pt idx="1">
                  <c:v>32</c:v>
                </c:pt>
                <c:pt idx="2">
                  <c:v>69</c:v>
                </c:pt>
                <c:pt idx="3">
                  <c:v>128</c:v>
                </c:pt>
              </c:numCache>
            </c:numRef>
          </c:val>
          <c:extLst>
            <c:ext xmlns:c16="http://schemas.microsoft.com/office/drawing/2014/chart" uri="{C3380CC4-5D6E-409C-BE32-E72D297353CC}">
              <c16:uniqueId val="{00000000-481B-4B56-B32B-11D54523C435}"/>
            </c:ext>
          </c:extLst>
        </c:ser>
        <c:ser>
          <c:idx val="1"/>
          <c:order val="1"/>
          <c:tx>
            <c:strRef>
              <c:f>seperations!$C$3</c:f>
              <c:strCache>
                <c:ptCount val="1"/>
                <c:pt idx="0">
                  <c:v>BadHires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481B-4B56-B32B-11D54523C435}"/>
              </c:ext>
            </c:extLst>
          </c:dPt>
          <c:dLbls>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 xmlns:c16="http://schemas.microsoft.com/office/drawing/2014/chart" uri="{C3380CC4-5D6E-409C-BE32-E72D297353CC}">
                  <c16:uniqueId val="{00000003-481B-4B56-B32B-11D54523C4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6</c:v>
                </c:pt>
                <c:pt idx="1">
                  <c:v>32</c:v>
                </c:pt>
                <c:pt idx="2">
                  <c:v>42</c:v>
                </c:pt>
                <c:pt idx="3">
                  <c:v>82</c:v>
                </c:pt>
              </c:numCache>
            </c:numRef>
          </c:val>
          <c:extLst>
            <c:ext xmlns:c16="http://schemas.microsoft.com/office/drawing/2014/chart" uri="{C3380CC4-5D6E-409C-BE32-E72D297353CC}">
              <c16:uniqueId val="{00000001-481B-4B56-B32B-11D54523C435}"/>
            </c:ext>
          </c:extLst>
        </c:ser>
        <c:dLbls>
          <c:dLblPos val="inEnd"/>
          <c:showLegendKey val="0"/>
          <c:showVal val="1"/>
          <c:showCatName val="0"/>
          <c:showSerName val="0"/>
          <c:showPercent val="0"/>
          <c:showBubbleSize val="0"/>
        </c:dLbls>
        <c:gapWidth val="49"/>
        <c:overlap val="100"/>
        <c:axId val="1847176591"/>
        <c:axId val="1846288463"/>
      </c:barChart>
      <c:catAx>
        <c:axId val="184717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88463"/>
        <c:crosses val="autoZero"/>
        <c:auto val="1"/>
        <c:lblAlgn val="ctr"/>
        <c:lblOffset val="100"/>
        <c:noMultiLvlLbl val="0"/>
      </c:catAx>
      <c:valAx>
        <c:axId val="1846288463"/>
        <c:scaling>
          <c:orientation val="minMax"/>
        </c:scaling>
        <c:delete val="1"/>
        <c:axPos val="b"/>
        <c:numFmt formatCode="#,##0" sourceLinked="1"/>
        <c:majorTickMark val="none"/>
        <c:minorTickMark val="none"/>
        <c:tickLblPos val="nextTo"/>
        <c:crossAx val="1847176591"/>
        <c:crosses val="autoZero"/>
        <c:crossBetween val="between"/>
      </c:valAx>
      <c:spPr>
        <a:noFill/>
        <a:ln>
          <a:noFill/>
        </a:ln>
        <a:effectLst/>
      </c:spPr>
    </c:plotArea>
    <c:legend>
      <c:legendPos val="r"/>
      <c:layout>
        <c:manualLayout>
          <c:xMode val="edge"/>
          <c:yMode val="edge"/>
          <c:x val="0.73641748728777323"/>
          <c:y val="5.4645574878679729E-2"/>
          <c:w val="0.17832250337639835"/>
          <c:h val="0.18564486369896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[hr.xlsx]term_reason!PivotTable4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1.3345700208526566E-2"/>
          <c:y val="2.39808153477218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term_reason!$B$3:$B$4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term_reason!$A$5:$A$9</c:f>
              <c:strCache>
                <c:ptCount val="4"/>
                <c:pt idx="0">
                  <c:v>2015</c:v>
                </c:pt>
                <c:pt idx="1">
                  <c:v>2016</c:v>
                </c:pt>
                <c:pt idx="2">
                  <c:v>2017</c:v>
                </c:pt>
                <c:pt idx="3">
                  <c:v>2018</c:v>
                </c:pt>
              </c:strCache>
            </c:strRef>
          </c:cat>
          <c:val>
            <c:numRef>
              <c:f>term_reason!$B$5:$B$9</c:f>
              <c:numCache>
                <c:formatCode>#,##0</c:formatCode>
                <c:ptCount val="4"/>
                <c:pt idx="0">
                  <c:v>6</c:v>
                </c:pt>
                <c:pt idx="1">
                  <c:v>28</c:v>
                </c:pt>
                <c:pt idx="2">
                  <c:v>8</c:v>
                </c:pt>
                <c:pt idx="3">
                  <c:v>34</c:v>
                </c:pt>
              </c:numCache>
            </c:numRef>
          </c:val>
          <c:extLst>
            <c:ext xmlns:c16="http://schemas.microsoft.com/office/drawing/2014/chart" uri="{C3380CC4-5D6E-409C-BE32-E72D297353CC}">
              <c16:uniqueId val="{00000000-75DC-4806-8CD0-C895B05FBA93}"/>
            </c:ext>
          </c:extLst>
        </c:ser>
        <c:ser>
          <c:idx val="1"/>
          <c:order val="1"/>
          <c:tx>
            <c:strRef>
              <c:f>term_reason!$C$3:$C$4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term_reason!$A$5:$A$9</c:f>
              <c:strCache>
                <c:ptCount val="4"/>
                <c:pt idx="0">
                  <c:v>2015</c:v>
                </c:pt>
                <c:pt idx="1">
                  <c:v>2016</c:v>
                </c:pt>
                <c:pt idx="2">
                  <c:v>2017</c:v>
                </c:pt>
                <c:pt idx="3">
                  <c:v>2018</c:v>
                </c:pt>
              </c:strCache>
            </c:strRef>
          </c:cat>
          <c:val>
            <c:numRef>
              <c:f>term_reason!$C$5:$C$9</c:f>
              <c:numCache>
                <c:formatCode>#,##0</c:formatCode>
                <c:ptCount val="4"/>
                <c:pt idx="1">
                  <c:v>4</c:v>
                </c:pt>
                <c:pt idx="2">
                  <c:v>61</c:v>
                </c:pt>
                <c:pt idx="3">
                  <c:v>94</c:v>
                </c:pt>
              </c:numCache>
            </c:numRef>
          </c:val>
          <c:extLst>
            <c:ext xmlns:c16="http://schemas.microsoft.com/office/drawing/2014/chart" uri="{C3380CC4-5D6E-409C-BE32-E72D297353CC}">
              <c16:uniqueId val="{00000000-C3E3-4008-9B08-4764F842A10F}"/>
            </c:ext>
          </c:extLst>
        </c:ser>
        <c:dLbls>
          <c:dLblPos val="inEnd"/>
          <c:showLegendKey val="0"/>
          <c:showVal val="1"/>
          <c:showCatName val="0"/>
          <c:showSerName val="0"/>
          <c:showPercent val="0"/>
          <c:showBubbleSize val="0"/>
        </c:dLbls>
        <c:gapWidth val="49"/>
        <c:axId val="1847176591"/>
        <c:axId val="1846288463"/>
      </c:barChart>
      <c:catAx>
        <c:axId val="18471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88463"/>
        <c:crosses val="autoZero"/>
        <c:auto val="1"/>
        <c:lblAlgn val="ctr"/>
        <c:lblOffset val="100"/>
        <c:noMultiLvlLbl val="0"/>
      </c:catAx>
      <c:valAx>
        <c:axId val="1846288463"/>
        <c:scaling>
          <c:orientation val="minMax"/>
        </c:scaling>
        <c:delete val="1"/>
        <c:axPos val="l"/>
        <c:numFmt formatCode="#,##0" sourceLinked="1"/>
        <c:majorTickMark val="none"/>
        <c:minorTickMark val="none"/>
        <c:tickLblPos val="nextTo"/>
        <c:crossAx val="18471765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[hr.xlsx]tenure!PivotTable2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Tenure-Months</a:t>
            </a:r>
          </a:p>
          <a:p>
            <a:pPr>
              <a:defRPr/>
            </a:pPr>
            <a:endParaRPr lang="en-US"/>
          </a:p>
        </c:rich>
      </c:tx>
      <c:layout>
        <c:manualLayout>
          <c:xMode val="edge"/>
          <c:yMode val="edge"/>
          <c:x val="2.0604088526789043E-2"/>
          <c:y val="3.1823191397191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84D30F-4DC5-4DC1-B274-3F833FDC7C80}" type="VALUE">
                  <a:rPr lang="en-US" sz="9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0E8B17-E57F-46D2-9EE0-B6C4F14F968D}"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3070A6-6F3B-4789-A069-45454D480BB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1D13C6-3B4A-49C8-9351-62D4F5645F2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C80D59-2EC8-4BC4-8775-87FBD7446009}"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2FD5C6-39D8-44F3-A1AA-BA7CD4CC6E73}"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6CB0EE-EAEB-420E-8060-F671DCE4836F}"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884F7A-CB08-4FD0-8387-714BBFBDEDDE}"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774FD-44D0-4A80-ADDF-062538DE06A2}"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87649A-F725-4EDC-A2B8-D8B02C48EA8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620B8D-71AD-432B-9928-EA2B51FF45AB}"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noFill/>
          </a:ln>
          <a:effectLst/>
        </c:spPr>
        <c:dLbl>
          <c:idx val="0"/>
          <c:layout>
            <c:manualLayout>
              <c:x val="4.8194325834775998E-1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3A1BA4-6762-448D-921E-82EA4D324EC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0FCA78-69BC-4016-B063-D3D14ADE7D3C}"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BFF08C-84AD-4484-9992-21B081ADECBF}"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3A7EA3-763F-4068-A45E-0559939C0213}"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A83931-697B-48B7-9328-9248FEDC573B}"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3EDFEE-9751-404B-A6F5-DF81CDF5A6F1}"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38D354-0A8A-4F77-8AA4-A6EE3D101CEF}"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4FB20AE-85FB-4568-81F4-45115C7ABC2D}"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40BCBA-8C06-4755-BB5C-2AD548414683}"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47AC9F-4256-4F16-A143-248492D1CC6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DE844-F083-4814-A168-CF28F3B77490}"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37B253-2D72-43C8-9EC8-4A3E8FB4AFE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481911-A694-43DC-84E9-E598A89E2DF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9BDA3C3-624E-40C3-98BF-333A9C9C4353}"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BCF050-3E20-4C5F-9DED-7498F66F7802}"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a:noFill/>
          </a:ln>
          <a:effectLst/>
        </c:spPr>
        <c:dLbl>
          <c:idx val="0"/>
          <c:layout>
            <c:manualLayout>
              <c:x val="0"/>
              <c:y val="-5.876000496009227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0912D5-FC92-4199-9A13-DD27902A9EC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9D769C-D35F-448D-87F7-1605BD494C5F}"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5497901090439388E-2"/>
          <c:y val="0.11625353566241113"/>
          <c:w val="0.90286351706036749"/>
          <c:h val="0.62364975919272225"/>
        </c:manualLayout>
      </c:layout>
      <c:barChart>
        <c:barDir val="col"/>
        <c:grouping val="stacked"/>
        <c:varyColors val="0"/>
        <c:ser>
          <c:idx val="0"/>
          <c:order val="0"/>
          <c:tx>
            <c:strRef>
              <c:f>tenure!$B$3:$B$4</c:f>
              <c:strCache>
                <c:ptCount val="1"/>
                <c:pt idx="0">
                  <c:v>FT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E-2C06-4F5D-8A7A-3C0A1556A22D}"/>
              </c:ext>
            </c:extLst>
          </c:dPt>
          <c:dPt>
            <c:idx val="1"/>
            <c:invertIfNegative val="0"/>
            <c:bubble3D val="0"/>
            <c:extLst>
              <c:ext xmlns:c16="http://schemas.microsoft.com/office/drawing/2014/chart" uri="{C3380CC4-5D6E-409C-BE32-E72D297353CC}">
                <c16:uniqueId val="{0000000F-2C06-4F5D-8A7A-3C0A1556A22D}"/>
              </c:ext>
            </c:extLst>
          </c:dPt>
          <c:dPt>
            <c:idx val="2"/>
            <c:invertIfNegative val="0"/>
            <c:bubble3D val="0"/>
            <c:extLst>
              <c:ext xmlns:c16="http://schemas.microsoft.com/office/drawing/2014/chart" uri="{C3380CC4-5D6E-409C-BE32-E72D297353CC}">
                <c16:uniqueId val="{00000010-2C06-4F5D-8A7A-3C0A1556A22D}"/>
              </c:ext>
            </c:extLst>
          </c:dPt>
          <c:dPt>
            <c:idx val="3"/>
            <c:invertIfNegative val="0"/>
            <c:bubble3D val="0"/>
            <c:extLst>
              <c:ext xmlns:c16="http://schemas.microsoft.com/office/drawing/2014/chart" uri="{C3380CC4-5D6E-409C-BE32-E72D297353CC}">
                <c16:uniqueId val="{00000013-2C06-4F5D-8A7A-3C0A1556A22D}"/>
              </c:ext>
            </c:extLst>
          </c:dPt>
          <c:dPt>
            <c:idx val="4"/>
            <c:invertIfNegative val="0"/>
            <c:bubble3D val="0"/>
            <c:extLst>
              <c:ext xmlns:c16="http://schemas.microsoft.com/office/drawing/2014/chart" uri="{C3380CC4-5D6E-409C-BE32-E72D297353CC}">
                <c16:uniqueId val="{00000014-2C06-4F5D-8A7A-3C0A1556A22D}"/>
              </c:ext>
            </c:extLst>
          </c:dPt>
          <c:dPt>
            <c:idx val="5"/>
            <c:invertIfNegative val="0"/>
            <c:bubble3D val="0"/>
            <c:extLst>
              <c:ext xmlns:c16="http://schemas.microsoft.com/office/drawing/2014/chart" uri="{C3380CC4-5D6E-409C-BE32-E72D297353CC}">
                <c16:uniqueId val="{0000000B-2C06-4F5D-8A7A-3C0A1556A22D}"/>
              </c:ext>
            </c:extLst>
          </c:dPt>
          <c:dPt>
            <c:idx val="6"/>
            <c:invertIfNegative val="0"/>
            <c:bubble3D val="0"/>
            <c:extLst>
              <c:ext xmlns:c16="http://schemas.microsoft.com/office/drawing/2014/chart" uri="{C3380CC4-5D6E-409C-BE32-E72D297353CC}">
                <c16:uniqueId val="{00000017-2C06-4F5D-8A7A-3C0A1556A22D}"/>
              </c:ext>
            </c:extLst>
          </c:dPt>
          <c:dPt>
            <c:idx val="7"/>
            <c:invertIfNegative val="0"/>
            <c:bubble3D val="0"/>
            <c:extLst>
              <c:ext xmlns:c16="http://schemas.microsoft.com/office/drawing/2014/chart" uri="{C3380CC4-5D6E-409C-BE32-E72D297353CC}">
                <c16:uniqueId val="{00000019-2C06-4F5D-8A7A-3C0A1556A22D}"/>
              </c:ext>
            </c:extLst>
          </c:dPt>
          <c:dPt>
            <c:idx val="8"/>
            <c:invertIfNegative val="0"/>
            <c:bubble3D val="0"/>
            <c:extLst>
              <c:ext xmlns:c16="http://schemas.microsoft.com/office/drawing/2014/chart" uri="{C3380CC4-5D6E-409C-BE32-E72D297353CC}">
                <c16:uniqueId val="{0000001A-2C06-4F5D-8A7A-3C0A1556A22D}"/>
              </c:ext>
            </c:extLst>
          </c:dPt>
          <c:dPt>
            <c:idx val="9"/>
            <c:invertIfNegative val="0"/>
            <c:bubble3D val="0"/>
            <c:extLst>
              <c:ext xmlns:c16="http://schemas.microsoft.com/office/drawing/2014/chart" uri="{C3380CC4-5D6E-409C-BE32-E72D297353CC}">
                <c16:uniqueId val="{0000001D-2C06-4F5D-8A7A-3C0A1556A22D}"/>
              </c:ext>
            </c:extLst>
          </c:dPt>
          <c:dPt>
            <c:idx val="10"/>
            <c:invertIfNegative val="0"/>
            <c:bubble3D val="0"/>
            <c:extLst>
              <c:ext xmlns:c16="http://schemas.microsoft.com/office/drawing/2014/chart" uri="{C3380CC4-5D6E-409C-BE32-E72D297353CC}">
                <c16:uniqueId val="{0000001F-2C06-4F5D-8A7A-3C0A1556A22D}"/>
              </c:ext>
            </c:extLst>
          </c:dPt>
          <c:dPt>
            <c:idx val="11"/>
            <c:invertIfNegative val="0"/>
            <c:bubble3D val="0"/>
            <c:extLst>
              <c:ext xmlns:c16="http://schemas.microsoft.com/office/drawing/2014/chart" uri="{C3380CC4-5D6E-409C-BE32-E72D297353CC}">
                <c16:uniqueId val="{00000021-2C06-4F5D-8A7A-3C0A1556A22D}"/>
              </c:ext>
            </c:extLst>
          </c:dPt>
          <c:dPt>
            <c:idx val="12"/>
            <c:invertIfNegative val="0"/>
            <c:bubble3D val="0"/>
            <c:extLst>
              <c:ext xmlns:c16="http://schemas.microsoft.com/office/drawing/2014/chart" uri="{C3380CC4-5D6E-409C-BE32-E72D297353CC}">
                <c16:uniqueId val="{00000022-2C06-4F5D-8A7A-3C0A1556A22D}"/>
              </c:ext>
            </c:extLst>
          </c:dPt>
          <c:dPt>
            <c:idx val="13"/>
            <c:invertIfNegative val="0"/>
            <c:bubble3D val="0"/>
            <c:extLst>
              <c:ext xmlns:c16="http://schemas.microsoft.com/office/drawing/2014/chart" uri="{C3380CC4-5D6E-409C-BE32-E72D297353CC}">
                <c16:uniqueId val="{00000023-2C06-4F5D-8A7A-3C0A1556A22D}"/>
              </c:ext>
            </c:extLst>
          </c:dPt>
          <c:dLbls>
            <c:dLbl>
              <c:idx val="0"/>
              <c:layout>
                <c:manualLayout>
                  <c:x val="-1.2048581458693999E-17"/>
                  <c:y val="3.205128205128205E-3"/>
                </c:manualLayout>
              </c:layout>
              <c:tx>
                <c:rich>
                  <a:bodyPr/>
                  <a:lstStyle/>
                  <a:p>
                    <a:fld id="{F7C80D59-2EC8-4BC4-8775-87FBD7446009}"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2C06-4F5D-8A7A-3C0A1556A22D}"/>
                </c:ext>
              </c:extLst>
            </c:dLbl>
            <c:dLbl>
              <c:idx val="1"/>
              <c:tx>
                <c:rich>
                  <a:bodyPr/>
                  <a:lstStyle/>
                  <a:p>
                    <a:fld id="{7E2FD5C6-39D8-44F3-A1AA-BA7CD4CC6E73}"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2C06-4F5D-8A7A-3C0A1556A22D}"/>
                </c:ext>
              </c:extLst>
            </c:dLbl>
            <c:dLbl>
              <c:idx val="2"/>
              <c:tx>
                <c:rich>
                  <a:bodyPr/>
                  <a:lstStyle/>
                  <a:p>
                    <a:fld id="{1E6CB0EE-EAEB-420E-8060-F671DCE4836F}"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2C06-4F5D-8A7A-3C0A1556A22D}"/>
                </c:ext>
              </c:extLst>
            </c:dLbl>
            <c:dLbl>
              <c:idx val="3"/>
              <c:tx>
                <c:rich>
                  <a:bodyPr/>
                  <a:lstStyle/>
                  <a:p>
                    <a:fld id="{AF87649A-F725-4EDC-A2B8-D8B02C48EA8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2C06-4F5D-8A7A-3C0A1556A22D}"/>
                </c:ext>
              </c:extLst>
            </c:dLbl>
            <c:dLbl>
              <c:idx val="4"/>
              <c:tx>
                <c:rich>
                  <a:bodyPr/>
                  <a:lstStyle/>
                  <a:p>
                    <a:fld id="{B3620B8D-71AD-432B-9928-EA2B51FF45AB}"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2C06-4F5D-8A7A-3C0A1556A22D}"/>
                </c:ext>
              </c:extLst>
            </c:dLbl>
            <c:dLbl>
              <c:idx val="5"/>
              <c:tx>
                <c:rich>
                  <a:bodyPr/>
                  <a:lstStyle/>
                  <a:p>
                    <a:fld id="{870E8B17-E57F-46D2-9EE0-B6C4F14F968D}"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C06-4F5D-8A7A-3C0A1556A22D}"/>
                </c:ext>
              </c:extLst>
            </c:dLbl>
            <c:dLbl>
              <c:idx val="6"/>
              <c:tx>
                <c:rich>
                  <a:bodyPr/>
                  <a:lstStyle/>
                  <a:p>
                    <a:fld id="{1ABFF08C-84AD-4484-9992-21B081ADECBF}"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2C06-4F5D-8A7A-3C0A1556A22D}"/>
                </c:ext>
              </c:extLst>
            </c:dLbl>
            <c:dLbl>
              <c:idx val="7"/>
              <c:tx>
                <c:rich>
                  <a:bodyPr/>
                  <a:lstStyle/>
                  <a:p>
                    <a:fld id="{3AA83931-697B-48B7-9328-9248FEDC573B}"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2C06-4F5D-8A7A-3C0A1556A22D}"/>
                </c:ext>
              </c:extLst>
            </c:dLbl>
            <c:dLbl>
              <c:idx val="8"/>
              <c:tx>
                <c:rich>
                  <a:bodyPr/>
                  <a:lstStyle/>
                  <a:p>
                    <a:fld id="{6F3EDFEE-9751-404B-A6F5-DF81CDF5A6F1}"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A-2C06-4F5D-8A7A-3C0A1556A22D}"/>
                </c:ext>
              </c:extLst>
            </c:dLbl>
            <c:dLbl>
              <c:idx val="9"/>
              <c:tx>
                <c:rich>
                  <a:bodyPr/>
                  <a:lstStyle/>
                  <a:p>
                    <a:fld id="{9C40BCBA-8C06-4755-BB5C-2AD548414683}"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2C06-4F5D-8A7A-3C0A1556A22D}"/>
                </c:ext>
              </c:extLst>
            </c:dLbl>
            <c:dLbl>
              <c:idx val="10"/>
              <c:tx>
                <c:rich>
                  <a:bodyPr/>
                  <a:lstStyle/>
                  <a:p>
                    <a:fld id="{26FDE844-F083-4814-A168-CF28F3B77490}"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F-2C06-4F5D-8A7A-3C0A1556A22D}"/>
                </c:ext>
              </c:extLst>
            </c:dLbl>
            <c:dLbl>
              <c:idx val="11"/>
              <c:tx>
                <c:rich>
                  <a:bodyPr/>
                  <a:lstStyle/>
                  <a:p>
                    <a:fld id="{56481911-A694-43DC-84E9-E598A89E2DF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2C06-4F5D-8A7A-3C0A1556A22D}"/>
                </c:ext>
              </c:extLst>
            </c:dLbl>
            <c:dLbl>
              <c:idx val="12"/>
              <c:tx>
                <c:rich>
                  <a:bodyPr/>
                  <a:lstStyle/>
                  <a:p>
                    <a:fld id="{A9BDA3C3-624E-40C3-98BF-333A9C9C4353}"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2-2C06-4F5D-8A7A-3C0A1556A22D}"/>
                </c:ext>
              </c:extLst>
            </c:dLbl>
            <c:dLbl>
              <c:idx val="13"/>
              <c:tx>
                <c:rich>
                  <a:bodyPr/>
                  <a:lstStyle/>
                  <a:p>
                    <a:fld id="{5ABCF050-3E20-4C5F-9DED-7498F66F7802}"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2C06-4F5D-8A7A-3C0A1556A2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68.188888888888897</c:v>
                </c:pt>
                <c:pt idx="1">
                  <c:v>164.10749999999999</c:v>
                </c:pt>
                <c:pt idx="2">
                  <c:v>109.07444444444444</c:v>
                </c:pt>
                <c:pt idx="3">
                  <c:v>60.157499999999999</c:v>
                </c:pt>
                <c:pt idx="4">
                  <c:v>55.426000000000002</c:v>
                </c:pt>
                <c:pt idx="5">
                  <c:v>204.08</c:v>
                </c:pt>
                <c:pt idx="6">
                  <c:v>46.26</c:v>
                </c:pt>
                <c:pt idx="7">
                  <c:v>30.274000000000001</c:v>
                </c:pt>
                <c:pt idx="8">
                  <c:v>99.984166666666667</c:v>
                </c:pt>
                <c:pt idx="9">
                  <c:v>31.1</c:v>
                </c:pt>
                <c:pt idx="10">
                  <c:v>63.407499999999999</c:v>
                </c:pt>
                <c:pt idx="11">
                  <c:v>86.368333333333339</c:v>
                </c:pt>
                <c:pt idx="12">
                  <c:v>56.195</c:v>
                </c:pt>
                <c:pt idx="13">
                  <c:v>87.297499999999999</c:v>
                </c:pt>
              </c:numCache>
            </c:numRef>
          </c:val>
          <c:extLst>
            <c:ext xmlns:c16="http://schemas.microsoft.com/office/drawing/2014/chart" uri="{C3380CC4-5D6E-409C-BE32-E72D297353CC}">
              <c16:uniqueId val="{00000000-2C06-4F5D-8A7A-3C0A1556A22D}"/>
            </c:ext>
          </c:extLst>
        </c:ser>
        <c:ser>
          <c:idx val="1"/>
          <c:order val="1"/>
          <c:tx>
            <c:strRef>
              <c:f>tenure!$C$3:$C$4</c:f>
              <c:strCache>
                <c:ptCount val="1"/>
                <c:pt idx="0">
                  <c:v>PT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D-2C06-4F5D-8A7A-3C0A1556A22D}"/>
              </c:ext>
            </c:extLst>
          </c:dPt>
          <c:dPt>
            <c:idx val="1"/>
            <c:invertIfNegative val="0"/>
            <c:bubble3D val="0"/>
            <c:extLst>
              <c:ext xmlns:c16="http://schemas.microsoft.com/office/drawing/2014/chart" uri="{C3380CC4-5D6E-409C-BE32-E72D297353CC}">
                <c16:uniqueId val="{0000000C-2C06-4F5D-8A7A-3C0A1556A22D}"/>
              </c:ext>
            </c:extLst>
          </c:dPt>
          <c:dPt>
            <c:idx val="2"/>
            <c:invertIfNegative val="0"/>
            <c:bubble3D val="0"/>
            <c:extLst>
              <c:ext xmlns:c16="http://schemas.microsoft.com/office/drawing/2014/chart" uri="{C3380CC4-5D6E-409C-BE32-E72D297353CC}">
                <c16:uniqueId val="{00000011-2C06-4F5D-8A7A-3C0A1556A22D}"/>
              </c:ext>
            </c:extLst>
          </c:dPt>
          <c:dPt>
            <c:idx val="3"/>
            <c:invertIfNegative val="0"/>
            <c:bubble3D val="0"/>
            <c:extLst>
              <c:ext xmlns:c16="http://schemas.microsoft.com/office/drawing/2014/chart" uri="{C3380CC4-5D6E-409C-BE32-E72D297353CC}">
                <c16:uniqueId val="{00000012-2C06-4F5D-8A7A-3C0A1556A22D}"/>
              </c:ext>
            </c:extLst>
          </c:dPt>
          <c:dPt>
            <c:idx val="4"/>
            <c:invertIfNegative val="0"/>
            <c:bubble3D val="0"/>
            <c:extLst>
              <c:ext xmlns:c16="http://schemas.microsoft.com/office/drawing/2014/chart" uri="{C3380CC4-5D6E-409C-BE32-E72D297353CC}">
                <c16:uniqueId val="{00000015-2C06-4F5D-8A7A-3C0A1556A22D}"/>
              </c:ext>
            </c:extLst>
          </c:dPt>
          <c:dPt>
            <c:idx val="5"/>
            <c:invertIfNegative val="0"/>
            <c:bubble3D val="0"/>
            <c:extLst>
              <c:ext xmlns:c16="http://schemas.microsoft.com/office/drawing/2014/chart" uri="{C3380CC4-5D6E-409C-BE32-E72D297353CC}">
                <c16:uniqueId val="{0000000A-2C06-4F5D-8A7A-3C0A1556A22D}"/>
              </c:ext>
            </c:extLst>
          </c:dPt>
          <c:dPt>
            <c:idx val="6"/>
            <c:invertIfNegative val="0"/>
            <c:bubble3D val="0"/>
            <c:extLst>
              <c:ext xmlns:c16="http://schemas.microsoft.com/office/drawing/2014/chart" uri="{C3380CC4-5D6E-409C-BE32-E72D297353CC}">
                <c16:uniqueId val="{00000016-2C06-4F5D-8A7A-3C0A1556A22D}"/>
              </c:ext>
            </c:extLst>
          </c:dPt>
          <c:dPt>
            <c:idx val="7"/>
            <c:invertIfNegative val="0"/>
            <c:bubble3D val="0"/>
            <c:extLst>
              <c:ext xmlns:c16="http://schemas.microsoft.com/office/drawing/2014/chart" uri="{C3380CC4-5D6E-409C-BE32-E72D297353CC}">
                <c16:uniqueId val="{00000018-2C06-4F5D-8A7A-3C0A1556A22D}"/>
              </c:ext>
            </c:extLst>
          </c:dPt>
          <c:dPt>
            <c:idx val="8"/>
            <c:invertIfNegative val="0"/>
            <c:bubble3D val="0"/>
            <c:extLst>
              <c:ext xmlns:c16="http://schemas.microsoft.com/office/drawing/2014/chart" uri="{C3380CC4-5D6E-409C-BE32-E72D297353CC}">
                <c16:uniqueId val="{0000001B-2C06-4F5D-8A7A-3C0A1556A22D}"/>
              </c:ext>
            </c:extLst>
          </c:dPt>
          <c:dPt>
            <c:idx val="9"/>
            <c:invertIfNegative val="0"/>
            <c:bubble3D val="0"/>
            <c:extLst>
              <c:ext xmlns:c16="http://schemas.microsoft.com/office/drawing/2014/chart" uri="{C3380CC4-5D6E-409C-BE32-E72D297353CC}">
                <c16:uniqueId val="{0000001C-2C06-4F5D-8A7A-3C0A1556A22D}"/>
              </c:ext>
            </c:extLst>
          </c:dPt>
          <c:dPt>
            <c:idx val="10"/>
            <c:invertIfNegative val="0"/>
            <c:bubble3D val="0"/>
            <c:extLst>
              <c:ext xmlns:c16="http://schemas.microsoft.com/office/drawing/2014/chart" uri="{C3380CC4-5D6E-409C-BE32-E72D297353CC}">
                <c16:uniqueId val="{0000001E-2C06-4F5D-8A7A-3C0A1556A22D}"/>
              </c:ext>
            </c:extLst>
          </c:dPt>
          <c:dPt>
            <c:idx val="11"/>
            <c:invertIfNegative val="0"/>
            <c:bubble3D val="0"/>
            <c:extLst>
              <c:ext xmlns:c16="http://schemas.microsoft.com/office/drawing/2014/chart" uri="{C3380CC4-5D6E-409C-BE32-E72D297353CC}">
                <c16:uniqueId val="{00000020-2C06-4F5D-8A7A-3C0A1556A22D}"/>
              </c:ext>
            </c:extLst>
          </c:dPt>
          <c:dPt>
            <c:idx val="12"/>
            <c:invertIfNegative val="0"/>
            <c:bubble3D val="0"/>
            <c:extLst>
              <c:ext xmlns:c16="http://schemas.microsoft.com/office/drawing/2014/chart" uri="{C3380CC4-5D6E-409C-BE32-E72D297353CC}">
                <c16:uniqueId val="{00000025-2C06-4F5D-8A7A-3C0A1556A22D}"/>
              </c:ext>
            </c:extLst>
          </c:dPt>
          <c:dPt>
            <c:idx val="13"/>
            <c:invertIfNegative val="0"/>
            <c:bubble3D val="0"/>
            <c:extLst>
              <c:ext xmlns:c16="http://schemas.microsoft.com/office/drawing/2014/chart" uri="{C3380CC4-5D6E-409C-BE32-E72D297353CC}">
                <c16:uniqueId val="{00000024-2C06-4F5D-8A7A-3C0A1556A22D}"/>
              </c:ext>
            </c:extLst>
          </c:dPt>
          <c:dLbls>
            <c:dLbl>
              <c:idx val="0"/>
              <c:layout>
                <c:manualLayout>
                  <c:x val="-1.2048581458693999E-17"/>
                  <c:y val="3.205128205128205E-3"/>
                </c:manualLayout>
              </c:layout>
              <c:tx>
                <c:rich>
                  <a:bodyPr/>
                  <a:lstStyle/>
                  <a:p>
                    <a:fld id="{A61D13C6-3B4A-49C8-9351-62D4F5645F2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2C06-4F5D-8A7A-3C0A1556A22D}"/>
                </c:ext>
              </c:extLst>
            </c:dLbl>
            <c:dLbl>
              <c:idx val="1"/>
              <c:tx>
                <c:rich>
                  <a:bodyPr/>
                  <a:lstStyle/>
                  <a:p>
                    <a:fld id="{8E3070A6-6F3B-4789-A069-45454D480BB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2C06-4F5D-8A7A-3C0A1556A22D}"/>
                </c:ext>
              </c:extLst>
            </c:dLbl>
            <c:dLbl>
              <c:idx val="2"/>
              <c:tx>
                <c:rich>
                  <a:bodyPr/>
                  <a:lstStyle/>
                  <a:p>
                    <a:fld id="{A3884F7A-CB08-4FD0-8387-714BBFBDEDDE}"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2C06-4F5D-8A7A-3C0A1556A22D}"/>
                </c:ext>
              </c:extLst>
            </c:dLbl>
            <c:dLbl>
              <c:idx val="3"/>
              <c:tx>
                <c:rich>
                  <a:bodyPr/>
                  <a:lstStyle/>
                  <a:p>
                    <a:fld id="{F5F774FD-44D0-4A80-ADDF-062538DE06A2}"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2C06-4F5D-8A7A-3C0A1556A22D}"/>
                </c:ext>
              </c:extLst>
            </c:dLbl>
            <c:dLbl>
              <c:idx val="4"/>
              <c:layout>
                <c:manualLayout>
                  <c:x val="4.8194325834775998E-17"/>
                  <c:y val="0"/>
                </c:manualLayout>
              </c:layout>
              <c:tx>
                <c:rich>
                  <a:bodyPr/>
                  <a:lstStyle/>
                  <a:p>
                    <a:fld id="{0B3A1BA4-6762-448D-921E-82EA4D324EC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2C06-4F5D-8A7A-3C0A1556A22D}"/>
                </c:ext>
              </c:extLst>
            </c:dLbl>
            <c:dLbl>
              <c:idx val="5"/>
              <c:tx>
                <c:rich>
                  <a:bodyPr/>
                  <a:lstStyle/>
                  <a:p>
                    <a:fld id="{B284D30F-4DC5-4DC1-B274-3F833FDC7C80}" type="VALUE">
                      <a:rPr lang="en-US" sz="900"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2C06-4F5D-8A7A-3C0A1556A22D}"/>
                </c:ext>
              </c:extLst>
            </c:dLbl>
            <c:dLbl>
              <c:idx val="6"/>
              <c:tx>
                <c:rich>
                  <a:bodyPr/>
                  <a:lstStyle/>
                  <a:p>
                    <a:fld id="{350FCA78-69BC-4016-B063-D3D14ADE7D3C}"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2C06-4F5D-8A7A-3C0A1556A22D}"/>
                </c:ext>
              </c:extLst>
            </c:dLbl>
            <c:dLbl>
              <c:idx val="7"/>
              <c:tx>
                <c:rich>
                  <a:bodyPr/>
                  <a:lstStyle/>
                  <a:p>
                    <a:fld id="{903A7EA3-763F-4068-A45E-0559939C0213}"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2C06-4F5D-8A7A-3C0A1556A22D}"/>
                </c:ext>
              </c:extLst>
            </c:dLbl>
            <c:dLbl>
              <c:idx val="8"/>
              <c:tx>
                <c:rich>
                  <a:bodyPr/>
                  <a:lstStyle/>
                  <a:p>
                    <a:fld id="{F138D354-0A8A-4F77-8AA4-A6EE3D101CEF}"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B-2C06-4F5D-8A7A-3C0A1556A22D}"/>
                </c:ext>
              </c:extLst>
            </c:dLbl>
            <c:dLbl>
              <c:idx val="9"/>
              <c:tx>
                <c:rich>
                  <a:bodyPr/>
                  <a:lstStyle/>
                  <a:p>
                    <a:fld id="{D4FB20AE-85FB-4568-81F4-45115C7ABC2D}"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2C06-4F5D-8A7A-3C0A1556A22D}"/>
                </c:ext>
              </c:extLst>
            </c:dLbl>
            <c:dLbl>
              <c:idx val="10"/>
              <c:tx>
                <c:rich>
                  <a:bodyPr/>
                  <a:lstStyle/>
                  <a:p>
                    <a:fld id="{B447AC9F-4256-4F16-A143-248492D1CC6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E-2C06-4F5D-8A7A-3C0A1556A22D}"/>
                </c:ext>
              </c:extLst>
            </c:dLbl>
            <c:dLbl>
              <c:idx val="11"/>
              <c:tx>
                <c:rich>
                  <a:bodyPr/>
                  <a:lstStyle/>
                  <a:p>
                    <a:fld id="{EB37B253-2D72-43C8-9EC8-4A3E8FB4AFE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0-2C06-4F5D-8A7A-3C0A1556A22D}"/>
                </c:ext>
              </c:extLst>
            </c:dLbl>
            <c:dLbl>
              <c:idx val="12"/>
              <c:tx>
                <c:rich>
                  <a:bodyPr/>
                  <a:lstStyle/>
                  <a:p>
                    <a:fld id="{199D769C-D35F-448D-87F7-1605BD494C5F}"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5-2C06-4F5D-8A7A-3C0A1556A22D}"/>
                </c:ext>
              </c:extLst>
            </c:dLbl>
            <c:dLbl>
              <c:idx val="13"/>
              <c:layout>
                <c:manualLayout>
                  <c:x val="0"/>
                  <c:y val="-5.876000496009227E-17"/>
                </c:manualLayout>
              </c:layout>
              <c:tx>
                <c:rich>
                  <a:bodyPr/>
                  <a:lstStyle/>
                  <a:p>
                    <a:fld id="{3F0912D5-FC92-4199-9A13-DD27902A9EC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4-2C06-4F5D-8A7A-3C0A1556A2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46.063333333333333</c:v>
                </c:pt>
                <c:pt idx="1">
                  <c:v>17.375</c:v>
                </c:pt>
                <c:pt idx="2">
                  <c:v>11.714285714285714</c:v>
                </c:pt>
                <c:pt idx="3">
                  <c:v>9.3849999999999998</c:v>
                </c:pt>
                <c:pt idx="4">
                  <c:v>4.6924999999999999</c:v>
                </c:pt>
                <c:pt idx="5">
                  <c:v>16.135625000000001</c:v>
                </c:pt>
                <c:pt idx="6">
                  <c:v>14.776</c:v>
                </c:pt>
                <c:pt idx="7">
                  <c:v>17.162307692307692</c:v>
                </c:pt>
                <c:pt idx="8">
                  <c:v>14.854999999999999</c:v>
                </c:pt>
                <c:pt idx="9">
                  <c:v>53.115454545454547</c:v>
                </c:pt>
                <c:pt idx="10">
                  <c:v>14.342500000000001</c:v>
                </c:pt>
                <c:pt idx="11">
                  <c:v>21.34</c:v>
                </c:pt>
                <c:pt idx="12">
                  <c:v>6.3460000000000001</c:v>
                </c:pt>
                <c:pt idx="13">
                  <c:v>17.32</c:v>
                </c:pt>
              </c:numCache>
            </c:numRef>
          </c:val>
          <c:extLst>
            <c:ext xmlns:c16="http://schemas.microsoft.com/office/drawing/2014/chart" uri="{C3380CC4-5D6E-409C-BE32-E72D297353CC}">
              <c16:uniqueId val="{00000007-2C06-4F5D-8A7A-3C0A1556A22D}"/>
            </c:ext>
          </c:extLst>
        </c:ser>
        <c:dLbls>
          <c:dLblPos val="ctr"/>
          <c:showLegendKey val="0"/>
          <c:showVal val="1"/>
          <c:showCatName val="0"/>
          <c:showSerName val="0"/>
          <c:showPercent val="0"/>
          <c:showBubbleSize val="0"/>
        </c:dLbls>
        <c:gapWidth val="110"/>
        <c:overlap val="100"/>
        <c:axId val="1301134047"/>
        <c:axId val="1730192591"/>
      </c:barChart>
      <c:catAx>
        <c:axId val="130113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92591"/>
        <c:crosses val="autoZero"/>
        <c:auto val="1"/>
        <c:lblAlgn val="ctr"/>
        <c:lblOffset val="100"/>
        <c:noMultiLvlLbl val="0"/>
      </c:catAx>
      <c:valAx>
        <c:axId val="173019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34047"/>
        <c:crosses val="autoZero"/>
        <c:crossBetween val="between"/>
      </c:valAx>
      <c:spPr>
        <a:noFill/>
        <a:ln>
          <a:noFill/>
        </a:ln>
        <a:effectLst/>
      </c:spPr>
    </c:plotArea>
    <c:legend>
      <c:legendPos val="t"/>
      <c:layout>
        <c:manualLayout>
          <c:xMode val="edge"/>
          <c:yMode val="edge"/>
          <c:x val="0.7988974190726158"/>
          <c:y val="4.6712962962962977E-2"/>
          <c:w val="0.11775441516182716"/>
          <c:h val="5.40869170199878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[hr.xlsx]activeemployees!PivotTable1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Active Employees</a:t>
            </a:r>
            <a:endParaRPr lang="en-US"/>
          </a:p>
        </c:rich>
      </c:tx>
      <c:layout>
        <c:manualLayout>
          <c:xMode val="edge"/>
          <c:yMode val="edge"/>
          <c:x val="4.56041119860017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activeemployees!$B$3</c:f>
              <c:strCache>
                <c:ptCount val="1"/>
                <c:pt idx="0">
                  <c:v>ActiveEmp</c:v>
                </c:pt>
              </c:strCache>
            </c:strRef>
          </c:tx>
          <c:spPr>
            <a:solidFill>
              <a:schemeClr val="accent1"/>
            </a:solidFill>
            <a:ln>
              <a:noFill/>
            </a:ln>
            <a:effectLst/>
          </c:spPr>
          <c:invertIfNegative val="0"/>
          <c:cat>
            <c:multiLvlStrRef>
              <c:f>activeemployees!$A$4:$A$12</c:f>
              <c:multiLvlStrCache>
                <c:ptCount val="4"/>
                <c:lvl>
                  <c:pt idx="2">
                    <c:v>Jan</c:v>
                  </c:pt>
                  <c:pt idx="3">
                    <c:v>Jan</c:v>
                  </c:pt>
                </c:lvl>
                <c:lvl>
                  <c:pt idx="2">
                    <c:v>Qtr1</c:v>
                  </c:pt>
                  <c:pt idx="3">
                    <c:v>Qtr1</c:v>
                  </c:pt>
                </c:lvl>
                <c:lvl>
                  <c:pt idx="0">
                    <c:v>2015</c:v>
                  </c:pt>
                  <c:pt idx="1">
                    <c:v>2016</c:v>
                  </c:pt>
                  <c:pt idx="2">
                    <c:v>2017</c:v>
                  </c:pt>
                  <c:pt idx="3">
                    <c:v>2018</c:v>
                  </c:pt>
                </c:lvl>
              </c:multiLvlStrCache>
            </c:multiLvlStrRef>
          </c:cat>
          <c:val>
            <c:numRef>
              <c:f>activeemployees!$B$4:$B$12</c:f>
              <c:numCache>
                <c:formatCode>#,##0</c:formatCode>
                <c:ptCount val="4"/>
                <c:pt idx="0">
                  <c:v>104</c:v>
                </c:pt>
                <c:pt idx="1">
                  <c:v>178</c:v>
                </c:pt>
                <c:pt idx="2">
                  <c:v>179</c:v>
                </c:pt>
                <c:pt idx="3">
                  <c:v>243</c:v>
                </c:pt>
              </c:numCache>
            </c:numRef>
          </c:val>
          <c:extLst>
            <c:ext xmlns:c16="http://schemas.microsoft.com/office/drawing/2014/chart" uri="{C3380CC4-5D6E-409C-BE32-E72D297353CC}">
              <c16:uniqueId val="{00000000-366B-4158-A320-9053DD5994F5}"/>
            </c:ext>
          </c:extLst>
        </c:ser>
        <c:ser>
          <c:idx val="1"/>
          <c:order val="1"/>
          <c:tx>
            <c:strRef>
              <c:f>activeemployees!$C$3</c:f>
              <c:strCache>
                <c:ptCount val="1"/>
                <c:pt idx="0">
                  <c:v>Newhire</c:v>
                </c:pt>
              </c:strCache>
            </c:strRef>
          </c:tx>
          <c:spPr>
            <a:solidFill>
              <a:schemeClr val="accent2"/>
            </a:solidFill>
            <a:ln>
              <a:noFill/>
            </a:ln>
            <a:effectLst/>
          </c:spPr>
          <c:invertIfNegative val="0"/>
          <c:cat>
            <c:multiLvlStrRef>
              <c:f>activeemployees!$A$4:$A$12</c:f>
              <c:multiLvlStrCache>
                <c:ptCount val="4"/>
                <c:lvl>
                  <c:pt idx="2">
                    <c:v>Jan</c:v>
                  </c:pt>
                  <c:pt idx="3">
                    <c:v>Jan</c:v>
                  </c:pt>
                </c:lvl>
                <c:lvl>
                  <c:pt idx="2">
                    <c:v>Qtr1</c:v>
                  </c:pt>
                  <c:pt idx="3">
                    <c:v>Qtr1</c:v>
                  </c:pt>
                </c:lvl>
                <c:lvl>
                  <c:pt idx="0">
                    <c:v>2015</c:v>
                  </c:pt>
                  <c:pt idx="1">
                    <c:v>2016</c:v>
                  </c:pt>
                  <c:pt idx="2">
                    <c:v>2017</c:v>
                  </c:pt>
                  <c:pt idx="3">
                    <c:v>2018</c:v>
                  </c:pt>
                </c:lvl>
              </c:multiLvlStrCache>
            </c:multiLvlStrRef>
          </c:cat>
          <c:val>
            <c:numRef>
              <c:f>activeemployees!$C$4:$C$12</c:f>
              <c:numCache>
                <c:formatCode>#,##0</c:formatCode>
                <c:ptCount val="4"/>
                <c:pt idx="0">
                  <c:v>31</c:v>
                </c:pt>
                <c:pt idx="1">
                  <c:v>79</c:v>
                </c:pt>
                <c:pt idx="2">
                  <c:v>138</c:v>
                </c:pt>
                <c:pt idx="3">
                  <c:v>273</c:v>
                </c:pt>
              </c:numCache>
            </c:numRef>
          </c:val>
          <c:extLst>
            <c:ext xmlns:c16="http://schemas.microsoft.com/office/drawing/2014/chart" uri="{C3380CC4-5D6E-409C-BE32-E72D297353CC}">
              <c16:uniqueId val="{00000001-366B-4158-A320-9053DD5994F5}"/>
            </c:ext>
          </c:extLst>
        </c:ser>
        <c:dLbls>
          <c:showLegendKey val="0"/>
          <c:showVal val="0"/>
          <c:showCatName val="0"/>
          <c:showSerName val="0"/>
          <c:showPercent val="0"/>
          <c:showBubbleSize val="0"/>
        </c:dLbls>
        <c:gapWidth val="219"/>
        <c:overlap val="-17"/>
        <c:axId val="1731992335"/>
        <c:axId val="1417398623"/>
      </c:barChart>
      <c:catAx>
        <c:axId val="17319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98623"/>
        <c:crosses val="autoZero"/>
        <c:auto val="1"/>
        <c:lblAlgn val="ctr"/>
        <c:lblOffset val="100"/>
        <c:noMultiLvlLbl val="0"/>
      </c:catAx>
      <c:valAx>
        <c:axId val="14173986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923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[hr.xlsx]ehinincity!PivotTable2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By Ethnic Group</a:t>
            </a:r>
            <a:endParaRPr lang="en-US"/>
          </a:p>
        </c:rich>
      </c:tx>
      <c:layout>
        <c:manualLayout>
          <c:xMode val="edge"/>
          <c:yMode val="edge"/>
          <c:x val="2.060411198600178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8502369495479731"/>
          <c:w val="0.90286351706036749"/>
          <c:h val="0.53869823563721198"/>
        </c:manualLayout>
      </c:layout>
      <c:barChart>
        <c:barDir val="col"/>
        <c:grouping val="clustered"/>
        <c:varyColors val="0"/>
        <c:ser>
          <c:idx val="0"/>
          <c:order val="0"/>
          <c:tx>
            <c:strRef>
              <c:f>ehinincity!$B$3:$B$4</c:f>
              <c:strCache>
                <c:ptCount val="1"/>
                <c:pt idx="0">
                  <c:v>FT</c:v>
                </c:pt>
              </c:strCache>
            </c:strRef>
          </c:tx>
          <c:spPr>
            <a:solidFill>
              <a:schemeClr val="accent1"/>
            </a:solidFill>
            <a:ln>
              <a:noFill/>
            </a:ln>
            <a:effectLst/>
          </c:spPr>
          <c:invertIfNegative val="0"/>
          <c:cat>
            <c:multiLvlStrRef>
              <c:f>ehinincity!$A$5:$A$26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ehinincity!$B$5:$B$26</c:f>
              <c:numCache>
                <c:formatCode>#,##0</c:formatCode>
                <c:ptCount val="14"/>
                <c:pt idx="0">
                  <c:v>9</c:v>
                </c:pt>
                <c:pt idx="1">
                  <c:v>4</c:v>
                </c:pt>
                <c:pt idx="2">
                  <c:v>9</c:v>
                </c:pt>
                <c:pt idx="3">
                  <c:v>4</c:v>
                </c:pt>
                <c:pt idx="4">
                  <c:v>5</c:v>
                </c:pt>
                <c:pt idx="5">
                  <c:v>3</c:v>
                </c:pt>
                <c:pt idx="6">
                  <c:v>7</c:v>
                </c:pt>
                <c:pt idx="7">
                  <c:v>5</c:v>
                </c:pt>
                <c:pt idx="8">
                  <c:v>12</c:v>
                </c:pt>
                <c:pt idx="9">
                  <c:v>4</c:v>
                </c:pt>
                <c:pt idx="10">
                  <c:v>8</c:v>
                </c:pt>
                <c:pt idx="11">
                  <c:v>6</c:v>
                </c:pt>
                <c:pt idx="12">
                  <c:v>8</c:v>
                </c:pt>
                <c:pt idx="13">
                  <c:v>4</c:v>
                </c:pt>
              </c:numCache>
            </c:numRef>
          </c:val>
          <c:extLst>
            <c:ext xmlns:c16="http://schemas.microsoft.com/office/drawing/2014/chart" uri="{C3380CC4-5D6E-409C-BE32-E72D297353CC}">
              <c16:uniqueId val="{00000000-3F94-410C-8905-0F693AB6AEBE}"/>
            </c:ext>
          </c:extLst>
        </c:ser>
        <c:ser>
          <c:idx val="1"/>
          <c:order val="1"/>
          <c:tx>
            <c:strRef>
              <c:f>ehinincity!$C$3:$C$4</c:f>
              <c:strCache>
                <c:ptCount val="1"/>
                <c:pt idx="0">
                  <c:v>PT</c:v>
                </c:pt>
              </c:strCache>
            </c:strRef>
          </c:tx>
          <c:spPr>
            <a:solidFill>
              <a:schemeClr val="accent2"/>
            </a:solidFill>
            <a:ln>
              <a:noFill/>
            </a:ln>
            <a:effectLst/>
          </c:spPr>
          <c:invertIfNegative val="0"/>
          <c:cat>
            <c:multiLvlStrRef>
              <c:f>ehinincity!$A$5:$A$26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ehinincity!$C$5:$C$26</c:f>
              <c:numCache>
                <c:formatCode>#,##0</c:formatCode>
                <c:ptCount val="14"/>
                <c:pt idx="0">
                  <c:v>9</c:v>
                </c:pt>
                <c:pt idx="1">
                  <c:v>10</c:v>
                </c:pt>
                <c:pt idx="2">
                  <c:v>7</c:v>
                </c:pt>
                <c:pt idx="3">
                  <c:v>14</c:v>
                </c:pt>
                <c:pt idx="4">
                  <c:v>4</c:v>
                </c:pt>
                <c:pt idx="5">
                  <c:v>16</c:v>
                </c:pt>
                <c:pt idx="6">
                  <c:v>15</c:v>
                </c:pt>
                <c:pt idx="7">
                  <c:v>13</c:v>
                </c:pt>
                <c:pt idx="8">
                  <c:v>11</c:v>
                </c:pt>
                <c:pt idx="9">
                  <c:v>11</c:v>
                </c:pt>
                <c:pt idx="10">
                  <c:v>12</c:v>
                </c:pt>
                <c:pt idx="11">
                  <c:v>12</c:v>
                </c:pt>
                <c:pt idx="12">
                  <c:v>5</c:v>
                </c:pt>
                <c:pt idx="13">
                  <c:v>16</c:v>
                </c:pt>
              </c:numCache>
            </c:numRef>
          </c:val>
          <c:extLst>
            <c:ext xmlns:c16="http://schemas.microsoft.com/office/drawing/2014/chart" uri="{C3380CC4-5D6E-409C-BE32-E72D297353CC}">
              <c16:uniqueId val="{00000000-64FB-4902-A4CE-6B9588D6E624}"/>
            </c:ext>
          </c:extLst>
        </c:ser>
        <c:dLbls>
          <c:showLegendKey val="0"/>
          <c:showVal val="0"/>
          <c:showCatName val="0"/>
          <c:showSerName val="0"/>
          <c:showPercent val="0"/>
          <c:showBubbleSize val="0"/>
        </c:dLbls>
        <c:gapWidth val="219"/>
        <c:overlap val="-27"/>
        <c:axId val="1301134047"/>
        <c:axId val="1730192591"/>
      </c:barChart>
      <c:catAx>
        <c:axId val="130113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92591"/>
        <c:crosses val="autoZero"/>
        <c:auto val="1"/>
        <c:lblAlgn val="ctr"/>
        <c:lblOffset val="100"/>
        <c:noMultiLvlLbl val="0"/>
      </c:catAx>
      <c:valAx>
        <c:axId val="173019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34047"/>
        <c:crosses val="autoZero"/>
        <c:crossBetween val="between"/>
      </c:valAx>
      <c:spPr>
        <a:noFill/>
        <a:ln>
          <a:noFill/>
        </a:ln>
        <a:effectLst/>
      </c:spPr>
    </c:plotArea>
    <c:legend>
      <c:legendPos val="t"/>
      <c:layout>
        <c:manualLayout>
          <c:xMode val="edge"/>
          <c:yMode val="edge"/>
          <c:x val="0.7988974190726158"/>
          <c:y val="4.6712962962962977E-2"/>
          <c:w val="0.12392644505261223"/>
          <c:h val="6.75889447730635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[hr.xlsx]tenure!PivotTable2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Tenure-Months</a:t>
            </a:r>
          </a:p>
          <a:p>
            <a:pPr>
              <a:defRPr/>
            </a:pPr>
            <a:endParaRPr lang="en-US"/>
          </a:p>
        </c:rich>
      </c:tx>
      <c:layout>
        <c:manualLayout>
          <c:xMode val="edge"/>
          <c:yMode val="edge"/>
          <c:x val="2.0604088526789043E-2"/>
          <c:y val="3.1823191397191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84D30F-4DC5-4DC1-B274-3F833FDC7C80}" type="VALU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0E8B17-E57F-46D2-9EE0-B6C4F14F968D}"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3070A6-6F3B-4789-A069-45454D480BB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1D13C6-3B4A-49C8-9351-62D4F5645F2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C80D59-2EC8-4BC4-8775-87FBD7446009}"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2FD5C6-39D8-44F3-A1AA-BA7CD4CC6E73}"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6CB0EE-EAEB-420E-8060-F671DCE4836F}"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884F7A-CB08-4FD0-8387-714BBFBDEDDE}"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774FD-44D0-4A80-ADDF-062538DE06A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87649A-F725-4EDC-A2B8-D8B02C48EA8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620B8D-71AD-432B-9928-EA2B51FF45AB}"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2"/>
          </a:solidFill>
          <a:ln>
            <a:noFill/>
          </a:ln>
          <a:effectLst/>
        </c:spPr>
        <c:dLbl>
          <c:idx val="0"/>
          <c:layout>
            <c:manualLayout>
              <c:x val="4.8194325834775998E-1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3A1BA4-6762-448D-921E-82EA4D324EC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0FCA78-69BC-4016-B063-D3D14ADE7D3C}"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BFF08C-84AD-4484-9992-21B081ADECBF}"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3A7EA3-763F-4068-A45E-0559939C021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A83931-697B-48B7-9328-9248FEDC573B}"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3EDFEE-9751-404B-A6F5-DF81CDF5A6F1}"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38D354-0A8A-4F77-8AA4-A6EE3D101CEF}"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4FB20AE-85FB-4568-81F4-45115C7ABC2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40BCBA-8C06-4755-BB5C-2AD54841468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47AC9F-4256-4F16-A143-248492D1CC6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DE844-F083-4814-A168-CF28F3B7749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37B253-2D72-43C8-9EC8-4A3E8FB4AFE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481911-A694-43DC-84E9-E598A89E2DF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9BDA3C3-624E-40C3-98BF-333A9C9C435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BCF050-3E20-4C5F-9DED-7498F66F780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2"/>
          </a:solidFill>
          <a:ln>
            <a:noFill/>
          </a:ln>
          <a:effectLst/>
        </c:spPr>
        <c:dLbl>
          <c:idx val="0"/>
          <c:layout>
            <c:manualLayout>
              <c:x val="0"/>
              <c:y val="-5.876000496009227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0912D5-FC92-4199-9A13-DD27902A9EC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9D769C-D35F-448D-87F7-1605BD494C5F}"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C80D59-2EC8-4BC4-8775-87FBD7446009}"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2FD5C6-39D8-44F3-A1AA-BA7CD4CC6E73}"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6CB0EE-EAEB-420E-8060-F671DCE4836F}"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87649A-F725-4EDC-A2B8-D8B02C48EA8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620B8D-71AD-432B-9928-EA2B51FF45AB}"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0E8B17-E57F-46D2-9EE0-B6C4F14F968D}"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BFF08C-84AD-4484-9992-21B081ADECBF}"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A83931-697B-48B7-9328-9248FEDC573B}"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3EDFEE-9751-404B-A6F5-DF81CDF5A6F1}"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40BCBA-8C06-4755-BB5C-2AD54841468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DE844-F083-4814-A168-CF28F3B7749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481911-A694-43DC-84E9-E598A89E2DF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9BDA3C3-624E-40C3-98BF-333A9C9C435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BCF050-3E20-4C5F-9DED-7498F66F780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1D13C6-3B4A-49C8-9351-62D4F5645F2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3070A6-6F3B-4789-A069-45454D480BB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884F7A-CB08-4FD0-8387-714BBFBDEDDE}"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774FD-44D0-4A80-ADDF-062538DE06A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2"/>
          </a:solidFill>
          <a:ln>
            <a:noFill/>
          </a:ln>
          <a:effectLst/>
        </c:spPr>
        <c:dLbl>
          <c:idx val="0"/>
          <c:layout>
            <c:manualLayout>
              <c:x val="4.8194325834775998E-1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3A1BA4-6762-448D-921E-82EA4D324EC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84D30F-4DC5-4DC1-B274-3F833FDC7C80}" type="VALU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0FCA78-69BC-4016-B063-D3D14ADE7D3C}"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3A7EA3-763F-4068-A45E-0559939C021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38D354-0A8A-4F77-8AA4-A6EE3D101CEF}"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4FB20AE-85FB-4568-81F4-45115C7ABC2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47AC9F-4256-4F16-A143-248492D1CC6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37B253-2D72-43C8-9EC8-4A3E8FB4AFE1}"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9D769C-D35F-448D-87F7-1605BD494C5F}" type="VALU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0"/>
        <c:spPr>
          <a:solidFill>
            <a:schemeClr val="accent2"/>
          </a:solidFill>
          <a:ln>
            <a:noFill/>
          </a:ln>
          <a:effectLst/>
        </c:spPr>
        <c:dLbl>
          <c:idx val="0"/>
          <c:layout>
            <c:manualLayout>
              <c:x val="0"/>
              <c:y val="-5.876000496009227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0912D5-FC92-4199-9A13-DD27902A9EC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C80D59-2EC8-4BC4-8775-87FBD7446009}"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2FD5C6-39D8-44F3-A1AA-BA7CD4CC6E73}"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6CB0EE-EAEB-420E-8060-F671DCE4836F}"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87649A-F725-4EDC-A2B8-D8B02C48EA8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620B8D-71AD-432B-9928-EA2B51FF45AB}"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0E8B17-E57F-46D2-9EE0-B6C4F14F968D}"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BFF08C-84AD-4484-9992-21B081ADECBF}"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A83931-697B-48B7-9328-9248FEDC573B}"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3EDFEE-9751-404B-A6F5-DF81CDF5A6F1}"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40BCBA-8C06-4755-BB5C-2AD548414683}"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DE844-F083-4814-A168-CF28F3B77490}"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481911-A694-43DC-84E9-E598A89E2DF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9BDA3C3-624E-40C3-98BF-333A9C9C4353}"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BCF050-3E20-4C5F-9DED-7498F66F7802}"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1.2048581458693999E-17"/>
              <c:y val="3.20512820512820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1D13C6-3B4A-49C8-9351-62D4F5645F2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3070A6-6F3B-4789-A069-45454D480BB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884F7A-CB08-4FD0-8387-714BBFBDEDDE}"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F774FD-44D0-4A80-ADDF-062538DE06A2}"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1"/>
        <c:spPr>
          <a:solidFill>
            <a:schemeClr val="accent1"/>
          </a:solidFill>
          <a:ln>
            <a:noFill/>
          </a:ln>
          <a:effectLst/>
        </c:spPr>
        <c:dLbl>
          <c:idx val="0"/>
          <c:layout>
            <c:manualLayout>
              <c:x val="4.8194325834775998E-1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3A1BA4-6762-448D-921E-82EA4D324EC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84D30F-4DC5-4DC1-B274-3F833FDC7C80}" type="VALUE">
                  <a:rPr lang="en-US" sz="9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0FCA78-69BC-4016-B063-D3D14ADE7D3C}"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3A7EA3-763F-4068-A45E-0559939C0213}"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38D354-0A8A-4F77-8AA4-A6EE3D101CEF}"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4FB20AE-85FB-4568-81F4-45115C7ABC2D}"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47AC9F-4256-4F16-A143-248492D1CC6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37B253-2D72-43C8-9EC8-4A3E8FB4AFE1}"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9D769C-D35F-448D-87F7-1605BD494C5F}" type="VALUE">
                  <a:rPr lang="en-US" sz="8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0"/>
        <c:spPr>
          <a:solidFill>
            <a:schemeClr val="accent1"/>
          </a:solidFill>
          <a:ln>
            <a:noFill/>
          </a:ln>
          <a:effectLst/>
        </c:spPr>
        <c:dLbl>
          <c:idx val="0"/>
          <c:layout>
            <c:manualLayout>
              <c:x val="0"/>
              <c:y val="-5.876000496009227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0912D5-FC92-4199-9A13-DD27902A9EC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5497901090439388E-2"/>
          <c:y val="0.11625353566241113"/>
          <c:w val="0.90286351706036749"/>
          <c:h val="0.62364975919272225"/>
        </c:manualLayout>
      </c:layout>
      <c:barChart>
        <c:barDir val="col"/>
        <c:grouping val="stacked"/>
        <c:varyColors val="0"/>
        <c:ser>
          <c:idx val="0"/>
          <c:order val="0"/>
          <c:tx>
            <c:strRef>
              <c:f>tenure!$B$3:$B$4</c:f>
              <c:strCache>
                <c:ptCount val="1"/>
                <c:pt idx="0">
                  <c:v>FT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6F5-4908-98C8-11426D4AF907}"/>
              </c:ext>
            </c:extLst>
          </c:dPt>
          <c:dPt>
            <c:idx val="1"/>
            <c:invertIfNegative val="0"/>
            <c:bubble3D val="0"/>
            <c:extLst>
              <c:ext xmlns:c16="http://schemas.microsoft.com/office/drawing/2014/chart" uri="{C3380CC4-5D6E-409C-BE32-E72D297353CC}">
                <c16:uniqueId val="{00000001-76F5-4908-98C8-11426D4AF907}"/>
              </c:ext>
            </c:extLst>
          </c:dPt>
          <c:dPt>
            <c:idx val="2"/>
            <c:invertIfNegative val="0"/>
            <c:bubble3D val="0"/>
            <c:extLst>
              <c:ext xmlns:c16="http://schemas.microsoft.com/office/drawing/2014/chart" uri="{C3380CC4-5D6E-409C-BE32-E72D297353CC}">
                <c16:uniqueId val="{00000002-76F5-4908-98C8-11426D4AF907}"/>
              </c:ext>
            </c:extLst>
          </c:dPt>
          <c:dPt>
            <c:idx val="3"/>
            <c:invertIfNegative val="0"/>
            <c:bubble3D val="0"/>
            <c:extLst>
              <c:ext xmlns:c16="http://schemas.microsoft.com/office/drawing/2014/chart" uri="{C3380CC4-5D6E-409C-BE32-E72D297353CC}">
                <c16:uniqueId val="{00000003-76F5-4908-98C8-11426D4AF907}"/>
              </c:ext>
            </c:extLst>
          </c:dPt>
          <c:dPt>
            <c:idx val="4"/>
            <c:invertIfNegative val="0"/>
            <c:bubble3D val="0"/>
            <c:extLst>
              <c:ext xmlns:c16="http://schemas.microsoft.com/office/drawing/2014/chart" uri="{C3380CC4-5D6E-409C-BE32-E72D297353CC}">
                <c16:uniqueId val="{00000004-76F5-4908-98C8-11426D4AF907}"/>
              </c:ext>
            </c:extLst>
          </c:dPt>
          <c:dPt>
            <c:idx val="5"/>
            <c:invertIfNegative val="0"/>
            <c:bubble3D val="0"/>
            <c:extLst>
              <c:ext xmlns:c16="http://schemas.microsoft.com/office/drawing/2014/chart" uri="{C3380CC4-5D6E-409C-BE32-E72D297353CC}">
                <c16:uniqueId val="{00000005-76F5-4908-98C8-11426D4AF907}"/>
              </c:ext>
            </c:extLst>
          </c:dPt>
          <c:dPt>
            <c:idx val="6"/>
            <c:invertIfNegative val="0"/>
            <c:bubble3D val="0"/>
            <c:extLst>
              <c:ext xmlns:c16="http://schemas.microsoft.com/office/drawing/2014/chart" uri="{C3380CC4-5D6E-409C-BE32-E72D297353CC}">
                <c16:uniqueId val="{00000006-76F5-4908-98C8-11426D4AF907}"/>
              </c:ext>
            </c:extLst>
          </c:dPt>
          <c:dPt>
            <c:idx val="7"/>
            <c:invertIfNegative val="0"/>
            <c:bubble3D val="0"/>
            <c:extLst>
              <c:ext xmlns:c16="http://schemas.microsoft.com/office/drawing/2014/chart" uri="{C3380CC4-5D6E-409C-BE32-E72D297353CC}">
                <c16:uniqueId val="{00000007-76F5-4908-98C8-11426D4AF907}"/>
              </c:ext>
            </c:extLst>
          </c:dPt>
          <c:dPt>
            <c:idx val="8"/>
            <c:invertIfNegative val="0"/>
            <c:bubble3D val="0"/>
            <c:extLst>
              <c:ext xmlns:c16="http://schemas.microsoft.com/office/drawing/2014/chart" uri="{C3380CC4-5D6E-409C-BE32-E72D297353CC}">
                <c16:uniqueId val="{00000008-76F5-4908-98C8-11426D4AF907}"/>
              </c:ext>
            </c:extLst>
          </c:dPt>
          <c:dPt>
            <c:idx val="9"/>
            <c:invertIfNegative val="0"/>
            <c:bubble3D val="0"/>
            <c:extLst>
              <c:ext xmlns:c16="http://schemas.microsoft.com/office/drawing/2014/chart" uri="{C3380CC4-5D6E-409C-BE32-E72D297353CC}">
                <c16:uniqueId val="{00000009-76F5-4908-98C8-11426D4AF907}"/>
              </c:ext>
            </c:extLst>
          </c:dPt>
          <c:dPt>
            <c:idx val="10"/>
            <c:invertIfNegative val="0"/>
            <c:bubble3D val="0"/>
            <c:extLst>
              <c:ext xmlns:c16="http://schemas.microsoft.com/office/drawing/2014/chart" uri="{C3380CC4-5D6E-409C-BE32-E72D297353CC}">
                <c16:uniqueId val="{0000000A-76F5-4908-98C8-11426D4AF907}"/>
              </c:ext>
            </c:extLst>
          </c:dPt>
          <c:dPt>
            <c:idx val="11"/>
            <c:invertIfNegative val="0"/>
            <c:bubble3D val="0"/>
            <c:extLst>
              <c:ext xmlns:c16="http://schemas.microsoft.com/office/drawing/2014/chart" uri="{C3380CC4-5D6E-409C-BE32-E72D297353CC}">
                <c16:uniqueId val="{0000000B-76F5-4908-98C8-11426D4AF907}"/>
              </c:ext>
            </c:extLst>
          </c:dPt>
          <c:dPt>
            <c:idx val="12"/>
            <c:invertIfNegative val="0"/>
            <c:bubble3D val="0"/>
            <c:extLst>
              <c:ext xmlns:c16="http://schemas.microsoft.com/office/drawing/2014/chart" uri="{C3380CC4-5D6E-409C-BE32-E72D297353CC}">
                <c16:uniqueId val="{0000000C-76F5-4908-98C8-11426D4AF907}"/>
              </c:ext>
            </c:extLst>
          </c:dPt>
          <c:dPt>
            <c:idx val="13"/>
            <c:invertIfNegative val="0"/>
            <c:bubble3D val="0"/>
            <c:extLst>
              <c:ext xmlns:c16="http://schemas.microsoft.com/office/drawing/2014/chart" uri="{C3380CC4-5D6E-409C-BE32-E72D297353CC}">
                <c16:uniqueId val="{0000000D-76F5-4908-98C8-11426D4AF907}"/>
              </c:ext>
            </c:extLst>
          </c:dPt>
          <c:dLbls>
            <c:dLbl>
              <c:idx val="0"/>
              <c:layout>
                <c:manualLayout>
                  <c:x val="-1.2048581458693999E-17"/>
                  <c:y val="3.205128205128205E-3"/>
                </c:manualLayout>
              </c:layout>
              <c:tx>
                <c:rich>
                  <a:bodyPr/>
                  <a:lstStyle/>
                  <a:p>
                    <a:fld id="{F7C80D59-2EC8-4BC4-8775-87FBD7446009}"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76F5-4908-98C8-11426D4AF907}"/>
                </c:ext>
              </c:extLst>
            </c:dLbl>
            <c:dLbl>
              <c:idx val="1"/>
              <c:tx>
                <c:rich>
                  <a:bodyPr/>
                  <a:lstStyle/>
                  <a:p>
                    <a:fld id="{7E2FD5C6-39D8-44F3-A1AA-BA7CD4CC6E73}"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F5-4908-98C8-11426D4AF907}"/>
                </c:ext>
              </c:extLst>
            </c:dLbl>
            <c:dLbl>
              <c:idx val="2"/>
              <c:tx>
                <c:rich>
                  <a:bodyPr/>
                  <a:lstStyle/>
                  <a:p>
                    <a:fld id="{1E6CB0EE-EAEB-420E-8060-F671DCE4836F}"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6F5-4908-98C8-11426D4AF907}"/>
                </c:ext>
              </c:extLst>
            </c:dLbl>
            <c:dLbl>
              <c:idx val="3"/>
              <c:tx>
                <c:rich>
                  <a:bodyPr/>
                  <a:lstStyle/>
                  <a:p>
                    <a:fld id="{AF87649A-F725-4EDC-A2B8-D8B02C48EA8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6F5-4908-98C8-11426D4AF907}"/>
                </c:ext>
              </c:extLst>
            </c:dLbl>
            <c:dLbl>
              <c:idx val="4"/>
              <c:tx>
                <c:rich>
                  <a:bodyPr/>
                  <a:lstStyle/>
                  <a:p>
                    <a:fld id="{B3620B8D-71AD-432B-9928-EA2B51FF45AB}"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6F5-4908-98C8-11426D4AF907}"/>
                </c:ext>
              </c:extLst>
            </c:dLbl>
            <c:dLbl>
              <c:idx val="5"/>
              <c:tx>
                <c:rich>
                  <a:bodyPr/>
                  <a:lstStyle/>
                  <a:p>
                    <a:fld id="{870E8B17-E57F-46D2-9EE0-B6C4F14F968D}"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6F5-4908-98C8-11426D4AF907}"/>
                </c:ext>
              </c:extLst>
            </c:dLbl>
            <c:dLbl>
              <c:idx val="6"/>
              <c:tx>
                <c:rich>
                  <a:bodyPr/>
                  <a:lstStyle/>
                  <a:p>
                    <a:fld id="{1ABFF08C-84AD-4484-9992-21B081ADECBF}"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6F5-4908-98C8-11426D4AF907}"/>
                </c:ext>
              </c:extLst>
            </c:dLbl>
            <c:dLbl>
              <c:idx val="7"/>
              <c:tx>
                <c:rich>
                  <a:bodyPr/>
                  <a:lstStyle/>
                  <a:p>
                    <a:fld id="{3AA83931-697B-48B7-9328-9248FEDC573B}"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6F5-4908-98C8-11426D4AF907}"/>
                </c:ext>
              </c:extLst>
            </c:dLbl>
            <c:dLbl>
              <c:idx val="8"/>
              <c:tx>
                <c:rich>
                  <a:bodyPr/>
                  <a:lstStyle/>
                  <a:p>
                    <a:fld id="{6F3EDFEE-9751-404B-A6F5-DF81CDF5A6F1}"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76F5-4908-98C8-11426D4AF907}"/>
                </c:ext>
              </c:extLst>
            </c:dLbl>
            <c:dLbl>
              <c:idx val="9"/>
              <c:tx>
                <c:rich>
                  <a:bodyPr/>
                  <a:lstStyle/>
                  <a:p>
                    <a:fld id="{9C40BCBA-8C06-4755-BB5C-2AD548414683}"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6F5-4908-98C8-11426D4AF907}"/>
                </c:ext>
              </c:extLst>
            </c:dLbl>
            <c:dLbl>
              <c:idx val="10"/>
              <c:tx>
                <c:rich>
                  <a:bodyPr/>
                  <a:lstStyle/>
                  <a:p>
                    <a:fld id="{26FDE844-F083-4814-A168-CF28F3B77490}"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76F5-4908-98C8-11426D4AF907}"/>
                </c:ext>
              </c:extLst>
            </c:dLbl>
            <c:dLbl>
              <c:idx val="11"/>
              <c:tx>
                <c:rich>
                  <a:bodyPr/>
                  <a:lstStyle/>
                  <a:p>
                    <a:fld id="{56481911-A694-43DC-84E9-E598A89E2DF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6F5-4908-98C8-11426D4AF907}"/>
                </c:ext>
              </c:extLst>
            </c:dLbl>
            <c:dLbl>
              <c:idx val="12"/>
              <c:tx>
                <c:rich>
                  <a:bodyPr/>
                  <a:lstStyle/>
                  <a:p>
                    <a:fld id="{A9BDA3C3-624E-40C3-98BF-333A9C9C4353}"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76F5-4908-98C8-11426D4AF907}"/>
                </c:ext>
              </c:extLst>
            </c:dLbl>
            <c:dLbl>
              <c:idx val="13"/>
              <c:tx>
                <c:rich>
                  <a:bodyPr/>
                  <a:lstStyle/>
                  <a:p>
                    <a:fld id="{5ABCF050-3E20-4C5F-9DED-7498F66F7802}"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6F5-4908-98C8-11426D4AF9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68.188888888888897</c:v>
                </c:pt>
                <c:pt idx="1">
                  <c:v>164.10749999999999</c:v>
                </c:pt>
                <c:pt idx="2">
                  <c:v>109.07444444444444</c:v>
                </c:pt>
                <c:pt idx="3">
                  <c:v>60.157499999999999</c:v>
                </c:pt>
                <c:pt idx="4">
                  <c:v>55.426000000000002</c:v>
                </c:pt>
                <c:pt idx="5">
                  <c:v>204.08</c:v>
                </c:pt>
                <c:pt idx="6">
                  <c:v>46.26</c:v>
                </c:pt>
                <c:pt idx="7">
                  <c:v>30.274000000000001</c:v>
                </c:pt>
                <c:pt idx="8">
                  <c:v>99.984166666666667</c:v>
                </c:pt>
                <c:pt idx="9">
                  <c:v>31.1</c:v>
                </c:pt>
                <c:pt idx="10">
                  <c:v>63.407499999999999</c:v>
                </c:pt>
                <c:pt idx="11">
                  <c:v>86.368333333333339</c:v>
                </c:pt>
                <c:pt idx="12">
                  <c:v>56.195</c:v>
                </c:pt>
                <c:pt idx="13">
                  <c:v>87.297499999999999</c:v>
                </c:pt>
              </c:numCache>
            </c:numRef>
          </c:val>
          <c:extLst>
            <c:ext xmlns:c16="http://schemas.microsoft.com/office/drawing/2014/chart" uri="{C3380CC4-5D6E-409C-BE32-E72D297353CC}">
              <c16:uniqueId val="{0000000E-76F5-4908-98C8-11426D4AF907}"/>
            </c:ext>
          </c:extLst>
        </c:ser>
        <c:ser>
          <c:idx val="1"/>
          <c:order val="1"/>
          <c:tx>
            <c:strRef>
              <c:f>tenure!$C$3:$C$4</c:f>
              <c:strCache>
                <c:ptCount val="1"/>
                <c:pt idx="0">
                  <c:v>PT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F-76F5-4908-98C8-11426D4AF907}"/>
              </c:ext>
            </c:extLst>
          </c:dPt>
          <c:dPt>
            <c:idx val="1"/>
            <c:invertIfNegative val="0"/>
            <c:bubble3D val="0"/>
            <c:extLst>
              <c:ext xmlns:c16="http://schemas.microsoft.com/office/drawing/2014/chart" uri="{C3380CC4-5D6E-409C-BE32-E72D297353CC}">
                <c16:uniqueId val="{00000010-76F5-4908-98C8-11426D4AF907}"/>
              </c:ext>
            </c:extLst>
          </c:dPt>
          <c:dPt>
            <c:idx val="2"/>
            <c:invertIfNegative val="0"/>
            <c:bubble3D val="0"/>
            <c:extLst>
              <c:ext xmlns:c16="http://schemas.microsoft.com/office/drawing/2014/chart" uri="{C3380CC4-5D6E-409C-BE32-E72D297353CC}">
                <c16:uniqueId val="{00000011-76F5-4908-98C8-11426D4AF907}"/>
              </c:ext>
            </c:extLst>
          </c:dPt>
          <c:dPt>
            <c:idx val="3"/>
            <c:invertIfNegative val="0"/>
            <c:bubble3D val="0"/>
            <c:extLst>
              <c:ext xmlns:c16="http://schemas.microsoft.com/office/drawing/2014/chart" uri="{C3380CC4-5D6E-409C-BE32-E72D297353CC}">
                <c16:uniqueId val="{00000012-76F5-4908-98C8-11426D4AF907}"/>
              </c:ext>
            </c:extLst>
          </c:dPt>
          <c:dPt>
            <c:idx val="4"/>
            <c:invertIfNegative val="0"/>
            <c:bubble3D val="0"/>
            <c:extLst>
              <c:ext xmlns:c16="http://schemas.microsoft.com/office/drawing/2014/chart" uri="{C3380CC4-5D6E-409C-BE32-E72D297353CC}">
                <c16:uniqueId val="{00000013-76F5-4908-98C8-11426D4AF907}"/>
              </c:ext>
            </c:extLst>
          </c:dPt>
          <c:dPt>
            <c:idx val="5"/>
            <c:invertIfNegative val="0"/>
            <c:bubble3D val="0"/>
            <c:extLst>
              <c:ext xmlns:c16="http://schemas.microsoft.com/office/drawing/2014/chart" uri="{C3380CC4-5D6E-409C-BE32-E72D297353CC}">
                <c16:uniqueId val="{00000014-76F5-4908-98C8-11426D4AF907}"/>
              </c:ext>
            </c:extLst>
          </c:dPt>
          <c:dPt>
            <c:idx val="6"/>
            <c:invertIfNegative val="0"/>
            <c:bubble3D val="0"/>
            <c:extLst>
              <c:ext xmlns:c16="http://schemas.microsoft.com/office/drawing/2014/chart" uri="{C3380CC4-5D6E-409C-BE32-E72D297353CC}">
                <c16:uniqueId val="{00000015-76F5-4908-98C8-11426D4AF907}"/>
              </c:ext>
            </c:extLst>
          </c:dPt>
          <c:dPt>
            <c:idx val="7"/>
            <c:invertIfNegative val="0"/>
            <c:bubble3D val="0"/>
            <c:extLst>
              <c:ext xmlns:c16="http://schemas.microsoft.com/office/drawing/2014/chart" uri="{C3380CC4-5D6E-409C-BE32-E72D297353CC}">
                <c16:uniqueId val="{00000016-76F5-4908-98C8-11426D4AF907}"/>
              </c:ext>
            </c:extLst>
          </c:dPt>
          <c:dPt>
            <c:idx val="8"/>
            <c:invertIfNegative val="0"/>
            <c:bubble3D val="0"/>
            <c:extLst>
              <c:ext xmlns:c16="http://schemas.microsoft.com/office/drawing/2014/chart" uri="{C3380CC4-5D6E-409C-BE32-E72D297353CC}">
                <c16:uniqueId val="{00000017-76F5-4908-98C8-11426D4AF907}"/>
              </c:ext>
            </c:extLst>
          </c:dPt>
          <c:dPt>
            <c:idx val="9"/>
            <c:invertIfNegative val="0"/>
            <c:bubble3D val="0"/>
            <c:extLst>
              <c:ext xmlns:c16="http://schemas.microsoft.com/office/drawing/2014/chart" uri="{C3380CC4-5D6E-409C-BE32-E72D297353CC}">
                <c16:uniqueId val="{00000018-76F5-4908-98C8-11426D4AF907}"/>
              </c:ext>
            </c:extLst>
          </c:dPt>
          <c:dPt>
            <c:idx val="10"/>
            <c:invertIfNegative val="0"/>
            <c:bubble3D val="0"/>
            <c:extLst>
              <c:ext xmlns:c16="http://schemas.microsoft.com/office/drawing/2014/chart" uri="{C3380CC4-5D6E-409C-BE32-E72D297353CC}">
                <c16:uniqueId val="{00000019-76F5-4908-98C8-11426D4AF907}"/>
              </c:ext>
            </c:extLst>
          </c:dPt>
          <c:dPt>
            <c:idx val="11"/>
            <c:invertIfNegative val="0"/>
            <c:bubble3D val="0"/>
            <c:extLst>
              <c:ext xmlns:c16="http://schemas.microsoft.com/office/drawing/2014/chart" uri="{C3380CC4-5D6E-409C-BE32-E72D297353CC}">
                <c16:uniqueId val="{0000001A-76F5-4908-98C8-11426D4AF907}"/>
              </c:ext>
            </c:extLst>
          </c:dPt>
          <c:dPt>
            <c:idx val="12"/>
            <c:invertIfNegative val="0"/>
            <c:bubble3D val="0"/>
            <c:extLst>
              <c:ext xmlns:c16="http://schemas.microsoft.com/office/drawing/2014/chart" uri="{C3380CC4-5D6E-409C-BE32-E72D297353CC}">
                <c16:uniqueId val="{0000001B-76F5-4908-98C8-11426D4AF907}"/>
              </c:ext>
            </c:extLst>
          </c:dPt>
          <c:dPt>
            <c:idx val="13"/>
            <c:invertIfNegative val="0"/>
            <c:bubble3D val="0"/>
            <c:extLst>
              <c:ext xmlns:c16="http://schemas.microsoft.com/office/drawing/2014/chart" uri="{C3380CC4-5D6E-409C-BE32-E72D297353CC}">
                <c16:uniqueId val="{0000001C-76F5-4908-98C8-11426D4AF907}"/>
              </c:ext>
            </c:extLst>
          </c:dPt>
          <c:dLbls>
            <c:dLbl>
              <c:idx val="0"/>
              <c:layout>
                <c:manualLayout>
                  <c:x val="-1.2048581458693999E-17"/>
                  <c:y val="3.205128205128205E-3"/>
                </c:manualLayout>
              </c:layout>
              <c:tx>
                <c:rich>
                  <a:bodyPr/>
                  <a:lstStyle/>
                  <a:p>
                    <a:fld id="{A61D13C6-3B4A-49C8-9351-62D4F5645F2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6F5-4908-98C8-11426D4AF907}"/>
                </c:ext>
              </c:extLst>
            </c:dLbl>
            <c:dLbl>
              <c:idx val="1"/>
              <c:tx>
                <c:rich>
                  <a:bodyPr/>
                  <a:lstStyle/>
                  <a:p>
                    <a:fld id="{8E3070A6-6F3B-4789-A069-45454D480BB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76F5-4908-98C8-11426D4AF907}"/>
                </c:ext>
              </c:extLst>
            </c:dLbl>
            <c:dLbl>
              <c:idx val="2"/>
              <c:tx>
                <c:rich>
                  <a:bodyPr/>
                  <a:lstStyle/>
                  <a:p>
                    <a:fld id="{A3884F7A-CB08-4FD0-8387-714BBFBDEDDE}"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6F5-4908-98C8-11426D4AF907}"/>
                </c:ext>
              </c:extLst>
            </c:dLbl>
            <c:dLbl>
              <c:idx val="3"/>
              <c:tx>
                <c:rich>
                  <a:bodyPr/>
                  <a:lstStyle/>
                  <a:p>
                    <a:fld id="{F5F774FD-44D0-4A80-ADDF-062538DE06A2}"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76F5-4908-98C8-11426D4AF907}"/>
                </c:ext>
              </c:extLst>
            </c:dLbl>
            <c:dLbl>
              <c:idx val="4"/>
              <c:layout>
                <c:manualLayout>
                  <c:x val="4.8194325834775998E-17"/>
                  <c:y val="0"/>
                </c:manualLayout>
              </c:layout>
              <c:tx>
                <c:rich>
                  <a:bodyPr/>
                  <a:lstStyle/>
                  <a:p>
                    <a:fld id="{0B3A1BA4-6762-448D-921E-82EA4D324EC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76F5-4908-98C8-11426D4AF907}"/>
                </c:ext>
              </c:extLst>
            </c:dLbl>
            <c:dLbl>
              <c:idx val="5"/>
              <c:tx>
                <c:rich>
                  <a:bodyPr/>
                  <a:lstStyle/>
                  <a:p>
                    <a:fld id="{B284D30F-4DC5-4DC1-B274-3F833FDC7C80}" type="VALUE">
                      <a:rPr lang="en-US" sz="900"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76F5-4908-98C8-11426D4AF907}"/>
                </c:ext>
              </c:extLst>
            </c:dLbl>
            <c:dLbl>
              <c:idx val="6"/>
              <c:tx>
                <c:rich>
                  <a:bodyPr/>
                  <a:lstStyle/>
                  <a:p>
                    <a:fld id="{350FCA78-69BC-4016-B063-D3D14ADE7D3C}"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76F5-4908-98C8-11426D4AF907}"/>
                </c:ext>
              </c:extLst>
            </c:dLbl>
            <c:dLbl>
              <c:idx val="7"/>
              <c:tx>
                <c:rich>
                  <a:bodyPr/>
                  <a:lstStyle/>
                  <a:p>
                    <a:fld id="{903A7EA3-763F-4068-A45E-0559939C0213}"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76F5-4908-98C8-11426D4AF907}"/>
                </c:ext>
              </c:extLst>
            </c:dLbl>
            <c:dLbl>
              <c:idx val="8"/>
              <c:tx>
                <c:rich>
                  <a:bodyPr/>
                  <a:lstStyle/>
                  <a:p>
                    <a:fld id="{F138D354-0A8A-4F77-8AA4-A6EE3D101CEF}"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76F5-4908-98C8-11426D4AF907}"/>
                </c:ext>
              </c:extLst>
            </c:dLbl>
            <c:dLbl>
              <c:idx val="9"/>
              <c:tx>
                <c:rich>
                  <a:bodyPr/>
                  <a:lstStyle/>
                  <a:p>
                    <a:fld id="{D4FB20AE-85FB-4568-81F4-45115C7ABC2D}"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76F5-4908-98C8-11426D4AF907}"/>
                </c:ext>
              </c:extLst>
            </c:dLbl>
            <c:dLbl>
              <c:idx val="10"/>
              <c:tx>
                <c:rich>
                  <a:bodyPr/>
                  <a:lstStyle/>
                  <a:p>
                    <a:fld id="{B447AC9F-4256-4F16-A143-248492D1CC6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76F5-4908-98C8-11426D4AF907}"/>
                </c:ext>
              </c:extLst>
            </c:dLbl>
            <c:dLbl>
              <c:idx val="11"/>
              <c:tx>
                <c:rich>
                  <a:bodyPr/>
                  <a:lstStyle/>
                  <a:p>
                    <a:fld id="{EB37B253-2D72-43C8-9EC8-4A3E8FB4AFE1}"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A-76F5-4908-98C8-11426D4AF907}"/>
                </c:ext>
              </c:extLst>
            </c:dLbl>
            <c:dLbl>
              <c:idx val="12"/>
              <c:tx>
                <c:rich>
                  <a:bodyPr/>
                  <a:lstStyle/>
                  <a:p>
                    <a:fld id="{199D769C-D35F-448D-87F7-1605BD494C5F}" type="VALUE">
                      <a:rPr lang="en-US" sz="80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B-76F5-4908-98C8-11426D4AF907}"/>
                </c:ext>
              </c:extLst>
            </c:dLbl>
            <c:dLbl>
              <c:idx val="13"/>
              <c:layout>
                <c:manualLayout>
                  <c:x val="0"/>
                  <c:y val="-5.876000496009227E-17"/>
                </c:manualLayout>
              </c:layout>
              <c:tx>
                <c:rich>
                  <a:bodyPr/>
                  <a:lstStyle/>
                  <a:p>
                    <a:fld id="{3F0912D5-FC92-4199-9A13-DD27902A9EC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76F5-4908-98C8-11426D4AF9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46.063333333333333</c:v>
                </c:pt>
                <c:pt idx="1">
                  <c:v>17.375</c:v>
                </c:pt>
                <c:pt idx="2">
                  <c:v>11.714285714285714</c:v>
                </c:pt>
                <c:pt idx="3">
                  <c:v>9.3849999999999998</c:v>
                </c:pt>
                <c:pt idx="4">
                  <c:v>4.6924999999999999</c:v>
                </c:pt>
                <c:pt idx="5">
                  <c:v>16.135625000000001</c:v>
                </c:pt>
                <c:pt idx="6">
                  <c:v>14.776</c:v>
                </c:pt>
                <c:pt idx="7">
                  <c:v>17.162307692307692</c:v>
                </c:pt>
                <c:pt idx="8">
                  <c:v>14.854999999999999</c:v>
                </c:pt>
                <c:pt idx="9">
                  <c:v>53.115454545454547</c:v>
                </c:pt>
                <c:pt idx="10">
                  <c:v>14.342500000000001</c:v>
                </c:pt>
                <c:pt idx="11">
                  <c:v>21.34</c:v>
                </c:pt>
                <c:pt idx="12">
                  <c:v>6.3460000000000001</c:v>
                </c:pt>
                <c:pt idx="13">
                  <c:v>17.32</c:v>
                </c:pt>
              </c:numCache>
            </c:numRef>
          </c:val>
          <c:extLst>
            <c:ext xmlns:c16="http://schemas.microsoft.com/office/drawing/2014/chart" uri="{C3380CC4-5D6E-409C-BE32-E72D297353CC}">
              <c16:uniqueId val="{0000001D-76F5-4908-98C8-11426D4AF907}"/>
            </c:ext>
          </c:extLst>
        </c:ser>
        <c:dLbls>
          <c:dLblPos val="ctr"/>
          <c:showLegendKey val="0"/>
          <c:showVal val="1"/>
          <c:showCatName val="0"/>
          <c:showSerName val="0"/>
          <c:showPercent val="0"/>
          <c:showBubbleSize val="0"/>
        </c:dLbls>
        <c:gapWidth val="110"/>
        <c:overlap val="100"/>
        <c:axId val="1301134047"/>
        <c:axId val="1730192591"/>
      </c:barChart>
      <c:catAx>
        <c:axId val="130113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92591"/>
        <c:crosses val="autoZero"/>
        <c:auto val="1"/>
        <c:lblAlgn val="ctr"/>
        <c:lblOffset val="100"/>
        <c:noMultiLvlLbl val="0"/>
      </c:catAx>
      <c:valAx>
        <c:axId val="173019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34047"/>
        <c:crosses val="autoZero"/>
        <c:crossBetween val="between"/>
      </c:valAx>
      <c:spPr>
        <a:noFill/>
        <a:ln>
          <a:noFill/>
        </a:ln>
        <a:effectLst/>
      </c:spPr>
    </c:plotArea>
    <c:legend>
      <c:legendPos val="t"/>
      <c:layout>
        <c:manualLayout>
          <c:xMode val="edge"/>
          <c:yMode val="edge"/>
          <c:x val="0.7988974190726158"/>
          <c:y val="4.6712962962962977E-2"/>
          <c:w val="0.11775441516182716"/>
          <c:h val="5.40869170199878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[hr.xlsx]seperations!PivotTable4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Seperations</a:t>
            </a:r>
          </a:p>
          <a:p>
            <a:pPr>
              <a:defRPr/>
            </a:pPr>
            <a:endParaRPr lang="en-US"/>
          </a:p>
        </c:rich>
      </c:tx>
      <c:layout>
        <c:manualLayout>
          <c:xMode val="edge"/>
          <c:yMode val="edge"/>
          <c:x val="1.3345700208526566E-2"/>
          <c:y val="2.39808153477218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s>
    <c:plotArea>
      <c:layout>
        <c:manualLayout>
          <c:layoutTarget val="inner"/>
          <c:xMode val="edge"/>
          <c:yMode val="edge"/>
          <c:x val="0.10989488989932597"/>
          <c:y val="0.40947724494726967"/>
          <c:w val="0.82750730102399173"/>
          <c:h val="0.47018581161109374"/>
        </c:manualLayout>
      </c:layout>
      <c:barChart>
        <c:barDir val="bar"/>
        <c:grouping val="clustered"/>
        <c:varyColors val="0"/>
        <c:ser>
          <c:idx val="0"/>
          <c:order val="0"/>
          <c:tx>
            <c:strRef>
              <c:f>seperations!$B$3</c:f>
              <c:strCache>
                <c:ptCount val="1"/>
                <c:pt idx="0">
                  <c:v>seperation</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6</c:v>
                </c:pt>
                <c:pt idx="1">
                  <c:v>32</c:v>
                </c:pt>
                <c:pt idx="2">
                  <c:v>69</c:v>
                </c:pt>
                <c:pt idx="3">
                  <c:v>128</c:v>
                </c:pt>
              </c:numCache>
            </c:numRef>
          </c:val>
          <c:extLst>
            <c:ext xmlns:c16="http://schemas.microsoft.com/office/drawing/2014/chart" uri="{C3380CC4-5D6E-409C-BE32-E72D297353CC}">
              <c16:uniqueId val="{00000000-9678-486B-88DC-B6E8E3A550A9}"/>
            </c:ext>
          </c:extLst>
        </c:ser>
        <c:ser>
          <c:idx val="1"/>
          <c:order val="1"/>
          <c:tx>
            <c:strRef>
              <c:f>seperations!$C$3</c:f>
              <c:strCache>
                <c:ptCount val="1"/>
                <c:pt idx="0">
                  <c:v>BadHires</c:v>
                </c:pt>
              </c:strCache>
            </c:strRef>
          </c:tx>
          <c:spPr>
            <a:solidFill>
              <a:schemeClr val="accent2">
                <a:tint val="77000"/>
              </a:schemeClr>
            </a:solidFill>
            <a:ln>
              <a:noFill/>
            </a:ln>
            <a:effectLst/>
          </c:spPr>
          <c:invertIfNegative val="0"/>
          <c:dPt>
            <c:idx val="0"/>
            <c:invertIfNegative val="0"/>
            <c:bubble3D val="0"/>
            <c:extLst>
              <c:ext xmlns:c16="http://schemas.microsoft.com/office/drawing/2014/chart" uri="{C3380CC4-5D6E-409C-BE32-E72D297353CC}">
                <c16:uniqueId val="{00000001-9678-486B-88DC-B6E8E3A550A9}"/>
              </c:ext>
            </c:extLst>
          </c:dPt>
          <c:dLbls>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 xmlns:c16="http://schemas.microsoft.com/office/drawing/2014/chart" uri="{C3380CC4-5D6E-409C-BE32-E72D297353CC}">
                  <c16:uniqueId val="{00000001-9678-486B-88DC-B6E8E3A550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6</c:v>
                </c:pt>
                <c:pt idx="1">
                  <c:v>32</c:v>
                </c:pt>
                <c:pt idx="2">
                  <c:v>42</c:v>
                </c:pt>
                <c:pt idx="3">
                  <c:v>82</c:v>
                </c:pt>
              </c:numCache>
            </c:numRef>
          </c:val>
          <c:extLst>
            <c:ext xmlns:c16="http://schemas.microsoft.com/office/drawing/2014/chart" uri="{C3380CC4-5D6E-409C-BE32-E72D297353CC}">
              <c16:uniqueId val="{00000002-9678-486B-88DC-B6E8E3A550A9}"/>
            </c:ext>
          </c:extLst>
        </c:ser>
        <c:dLbls>
          <c:dLblPos val="inEnd"/>
          <c:showLegendKey val="0"/>
          <c:showVal val="1"/>
          <c:showCatName val="0"/>
          <c:showSerName val="0"/>
          <c:showPercent val="0"/>
          <c:showBubbleSize val="0"/>
        </c:dLbls>
        <c:gapWidth val="49"/>
        <c:overlap val="100"/>
        <c:axId val="1847176591"/>
        <c:axId val="1846288463"/>
      </c:barChart>
      <c:catAx>
        <c:axId val="184717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88463"/>
        <c:crosses val="autoZero"/>
        <c:auto val="1"/>
        <c:lblAlgn val="ctr"/>
        <c:lblOffset val="100"/>
        <c:noMultiLvlLbl val="0"/>
      </c:catAx>
      <c:valAx>
        <c:axId val="1846288463"/>
        <c:scaling>
          <c:orientation val="minMax"/>
        </c:scaling>
        <c:delete val="1"/>
        <c:axPos val="b"/>
        <c:numFmt formatCode="#,##0" sourceLinked="1"/>
        <c:majorTickMark val="none"/>
        <c:minorTickMark val="none"/>
        <c:tickLblPos val="nextTo"/>
        <c:crossAx val="18471765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[hr.xlsx]term_reason!PivotTable4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1.3345700208526566E-2"/>
          <c:y val="2.39808153477218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5901433373459898E-2"/>
              <c:y val="-2.9976019184652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59653276-EAE1-4481-BA0A-8C571FBBA786}" type="VALUE">
                  <a:rPr lang="en-US" sz="800"/>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1.4870509607351708E-2"/>
                  <c:h val="7.784795785418909E-2"/>
                </c:manualLayout>
              </c15:layout>
              <c15:dlblFieldTable/>
              <c15:showDataLabelsRange val="0"/>
            </c:ext>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term_reason!$B$3:$B$4</c:f>
              <c:strCache>
                <c:ptCount val="1"/>
                <c:pt idx="0">
                  <c:v>Involuntary</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term_reason!$A$5:$A$9</c:f>
              <c:strCache>
                <c:ptCount val="4"/>
                <c:pt idx="0">
                  <c:v>2015</c:v>
                </c:pt>
                <c:pt idx="1">
                  <c:v>2016</c:v>
                </c:pt>
                <c:pt idx="2">
                  <c:v>2017</c:v>
                </c:pt>
                <c:pt idx="3">
                  <c:v>2018</c:v>
                </c:pt>
              </c:strCache>
            </c:strRef>
          </c:cat>
          <c:val>
            <c:numRef>
              <c:f>term_reason!$B$5:$B$9</c:f>
              <c:numCache>
                <c:formatCode>#,##0</c:formatCode>
                <c:ptCount val="4"/>
                <c:pt idx="0">
                  <c:v>6</c:v>
                </c:pt>
                <c:pt idx="1">
                  <c:v>28</c:v>
                </c:pt>
                <c:pt idx="2">
                  <c:v>8</c:v>
                </c:pt>
                <c:pt idx="3">
                  <c:v>34</c:v>
                </c:pt>
              </c:numCache>
            </c:numRef>
          </c:val>
          <c:extLst>
            <c:ext xmlns:c16="http://schemas.microsoft.com/office/drawing/2014/chart" uri="{C3380CC4-5D6E-409C-BE32-E72D297353CC}">
              <c16:uniqueId val="{00000000-5A0F-461B-8160-F50180315549}"/>
            </c:ext>
          </c:extLst>
        </c:ser>
        <c:ser>
          <c:idx val="1"/>
          <c:order val="1"/>
          <c:tx>
            <c:strRef>
              <c:f>term_reason!$C$3:$C$4</c:f>
              <c:strCache>
                <c:ptCount val="1"/>
                <c:pt idx="0">
                  <c:v>Voluntary</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term_reason!$A$5:$A$9</c:f>
              <c:strCache>
                <c:ptCount val="4"/>
                <c:pt idx="0">
                  <c:v>2015</c:v>
                </c:pt>
                <c:pt idx="1">
                  <c:v>2016</c:v>
                </c:pt>
                <c:pt idx="2">
                  <c:v>2017</c:v>
                </c:pt>
                <c:pt idx="3">
                  <c:v>2018</c:v>
                </c:pt>
              </c:strCache>
            </c:strRef>
          </c:cat>
          <c:val>
            <c:numRef>
              <c:f>term_reason!$C$5:$C$9</c:f>
              <c:numCache>
                <c:formatCode>#,##0</c:formatCode>
                <c:ptCount val="4"/>
                <c:pt idx="1">
                  <c:v>4</c:v>
                </c:pt>
                <c:pt idx="2">
                  <c:v>61</c:v>
                </c:pt>
                <c:pt idx="3">
                  <c:v>94</c:v>
                </c:pt>
              </c:numCache>
            </c:numRef>
          </c:val>
          <c:extLst>
            <c:ext xmlns:c16="http://schemas.microsoft.com/office/drawing/2014/chart" uri="{C3380CC4-5D6E-409C-BE32-E72D297353CC}">
              <c16:uniqueId val="{00000001-C57B-46AF-8394-8CB72E77E70D}"/>
            </c:ext>
          </c:extLst>
        </c:ser>
        <c:dLbls>
          <c:dLblPos val="inEnd"/>
          <c:showLegendKey val="0"/>
          <c:showVal val="1"/>
          <c:showCatName val="0"/>
          <c:showSerName val="0"/>
          <c:showPercent val="0"/>
          <c:showBubbleSize val="0"/>
        </c:dLbls>
        <c:gapWidth val="49"/>
        <c:axId val="1847176591"/>
        <c:axId val="1846288463"/>
      </c:barChart>
      <c:catAx>
        <c:axId val="18471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88463"/>
        <c:crosses val="autoZero"/>
        <c:auto val="1"/>
        <c:lblAlgn val="ctr"/>
        <c:lblOffset val="100"/>
        <c:noMultiLvlLbl val="0"/>
      </c:catAx>
      <c:valAx>
        <c:axId val="1846288463"/>
        <c:scaling>
          <c:orientation val="minMax"/>
        </c:scaling>
        <c:delete val="1"/>
        <c:axPos val="l"/>
        <c:numFmt formatCode="#,##0" sourceLinked="1"/>
        <c:majorTickMark val="none"/>
        <c:minorTickMark val="none"/>
        <c:tickLblPos val="nextTo"/>
        <c:crossAx val="18471765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NewHires</a:t>
            </a:r>
            <a:r>
              <a:rPr lang="en-US" baseline="0"/>
              <a:t> Per Gender</a:t>
            </a:r>
            <a:endParaRPr lang="en-US"/>
          </a:p>
        </c:rich>
      </c:tx>
      <c:layout>
        <c:manualLayout>
          <c:xMode val="edge"/>
          <c:yMode val="edge"/>
          <c:x val="2.3567639982502182E-2"/>
          <c:y val="1.8399997008920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4D7D0"/>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analysis!$B$1</c:f>
              <c:strCache>
                <c:ptCount val="1"/>
                <c:pt idx="0">
                  <c:v>Total</c:v>
                </c:pt>
              </c:strCache>
            </c:strRef>
          </c:tx>
          <c:dPt>
            <c:idx val="0"/>
            <c:bubble3D val="0"/>
            <c:spPr>
              <a:solidFill>
                <a:srgbClr val="F4D7D0"/>
              </a:solidFill>
              <a:ln w="19050">
                <a:solidFill>
                  <a:schemeClr val="lt1"/>
                </a:solidFill>
              </a:ln>
              <a:effectLst/>
            </c:spPr>
            <c:extLst>
              <c:ext xmlns:c16="http://schemas.microsoft.com/office/drawing/2014/chart" uri="{C3380CC4-5D6E-409C-BE32-E72D297353CC}">
                <c16:uniqueId val="{00000001-5671-45FA-8035-4DADBA18F2A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671-45FA-8035-4DADBA18F2A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analysis!$A$2:$A$4</c:f>
              <c:strCache>
                <c:ptCount val="2"/>
                <c:pt idx="0">
                  <c:v>F</c:v>
                </c:pt>
                <c:pt idx="1">
                  <c:v>M</c:v>
                </c:pt>
              </c:strCache>
            </c:strRef>
          </c:cat>
          <c:val>
            <c:numRef>
              <c:f>analysis!$B$2:$B$4</c:f>
              <c:numCache>
                <c:formatCode>General</c:formatCode>
                <c:ptCount val="2"/>
                <c:pt idx="0">
                  <c:v>3922</c:v>
                </c:pt>
                <c:pt idx="1">
                  <c:v>3652</c:v>
                </c:pt>
              </c:numCache>
            </c:numRef>
          </c:val>
          <c:extLst>
            <c:ext xmlns:c16="http://schemas.microsoft.com/office/drawing/2014/chart" uri="{C3380CC4-5D6E-409C-BE32-E72D297353CC}">
              <c16:uniqueId val="{00000004-5671-45FA-8035-4DADBA18F2A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42906749582438569"/>
          <c:y val="3.7453703703703718E-2"/>
          <c:w val="0.317054402290622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HireDate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4"/>
              </a:solidFill>
              <a:ln w="9525">
                <a:solidFill>
                  <a:schemeClr val="accent4"/>
                </a:solidFill>
              </a:ln>
              <a:effectLst/>
            </c:spPr>
          </c:marker>
          <c:xVal>
            <c:numRef>
              <c:f>analysis!$N$3:$N$23</c:f>
              <c:numCache>
                <c:formatCode>General</c:formatCode>
                <c:ptCount val="21"/>
                <c:pt idx="0">
                  <c:v>1981</c:v>
                </c:pt>
                <c:pt idx="1">
                  <c:v>1987</c:v>
                </c:pt>
                <c:pt idx="2">
                  <c:v>1988</c:v>
                </c:pt>
                <c:pt idx="3">
                  <c:v>1991</c:v>
                </c:pt>
                <c:pt idx="4">
                  <c:v>1993</c:v>
                </c:pt>
                <c:pt idx="5">
                  <c:v>1996</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numCache>
            </c:numRef>
          </c:xVal>
          <c:yVal>
            <c:numRef>
              <c:f>analysis!$O$3:$O$23</c:f>
              <c:numCache>
                <c:formatCode>#,##0</c:formatCode>
                <c:ptCount val="21"/>
                <c:pt idx="0">
                  <c:v>51.5</c:v>
                </c:pt>
                <c:pt idx="1">
                  <c:v>52</c:v>
                </c:pt>
                <c:pt idx="2">
                  <c:v>44.5</c:v>
                </c:pt>
                <c:pt idx="3">
                  <c:v>50.5</c:v>
                </c:pt>
                <c:pt idx="4">
                  <c:v>39.5</c:v>
                </c:pt>
                <c:pt idx="5">
                  <c:v>36.5</c:v>
                </c:pt>
                <c:pt idx="6">
                  <c:v>32.846153846153847</c:v>
                </c:pt>
                <c:pt idx="7">
                  <c:v>38.5</c:v>
                </c:pt>
                <c:pt idx="8">
                  <c:v>40.5</c:v>
                </c:pt>
                <c:pt idx="9">
                  <c:v>47.516129032258064</c:v>
                </c:pt>
                <c:pt idx="10">
                  <c:v>41.275862068965516</c:v>
                </c:pt>
                <c:pt idx="11">
                  <c:v>40.29032258064516</c:v>
                </c:pt>
                <c:pt idx="12">
                  <c:v>36.654117647058825</c:v>
                </c:pt>
                <c:pt idx="13">
                  <c:v>32.879518072289159</c:v>
                </c:pt>
                <c:pt idx="14">
                  <c:v>28.855263157894736</c:v>
                </c:pt>
                <c:pt idx="15">
                  <c:v>40.947963800904979</c:v>
                </c:pt>
                <c:pt idx="16">
                  <c:v>35.782945736434108</c:v>
                </c:pt>
                <c:pt idx="17">
                  <c:v>35.407122232916265</c:v>
                </c:pt>
                <c:pt idx="18">
                  <c:v>31.439500390320063</c:v>
                </c:pt>
                <c:pt idx="19">
                  <c:v>30.269441401971523</c:v>
                </c:pt>
                <c:pt idx="20">
                  <c:v>28.535789473684211</c:v>
                </c:pt>
              </c:numCache>
            </c:numRef>
          </c:yVal>
          <c:smooth val="0"/>
          <c:extLst>
            <c:ext xmlns:c16="http://schemas.microsoft.com/office/drawing/2014/chart" uri="{C3380CC4-5D6E-409C-BE32-E72D297353CC}">
              <c16:uniqueId val="{00000000-BD14-47F4-A4C9-34FD9A4DF15B}"/>
            </c:ext>
          </c:extLst>
        </c:ser>
        <c:dLbls>
          <c:showLegendKey val="0"/>
          <c:showVal val="0"/>
          <c:showCatName val="0"/>
          <c:showSerName val="0"/>
          <c:showPercent val="0"/>
          <c:showBubbleSize val="0"/>
        </c:dLbls>
        <c:axId val="1941104800"/>
        <c:axId val="1571868784"/>
      </c:scatterChart>
      <c:valAx>
        <c:axId val="19411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HireDate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868784"/>
        <c:crosses val="autoZero"/>
        <c:crossBetween val="midCat"/>
      </c:valAx>
      <c:valAx>
        <c:axId val="157186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04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Tenure</a:t>
            </a:r>
            <a:r>
              <a:rPr lang="en-US" baseline="0"/>
              <a:t> VS Active Employees in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analysis!$V$19</c:f>
              <c:strCache>
                <c:ptCount val="1"/>
                <c:pt idx="0">
                  <c:v>Group B</c:v>
                </c:pt>
              </c:strCache>
            </c:strRef>
          </c:tx>
          <c:spPr>
            <a:solidFill>
              <a:srgbClr val="F4D7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analysis!$W$18:$X$18</c:f>
              <c:numCache>
                <c:formatCode>#,##0</c:formatCode>
                <c:ptCount val="2"/>
                <c:pt idx="0">
                  <c:v>58.076562500000001</c:v>
                </c:pt>
                <c:pt idx="1">
                  <c:v>32</c:v>
                </c:pt>
              </c:numCache>
            </c:numRef>
          </c:xVal>
          <c:yVal>
            <c:numRef>
              <c:f>analysis!$W$19:$X$19</c:f>
              <c:numCache>
                <c:formatCode>#,##0</c:formatCode>
                <c:ptCount val="2"/>
                <c:pt idx="0">
                  <c:v>42.226176470588236</c:v>
                </c:pt>
                <c:pt idx="1">
                  <c:v>34</c:v>
                </c:pt>
              </c:numCache>
            </c:numRef>
          </c:yVal>
          <c:bubbleSize>
            <c:numRef>
              <c:f>analysis!$W$20:$X$20</c:f>
              <c:numCache>
                <c:formatCode>#,##0</c:formatCode>
                <c:ptCount val="2"/>
                <c:pt idx="0">
                  <c:v>41.653928571428573</c:v>
                </c:pt>
                <c:pt idx="1">
                  <c:v>28</c:v>
                </c:pt>
              </c:numCache>
            </c:numRef>
          </c:bubbleSize>
          <c:bubble3D val="0"/>
          <c:extLst>
            <c:ext xmlns:c16="http://schemas.microsoft.com/office/drawing/2014/chart" uri="{C3380CC4-5D6E-409C-BE32-E72D297353CC}">
              <c16:uniqueId val="{00000000-DC76-4734-A0EE-A7204F0E5F92}"/>
            </c:ext>
          </c:extLst>
        </c:ser>
        <c:ser>
          <c:idx val="1"/>
          <c:order val="1"/>
          <c:tx>
            <c:strRef>
              <c:f>analysis!$V$21</c:f>
              <c:strCache>
                <c:ptCount val="1"/>
                <c:pt idx="0">
                  <c:v>Group D</c:v>
                </c:pt>
              </c:strCache>
            </c:strRef>
          </c:tx>
          <c:spPr>
            <a:solidFill>
              <a:schemeClr val="accent2">
                <a:alpha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analysis!$W$18:$X$18</c:f>
              <c:numCache>
                <c:formatCode>#,##0</c:formatCode>
                <c:ptCount val="2"/>
                <c:pt idx="0">
                  <c:v>58.076562500000001</c:v>
                </c:pt>
                <c:pt idx="1">
                  <c:v>32</c:v>
                </c:pt>
              </c:numCache>
            </c:numRef>
          </c:xVal>
          <c:yVal>
            <c:numRef>
              <c:f>analysis!$W$21:$X$21</c:f>
              <c:numCache>
                <c:formatCode>#,##0</c:formatCode>
                <c:ptCount val="2"/>
                <c:pt idx="0">
                  <c:v>22.9985</c:v>
                </c:pt>
                <c:pt idx="1">
                  <c:v>40</c:v>
                </c:pt>
              </c:numCache>
            </c:numRef>
          </c:yVal>
          <c:bubbleSize>
            <c:numRef>
              <c:f>analysis!$W$22:$X$22</c:f>
              <c:numCache>
                <c:formatCode>#,##0</c:formatCode>
                <c:ptCount val="2"/>
                <c:pt idx="0">
                  <c:v>53.506153846153843</c:v>
                </c:pt>
                <c:pt idx="1">
                  <c:v>38</c:v>
                </c:pt>
              </c:numCache>
            </c:numRef>
          </c:bubbleSize>
          <c:bubble3D val="0"/>
          <c:extLst>
            <c:ext xmlns:c16="http://schemas.microsoft.com/office/drawing/2014/chart" uri="{C3380CC4-5D6E-409C-BE32-E72D297353CC}">
              <c16:uniqueId val="{00000001-DC76-4734-A0EE-A7204F0E5F92}"/>
            </c:ext>
          </c:extLst>
        </c:ser>
        <c:ser>
          <c:idx val="2"/>
          <c:order val="2"/>
          <c:tx>
            <c:strRef>
              <c:f>analysis!$V$23</c:f>
              <c:strCache>
                <c:ptCount val="1"/>
                <c:pt idx="0">
                  <c:v>Group F</c:v>
                </c:pt>
              </c:strCache>
            </c:strRef>
          </c:tx>
          <c:spPr>
            <a:solidFill>
              <a:schemeClr val="accent3">
                <a:alpha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analysis!$W$18:$X$18</c:f>
              <c:numCache>
                <c:formatCode>#,##0</c:formatCode>
                <c:ptCount val="2"/>
                <c:pt idx="0">
                  <c:v>58.076562500000001</c:v>
                </c:pt>
                <c:pt idx="1">
                  <c:v>32</c:v>
                </c:pt>
              </c:numCache>
            </c:numRef>
          </c:xVal>
          <c:yVal>
            <c:numRef>
              <c:f>analysis!$W$23:$X$23</c:f>
              <c:numCache>
                <c:formatCode>#,##0</c:formatCode>
                <c:ptCount val="2"/>
                <c:pt idx="0">
                  <c:v>38.254210526315795</c:v>
                </c:pt>
                <c:pt idx="1">
                  <c:v>38</c:v>
                </c:pt>
              </c:numCache>
            </c:numRef>
          </c:yVal>
          <c:bubbleSize>
            <c:numRef>
              <c:f>analysis!$W$24:$X$24</c:f>
              <c:numCache>
                <c:formatCode>#,##0</c:formatCode>
                <c:ptCount val="2"/>
                <c:pt idx="0">
                  <c:v>33.563636363636363</c:v>
                </c:pt>
                <c:pt idx="1">
                  <c:v>33</c:v>
                </c:pt>
              </c:numCache>
            </c:numRef>
          </c:bubbleSize>
          <c:bubble3D val="0"/>
          <c:extLst>
            <c:ext xmlns:c16="http://schemas.microsoft.com/office/drawing/2014/chart" uri="{C3380CC4-5D6E-409C-BE32-E72D297353CC}">
              <c16:uniqueId val="{00000002-DC76-4734-A0EE-A7204F0E5F92}"/>
            </c:ext>
          </c:extLst>
        </c:ser>
        <c:dLbls>
          <c:dLblPos val="ctr"/>
          <c:showLegendKey val="0"/>
          <c:showVal val="1"/>
          <c:showCatName val="0"/>
          <c:showSerName val="0"/>
          <c:showPercent val="0"/>
          <c:showBubbleSize val="0"/>
        </c:dLbls>
        <c:bubbleScale val="100"/>
        <c:showNegBubbles val="0"/>
        <c:axId val="1815696928"/>
        <c:axId val="1955228880"/>
      </c:bubbleChart>
      <c:valAx>
        <c:axId val="1815696928"/>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28880"/>
        <c:crosses val="autoZero"/>
        <c:crossBetween val="midCat"/>
      </c:valAx>
      <c:valAx>
        <c:axId val="1955228880"/>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96928"/>
        <c:crosses val="autoZero"/>
        <c:crossBetween val="midCat"/>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chartData>
  <cx:chart>
    <cx:title pos="t" align="ctr" overlay="0">
      <cx:tx>
        <cx:txData>
          <cx:v>Actives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Actives By Region</a:t>
          </a:r>
        </a:p>
      </cx:txPr>
    </cx:title>
    <cx:plotArea>
      <cx:plotAreaRegion>
        <cx:series layoutId="treemap" uniqueId="{FBB09CBA-1176-493F-98E8-26F5473D2305}" formatIdx="0">
          <cx:tx>
            <cx:txData>
              <cx:f>_xlchart.v1.1</cx:f>
              <cx:v>FT</cx:v>
            </cx:txData>
          </cx:tx>
          <cx:dataLabels pos="inEnd">
            <cx:visibility seriesName="1" categoryName="1" value="1"/>
            <cx:separator> </cx:separator>
          </cx:dataLabels>
          <cx:dataId val="0"/>
          <cx:layoutPr>
            <cx:parentLabelLayout val="overlapping"/>
          </cx:layoutPr>
        </cx:series>
        <cx:series layoutId="treemap" hidden="1" uniqueId="{EB66CDBD-8898-4F57-B47F-B88072487A6E}" formatIdx="1">
          <cx:tx>
            <cx:txData>
              <cx:f>_xlchart.v1.3</cx:f>
              <cx:v>PT</cx:v>
            </cx:txData>
          </cx:tx>
          <cx:dataLabels pos="inEnd">
            <cx:visibility seriesName="0" categoryName="1" value="0"/>
          </cx:dataLabels>
          <cx:dataId val="1"/>
          <cx:layoutPr>
            <cx:parentLabelLayout val="overlapping"/>
          </cx:layoutPr>
        </cx:series>
        <cx:series layoutId="treemap" hidden="1" uniqueId="{D4B137CF-6D5E-471F-8AC6-00945DAB7C57}" formatIdx="2">
          <cx:tx>
            <cx:txData>
              <cx:f>_xlchart.v1.5</cx:f>
              <cx:v>Grand Total</cx:v>
            </cx:txData>
          </cx:tx>
          <cx:dataLabels pos="inEnd">
            <cx:visibility seriesName="0" categoryName="1" value="0"/>
          </cx:dataLabels>
          <cx:dataId val="2"/>
          <cx:layoutPr>
            <cx:parentLabelLayout val="overlapping"/>
          </cx:layoutPr>
        </cx:series>
      </cx:plotAreaRegion>
    </cx:plotArea>
    <cx:legend pos="t"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chartData>
  <cx:chart>
    <cx:title pos="t" align="ctr" overlay="0">
      <cx:tx>
        <cx:txData>
          <cx:v>Numper of Employees per group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Numper of Employees per group</a:t>
          </a:r>
        </a:p>
      </cx:txPr>
    </cx:title>
    <cx:plotArea>
      <cx:plotAreaRegion>
        <cx:series layoutId="waterfall" uniqueId="{0C91B051-6742-408C-A3C0-38F879239CFD}">
          <cx:spPr>
            <a:solidFill>
              <a:schemeClr val="accent4">
                <a:lumMod val="60000"/>
                <a:lumOff val="40000"/>
              </a:schemeClr>
            </a:solidFill>
          </cx:spPr>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tx>
        <cx:txData>
          <cx:v>Seperations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Seperations</a:t>
          </a:r>
        </a:p>
      </cx:txPr>
    </cx:title>
    <cx:plotArea>
      <cx:plotAreaRegion>
        <cx:series layoutId="clusteredColumn" uniqueId="{AEA4B0CB-476D-4F5A-9A2B-268031B4A5B1}">
          <cx:spPr>
            <a:solidFill>
              <a:srgbClr val="D2B0AA"/>
            </a:solidFill>
          </cx:spPr>
          <cx:dataId val="0"/>
          <cx:layoutPr>
            <cx:aggregation/>
          </cx:layoutPr>
          <cx:axisId val="1"/>
        </cx:series>
        <cx:series layoutId="paretoLine" ownerIdx="0" uniqueId="{5551CD11-4BBD-4E42-BAAE-E4548A02A1B9}">
          <cx:spPr>
            <a:ln>
              <a:solidFill>
                <a:schemeClr val="accent4"/>
              </a:solidFill>
            </a:ln>
          </cx:spPr>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bg1"/>
    </a:soli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_xlchart.v1.14</cx:f>
      </cx:numDim>
    </cx:data>
  </cx:chartData>
  <cx:chart>
    <cx:title pos="t" align="ctr" overlay="0">
      <cx:tx>
        <cx:txData>
          <cx:v>Numper of Employees per group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Numper of Employees per group</a:t>
          </a:r>
        </a:p>
      </cx:txPr>
    </cx:title>
    <cx:plotArea>
      <cx:plotAreaRegion>
        <cx:series layoutId="waterfall" uniqueId="{0C91B051-6742-408C-A3C0-38F879239CFD}">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_xlchart.v1.12</cx:f>
      </cx:numDim>
    </cx:data>
  </cx:chartData>
  <cx:chart>
    <cx:title pos="t" align="ctr" overlay="0">
      <cx:tx>
        <cx:txData>
          <cx:v>Seperations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Seperations</a:t>
          </a:r>
        </a:p>
      </cx:txPr>
    </cx:title>
    <cx:plotArea>
      <cx:plotAreaRegion>
        <cx:series layoutId="clusteredColumn" uniqueId="{AEA4B0CB-476D-4F5A-9A2B-268031B4A5B1}">
          <cx:dataId val="0"/>
          <cx:layoutPr>
            <cx:aggregation/>
          </cx:layoutPr>
          <cx:axisId val="1"/>
        </cx:series>
        <cx:series layoutId="paretoLine" ownerIdx="0" uniqueId="{5551CD11-4BBD-4E42-BAAE-E4548A02A1B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data id="1">
      <cx:strDim type="cat">
        <cx:f>_xlchart.v1.15</cx:f>
      </cx:strDim>
      <cx:numDim type="size">
        <cx:f>_xlchart.v1.19</cx:f>
      </cx:numDim>
    </cx:data>
    <cx:data id="2">
      <cx:strDim type="cat">
        <cx:f>_xlchart.v1.15</cx:f>
      </cx:strDim>
      <cx:numDim type="size">
        <cx:f>_xlchart.v1.21</cx:f>
      </cx:numDim>
    </cx:data>
  </cx:chartData>
  <cx:chart>
    <cx:title pos="t" align="ctr" overlay="0">
      <cx:tx>
        <cx:txData>
          <cx:v>Actives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Actives By Region</a:t>
          </a:r>
        </a:p>
      </cx:txPr>
    </cx:title>
    <cx:plotArea>
      <cx:plotAreaRegion>
        <cx:series layoutId="treemap" uniqueId="{FBB09CBA-1176-493F-98E8-26F5473D2305}" formatIdx="0">
          <cx:tx>
            <cx:txData>
              <cx:f>_xlchart.v1.16</cx:f>
              <cx:v>FT</cx:v>
            </cx:txData>
          </cx:tx>
          <cx:dataLabels pos="inEnd">
            <cx:visibility seriesName="1" categoryName="1" value="1"/>
            <cx:separator> </cx:separator>
          </cx:dataLabels>
          <cx:dataId val="0"/>
          <cx:layoutPr>
            <cx:parentLabelLayout val="overlapping"/>
          </cx:layoutPr>
        </cx:series>
        <cx:series layoutId="treemap" hidden="1" uniqueId="{EB66CDBD-8898-4F57-B47F-B88072487A6E}" formatIdx="1">
          <cx:tx>
            <cx:txData>
              <cx:f>_xlchart.v1.18</cx:f>
              <cx:v>PT</cx:v>
            </cx:txData>
          </cx:tx>
          <cx:dataLabels pos="inEnd">
            <cx:visibility seriesName="0" categoryName="1" value="0"/>
          </cx:dataLabels>
          <cx:dataId val="1"/>
          <cx:layoutPr>
            <cx:parentLabelLayout val="overlapping"/>
          </cx:layoutPr>
        </cx:series>
        <cx:series layoutId="treemap" hidden="1" uniqueId="{D4B137CF-6D5E-471F-8AC6-00945DAB7C57}" formatIdx="2">
          <cx:tx>
            <cx:txData>
              <cx:f>_xlchart.v1.20</cx:f>
              <cx:v>Grand Total</cx:v>
            </cx:txData>
          </cx:tx>
          <cx:dataLabels pos="inEnd">
            <cx:visibility seriesName="0" categoryName="1" value="0"/>
          </cx:dataLabels>
          <cx:dataId val="2"/>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microsoft.com/office/2014/relationships/chartEx" Target="../charts/chartEx1.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eration Dashboard'!A1"/><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6.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Active Dashboard'!A1"/><Relationship Id="rId6" Type="http://schemas.openxmlformats.org/officeDocument/2006/relationships/chart" Target="../charts/chart9.xml"/><Relationship Id="rId5" Type="http://schemas.microsoft.com/office/2014/relationships/chartEx" Target="../charts/chartEx3.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microsoft.com/office/2014/relationships/chartEx" Target="../charts/chartEx4.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5.xml"/><Relationship Id="rId4" Type="http://schemas.microsoft.com/office/2014/relationships/chartEx" Target="../charts/chartEx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editAs="oneCell">
    <xdr:from>
      <xdr:col>12</xdr:col>
      <xdr:colOff>99060</xdr:colOff>
      <xdr:row>1</xdr:row>
      <xdr:rowOff>99060</xdr:rowOff>
    </xdr:from>
    <xdr:to>
      <xdr:col>12</xdr:col>
      <xdr:colOff>510540</xdr:colOff>
      <xdr:row>2</xdr:row>
      <xdr:rowOff>137160</xdr:rowOff>
    </xdr:to>
    <xdr:pic>
      <xdr:nvPicPr>
        <xdr:cNvPr id="3" name="Graphic 2" descr="Clock with solid fill">
          <a:extLst>
            <a:ext uri="{FF2B5EF4-FFF2-40B4-BE49-F238E27FC236}">
              <a16:creationId xmlns:a16="http://schemas.microsoft.com/office/drawing/2014/main" id="{E334809E-AF26-5665-89E1-5FC6B9782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741920" y="480060"/>
          <a:ext cx="411480" cy="411480"/>
        </a:xfrm>
        <a:prstGeom prst="rect">
          <a:avLst/>
        </a:prstGeom>
      </xdr:spPr>
    </xdr:pic>
    <xdr:clientData/>
  </xdr:twoCellAnchor>
  <xdr:twoCellAnchor editAs="oneCell">
    <xdr:from>
      <xdr:col>9</xdr:col>
      <xdr:colOff>127140</xdr:colOff>
      <xdr:row>1</xdr:row>
      <xdr:rowOff>50940</xdr:rowOff>
    </xdr:from>
    <xdr:to>
      <xdr:col>9</xdr:col>
      <xdr:colOff>518160</xdr:colOff>
      <xdr:row>2</xdr:row>
      <xdr:rowOff>68580</xdr:rowOff>
    </xdr:to>
    <xdr:pic>
      <xdr:nvPicPr>
        <xdr:cNvPr id="5" name="Graphic 4" descr="Coins with solid fill">
          <a:extLst>
            <a:ext uri="{FF2B5EF4-FFF2-40B4-BE49-F238E27FC236}">
              <a16:creationId xmlns:a16="http://schemas.microsoft.com/office/drawing/2014/main" id="{E9E0BB6E-0B69-5096-56EC-6F4D4B57BA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1200" y="431940"/>
          <a:ext cx="391020" cy="391020"/>
        </a:xfrm>
        <a:prstGeom prst="rect">
          <a:avLst/>
        </a:prstGeom>
      </xdr:spPr>
    </xdr:pic>
    <xdr:clientData/>
  </xdr:twoCellAnchor>
  <xdr:twoCellAnchor editAs="oneCell">
    <xdr:from>
      <xdr:col>8</xdr:col>
      <xdr:colOff>457200</xdr:colOff>
      <xdr:row>2</xdr:row>
      <xdr:rowOff>25680</xdr:rowOff>
    </xdr:from>
    <xdr:to>
      <xdr:col>9</xdr:col>
      <xdr:colOff>38100</xdr:colOff>
      <xdr:row>4</xdr:row>
      <xdr:rowOff>25680</xdr:rowOff>
    </xdr:to>
    <xdr:pic>
      <xdr:nvPicPr>
        <xdr:cNvPr id="7" name="Graphic 6" descr="Man with solid fill">
          <a:extLst>
            <a:ext uri="{FF2B5EF4-FFF2-40B4-BE49-F238E27FC236}">
              <a16:creationId xmlns:a16="http://schemas.microsoft.com/office/drawing/2014/main" id="{311F5F1F-9F37-1025-60ED-3ED9C313C0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40680" y="780060"/>
          <a:ext cx="411480" cy="411480"/>
        </a:xfrm>
        <a:prstGeom prst="rect">
          <a:avLst/>
        </a:prstGeom>
      </xdr:spPr>
    </xdr:pic>
    <xdr:clientData/>
  </xdr:twoCellAnchor>
  <xdr:twoCellAnchor editAs="oneCell">
    <xdr:from>
      <xdr:col>6</xdr:col>
      <xdr:colOff>121920</xdr:colOff>
      <xdr:row>1</xdr:row>
      <xdr:rowOff>358560</xdr:rowOff>
    </xdr:from>
    <xdr:to>
      <xdr:col>6</xdr:col>
      <xdr:colOff>624840</xdr:colOff>
      <xdr:row>4</xdr:row>
      <xdr:rowOff>76620</xdr:rowOff>
    </xdr:to>
    <xdr:pic>
      <xdr:nvPicPr>
        <xdr:cNvPr id="9" name="Graphic 8" descr="Users with solid fill">
          <a:extLst>
            <a:ext uri="{FF2B5EF4-FFF2-40B4-BE49-F238E27FC236}">
              <a16:creationId xmlns:a16="http://schemas.microsoft.com/office/drawing/2014/main" id="{880CE746-5740-B7EA-CAEB-AD11DC3AA09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79520" y="739560"/>
          <a:ext cx="502920" cy="502920"/>
        </a:xfrm>
        <a:prstGeom prst="rect">
          <a:avLst/>
        </a:prstGeom>
      </xdr:spPr>
    </xdr:pic>
    <xdr:clientData/>
  </xdr:twoCellAnchor>
  <xdr:twoCellAnchor editAs="oneCell">
    <xdr:from>
      <xdr:col>7</xdr:col>
      <xdr:colOff>243840</xdr:colOff>
      <xdr:row>2</xdr:row>
      <xdr:rowOff>20880</xdr:rowOff>
    </xdr:from>
    <xdr:to>
      <xdr:col>8</xdr:col>
      <xdr:colOff>9600</xdr:colOff>
      <xdr:row>4</xdr:row>
      <xdr:rowOff>38100</xdr:rowOff>
    </xdr:to>
    <xdr:pic>
      <xdr:nvPicPr>
        <xdr:cNvPr id="11" name="Graphic 10" descr="Woman with solid fill">
          <a:extLst>
            <a:ext uri="{FF2B5EF4-FFF2-40B4-BE49-F238E27FC236}">
              <a16:creationId xmlns:a16="http://schemas.microsoft.com/office/drawing/2014/main" id="{6BD6AE4D-BD07-C02C-96B2-5445949A298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64380" y="775260"/>
          <a:ext cx="428700" cy="428700"/>
        </a:xfrm>
        <a:prstGeom prst="rect">
          <a:avLst/>
        </a:prstGeom>
      </xdr:spPr>
    </xdr:pic>
    <xdr:clientData/>
  </xdr:twoCellAnchor>
  <xdr:twoCellAnchor editAs="oneCell">
    <xdr:from>
      <xdr:col>10</xdr:col>
      <xdr:colOff>169620</xdr:colOff>
      <xdr:row>1</xdr:row>
      <xdr:rowOff>7620</xdr:rowOff>
    </xdr:from>
    <xdr:to>
      <xdr:col>11</xdr:col>
      <xdr:colOff>62940</xdr:colOff>
      <xdr:row>2</xdr:row>
      <xdr:rowOff>137160</xdr:rowOff>
    </xdr:to>
    <xdr:pic>
      <xdr:nvPicPr>
        <xdr:cNvPr id="12" name="Graphic 11" descr="Woman with solid fill">
          <a:extLst>
            <a:ext uri="{FF2B5EF4-FFF2-40B4-BE49-F238E27FC236}">
              <a16:creationId xmlns:a16="http://schemas.microsoft.com/office/drawing/2014/main" id="{9C7D4B91-B6D3-489A-9578-7A152E43A7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593280" y="388620"/>
          <a:ext cx="502920" cy="502920"/>
        </a:xfrm>
        <a:prstGeom prst="rect">
          <a:avLst/>
        </a:prstGeom>
      </xdr:spPr>
    </xdr:pic>
    <xdr:clientData/>
  </xdr:twoCellAnchor>
  <xdr:twoCellAnchor editAs="oneCell">
    <xdr:from>
      <xdr:col>11</xdr:col>
      <xdr:colOff>50520</xdr:colOff>
      <xdr:row>0</xdr:row>
      <xdr:rowOff>373380</xdr:rowOff>
    </xdr:from>
    <xdr:to>
      <xdr:col>11</xdr:col>
      <xdr:colOff>583920</xdr:colOff>
      <xdr:row>2</xdr:row>
      <xdr:rowOff>152400</xdr:rowOff>
    </xdr:to>
    <xdr:pic>
      <xdr:nvPicPr>
        <xdr:cNvPr id="13" name="Graphic 12" descr="Man with solid fill">
          <a:extLst>
            <a:ext uri="{FF2B5EF4-FFF2-40B4-BE49-F238E27FC236}">
              <a16:creationId xmlns:a16="http://schemas.microsoft.com/office/drawing/2014/main" id="{A9EE0633-FF27-421C-A857-9A226B8942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083780" y="373380"/>
          <a:ext cx="533400" cy="533400"/>
        </a:xfrm>
        <a:prstGeom prst="rect">
          <a:avLst/>
        </a:prstGeom>
      </xdr:spPr>
    </xdr:pic>
    <xdr:clientData/>
  </xdr:twoCellAnchor>
  <xdr:twoCellAnchor editAs="oneCell">
    <xdr:from>
      <xdr:col>13</xdr:col>
      <xdr:colOff>162000</xdr:colOff>
      <xdr:row>1</xdr:row>
      <xdr:rowOff>7620</xdr:rowOff>
    </xdr:from>
    <xdr:to>
      <xdr:col>14</xdr:col>
      <xdr:colOff>78180</xdr:colOff>
      <xdr:row>2</xdr:row>
      <xdr:rowOff>160020</xdr:rowOff>
    </xdr:to>
    <xdr:pic>
      <xdr:nvPicPr>
        <xdr:cNvPr id="14" name="Graphic 13" descr="Woman with solid fill">
          <a:extLst>
            <a:ext uri="{FF2B5EF4-FFF2-40B4-BE49-F238E27FC236}">
              <a16:creationId xmlns:a16="http://schemas.microsoft.com/office/drawing/2014/main" id="{7CF8AA5F-123C-4177-94DD-D4C305E019B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414460" y="388620"/>
          <a:ext cx="525780" cy="525780"/>
        </a:xfrm>
        <a:prstGeom prst="rect">
          <a:avLst/>
        </a:prstGeom>
      </xdr:spPr>
    </xdr:pic>
    <xdr:clientData/>
  </xdr:twoCellAnchor>
  <xdr:twoCellAnchor editAs="oneCell">
    <xdr:from>
      <xdr:col>14</xdr:col>
      <xdr:colOff>137160</xdr:colOff>
      <xdr:row>1</xdr:row>
      <xdr:rowOff>7620</xdr:rowOff>
    </xdr:from>
    <xdr:to>
      <xdr:col>15</xdr:col>
      <xdr:colOff>68580</xdr:colOff>
      <xdr:row>2</xdr:row>
      <xdr:rowOff>175260</xdr:rowOff>
    </xdr:to>
    <xdr:pic>
      <xdr:nvPicPr>
        <xdr:cNvPr id="15" name="Graphic 14" descr="Man with solid fill">
          <a:extLst>
            <a:ext uri="{FF2B5EF4-FFF2-40B4-BE49-F238E27FC236}">
              <a16:creationId xmlns:a16="http://schemas.microsoft.com/office/drawing/2014/main" id="{3B00459E-B854-48A4-83A2-728EAC03419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99220" y="388620"/>
          <a:ext cx="541020" cy="541020"/>
        </a:xfrm>
        <a:prstGeom prst="rect">
          <a:avLst/>
        </a:prstGeom>
      </xdr:spPr>
    </xdr:pic>
    <xdr:clientData/>
  </xdr:twoCellAnchor>
  <xdr:twoCellAnchor>
    <xdr:from>
      <xdr:col>15</xdr:col>
      <xdr:colOff>60960</xdr:colOff>
      <xdr:row>0</xdr:row>
      <xdr:rowOff>274320</xdr:rowOff>
    </xdr:from>
    <xdr:to>
      <xdr:col>18</xdr:col>
      <xdr:colOff>518160</xdr:colOff>
      <xdr:row>5</xdr:row>
      <xdr:rowOff>76200</xdr:rowOff>
    </xdr:to>
    <xdr:graphicFrame macro="">
      <xdr:nvGraphicFramePr>
        <xdr:cNvPr id="26" name="Chart 25">
          <a:extLst>
            <a:ext uri="{FF2B5EF4-FFF2-40B4-BE49-F238E27FC236}">
              <a16:creationId xmlns:a16="http://schemas.microsoft.com/office/drawing/2014/main" id="{4980707D-271E-4BDB-98A3-A631CB63A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21</xdr:col>
      <xdr:colOff>79020</xdr:colOff>
      <xdr:row>1</xdr:row>
      <xdr:rowOff>172440</xdr:rowOff>
    </xdr:from>
    <xdr:to>
      <xdr:col>22</xdr:col>
      <xdr:colOff>76200</xdr:colOff>
      <xdr:row>3</xdr:row>
      <xdr:rowOff>222960</xdr:rowOff>
    </xdr:to>
    <xdr:pic>
      <xdr:nvPicPr>
        <xdr:cNvPr id="27" name="Graphic 26" descr="Man with solid fill">
          <a:extLst>
            <a:ext uri="{FF2B5EF4-FFF2-40B4-BE49-F238E27FC236}">
              <a16:creationId xmlns:a16="http://schemas.microsoft.com/office/drawing/2014/main" id="{B7DA9ACA-901E-4EEC-BBEC-7233435E90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208280" y="553440"/>
          <a:ext cx="606780" cy="606780"/>
        </a:xfrm>
        <a:prstGeom prst="rect">
          <a:avLst/>
        </a:prstGeom>
      </xdr:spPr>
    </xdr:pic>
    <xdr:clientData/>
  </xdr:twoCellAnchor>
  <xdr:twoCellAnchor editAs="oneCell">
    <xdr:from>
      <xdr:col>19</xdr:col>
      <xdr:colOff>30480</xdr:colOff>
      <xdr:row>1</xdr:row>
      <xdr:rowOff>116700</xdr:rowOff>
    </xdr:from>
    <xdr:to>
      <xdr:col>20</xdr:col>
      <xdr:colOff>53340</xdr:colOff>
      <xdr:row>3</xdr:row>
      <xdr:rowOff>192900</xdr:rowOff>
    </xdr:to>
    <xdr:pic>
      <xdr:nvPicPr>
        <xdr:cNvPr id="28" name="Graphic 27" descr="Users with solid fill">
          <a:extLst>
            <a:ext uri="{FF2B5EF4-FFF2-40B4-BE49-F238E27FC236}">
              <a16:creationId xmlns:a16="http://schemas.microsoft.com/office/drawing/2014/main" id="{96E960B6-B162-4FC4-A846-003B70C84FE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940540" y="497700"/>
          <a:ext cx="632460" cy="632460"/>
        </a:xfrm>
        <a:prstGeom prst="rect">
          <a:avLst/>
        </a:prstGeom>
      </xdr:spPr>
    </xdr:pic>
    <xdr:clientData/>
  </xdr:twoCellAnchor>
  <xdr:twoCellAnchor editAs="oneCell">
    <xdr:from>
      <xdr:col>20</xdr:col>
      <xdr:colOff>104700</xdr:colOff>
      <xdr:row>1</xdr:row>
      <xdr:rowOff>167640</xdr:rowOff>
    </xdr:from>
    <xdr:to>
      <xdr:col>21</xdr:col>
      <xdr:colOff>114300</xdr:colOff>
      <xdr:row>4</xdr:row>
      <xdr:rowOff>1980</xdr:rowOff>
    </xdr:to>
    <xdr:pic>
      <xdr:nvPicPr>
        <xdr:cNvPr id="29" name="Graphic 28" descr="Woman with solid fill">
          <a:extLst>
            <a:ext uri="{FF2B5EF4-FFF2-40B4-BE49-F238E27FC236}">
              <a16:creationId xmlns:a16="http://schemas.microsoft.com/office/drawing/2014/main" id="{991E0CF8-FD5F-48B9-A3C2-3788BB05CC7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624360" y="548640"/>
          <a:ext cx="619200" cy="619200"/>
        </a:xfrm>
        <a:prstGeom prst="rect">
          <a:avLst/>
        </a:prstGeom>
      </xdr:spPr>
    </xdr:pic>
    <xdr:clientData/>
  </xdr:twoCellAnchor>
  <xdr:twoCellAnchor>
    <xdr:from>
      <xdr:col>8</xdr:col>
      <xdr:colOff>556260</xdr:colOff>
      <xdr:row>6</xdr:row>
      <xdr:rowOff>114300</xdr:rowOff>
    </xdr:from>
    <xdr:to>
      <xdr:col>17</xdr:col>
      <xdr:colOff>449580</xdr:colOff>
      <xdr:row>23</xdr:row>
      <xdr:rowOff>38100</xdr:rowOff>
    </xdr:to>
    <xdr:graphicFrame macro="">
      <xdr:nvGraphicFramePr>
        <xdr:cNvPr id="33" name="Chart 32">
          <a:extLst>
            <a:ext uri="{FF2B5EF4-FFF2-40B4-BE49-F238E27FC236}">
              <a16:creationId xmlns:a16="http://schemas.microsoft.com/office/drawing/2014/main" id="{140DDFAF-A1F9-47A1-BAB4-3AFC49E50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365760</xdr:colOff>
      <xdr:row>7</xdr:row>
      <xdr:rowOff>7620</xdr:rowOff>
    </xdr:from>
    <xdr:to>
      <xdr:col>25</xdr:col>
      <xdr:colOff>60960</xdr:colOff>
      <xdr:row>24</xdr:row>
      <xdr:rowOff>38100</xdr:rowOff>
    </xdr:to>
    <xdr:graphicFrame macro="">
      <xdr:nvGraphicFramePr>
        <xdr:cNvPr id="34" name="Chart 33">
          <a:extLst>
            <a:ext uri="{FF2B5EF4-FFF2-40B4-BE49-F238E27FC236}">
              <a16:creationId xmlns:a16="http://schemas.microsoft.com/office/drawing/2014/main" id="{1430FE40-D6B5-4105-8175-A8696B9AE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15739</xdr:colOff>
      <xdr:row>24</xdr:row>
      <xdr:rowOff>142907</xdr:rowOff>
    </xdr:from>
    <xdr:to>
      <xdr:col>25</xdr:col>
      <xdr:colOff>216358</xdr:colOff>
      <xdr:row>46</xdr:row>
      <xdr:rowOff>8870</xdr:rowOff>
    </xdr:to>
    <xdr:graphicFrame macro="">
      <xdr:nvGraphicFramePr>
        <xdr:cNvPr id="35" name="Chart 34">
          <a:extLst>
            <a:ext uri="{FF2B5EF4-FFF2-40B4-BE49-F238E27FC236}">
              <a16:creationId xmlns:a16="http://schemas.microsoft.com/office/drawing/2014/main" id="{6D78EF61-2DCC-4D10-9417-7600C43BE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647450</xdr:colOff>
      <xdr:row>25</xdr:row>
      <xdr:rowOff>22860</xdr:rowOff>
    </xdr:from>
    <xdr:to>
      <xdr:col>17</xdr:col>
      <xdr:colOff>489929</xdr:colOff>
      <xdr:row>43</xdr:row>
      <xdr:rowOff>68580</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B7C88580-8507-454F-B350-802AF1793B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5630930" y="5120640"/>
              <a:ext cx="5549859" cy="33375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53340</xdr:colOff>
      <xdr:row>29</xdr:row>
      <xdr:rowOff>99059</xdr:rowOff>
    </xdr:from>
    <xdr:to>
      <xdr:col>8</xdr:col>
      <xdr:colOff>754380</xdr:colOff>
      <xdr:row>41</xdr:row>
      <xdr:rowOff>103908</xdr:rowOff>
    </xdr:to>
    <xdr:graphicFrame macro="">
      <xdr:nvGraphicFramePr>
        <xdr:cNvPr id="37" name="Chart 36">
          <a:extLst>
            <a:ext uri="{FF2B5EF4-FFF2-40B4-BE49-F238E27FC236}">
              <a16:creationId xmlns:a16="http://schemas.microsoft.com/office/drawing/2014/main" id="{6D2CF46E-E9FC-4892-81E5-AEAC158B5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350520</xdr:colOff>
      <xdr:row>11</xdr:row>
      <xdr:rowOff>7620</xdr:rowOff>
    </xdr:from>
    <xdr:to>
      <xdr:col>8</xdr:col>
      <xdr:colOff>609600</xdr:colOff>
      <xdr:row>21</xdr:row>
      <xdr:rowOff>144780</xdr:rowOff>
    </xdr:to>
    <xdr:graphicFrame macro="">
      <xdr:nvGraphicFramePr>
        <xdr:cNvPr id="38" name="Chart 37">
          <a:extLst>
            <a:ext uri="{FF2B5EF4-FFF2-40B4-BE49-F238E27FC236}">
              <a16:creationId xmlns:a16="http://schemas.microsoft.com/office/drawing/2014/main" id="{DF5B2DBC-36E7-48C6-B4C8-C31839D31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53340</xdr:colOff>
      <xdr:row>5</xdr:row>
      <xdr:rowOff>60960</xdr:rowOff>
    </xdr:from>
    <xdr:to>
      <xdr:col>25</xdr:col>
      <xdr:colOff>274320</xdr:colOff>
      <xdr:row>5</xdr:row>
      <xdr:rowOff>76200</xdr:rowOff>
    </xdr:to>
    <xdr:cxnSp macro="">
      <xdr:nvCxnSpPr>
        <xdr:cNvPr id="40" name="Straight Connector 39">
          <a:extLst>
            <a:ext uri="{FF2B5EF4-FFF2-40B4-BE49-F238E27FC236}">
              <a16:creationId xmlns:a16="http://schemas.microsoft.com/office/drawing/2014/main" id="{43A09739-41FC-8173-7172-F8697E19F277}"/>
            </a:ext>
          </a:extLst>
        </xdr:cNvPr>
        <xdr:cNvCxnSpPr/>
      </xdr:nvCxnSpPr>
      <xdr:spPr>
        <a:xfrm>
          <a:off x="53340" y="1455420"/>
          <a:ext cx="15788640" cy="1524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510540</xdr:colOff>
      <xdr:row>0</xdr:row>
      <xdr:rowOff>22860</xdr:rowOff>
    </xdr:from>
    <xdr:to>
      <xdr:col>5</xdr:col>
      <xdr:colOff>518160</xdr:colOff>
      <xdr:row>5</xdr:row>
      <xdr:rowOff>60960</xdr:rowOff>
    </xdr:to>
    <xdr:cxnSp macro="">
      <xdr:nvCxnSpPr>
        <xdr:cNvPr id="42" name="Straight Connector 41">
          <a:extLst>
            <a:ext uri="{FF2B5EF4-FFF2-40B4-BE49-F238E27FC236}">
              <a16:creationId xmlns:a16="http://schemas.microsoft.com/office/drawing/2014/main" id="{59F3A093-1805-3FB7-BADB-3B820B137C65}"/>
            </a:ext>
          </a:extLst>
        </xdr:cNvPr>
        <xdr:cNvCxnSpPr/>
      </xdr:nvCxnSpPr>
      <xdr:spPr>
        <a:xfrm>
          <a:off x="3558540" y="22860"/>
          <a:ext cx="7620" cy="143256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541020</xdr:colOff>
      <xdr:row>0</xdr:row>
      <xdr:rowOff>22860</xdr:rowOff>
    </xdr:from>
    <xdr:to>
      <xdr:col>11</xdr:col>
      <xdr:colOff>548640</xdr:colOff>
      <xdr:row>5</xdr:row>
      <xdr:rowOff>83820</xdr:rowOff>
    </xdr:to>
    <xdr:cxnSp macro="">
      <xdr:nvCxnSpPr>
        <xdr:cNvPr id="44" name="Straight Connector 43">
          <a:extLst>
            <a:ext uri="{FF2B5EF4-FFF2-40B4-BE49-F238E27FC236}">
              <a16:creationId xmlns:a16="http://schemas.microsoft.com/office/drawing/2014/main" id="{3117E1E2-2BB5-89B6-CDA6-D25C425EADCD}"/>
            </a:ext>
          </a:extLst>
        </xdr:cNvPr>
        <xdr:cNvCxnSpPr/>
      </xdr:nvCxnSpPr>
      <xdr:spPr>
        <a:xfrm flipH="1">
          <a:off x="7574280" y="22860"/>
          <a:ext cx="7620" cy="145542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0</xdr:row>
      <xdr:rowOff>0</xdr:rowOff>
    </xdr:from>
    <xdr:to>
      <xdr:col>15</xdr:col>
      <xdr:colOff>7620</xdr:colOff>
      <xdr:row>5</xdr:row>
      <xdr:rowOff>60960</xdr:rowOff>
    </xdr:to>
    <xdr:cxnSp macro="">
      <xdr:nvCxnSpPr>
        <xdr:cNvPr id="45" name="Straight Connector 44">
          <a:extLst>
            <a:ext uri="{FF2B5EF4-FFF2-40B4-BE49-F238E27FC236}">
              <a16:creationId xmlns:a16="http://schemas.microsoft.com/office/drawing/2014/main" id="{BD93A1EA-145D-4B9E-9CD9-88DC9BAE3382}"/>
            </a:ext>
          </a:extLst>
        </xdr:cNvPr>
        <xdr:cNvCxnSpPr/>
      </xdr:nvCxnSpPr>
      <xdr:spPr>
        <a:xfrm flipH="1">
          <a:off x="9471660" y="0"/>
          <a:ext cx="7620" cy="145542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0</xdr:row>
      <xdr:rowOff>0</xdr:rowOff>
    </xdr:from>
    <xdr:to>
      <xdr:col>9</xdr:col>
      <xdr:colOff>7620</xdr:colOff>
      <xdr:row>5</xdr:row>
      <xdr:rowOff>60960</xdr:rowOff>
    </xdr:to>
    <xdr:cxnSp macro="">
      <xdr:nvCxnSpPr>
        <xdr:cNvPr id="46" name="Straight Connector 45">
          <a:extLst>
            <a:ext uri="{FF2B5EF4-FFF2-40B4-BE49-F238E27FC236}">
              <a16:creationId xmlns:a16="http://schemas.microsoft.com/office/drawing/2014/main" id="{306B1809-B2C9-4D0F-8BD9-530FFD2B97A2}"/>
            </a:ext>
          </a:extLst>
        </xdr:cNvPr>
        <xdr:cNvCxnSpPr/>
      </xdr:nvCxnSpPr>
      <xdr:spPr>
        <a:xfrm flipH="1">
          <a:off x="5814060" y="0"/>
          <a:ext cx="7620" cy="145542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495300</xdr:colOff>
      <xdr:row>0</xdr:row>
      <xdr:rowOff>7620</xdr:rowOff>
    </xdr:from>
    <xdr:to>
      <xdr:col>18</xdr:col>
      <xdr:colOff>502920</xdr:colOff>
      <xdr:row>5</xdr:row>
      <xdr:rowOff>68580</xdr:rowOff>
    </xdr:to>
    <xdr:cxnSp macro="">
      <xdr:nvCxnSpPr>
        <xdr:cNvPr id="47" name="Straight Connector 46">
          <a:extLst>
            <a:ext uri="{FF2B5EF4-FFF2-40B4-BE49-F238E27FC236}">
              <a16:creationId xmlns:a16="http://schemas.microsoft.com/office/drawing/2014/main" id="{9831BD9C-C97E-4295-8FBF-07C982795705}"/>
            </a:ext>
          </a:extLst>
        </xdr:cNvPr>
        <xdr:cNvCxnSpPr/>
      </xdr:nvCxnSpPr>
      <xdr:spPr>
        <a:xfrm flipH="1">
          <a:off x="11795760" y="7620"/>
          <a:ext cx="7620" cy="145542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320040</xdr:colOff>
      <xdr:row>0</xdr:row>
      <xdr:rowOff>30480</xdr:rowOff>
    </xdr:from>
    <xdr:to>
      <xdr:col>22</xdr:col>
      <xdr:colOff>327660</xdr:colOff>
      <xdr:row>5</xdr:row>
      <xdr:rowOff>91440</xdr:rowOff>
    </xdr:to>
    <xdr:cxnSp macro="">
      <xdr:nvCxnSpPr>
        <xdr:cNvPr id="48" name="Straight Connector 47">
          <a:extLst>
            <a:ext uri="{FF2B5EF4-FFF2-40B4-BE49-F238E27FC236}">
              <a16:creationId xmlns:a16="http://schemas.microsoft.com/office/drawing/2014/main" id="{8DF27F17-6630-4B34-820C-CEEB37602875}"/>
            </a:ext>
          </a:extLst>
        </xdr:cNvPr>
        <xdr:cNvCxnSpPr/>
      </xdr:nvCxnSpPr>
      <xdr:spPr>
        <a:xfrm flipH="1">
          <a:off x="14058900" y="30480"/>
          <a:ext cx="7620" cy="145542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28</xdr:row>
      <xdr:rowOff>187128</xdr:rowOff>
    </xdr:from>
    <xdr:to>
      <xdr:col>3</xdr:col>
      <xdr:colOff>0</xdr:colOff>
      <xdr:row>41</xdr:row>
      <xdr:rowOff>30232</xdr:rowOff>
    </xdr:to>
    <mc:AlternateContent xmlns:mc="http://schemas.openxmlformats.org/markup-compatibility/2006" xmlns:a14="http://schemas.microsoft.com/office/drawing/2010/main">
      <mc:Choice Requires="a14">
        <xdr:graphicFrame macro="">
          <xdr:nvGraphicFramePr>
            <xdr:cNvPr id="49" name="EthnicGroup">
              <a:extLst>
                <a:ext uri="{FF2B5EF4-FFF2-40B4-BE49-F238E27FC236}">
                  <a16:creationId xmlns:a16="http://schemas.microsoft.com/office/drawing/2014/main" id="{A0CC36CF-A59A-F3CB-03EF-8D38A4DDC47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871417"/>
              <a:ext cx="1835727" cy="225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358140</xdr:colOff>
      <xdr:row>0</xdr:row>
      <xdr:rowOff>129541</xdr:rowOff>
    </xdr:from>
    <xdr:to>
      <xdr:col>25</xdr:col>
      <xdr:colOff>297180</xdr:colOff>
      <xdr:row>3</xdr:row>
      <xdr:rowOff>190500</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178D1F55-BCEA-B0F0-B283-CEBEAB98007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131867" y="129541"/>
              <a:ext cx="1774768" cy="996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146280</xdr:rowOff>
    </xdr:from>
    <xdr:to>
      <xdr:col>3</xdr:col>
      <xdr:colOff>0</xdr:colOff>
      <xdr:row>11</xdr:row>
      <xdr:rowOff>64957</xdr:rowOff>
    </xdr:to>
    <mc:AlternateContent xmlns:mc="http://schemas.openxmlformats.org/markup-compatibility/2006" xmlns:a14="http://schemas.microsoft.com/office/drawing/2010/main">
      <mc:Choice Requires="a14">
        <xdr:graphicFrame macro="">
          <xdr:nvGraphicFramePr>
            <xdr:cNvPr id="51" name="FP">
              <a:extLst>
                <a:ext uri="{FF2B5EF4-FFF2-40B4-BE49-F238E27FC236}">
                  <a16:creationId xmlns:a16="http://schemas.microsoft.com/office/drawing/2014/main" id="{9DD41655-53B1-CDEE-A94C-4D15813EC189}"/>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1958916"/>
              <a:ext cx="1835727" cy="657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185255</xdr:rowOff>
    </xdr:from>
    <xdr:to>
      <xdr:col>3</xdr:col>
      <xdr:colOff>0</xdr:colOff>
      <xdr:row>15</xdr:row>
      <xdr:rowOff>66457</xdr:rowOff>
    </xdr:to>
    <mc:AlternateContent xmlns:mc="http://schemas.openxmlformats.org/markup-compatibility/2006" xmlns:a14="http://schemas.microsoft.com/office/drawing/2010/main">
      <mc:Choice Requires="a14">
        <xdr:graphicFrame macro="">
          <xdr:nvGraphicFramePr>
            <xdr:cNvPr id="52" name="Gender">
              <a:extLst>
                <a:ext uri="{FF2B5EF4-FFF2-40B4-BE49-F238E27FC236}">
                  <a16:creationId xmlns:a16="http://schemas.microsoft.com/office/drawing/2014/main" id="{F35A010B-03F9-8CE7-8021-FD839654ED3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736800"/>
              <a:ext cx="1835727" cy="620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39351</xdr:rowOff>
    </xdr:from>
    <xdr:to>
      <xdr:col>3</xdr:col>
      <xdr:colOff>0</xdr:colOff>
      <xdr:row>28</xdr:row>
      <xdr:rowOff>16489</xdr:rowOff>
    </xdr:to>
    <mc:AlternateContent xmlns:mc="http://schemas.openxmlformats.org/markup-compatibility/2006" xmlns:a14="http://schemas.microsoft.com/office/drawing/2010/main">
      <mc:Choice Requires="a14">
        <xdr:graphicFrame macro="">
          <xdr:nvGraphicFramePr>
            <xdr:cNvPr id="53" name="BU Region">
              <a:extLst>
                <a:ext uri="{FF2B5EF4-FFF2-40B4-BE49-F238E27FC236}">
                  <a16:creationId xmlns:a16="http://schemas.microsoft.com/office/drawing/2014/main" id="{011714D4-E57B-DA04-6EB9-8F272F0608B3}"/>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3514533"/>
              <a:ext cx="1835727" cy="2193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xdr:rowOff>
    </xdr:from>
    <xdr:to>
      <xdr:col>2</xdr:col>
      <xdr:colOff>324787</xdr:colOff>
      <xdr:row>4</xdr:row>
      <xdr:rowOff>187378</xdr:rowOff>
    </xdr:to>
    <xdr:sp macro="" textlink="">
      <xdr:nvSpPr>
        <xdr:cNvPr id="55" name="Rectangle: Rounded Corners 54">
          <a:extLst>
            <a:ext uri="{FF2B5EF4-FFF2-40B4-BE49-F238E27FC236}">
              <a16:creationId xmlns:a16="http://schemas.microsoft.com/office/drawing/2014/main" id="{EE718C3C-7772-821E-8927-A8B50565215F}"/>
            </a:ext>
          </a:extLst>
        </xdr:cNvPr>
        <xdr:cNvSpPr/>
      </xdr:nvSpPr>
      <xdr:spPr>
        <a:xfrm>
          <a:off x="0" y="949379"/>
          <a:ext cx="1548984" cy="412229"/>
        </a:xfrm>
        <a:prstGeom prst="roundRect">
          <a:avLst/>
        </a:prstGeom>
        <a:solidFill>
          <a:schemeClr val="accent2">
            <a:lumMod val="60000"/>
            <a:lumOff val="4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1400" b="1"/>
            <a:t>Active Dashboard</a:t>
          </a:r>
        </a:p>
      </xdr:txBody>
    </xdr:sp>
    <xdr:clientData/>
  </xdr:twoCellAnchor>
  <xdr:twoCellAnchor>
    <xdr:from>
      <xdr:col>2</xdr:col>
      <xdr:colOff>387247</xdr:colOff>
      <xdr:row>2</xdr:row>
      <xdr:rowOff>179756</xdr:rowOff>
    </xdr:from>
    <xdr:to>
      <xdr:col>5</xdr:col>
      <xdr:colOff>487180</xdr:colOff>
      <xdr:row>4</xdr:row>
      <xdr:rowOff>224851</xdr:rowOff>
    </xdr:to>
    <xdr:sp macro="" textlink="">
      <xdr:nvSpPr>
        <xdr:cNvPr id="56" name="Rectangle: Rounded Corners 55">
          <a:hlinkClick xmlns:r="http://schemas.openxmlformats.org/officeDocument/2006/relationships" r:id="rId24"/>
          <a:extLst>
            <a:ext uri="{FF2B5EF4-FFF2-40B4-BE49-F238E27FC236}">
              <a16:creationId xmlns:a16="http://schemas.microsoft.com/office/drawing/2014/main" id="{4F688D41-79A7-4D0E-95CD-FD5F55DC684F}"/>
            </a:ext>
          </a:extLst>
        </xdr:cNvPr>
        <xdr:cNvSpPr/>
      </xdr:nvSpPr>
      <xdr:spPr>
        <a:xfrm>
          <a:off x="1611444" y="941756"/>
          <a:ext cx="1936228" cy="4573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lumMod val="85000"/>
                  <a:lumOff val="15000"/>
                </a:schemeClr>
              </a:solidFill>
            </a:rPr>
            <a:t>Seperations</a:t>
          </a:r>
          <a:r>
            <a:rPr lang="en-US" sz="1400" baseline="0">
              <a:solidFill>
                <a:schemeClr val="tx1">
                  <a:lumMod val="85000"/>
                  <a:lumOff val="15000"/>
                </a:schemeClr>
              </a:solidFill>
            </a:rPr>
            <a:t> Dashboard</a:t>
          </a:r>
          <a:endParaRPr lang="en-US" sz="1400">
            <a:solidFill>
              <a:schemeClr val="tx1">
                <a:lumMod val="85000"/>
                <a:lumOff val="15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1325880</xdr:colOff>
      <xdr:row>2</xdr:row>
      <xdr:rowOff>160020</xdr:rowOff>
    </xdr:from>
    <xdr:to>
      <xdr:col>12</xdr:col>
      <xdr:colOff>160020</xdr:colOff>
      <xdr:row>24</xdr:row>
      <xdr:rowOff>99060</xdr:rowOff>
    </xdr:to>
    <xdr:graphicFrame macro="">
      <xdr:nvGraphicFramePr>
        <xdr:cNvPr id="2" name="Chart 1">
          <a:extLst>
            <a:ext uri="{FF2B5EF4-FFF2-40B4-BE49-F238E27FC236}">
              <a16:creationId xmlns:a16="http://schemas.microsoft.com/office/drawing/2014/main" id="{0632ACDA-7336-4BC8-94BE-B9F92A840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0</xdr:row>
      <xdr:rowOff>114302</xdr:rowOff>
    </xdr:from>
    <xdr:to>
      <xdr:col>2</xdr:col>
      <xdr:colOff>423847</xdr:colOff>
      <xdr:row>2</xdr:row>
      <xdr:rowOff>27358</xdr:rowOff>
    </xdr:to>
    <xdr:sp macro="" textlink="">
      <xdr:nvSpPr>
        <xdr:cNvPr id="40" name="Rectangle: Rounded Corners 39">
          <a:hlinkClick xmlns:r="http://schemas.openxmlformats.org/officeDocument/2006/relationships" r:id="rId1"/>
          <a:extLst>
            <a:ext uri="{FF2B5EF4-FFF2-40B4-BE49-F238E27FC236}">
              <a16:creationId xmlns:a16="http://schemas.microsoft.com/office/drawing/2014/main" id="{2C175BBB-925C-4E9E-96B0-84B15D18FE39}"/>
            </a:ext>
          </a:extLst>
        </xdr:cNvPr>
        <xdr:cNvSpPr/>
      </xdr:nvSpPr>
      <xdr:spPr>
        <a:xfrm>
          <a:off x="99060" y="114302"/>
          <a:ext cx="1543987" cy="362636"/>
        </a:xfrm>
        <a:prstGeom prst="roundRect">
          <a:avLst/>
        </a:prstGeom>
        <a:ln>
          <a:solidFill>
            <a:srgbClr val="F4D7D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400" b="1"/>
            <a:t>Active Dashboard</a:t>
          </a:r>
        </a:p>
      </xdr:txBody>
    </xdr:sp>
    <xdr:clientData/>
  </xdr:twoCellAnchor>
  <xdr:twoCellAnchor>
    <xdr:from>
      <xdr:col>2</xdr:col>
      <xdr:colOff>448207</xdr:colOff>
      <xdr:row>0</xdr:row>
      <xdr:rowOff>95936</xdr:rowOff>
    </xdr:from>
    <xdr:to>
      <xdr:col>5</xdr:col>
      <xdr:colOff>548140</xdr:colOff>
      <xdr:row>2</xdr:row>
      <xdr:rowOff>11491</xdr:rowOff>
    </xdr:to>
    <xdr:sp macro="" textlink="">
      <xdr:nvSpPr>
        <xdr:cNvPr id="41" name="Rectangle: Rounded Corners 40">
          <a:extLst>
            <a:ext uri="{FF2B5EF4-FFF2-40B4-BE49-F238E27FC236}">
              <a16:creationId xmlns:a16="http://schemas.microsoft.com/office/drawing/2014/main" id="{E302D034-314D-41A1-BADB-BBEA5E63AFEF}"/>
            </a:ext>
          </a:extLst>
        </xdr:cNvPr>
        <xdr:cNvSpPr/>
      </xdr:nvSpPr>
      <xdr:spPr>
        <a:xfrm>
          <a:off x="1667407" y="95936"/>
          <a:ext cx="1928733" cy="365135"/>
        </a:xfrm>
        <a:prstGeom prst="roundRect">
          <a:avLst/>
        </a:prstGeom>
        <a:solidFill>
          <a:schemeClr val="accent4"/>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400">
              <a:solidFill>
                <a:schemeClr val="bg1"/>
              </a:solidFill>
            </a:rPr>
            <a:t>Seperations</a:t>
          </a:r>
          <a:r>
            <a:rPr lang="en-US" sz="1400" baseline="0">
              <a:solidFill>
                <a:schemeClr val="bg1"/>
              </a:solidFill>
            </a:rPr>
            <a:t> Dashboard</a:t>
          </a:r>
          <a:endParaRPr lang="en-US" sz="1400">
            <a:solidFill>
              <a:schemeClr val="bg1"/>
            </a:solidFill>
          </a:endParaRPr>
        </a:p>
      </xdr:txBody>
    </xdr:sp>
    <xdr:clientData/>
  </xdr:twoCellAnchor>
  <xdr:twoCellAnchor>
    <xdr:from>
      <xdr:col>9</xdr:col>
      <xdr:colOff>541020</xdr:colOff>
      <xdr:row>1</xdr:row>
      <xdr:rowOff>30480</xdr:rowOff>
    </xdr:from>
    <xdr:to>
      <xdr:col>16</xdr:col>
      <xdr:colOff>106680</xdr:colOff>
      <xdr:row>16</xdr:row>
      <xdr:rowOff>15240</xdr:rowOff>
    </xdr:to>
    <xdr:graphicFrame macro="">
      <xdr:nvGraphicFramePr>
        <xdr:cNvPr id="2" name="Chart 1">
          <a:extLst>
            <a:ext uri="{FF2B5EF4-FFF2-40B4-BE49-F238E27FC236}">
              <a16:creationId xmlns:a16="http://schemas.microsoft.com/office/drawing/2014/main" id="{1E394E9A-3487-4A86-8C53-58C733173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2</xdr:row>
      <xdr:rowOff>76200</xdr:rowOff>
    </xdr:from>
    <xdr:to>
      <xdr:col>9</xdr:col>
      <xdr:colOff>289560</xdr:colOff>
      <xdr:row>16</xdr:row>
      <xdr:rowOff>0</xdr:rowOff>
    </xdr:to>
    <xdr:graphicFrame macro="">
      <xdr:nvGraphicFramePr>
        <xdr:cNvPr id="3" name="Chart 2">
          <a:extLst>
            <a:ext uri="{FF2B5EF4-FFF2-40B4-BE49-F238E27FC236}">
              <a16:creationId xmlns:a16="http://schemas.microsoft.com/office/drawing/2014/main" id="{6E44C230-AC3E-4E6C-A3F9-738F0FC7B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16</xdr:row>
      <xdr:rowOff>60960</xdr:rowOff>
    </xdr:from>
    <xdr:to>
      <xdr:col>12</xdr:col>
      <xdr:colOff>388620</xdr:colOff>
      <xdr:row>31</xdr:row>
      <xdr:rowOff>167640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8E2E780-2AB1-443E-83EC-9CFF3BF89D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81200" y="3070860"/>
              <a:ext cx="5722620" cy="28498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518160</xdr:colOff>
      <xdr:row>17</xdr:row>
      <xdr:rowOff>38100</xdr:rowOff>
    </xdr:from>
    <xdr:to>
      <xdr:col>19</xdr:col>
      <xdr:colOff>434340</xdr:colOff>
      <xdr:row>32</xdr:row>
      <xdr:rowOff>15240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B4C7119-6447-4395-BD7A-D63BB08891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833360" y="3230880"/>
              <a:ext cx="4183380" cy="2720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251460</xdr:colOff>
      <xdr:row>1</xdr:row>
      <xdr:rowOff>22860</xdr:rowOff>
    </xdr:from>
    <xdr:to>
      <xdr:col>22</xdr:col>
      <xdr:colOff>510540</xdr:colOff>
      <xdr:row>16</xdr:row>
      <xdr:rowOff>99060</xdr:rowOff>
    </xdr:to>
    <xdr:graphicFrame macro="">
      <xdr:nvGraphicFramePr>
        <xdr:cNvPr id="6" name="Chart 5">
          <a:extLst>
            <a:ext uri="{FF2B5EF4-FFF2-40B4-BE49-F238E27FC236}">
              <a16:creationId xmlns:a16="http://schemas.microsoft.com/office/drawing/2014/main" id="{906215D7-3B9D-499D-867B-F13E11B4E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144780</xdr:colOff>
      <xdr:row>2</xdr:row>
      <xdr:rowOff>121921</xdr:rowOff>
    </xdr:from>
    <xdr:to>
      <xdr:col>3</xdr:col>
      <xdr:colOff>144780</xdr:colOff>
      <xdr:row>9</xdr:row>
      <xdr:rowOff>60961</xdr:rowOff>
    </xdr:to>
    <mc:AlternateContent xmlns:mc="http://schemas.openxmlformats.org/markup-compatibility/2006" xmlns:a14="http://schemas.microsoft.com/office/drawing/2010/main">
      <mc:Choice Requires="a14">
        <xdr:graphicFrame macro="">
          <xdr:nvGraphicFramePr>
            <xdr:cNvPr id="7" name="AgeGroup">
              <a:extLst>
                <a:ext uri="{FF2B5EF4-FFF2-40B4-BE49-F238E27FC236}">
                  <a16:creationId xmlns:a16="http://schemas.microsoft.com/office/drawing/2014/main" id="{C4EEF357-DC00-21F3-22EB-FE646A115364}"/>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144780" y="5715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9</xdr:row>
      <xdr:rowOff>121921</xdr:rowOff>
    </xdr:from>
    <xdr:to>
      <xdr:col>3</xdr:col>
      <xdr:colOff>129540</xdr:colOff>
      <xdr:row>14</xdr:row>
      <xdr:rowOff>129540</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C150B5F6-0C0D-5646-92AB-ED81F0A3128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9540" y="1851661"/>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14</xdr:row>
      <xdr:rowOff>175260</xdr:rowOff>
    </xdr:from>
    <xdr:to>
      <xdr:col>3</xdr:col>
      <xdr:colOff>91440</xdr:colOff>
      <xdr:row>28</xdr:row>
      <xdr:rowOff>81915</xdr:rowOff>
    </xdr:to>
    <mc:AlternateContent xmlns:mc="http://schemas.openxmlformats.org/markup-compatibility/2006" xmlns:a14="http://schemas.microsoft.com/office/drawing/2010/main">
      <mc:Choice Requires="a14">
        <xdr:graphicFrame macro="">
          <xdr:nvGraphicFramePr>
            <xdr:cNvPr id="10" name="EthnicGroup 1">
              <a:extLst>
                <a:ext uri="{FF2B5EF4-FFF2-40B4-BE49-F238E27FC236}">
                  <a16:creationId xmlns:a16="http://schemas.microsoft.com/office/drawing/2014/main" id="{0393C4D0-B0F7-74F7-E91D-FD47FDEC9360}"/>
                </a:ext>
              </a:extLst>
            </xdr:cNvPr>
            <xdr:cNvGraphicFramePr/>
          </xdr:nvGraphicFramePr>
          <xdr:xfrm>
            <a:off x="0" y="0"/>
            <a:ext cx="0" cy="0"/>
          </xdr:xfrm>
          <a:graphic>
            <a:graphicData uri="http://schemas.microsoft.com/office/drawing/2010/slicer">
              <sle:slicer xmlns:sle="http://schemas.microsoft.com/office/drawing/2010/slicer" name="EthnicGroup 1"/>
            </a:graphicData>
          </a:graphic>
        </xdr:graphicFrame>
      </mc:Choice>
      <mc:Fallback xmlns="">
        <xdr:sp macro="" textlink="">
          <xdr:nvSpPr>
            <xdr:cNvPr id="0" name=""/>
            <xdr:cNvSpPr>
              <a:spLocks noTextEdit="1"/>
            </xdr:cNvSpPr>
          </xdr:nvSpPr>
          <xdr:spPr>
            <a:xfrm>
              <a:off x="91440" y="2819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434340</xdr:colOff>
      <xdr:row>3</xdr:row>
      <xdr:rowOff>49530</xdr:rowOff>
    </xdr:from>
    <xdr:to>
      <xdr:col>11</xdr:col>
      <xdr:colOff>304800</xdr:colOff>
      <xdr:row>11</xdr:row>
      <xdr:rowOff>167640</xdr:rowOff>
    </xdr:to>
    <xdr:graphicFrame macro="">
      <xdr:nvGraphicFramePr>
        <xdr:cNvPr id="2" name="Chart 1">
          <a:extLst>
            <a:ext uri="{FF2B5EF4-FFF2-40B4-BE49-F238E27FC236}">
              <a16:creationId xmlns:a16="http://schemas.microsoft.com/office/drawing/2014/main" id="{6970C435-F7F2-2F87-BED0-6BB92C707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6</xdr:row>
      <xdr:rowOff>91440</xdr:rowOff>
    </xdr:from>
    <xdr:to>
      <xdr:col>12</xdr:col>
      <xdr:colOff>533400</xdr:colOff>
      <xdr:row>23</xdr:row>
      <xdr:rowOff>121920</xdr:rowOff>
    </xdr:to>
    <xdr:graphicFrame macro="">
      <xdr:nvGraphicFramePr>
        <xdr:cNvPr id="2" name="Chart 1">
          <a:extLst>
            <a:ext uri="{FF2B5EF4-FFF2-40B4-BE49-F238E27FC236}">
              <a16:creationId xmlns:a16="http://schemas.microsoft.com/office/drawing/2014/main" id="{751B92B1-FD93-01C1-C807-57C004402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335280</xdr:colOff>
      <xdr:row>2</xdr:row>
      <xdr:rowOff>38100</xdr:rowOff>
    </xdr:from>
    <xdr:to>
      <xdr:col>7</xdr:col>
      <xdr:colOff>430530</xdr:colOff>
      <xdr:row>21</xdr:row>
      <xdr:rowOff>129540</xdr:rowOff>
    </xdr:to>
    <xdr:graphicFrame macro="">
      <xdr:nvGraphicFramePr>
        <xdr:cNvPr id="3" name="Chart 2">
          <a:extLst>
            <a:ext uri="{FF2B5EF4-FFF2-40B4-BE49-F238E27FC236}">
              <a16:creationId xmlns:a16="http://schemas.microsoft.com/office/drawing/2014/main" id="{73EA065A-D992-CD57-2694-0072C44E5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182880</xdr:colOff>
      <xdr:row>0</xdr:row>
      <xdr:rowOff>163830</xdr:rowOff>
    </xdr:from>
    <xdr:to>
      <xdr:col>32</xdr:col>
      <xdr:colOff>167640</xdr:colOff>
      <xdr:row>12</xdr:row>
      <xdr:rowOff>114300</xdr:rowOff>
    </xdr:to>
    <xdr:graphicFrame macro="">
      <xdr:nvGraphicFramePr>
        <xdr:cNvPr id="2" name="Chart 1">
          <a:extLst>
            <a:ext uri="{FF2B5EF4-FFF2-40B4-BE49-F238E27FC236}">
              <a16:creationId xmlns:a16="http://schemas.microsoft.com/office/drawing/2014/main" id="{13B0907A-0735-1F27-5659-EB6A4B5EF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13</xdr:row>
      <xdr:rowOff>171450</xdr:rowOff>
    </xdr:from>
    <xdr:to>
      <xdr:col>31</xdr:col>
      <xdr:colOff>121920</xdr:colOff>
      <xdr:row>27</xdr:row>
      <xdr:rowOff>129540</xdr:rowOff>
    </xdr:to>
    <xdr:graphicFrame macro="">
      <xdr:nvGraphicFramePr>
        <xdr:cNvPr id="6" name="Chart 5">
          <a:extLst>
            <a:ext uri="{FF2B5EF4-FFF2-40B4-BE49-F238E27FC236}">
              <a16:creationId xmlns:a16="http://schemas.microsoft.com/office/drawing/2014/main" id="{ACC81521-1151-77BA-51BD-90AA00599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45720</xdr:colOff>
      <xdr:row>8</xdr:row>
      <xdr:rowOff>133350</xdr:rowOff>
    </xdr:from>
    <xdr:to>
      <xdr:col>60</xdr:col>
      <xdr:colOff>114300</xdr:colOff>
      <xdr:row>24</xdr:row>
      <xdr:rowOff>38100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A88CC65D-3BD3-ADB8-95BF-19E38BA27A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30000" y="1596390"/>
              <a:ext cx="5623560" cy="28308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30480</xdr:colOff>
      <xdr:row>25</xdr:row>
      <xdr:rowOff>11430</xdr:rowOff>
    </xdr:from>
    <xdr:to>
      <xdr:col>59</xdr:col>
      <xdr:colOff>76200</xdr:colOff>
      <xdr:row>40</xdr:row>
      <xdr:rowOff>11430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F39500F-5F94-B3F0-190C-7877D209B1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237720" y="45834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22860</xdr:colOff>
      <xdr:row>24</xdr:row>
      <xdr:rowOff>152400</xdr:rowOff>
    </xdr:from>
    <xdr:to>
      <xdr:col>36</xdr:col>
      <xdr:colOff>144780</xdr:colOff>
      <xdr:row>42</xdr:row>
      <xdr:rowOff>41910</xdr:rowOff>
    </xdr:to>
    <xdr:graphicFrame macro="">
      <xdr:nvGraphicFramePr>
        <xdr:cNvPr id="12" name="Chart 11">
          <a:extLst>
            <a:ext uri="{FF2B5EF4-FFF2-40B4-BE49-F238E27FC236}">
              <a16:creationId xmlns:a16="http://schemas.microsoft.com/office/drawing/2014/main" id="{F33CEA6B-1E2B-34B9-8788-FD4885854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533400</xdr:colOff>
      <xdr:row>6</xdr:row>
      <xdr:rowOff>175260</xdr:rowOff>
    </xdr:from>
    <xdr:to>
      <xdr:col>11</xdr:col>
      <xdr:colOff>190500</xdr:colOff>
      <xdr:row>19</xdr:row>
      <xdr:rowOff>106680</xdr:rowOff>
    </xdr:to>
    <xdr:graphicFrame macro="">
      <xdr:nvGraphicFramePr>
        <xdr:cNvPr id="4" name="Chart 3">
          <a:extLst>
            <a:ext uri="{FF2B5EF4-FFF2-40B4-BE49-F238E27FC236}">
              <a16:creationId xmlns:a16="http://schemas.microsoft.com/office/drawing/2014/main" id="{1F546543-4CB9-DFF6-29C3-8186AA449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533400</xdr:colOff>
      <xdr:row>6</xdr:row>
      <xdr:rowOff>175260</xdr:rowOff>
    </xdr:from>
    <xdr:to>
      <xdr:col>11</xdr:col>
      <xdr:colOff>220980</xdr:colOff>
      <xdr:row>18</xdr:row>
      <xdr:rowOff>152400</xdr:rowOff>
    </xdr:to>
    <xdr:graphicFrame macro="">
      <xdr:nvGraphicFramePr>
        <xdr:cNvPr id="2" name="Chart 1">
          <a:extLst>
            <a:ext uri="{FF2B5EF4-FFF2-40B4-BE49-F238E27FC236}">
              <a16:creationId xmlns:a16="http://schemas.microsoft.com/office/drawing/2014/main" id="{F5E4E15C-CDD3-4865-9285-E18EE950C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83820</xdr:colOff>
      <xdr:row>11</xdr:row>
      <xdr:rowOff>171450</xdr:rowOff>
    </xdr:from>
    <xdr:to>
      <xdr:col>13</xdr:col>
      <xdr:colOff>388620</xdr:colOff>
      <xdr:row>26</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0C5DB6E-CFF3-405C-F782-A8056B4011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44340" y="21831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01643935185" backgroundQuery="1" createdVersion="8" refreshedVersion="8" minRefreshableVersion="3" recordCount="0" supportSubquery="1" supportAdvancedDrill="1" xr:uid="{00887FD8-E600-41BD-AC6F-E0DAAB7EBF50}">
  <cacheSource type="external" connectionId="6"/>
  <cacheFields count="3">
    <cacheField name="[Measures].[AvgTenure]" caption="AvgTenure" numFmtId="0" hierarchy="27" level="32767"/>
    <cacheField name="[HR Data].[EthnicGroup].[EthnicGroup]" caption="EthnicGroup" numFmtId="0" hierarchy="4" level="1">
      <sharedItems count="7">
        <s v="Group A"/>
        <s v="Group B"/>
        <s v="Group C"/>
        <s v="Group D"/>
        <s v="Group E"/>
        <s v="Group F"/>
        <s v="Group G"/>
      </sharedItems>
    </cacheField>
    <cacheField name="[Measures].[ActiveEmp]" caption="ActiveEmp" numFmtId="0" hierarchy="25" level="32767"/>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hire]" caption="Newhire" measure="1" displayFolder="" measureGroup="HR Data" count="0"/>
    <cacheHierarchy uniqueName="[Measures].[AvgTenure]" caption="AvgTenure" measure="1" displayFolder="" measureGroup="HR Data" count="0" oneField="1">
      <fieldsUsage count="1">
        <fieldUsage x="0"/>
      </fieldsUsage>
    </cacheHierarchy>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401388888" backgroundQuery="1" createdVersion="8" refreshedVersion="8" minRefreshableVersion="3" recordCount="0" supportSubquery="1" supportAdvancedDrill="1" xr:uid="{8A5369DB-A5B2-40DE-9AA5-E9A19DA0FA11}">
  <cacheSource type="external" connectionId="6"/>
  <cacheFields count="3">
    <cacheField name="[HR Data].[Gender].[Gender]" caption="Gender" numFmtId="0" hierarchy="2" level="1">
      <sharedItems count="2">
        <s v="F"/>
        <s v="M"/>
      </sharedItems>
    </cacheField>
    <cacheField name="[Measures].[ActiveEmp]" caption="ActiveEmp" numFmtId="0" hierarchy="25" level="32767"/>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401736111" backgroundQuery="1" createdVersion="8" refreshedVersion="8" minRefreshableVersion="3" recordCount="0" supportSubquery="1" supportAdvancedDrill="1" xr:uid="{C246C261-687B-4D6E-BD28-67E6237ACFDD}">
  <cacheSource type="external" connectionId="6"/>
  <cacheFields count="7">
    <cacheField name="[HR Data].[Date].[Date]" caption="Date" numFmtId="0" level="1">
      <sharedItems containsSemiMixedTypes="0" containsNonDate="0" containsDate="1" containsString="0" minDate="2015-01-01T00:00:00" maxDate="2016-01-13T00:00:00" count="24">
        <d v="2015-01-01T00:00:00"/>
        <d v="2015-01-02T00:00:00"/>
        <d v="2015-01-03T00:00:00"/>
        <d v="2015-01-04T00:00:00"/>
        <d v="2015-01-05T00:00:00"/>
        <d v="2015-01-06T00:00:00"/>
        <d v="2015-01-07T00:00:00"/>
        <d v="2015-01-08T00:00:00"/>
        <d v="2015-01-09T00:00:00"/>
        <d v="2015-01-10T00:00:00"/>
        <d v="2015-01-11T00:00:00"/>
        <d v="2015-01-12T00:00:00"/>
        <d v="2016-01-01T00:00:00"/>
        <d v="2016-01-02T00:00:00"/>
        <d v="2016-01-03T00:00:00"/>
        <d v="2016-01-04T00:00:00"/>
        <d v="2016-01-05T00:00:00"/>
        <d v="2016-01-06T00:00:00"/>
        <d v="2016-01-07T00:00:00"/>
        <d v="2016-01-08T00:00:00"/>
        <d v="2016-01-09T00:00:00"/>
        <d v="2016-01-10T00:00:00"/>
        <d v="2016-01-11T00:00:00"/>
        <d v="2016-01-12T00:00:00"/>
      </sharedItems>
    </cacheField>
    <cacheField name="[HR Data].[Date (Month)].[Date (Month)]" caption="Date (Month)" numFmtId="0" hierarchy="18" level="1">
      <sharedItems count="1">
        <s v="Jan"/>
      </sharedItems>
    </cacheField>
    <cacheField name="[HR Data].[Date (Quarter)].[Date (Quarter)]" caption="Date (Quarter)" numFmtId="0" hierarchy="17" level="1">
      <sharedItems count="1">
        <s v="Qtr1"/>
      </sharedItems>
    </cacheField>
    <cacheField name="[HR Data].[Date (Year)].[Date (Year)]" caption="Date (Year)" numFmtId="0" hierarchy="16" level="1">
      <sharedItems count="4">
        <s v="2015"/>
        <s v="2016"/>
        <s v="2017"/>
        <s v="2018"/>
      </sharedItems>
    </cacheField>
    <cacheField name="[Measures].[ActiveEmp]" caption="ActiveEmp" numFmtId="0" hierarchy="25" level="32767"/>
    <cacheField name="[Measures].[Newhire]" caption="Newhire" numFmtId="0" hierarchy="26" level="32767"/>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4"/>
      </fieldsUsage>
    </cacheHierarchy>
    <cacheHierarchy uniqueName="[Measures].[Newhire]" caption="Newhire" measure="1" displayFolder="" measureGroup="HR Data" count="0" oneField="1">
      <fieldsUsage count="1">
        <fieldUsage x="5"/>
      </fieldsUsage>
    </cacheHierarchy>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402199073" backgroundQuery="1" createdVersion="8" refreshedVersion="8" minRefreshableVersion="3" recordCount="0" supportSubquery="1" supportAdvancedDrill="1" xr:uid="{780304FC-3756-4593-B271-88A4D0BFFF4F}">
  <cacheSource type="external" connectionId="6"/>
  <cacheFields count="4">
    <cacheField name="[Measures].[seperation]" caption="seperation" numFmtId="0" hierarchy="28"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402546296" backgroundQuery="1" createdVersion="8" refreshedVersion="8" minRefreshableVersion="3" recordCount="0" supportSubquery="1" supportAdvancedDrill="1" xr:uid="{0517AD66-6AE5-444D-8C98-C4DD71549990}">
  <cacheSource type="external" connectionId="6"/>
  <cacheFields count="4">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Measures].[ActiveEmp]" caption="ActiveEmp" numFmtId="0" hierarchy="25" level="32767"/>
    <cacheField name="[HR Data].[FP].[FP]" caption="FP" numFmtId="0" hierarchy="5" level="1">
      <sharedItems count="2">
        <s v="FT"/>
        <s v="PT"/>
      </sharedItems>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7.988911574073" backgroundQuery="1" createdVersion="3" refreshedVersion="8" minRefreshableVersion="3" recordCount="0" supportSubquery="1" supportAdvancedDrill="1" xr:uid="{DB39C98C-F11D-4FCE-94F9-D46FA176CE06}">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32771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39791667" backgroundQuery="1" createdVersion="8" refreshedVersion="8" minRefreshableVersion="3" recordCount="0" supportSubquery="1" supportAdvancedDrill="1" xr:uid="{16B7E68E-AAAA-404E-9307-F997E3AE0155}">
  <cacheSource type="external" connectionId="6"/>
  <cacheFields count="3">
    <cacheField name="[HR Data].[Gender].[Gender]" caption="Gender" numFmtId="0" hierarchy="2" level="1">
      <sharedItems count="2">
        <s v="F"/>
        <s v="M"/>
      </sharedItems>
    </cacheField>
    <cacheField name="[Measures].[Count of isNewHire]" caption="Count of isNewHire" numFmtId="0" hierarchy="41" level="32767"/>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HireDate (Year)]" caption="HireDate (Year)" attribute="1" defaultMemberUniqueName="[HR Data].[HireDate (Year)].[All]" allUniqueName="[HR Data].[HireDate (Year)].[All]" dimensionUniqueName="[HR Data]" displayFolder="" count="2" memberValueDatatype="130" unbalanced="0"/>
    <cacheHierarchy uniqueName="[HR Data].[HireDate (Quarter)]" caption="HireDate (Quarter)" attribute="1" defaultMemberUniqueName="[HR Data].[HireDate (Quarter)].[All]" allUniqueName="[HR Data].[HireDate (Quarter)].[All]" dimensionUniqueName="[HR Data]" displayFolder="" count="2" memberValueDatatype="130" unbalanced="0"/>
    <cacheHierarchy uniqueName="[HR Data].[HireDate (Month)]" caption="HireDate (Month)" attribute="1" defaultMemberUniqueName="[HR Data].[HireDate (Month)].[All]" allUniqueName="[HR Data].[Hire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HR Data].[HireDate (Month Index)]" caption="HireDate (Month Index)" attribute="1" defaultMemberUniqueName="[HR Data].[HireDate (Month Index)].[All]" allUniqueName="[HR Data].[HireDate (Month Index)].[All]" dimensionUniqueName="[HR Data]" displayFolder="" count="2"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39849537" backgroundQuery="1" createdVersion="8" refreshedVersion="8" minRefreshableVersion="3" recordCount="0" supportSubquery="1" supportAdvancedDrill="1" xr:uid="{5D7F6EBA-AE57-45F3-A9B3-D4097FD3AA1B}">
  <cacheSource type="external" connectionId="6"/>
  <cacheFields count="4">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Measures].[AvgTenure]" caption="AvgTenure" numFmtId="0" hierarchy="27" level="32767"/>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oneField="1">
      <fieldsUsage count="1">
        <fieldUsage x="3"/>
      </fieldsUsage>
    </cacheHierarchy>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399074071" backgroundQuery="1" createdVersion="8" refreshedVersion="8" minRefreshableVersion="3" recordCount="0" supportSubquery="1" supportAdvancedDrill="1" xr:uid="{B779C505-1E61-4C2B-B8E0-F918515F13A9}">
  <cacheSource type="external" connectionId="6"/>
  <cacheFields count="4">
    <cacheField name="[Measures].[TO %]" caption="TO %" numFmtId="0" hierarchy="29"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399421294" backgroundQuery="1" createdVersion="8" refreshedVersion="8" minRefreshableVersion="3" recordCount="0" supportSubquery="1" supportAdvancedDrill="1" xr:uid="{1AD70651-0677-49D7-8A1B-F46D226E596F}">
  <cacheSource type="external" connectionId="6"/>
  <cacheFields count="4">
    <cacheField name="[Measures].[seperation]" caption="seperation" numFmtId="0" hierarchy="28" level="32767"/>
    <cacheField name="[HR Data].[Date (Year)].[Date (Year)]" caption="Date (Year)" numFmtId="0" hierarchy="16" level="1">
      <sharedItems count="4">
        <s v="2015"/>
        <s v="2016"/>
        <s v="2017"/>
        <s v="2018"/>
      </sharedItems>
    </cacheField>
    <cacheField name="[Measures].[Sum of BadHires]" caption="Sum of BadHires" numFmtId="0" hierarchy="37" level="32767"/>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399768517" backgroundQuery="1" createdVersion="8" refreshedVersion="8" minRefreshableVersion="3" recordCount="0" supportSubquery="1" supportAdvancedDrill="1" xr:uid="{56A0D94A-957E-4A90-99EE-8E2476138301}">
  <cacheSource type="external" connectionId="6"/>
  <cacheFields count="4">
    <cacheField name="[HR Data].[BU Region].[BU Region]" caption="BU Region" numFmtId="0" hierarchy="8" level="1">
      <sharedItems count="7">
        <s v="Central"/>
        <s v="East"/>
        <s v="Midwest"/>
        <s v="North"/>
        <s v="Northwest"/>
        <s v="South"/>
        <s v="West"/>
      </sharedItems>
    </cacheField>
    <cacheField name="[Measures].[ActiveEmp]" caption="ActiveEmp" numFmtId="0" hierarchy="25"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400231479" backgroundQuery="1" createdVersion="8" refreshedVersion="8" minRefreshableVersion="3" recordCount="0" supportSubquery="1" supportAdvancedDrill="1" xr:uid="{DF76758D-1763-45F4-9A0C-39D87763C9A2}">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Emp]" caption="ActiveEmp" numFmtId="0" hierarchy="25" level="32767"/>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400578703" backgroundQuery="1" createdVersion="8" refreshedVersion="8" minRefreshableVersion="3" recordCount="0" supportSubquery="1" supportAdvancedDrill="1" xr:uid="{55773E0A-7EE4-48FE-8804-DB2F0A91EED1}">
  <cacheSource type="external" connectionId="6"/>
  <cacheFields count="4">
    <cacheField name="[HR Data].[Gender].[Gender]" caption="Gender" numFmtId="0" hierarchy="2" level="1">
      <sharedItems count="2">
        <s v="F"/>
        <s v="M"/>
      </sharedItems>
    </cacheField>
    <cacheField name="[Measures].[EmpCount]" caption="EmpCount" numFmtId="0" hierarchy="24"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oneField="1">
      <fieldsUsage count="1">
        <fieldUsage x="1"/>
      </fieldsUsage>
    </cacheHierarchy>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8.649401041665" backgroundQuery="1" createdVersion="8" refreshedVersion="8" minRefreshableVersion="3" recordCount="0" supportSubquery="1" supportAdvancedDrill="1" xr:uid="{9AB9CDA6-E9D8-4437-81A1-F0B381A298AB}">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EmpCount]" caption="EmpCount" numFmtId="0" hierarchy="24" level="32767"/>
    <cacheField name="[HR Data].[EthnicGroup].[EthnicGroup]" caption="EthnicGroup" numFmtId="0" hierarchy="4" level="1">
      <sharedItems containsSemiMixedTypes="0" containsNonDate="0" containsString="0"/>
    </cacheField>
  </cacheFields>
  <cacheHierarchies count="4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Measures].[EmpCount]" caption="EmpCount" measure="1" displayFolder="" measureGroup="HR Data" count="0" oneField="1">
      <fieldsUsage count="1">
        <fieldUsage x="2"/>
      </fieldsUsage>
    </cacheHierarchy>
    <cacheHierarchy uniqueName="[Measures].[ActiveEmp]" caption="ActiveEmp" measure="1" displayFolder="" measureGroup="HR Data" count="0"/>
    <cacheHierarchy uniqueName="[Measures].[Newhire]" caption="Newhire" measure="1" displayFolder="" measureGroup="HR Data" count="0"/>
    <cacheHierarchy uniqueName="[Measures].[AvgTenure]" caption="AvgTenure" measure="1" displayFolder="" measureGroup="HR Data" count="0"/>
    <cacheHierarchy uniqueName="[Measures].[seperation]" caption="sepe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hidden="1">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HR 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HR Data" count="0" hidden="1">
      <extLst>
        <ext xmlns:x15="http://schemas.microsoft.com/office/spreadsheetml/2010/11/main" uri="{B97F6D7D-B522-45F9-BDA1-12C45D357490}">
          <x15:cacheHierarchy aggregatedColumn="3"/>
        </ext>
      </extLst>
    </cacheHierarchy>
    <cacheHierarchy uniqueName="[Measures].[Count of isNewHire]" caption="Count of isNewHire" measure="1" displayFolder="" measureGroup="HR Data" count="0" hidden="1">
      <extLst>
        <ext xmlns:x15="http://schemas.microsoft.com/office/spreadsheetml/2010/11/main" uri="{B97F6D7D-B522-45F9-BDA1-12C45D357490}">
          <x15:cacheHierarchy aggregatedColumn="7"/>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01464-0482-4E8E-9EA2-7EEF17C7D33F}" name="PivotTable10" cacheId="3" applyNumberFormats="0" applyBorderFormats="0" applyFontFormats="0" applyPatternFormats="0" applyAlignmentFormats="0" applyWidthHeightFormats="1" dataCaption="Values" tag="d7b8cac0-9fb3-4b9e-b77d-85c57152f6e5" updatedVersion="8" minRefreshableVersion="3" useAutoFormatting="1" itemPrintTitles="1" createdVersion="8" indent="0" outline="1" outlineData="1" multipleFieldFilters="0">
  <location ref="A3:D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42">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26B811-14DE-4B8D-8FA2-E081A8470837}" name="PivotTable4" cacheId="4" applyNumberFormats="0" applyBorderFormats="0" applyFontFormats="0" applyPatternFormats="0" applyAlignmentFormats="0" applyWidthHeightFormats="1" dataCaption="Values" tag="e721d28c-c5e0-4afd-8278-85419c27a432" updatedVersion="8" minRefreshableVersion="3" useAutoFormatting="1" itemPrintTitles="1" createdVersion="8" indent="0" outline="1" outlineData="1" multipleFieldFilters="0" chartFormat="8">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1"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1"/>
          </reference>
          <reference field="1"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pivotArea type="data" outline="0" fieldPosition="0">
        <references count="2">
          <reference field="4294967294" count="1" selected="0">
            <x v="1"/>
          </reference>
          <reference field="1" count="1" selected="0">
            <x v="0"/>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BadHir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8F7F58-A20E-4197-B1D0-5960D059FCBF}" name="PivotTable4" cacheId="11" applyNumberFormats="0" applyBorderFormats="0" applyFontFormats="0" applyPatternFormats="0" applyAlignmentFormats="0" applyWidthHeightFormats="1" dataCaption="Values" tag="0524209d-a235-4e19-8625-c881ecd4d136" updatedVersion="8" minRefreshableVersion="3" useAutoFormatting="1" subtotalHiddenItems="1" itemPrintTitles="1" createdVersion="8" indent="0" outline="1" outlineData="1" multipleFieldFilters="0" chartFormat="9">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5"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2" count="1" selected="0">
            <x v="0"/>
          </reference>
        </references>
      </pivotArea>
    </chartFormat>
    <chartFormat chart="8" format="10" series="1">
      <pivotArea type="data" outline="0" fieldPosition="0">
        <references count="2">
          <reference field="4294967294" count="1" selected="0">
            <x v="0"/>
          </reference>
          <reference field="2" count="1" selected="0">
            <x v="1"/>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BadHir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264BDB-8CB9-4275-8953-171AE48B513C}" name="region" cacheId="5" applyNumberFormats="0" applyBorderFormats="0" applyFontFormats="0" applyPatternFormats="0" applyAlignmentFormats="0" applyWidthHeightFormats="1" dataCaption="Values" tag="f70eb89b-e44e-4acb-b504-7dda11a64134" updatedVersion="8" minRefreshableVersion="3" useAutoFormatting="1" itemPrintTitles="1" createdVersion="8" indent="0" outline="1" outlineData="1" multipleFieldFilters="0" chartFormat="2">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pivotHierarchies count="4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E7F2EE-FE11-4330-A8E0-3207A8B9D16B}" name="PivotTable2" cacheId="2" applyNumberFormats="0" applyBorderFormats="0" applyFontFormats="0" applyPatternFormats="0" applyAlignmentFormats="0" applyWidthHeightFormats="1" dataCaption="Values" tag="42499d5d-cf7b-48c3-ad74-bcda7397f6a9" updatedVersion="8" minRefreshableVersion="3" useAutoFormatting="1" itemPrintTitles="1" createdVersion="8" indent="0" outline="1" outlineData="1" multipleFieldFilters="0" chartFormat="4">
  <location ref="A3:D26" firstHeaderRow="1" firstDataRow="2"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2">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11" series="1">
      <pivotArea type="data" outline="0" fieldPosition="0">
        <references count="2">
          <reference field="4294967294" count="1" selected="0">
            <x v="0"/>
          </reference>
          <reference field="2" count="1" selected="0">
            <x v="1"/>
          </reference>
        </references>
      </pivotArea>
    </chartFormat>
    <chartFormat chart="1" format="12" series="1">
      <pivotArea type="data" outline="0" fieldPosition="0">
        <references count="2">
          <reference field="4294967294" count="1" selected="0">
            <x v="0"/>
          </reference>
          <reference field="2" count="1" selected="0">
            <x v="0"/>
          </reference>
        </references>
      </pivotArea>
    </chartFormat>
    <chartFormat chart="1" format="13">
      <pivotArea type="data" outline="0" fieldPosition="0">
        <references count="4">
          <reference field="4294967294" count="1" selected="0">
            <x v="0"/>
          </reference>
          <reference field="0" count="1" selected="0">
            <x v="1"/>
          </reference>
          <reference field="1" count="1" selected="0">
            <x v="2"/>
          </reference>
          <reference field="2" count="1" selected="0">
            <x v="1"/>
          </reference>
        </references>
      </pivotArea>
    </chartFormat>
    <chartFormat chart="1" format="14">
      <pivotArea type="data" outline="0" fieldPosition="0">
        <references count="4">
          <reference field="4294967294" count="1" selected="0">
            <x v="0"/>
          </reference>
          <reference field="0" count="1" selected="0">
            <x v="1"/>
          </reference>
          <reference field="1" count="1" selected="0">
            <x v="2"/>
          </reference>
          <reference field="2" count="1" selected="0">
            <x v="0"/>
          </reference>
        </references>
      </pivotArea>
    </chartFormat>
    <chartFormat chart="1" format="15">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1" format="16">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1" format="17">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1" format="18">
      <pivotArea type="data" outline="0" fieldPosition="0">
        <references count="4">
          <reference field="4294967294" count="1" selected="0">
            <x v="0"/>
          </reference>
          <reference field="0" count="1" selected="0">
            <x v="1"/>
          </reference>
          <reference field="1" count="1" selected="0">
            <x v="0"/>
          </reference>
          <reference field="2" count="1" selected="0">
            <x v="0"/>
          </reference>
        </references>
      </pivotArea>
    </chartFormat>
    <chartFormat chart="1" format="19">
      <pivotArea type="data" outline="0" fieldPosition="0">
        <references count="4">
          <reference field="4294967294" count="1" selected="0">
            <x v="0"/>
          </reference>
          <reference field="0" count="1" selected="0">
            <x v="0"/>
          </reference>
          <reference field="1" count="1" selected="0">
            <x v="1"/>
          </reference>
          <reference field="2" count="1" selected="0">
            <x v="0"/>
          </reference>
        </references>
      </pivotArea>
    </chartFormat>
    <chartFormat chart="1" format="20">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 chart="1" format="21">
      <pivotArea type="data" outline="0" fieldPosition="0">
        <references count="4">
          <reference field="4294967294" count="1" selected="0">
            <x v="0"/>
          </reference>
          <reference field="0" count="1" selected="0">
            <x v="1"/>
          </reference>
          <reference field="1" count="1" selected="0">
            <x v="1"/>
          </reference>
          <reference field="2" count="1" selected="0">
            <x v="1"/>
          </reference>
        </references>
      </pivotArea>
    </chartFormat>
    <chartFormat chart="1" format="22">
      <pivotArea type="data" outline="0" fieldPosition="0">
        <references count="4">
          <reference field="4294967294" count="1" selected="0">
            <x v="0"/>
          </reference>
          <reference field="0" count="1" selected="0">
            <x v="1"/>
          </reference>
          <reference field="1" count="1" selected="0">
            <x v="1"/>
          </reference>
          <reference field="2" count="1" selected="0">
            <x v="0"/>
          </reference>
        </references>
      </pivotArea>
    </chartFormat>
    <chartFormat chart="1" format="23">
      <pivotArea type="data" outline="0" fieldPosition="0">
        <references count="4">
          <reference field="4294967294" count="1" selected="0">
            <x v="0"/>
          </reference>
          <reference field="0" count="1" selected="0">
            <x v="0"/>
          </reference>
          <reference field="1" count="1" selected="0">
            <x v="2"/>
          </reference>
          <reference field="2" count="1" selected="0">
            <x v="0"/>
          </reference>
        </references>
      </pivotArea>
    </chartFormat>
    <chartFormat chart="1" format="24">
      <pivotArea type="data" outline="0" fieldPosition="0">
        <references count="4">
          <reference field="4294967294" count="1" selected="0">
            <x v="0"/>
          </reference>
          <reference field="0" count="1" selected="0">
            <x v="0"/>
          </reference>
          <reference field="1" count="1" selected="0">
            <x v="2"/>
          </reference>
          <reference field="2" count="1" selected="0">
            <x v="1"/>
          </reference>
        </references>
      </pivotArea>
    </chartFormat>
    <chartFormat chart="1" format="25">
      <pivotArea type="data" outline="0" fieldPosition="0">
        <references count="4">
          <reference field="4294967294" count="1" selected="0">
            <x v="0"/>
          </reference>
          <reference field="0" count="1" selected="0">
            <x v="0"/>
          </reference>
          <reference field="1" count="1" selected="0">
            <x v="3"/>
          </reference>
          <reference field="2" count="1" selected="0">
            <x v="1"/>
          </reference>
        </references>
      </pivotArea>
    </chartFormat>
    <chartFormat chart="1" format="26">
      <pivotArea type="data" outline="0" fieldPosition="0">
        <references count="4">
          <reference field="4294967294" count="1" selected="0">
            <x v="0"/>
          </reference>
          <reference field="0" count="1" selected="0">
            <x v="0"/>
          </reference>
          <reference field="1" count="1" selected="0">
            <x v="3"/>
          </reference>
          <reference field="2" count="1" selected="0">
            <x v="0"/>
          </reference>
        </references>
      </pivotArea>
    </chartFormat>
    <chartFormat chart="1" format="27">
      <pivotArea type="data" outline="0" fieldPosition="0">
        <references count="4">
          <reference field="4294967294" count="1" selected="0">
            <x v="0"/>
          </reference>
          <reference field="0" count="1" selected="0">
            <x v="1"/>
          </reference>
          <reference field="1" count="1" selected="0">
            <x v="3"/>
          </reference>
          <reference field="2" count="1" selected="0">
            <x v="1"/>
          </reference>
        </references>
      </pivotArea>
    </chartFormat>
    <chartFormat chart="1" format="28">
      <pivotArea type="data" outline="0" fieldPosition="0">
        <references count="4">
          <reference field="4294967294" count="1" selected="0">
            <x v="0"/>
          </reference>
          <reference field="0" count="1" selected="0">
            <x v="1"/>
          </reference>
          <reference field="1" count="1" selected="0">
            <x v="3"/>
          </reference>
          <reference field="2" count="1" selected="0">
            <x v="0"/>
          </reference>
        </references>
      </pivotArea>
    </chartFormat>
    <chartFormat chart="1" format="29">
      <pivotArea type="data" outline="0" fieldPosition="0">
        <references count="4">
          <reference field="4294967294" count="1" selected="0">
            <x v="0"/>
          </reference>
          <reference field="0" count="1" selected="0">
            <x v="0"/>
          </reference>
          <reference field="1" count="1" selected="0">
            <x v="4"/>
          </reference>
          <reference field="2" count="1" selected="0">
            <x v="0"/>
          </reference>
        </references>
      </pivotArea>
    </chartFormat>
    <chartFormat chart="1" format="30">
      <pivotArea type="data" outline="0" fieldPosition="0">
        <references count="4">
          <reference field="4294967294" count="1" selected="0">
            <x v="0"/>
          </reference>
          <reference field="0" count="1" selected="0">
            <x v="0"/>
          </reference>
          <reference field="1" count="1" selected="0">
            <x v="4"/>
          </reference>
          <reference field="2" count="1" selected="0">
            <x v="1"/>
          </reference>
        </references>
      </pivotArea>
    </chartFormat>
    <chartFormat chart="1" format="31">
      <pivotArea type="data" outline="0" fieldPosition="0">
        <references count="4">
          <reference field="4294967294" count="1" selected="0">
            <x v="0"/>
          </reference>
          <reference field="0" count="1" selected="0">
            <x v="1"/>
          </reference>
          <reference field="1" count="1" selected="0">
            <x v="4"/>
          </reference>
          <reference field="2" count="1" selected="0">
            <x v="1"/>
          </reference>
        </references>
      </pivotArea>
    </chartFormat>
    <chartFormat chart="1" format="32">
      <pivotArea type="data" outline="0" fieldPosition="0">
        <references count="4">
          <reference field="4294967294" count="1" selected="0">
            <x v="0"/>
          </reference>
          <reference field="0" count="1" selected="0">
            <x v="1"/>
          </reference>
          <reference field="1" count="1" selected="0">
            <x v="4"/>
          </reference>
          <reference field="2" count="1" selected="0">
            <x v="0"/>
          </reference>
        </references>
      </pivotArea>
    </chartFormat>
    <chartFormat chart="1" format="33">
      <pivotArea type="data" outline="0" fieldPosition="0">
        <references count="4">
          <reference field="4294967294" count="1" selected="0">
            <x v="0"/>
          </reference>
          <reference field="0" count="1" selected="0">
            <x v="0"/>
          </reference>
          <reference field="1" count="1" selected="0">
            <x v="5"/>
          </reference>
          <reference field="2" count="1" selected="0">
            <x v="1"/>
          </reference>
        </references>
      </pivotArea>
    </chartFormat>
    <chartFormat chart="1" format="34">
      <pivotArea type="data" outline="0" fieldPosition="0">
        <references count="4">
          <reference field="4294967294" count="1" selected="0">
            <x v="0"/>
          </reference>
          <reference field="0" count="1" selected="0">
            <x v="0"/>
          </reference>
          <reference field="1" count="1" selected="0">
            <x v="5"/>
          </reference>
          <reference field="2" count="1" selected="0">
            <x v="0"/>
          </reference>
        </references>
      </pivotArea>
    </chartFormat>
    <chartFormat chart="1" format="35">
      <pivotArea type="data" outline="0" fieldPosition="0">
        <references count="4">
          <reference field="4294967294" count="1" selected="0">
            <x v="0"/>
          </reference>
          <reference field="0" count="1" selected="0">
            <x v="1"/>
          </reference>
          <reference field="1" count="1" selected="0">
            <x v="5"/>
          </reference>
          <reference field="2" count="1" selected="0">
            <x v="1"/>
          </reference>
        </references>
      </pivotArea>
    </chartFormat>
    <chartFormat chart="1" format="36">
      <pivotArea type="data" outline="0" fieldPosition="0">
        <references count="4">
          <reference field="4294967294" count="1" selected="0">
            <x v="0"/>
          </reference>
          <reference field="0" count="1" selected="0">
            <x v="1"/>
          </reference>
          <reference field="1" count="1" selected="0">
            <x v="5"/>
          </reference>
          <reference field="2" count="1" selected="0">
            <x v="0"/>
          </reference>
        </references>
      </pivotArea>
    </chartFormat>
    <chartFormat chart="1" format="37">
      <pivotArea type="data" outline="0" fieldPosition="0">
        <references count="4">
          <reference field="4294967294" count="1" selected="0">
            <x v="0"/>
          </reference>
          <reference field="0" count="1" selected="0">
            <x v="0"/>
          </reference>
          <reference field="1" count="1" selected="0">
            <x v="6"/>
          </reference>
          <reference field="2" count="1" selected="0">
            <x v="0"/>
          </reference>
        </references>
      </pivotArea>
    </chartFormat>
    <chartFormat chart="1" format="38">
      <pivotArea type="data" outline="0" fieldPosition="0">
        <references count="4">
          <reference field="4294967294" count="1" selected="0">
            <x v="0"/>
          </reference>
          <reference field="0" count="1" selected="0">
            <x v="1"/>
          </reference>
          <reference field="1" count="1" selected="0">
            <x v="6"/>
          </reference>
          <reference field="2" count="1" selected="0">
            <x v="0"/>
          </reference>
        </references>
      </pivotArea>
    </chartFormat>
    <chartFormat chart="1" format="39">
      <pivotArea type="data" outline="0" fieldPosition="0">
        <references count="4">
          <reference field="4294967294" count="1" selected="0">
            <x v="0"/>
          </reference>
          <reference field="0" count="1" selected="0">
            <x v="1"/>
          </reference>
          <reference field="1" count="1" selected="0">
            <x v="6"/>
          </reference>
          <reference field="2" count="1" selected="0">
            <x v="1"/>
          </reference>
        </references>
      </pivotArea>
    </chartFormat>
    <chartFormat chart="1" format="40">
      <pivotArea type="data" outline="0" fieldPosition="0">
        <references count="4">
          <reference field="4294967294" count="1" selected="0">
            <x v="0"/>
          </reference>
          <reference field="0" count="1" selected="0">
            <x v="0"/>
          </reference>
          <reference field="1" count="1" selected="0">
            <x v="6"/>
          </reference>
          <reference field="2" count="1" selected="0">
            <x v="1"/>
          </reference>
        </references>
      </pivotArea>
    </chartFormat>
    <chartFormat chart="3" format="71" series="1">
      <pivotArea type="data" outline="0" fieldPosition="0">
        <references count="2">
          <reference field="4294967294" count="1" selected="0">
            <x v="0"/>
          </reference>
          <reference field="2" count="1" selected="0">
            <x v="0"/>
          </reference>
        </references>
      </pivotArea>
    </chartFormat>
    <chartFormat chart="3" format="72">
      <pivotArea type="data" outline="0" fieldPosition="0">
        <references count="4">
          <reference field="4294967294" count="1" selected="0">
            <x v="0"/>
          </reference>
          <reference field="0" count="1" selected="0">
            <x v="0"/>
          </reference>
          <reference field="1" count="1" selected="0">
            <x v="0"/>
          </reference>
          <reference field="2" count="1" selected="0">
            <x v="0"/>
          </reference>
        </references>
      </pivotArea>
    </chartFormat>
    <chartFormat chart="3" format="73">
      <pivotArea type="data" outline="0" fieldPosition="0">
        <references count="4">
          <reference field="4294967294" count="1" selected="0">
            <x v="0"/>
          </reference>
          <reference field="0" count="1" selected="0">
            <x v="1"/>
          </reference>
          <reference field="1" count="1" selected="0">
            <x v="0"/>
          </reference>
          <reference field="2" count="1" selected="0">
            <x v="0"/>
          </reference>
        </references>
      </pivotArea>
    </chartFormat>
    <chartFormat chart="3" format="74">
      <pivotArea type="data" outline="0" fieldPosition="0">
        <references count="4">
          <reference field="4294967294" count="1" selected="0">
            <x v="0"/>
          </reference>
          <reference field="0" count="1" selected="0">
            <x v="0"/>
          </reference>
          <reference field="1" count="1" selected="0">
            <x v="1"/>
          </reference>
          <reference field="2" count="1" selected="0">
            <x v="0"/>
          </reference>
        </references>
      </pivotArea>
    </chartFormat>
    <chartFormat chart="3" format="75">
      <pivotArea type="data" outline="0" fieldPosition="0">
        <references count="4">
          <reference field="4294967294" count="1" selected="0">
            <x v="0"/>
          </reference>
          <reference field="0" count="1" selected="0">
            <x v="1"/>
          </reference>
          <reference field="1" count="1" selected="0">
            <x v="1"/>
          </reference>
          <reference field="2" count="1" selected="0">
            <x v="0"/>
          </reference>
        </references>
      </pivotArea>
    </chartFormat>
    <chartFormat chart="3" format="76">
      <pivotArea type="data" outline="0" fieldPosition="0">
        <references count="4">
          <reference field="4294967294" count="1" selected="0">
            <x v="0"/>
          </reference>
          <reference field="0" count="1" selected="0">
            <x v="0"/>
          </reference>
          <reference field="1" count="1" selected="0">
            <x v="2"/>
          </reference>
          <reference field="2" count="1" selected="0">
            <x v="0"/>
          </reference>
        </references>
      </pivotArea>
    </chartFormat>
    <chartFormat chart="3" format="77">
      <pivotArea type="data" outline="0" fieldPosition="0">
        <references count="4">
          <reference field="4294967294" count="1" selected="0">
            <x v="0"/>
          </reference>
          <reference field="0" count="1" selected="0">
            <x v="1"/>
          </reference>
          <reference field="1" count="1" selected="0">
            <x v="2"/>
          </reference>
          <reference field="2" count="1" selected="0">
            <x v="0"/>
          </reference>
        </references>
      </pivotArea>
    </chartFormat>
    <chartFormat chart="3" format="78">
      <pivotArea type="data" outline="0" fieldPosition="0">
        <references count="4">
          <reference field="4294967294" count="1" selected="0">
            <x v="0"/>
          </reference>
          <reference field="0" count="1" selected="0">
            <x v="0"/>
          </reference>
          <reference field="1" count="1" selected="0">
            <x v="3"/>
          </reference>
          <reference field="2" count="1" selected="0">
            <x v="0"/>
          </reference>
        </references>
      </pivotArea>
    </chartFormat>
    <chartFormat chart="3" format="79">
      <pivotArea type="data" outline="0" fieldPosition="0">
        <references count="4">
          <reference field="4294967294" count="1" selected="0">
            <x v="0"/>
          </reference>
          <reference field="0" count="1" selected="0">
            <x v="1"/>
          </reference>
          <reference field="1" count="1" selected="0">
            <x v="3"/>
          </reference>
          <reference field="2" count="1" selected="0">
            <x v="0"/>
          </reference>
        </references>
      </pivotArea>
    </chartFormat>
    <chartFormat chart="3" format="80">
      <pivotArea type="data" outline="0" fieldPosition="0">
        <references count="4">
          <reference field="4294967294" count="1" selected="0">
            <x v="0"/>
          </reference>
          <reference field="0" count="1" selected="0">
            <x v="0"/>
          </reference>
          <reference field="1" count="1" selected="0">
            <x v="4"/>
          </reference>
          <reference field="2" count="1" selected="0">
            <x v="0"/>
          </reference>
        </references>
      </pivotArea>
    </chartFormat>
    <chartFormat chart="3" format="81">
      <pivotArea type="data" outline="0" fieldPosition="0">
        <references count="4">
          <reference field="4294967294" count="1" selected="0">
            <x v="0"/>
          </reference>
          <reference field="0" count="1" selected="0">
            <x v="1"/>
          </reference>
          <reference field="1" count="1" selected="0">
            <x v="4"/>
          </reference>
          <reference field="2" count="1" selected="0">
            <x v="0"/>
          </reference>
        </references>
      </pivotArea>
    </chartFormat>
    <chartFormat chart="3" format="82">
      <pivotArea type="data" outline="0" fieldPosition="0">
        <references count="4">
          <reference field="4294967294" count="1" selected="0">
            <x v="0"/>
          </reference>
          <reference field="0" count="1" selected="0">
            <x v="0"/>
          </reference>
          <reference field="1" count="1" selected="0">
            <x v="5"/>
          </reference>
          <reference field="2" count="1" selected="0">
            <x v="0"/>
          </reference>
        </references>
      </pivotArea>
    </chartFormat>
    <chartFormat chart="3" format="83">
      <pivotArea type="data" outline="0" fieldPosition="0">
        <references count="4">
          <reference field="4294967294" count="1" selected="0">
            <x v="0"/>
          </reference>
          <reference field="0" count="1" selected="0">
            <x v="1"/>
          </reference>
          <reference field="1" count="1" selected="0">
            <x v="5"/>
          </reference>
          <reference field="2" count="1" selected="0">
            <x v="0"/>
          </reference>
        </references>
      </pivotArea>
    </chartFormat>
    <chartFormat chart="3" format="84">
      <pivotArea type="data" outline="0" fieldPosition="0">
        <references count="4">
          <reference field="4294967294" count="1" selected="0">
            <x v="0"/>
          </reference>
          <reference field="0" count="1" selected="0">
            <x v="0"/>
          </reference>
          <reference field="1" count="1" selected="0">
            <x v="6"/>
          </reference>
          <reference field="2" count="1" selected="0">
            <x v="0"/>
          </reference>
        </references>
      </pivotArea>
    </chartFormat>
    <chartFormat chart="3" format="85">
      <pivotArea type="data" outline="0" fieldPosition="0">
        <references count="4">
          <reference field="4294967294" count="1" selected="0">
            <x v="0"/>
          </reference>
          <reference field="0" count="1" selected="0">
            <x v="1"/>
          </reference>
          <reference field="1" count="1" selected="0">
            <x v="6"/>
          </reference>
          <reference field="2" count="1" selected="0">
            <x v="0"/>
          </reference>
        </references>
      </pivotArea>
    </chartFormat>
    <chartFormat chart="3" format="86" series="1">
      <pivotArea type="data" outline="0" fieldPosition="0">
        <references count="2">
          <reference field="4294967294" count="1" selected="0">
            <x v="0"/>
          </reference>
          <reference field="2" count="1" selected="0">
            <x v="1"/>
          </reference>
        </references>
      </pivotArea>
    </chartFormat>
    <chartFormat chart="3" format="87">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3" format="88">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3" format="89">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 chart="3" format="90">
      <pivotArea type="data" outline="0" fieldPosition="0">
        <references count="4">
          <reference field="4294967294" count="1" selected="0">
            <x v="0"/>
          </reference>
          <reference field="0" count="1" selected="0">
            <x v="1"/>
          </reference>
          <reference field="1" count="1" selected="0">
            <x v="1"/>
          </reference>
          <reference field="2" count="1" selected="0">
            <x v="1"/>
          </reference>
        </references>
      </pivotArea>
    </chartFormat>
    <chartFormat chart="3" format="91">
      <pivotArea type="data" outline="0" fieldPosition="0">
        <references count="4">
          <reference field="4294967294" count="1" selected="0">
            <x v="0"/>
          </reference>
          <reference field="0" count="1" selected="0">
            <x v="0"/>
          </reference>
          <reference field="1" count="1" selected="0">
            <x v="2"/>
          </reference>
          <reference field="2" count="1" selected="0">
            <x v="1"/>
          </reference>
        </references>
      </pivotArea>
    </chartFormat>
    <chartFormat chart="3" format="92">
      <pivotArea type="data" outline="0" fieldPosition="0">
        <references count="4">
          <reference field="4294967294" count="1" selected="0">
            <x v="0"/>
          </reference>
          <reference field="0" count="1" selected="0">
            <x v="1"/>
          </reference>
          <reference field="1" count="1" selected="0">
            <x v="2"/>
          </reference>
          <reference field="2" count="1" selected="0">
            <x v="1"/>
          </reference>
        </references>
      </pivotArea>
    </chartFormat>
    <chartFormat chart="3" format="93">
      <pivotArea type="data" outline="0" fieldPosition="0">
        <references count="4">
          <reference field="4294967294" count="1" selected="0">
            <x v="0"/>
          </reference>
          <reference field="0" count="1" selected="0">
            <x v="0"/>
          </reference>
          <reference field="1" count="1" selected="0">
            <x v="3"/>
          </reference>
          <reference field="2" count="1" selected="0">
            <x v="1"/>
          </reference>
        </references>
      </pivotArea>
    </chartFormat>
    <chartFormat chart="3" format="94">
      <pivotArea type="data" outline="0" fieldPosition="0">
        <references count="4">
          <reference field="4294967294" count="1" selected="0">
            <x v="0"/>
          </reference>
          <reference field="0" count="1" selected="0">
            <x v="1"/>
          </reference>
          <reference field="1" count="1" selected="0">
            <x v="3"/>
          </reference>
          <reference field="2" count="1" selected="0">
            <x v="1"/>
          </reference>
        </references>
      </pivotArea>
    </chartFormat>
    <chartFormat chart="3" format="95">
      <pivotArea type="data" outline="0" fieldPosition="0">
        <references count="4">
          <reference field="4294967294" count="1" selected="0">
            <x v="0"/>
          </reference>
          <reference field="0" count="1" selected="0">
            <x v="0"/>
          </reference>
          <reference field="1" count="1" selected="0">
            <x v="4"/>
          </reference>
          <reference field="2" count="1" selected="0">
            <x v="1"/>
          </reference>
        </references>
      </pivotArea>
    </chartFormat>
    <chartFormat chart="3" format="96">
      <pivotArea type="data" outline="0" fieldPosition="0">
        <references count="4">
          <reference field="4294967294" count="1" selected="0">
            <x v="0"/>
          </reference>
          <reference field="0" count="1" selected="0">
            <x v="1"/>
          </reference>
          <reference field="1" count="1" selected="0">
            <x v="4"/>
          </reference>
          <reference field="2" count="1" selected="0">
            <x v="1"/>
          </reference>
        </references>
      </pivotArea>
    </chartFormat>
    <chartFormat chart="3" format="97">
      <pivotArea type="data" outline="0" fieldPosition="0">
        <references count="4">
          <reference field="4294967294" count="1" selected="0">
            <x v="0"/>
          </reference>
          <reference field="0" count="1" selected="0">
            <x v="0"/>
          </reference>
          <reference field="1" count="1" selected="0">
            <x v="5"/>
          </reference>
          <reference field="2" count="1" selected="0">
            <x v="1"/>
          </reference>
        </references>
      </pivotArea>
    </chartFormat>
    <chartFormat chart="3" format="98">
      <pivotArea type="data" outline="0" fieldPosition="0">
        <references count="4">
          <reference field="4294967294" count="1" selected="0">
            <x v="0"/>
          </reference>
          <reference field="0" count="1" selected="0">
            <x v="1"/>
          </reference>
          <reference field="1" count="1" selected="0">
            <x v="5"/>
          </reference>
          <reference field="2" count="1" selected="0">
            <x v="1"/>
          </reference>
        </references>
      </pivotArea>
    </chartFormat>
    <chartFormat chart="3" format="99">
      <pivotArea type="data" outline="0" fieldPosition="0">
        <references count="4">
          <reference field="4294967294" count="1" selected="0">
            <x v="0"/>
          </reference>
          <reference field="0" count="1" selected="0">
            <x v="0"/>
          </reference>
          <reference field="1" count="1" selected="0">
            <x v="6"/>
          </reference>
          <reference field="2" count="1" selected="0">
            <x v="1"/>
          </reference>
        </references>
      </pivotArea>
    </chartFormat>
    <chartFormat chart="3" format="100">
      <pivotArea type="data" outline="0" fieldPosition="0">
        <references count="4">
          <reference field="4294967294" count="1" selected="0">
            <x v="0"/>
          </reference>
          <reference field="0" count="1" selected="0">
            <x v="1"/>
          </reference>
          <reference field="1" count="1" selected="0">
            <x v="6"/>
          </reference>
          <reference field="2" count="1" selected="0">
            <x v="1"/>
          </reference>
        </references>
      </pivotArea>
    </chartFormat>
  </chartFormats>
  <pivotHierarchies count="42">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0C8AC5-06F9-42E7-A586-5E509393ABDD}" name="PivotTable7" cacheId="7" applyNumberFormats="0" applyBorderFormats="0" applyFontFormats="0" applyPatternFormats="0" applyAlignmentFormats="0" applyWidthHeightFormats="1" dataCaption="Values" tag="fc4adc50-7dce-4505-81c5-b693497f15df" updatedVersion="8" minRefreshableVersion="3" useAutoFormatting="1" itemPrintTitles="1" createdVersion="8" indent="0" outline="1" outlineData="1" multipleFieldFilters="0">
  <location ref="D16:G20"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42">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7712A5-C608-4508-B870-5ACC8E7FB2D6}" name="PivotTable6" cacheId="8" applyNumberFormats="0" applyBorderFormats="0" applyFontFormats="0" applyPatternFormats="0" applyAlignmentFormats="0" applyWidthHeightFormats="1" dataCaption="Values" tag="6ad166e7-8e96-462a-82f6-df27415a79fa" updatedVersion="8" minRefreshableVersion="3" useAutoFormatting="1" itemPrintTitles="1" createdVersion="8" indent="0" outline="1" outlineData="1" multipleFieldFilters="0">
  <location ref="C8:F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4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D4779B-FE2F-4B04-9FC2-9120DB36EC29}" name="PivotTable5" cacheId="9" applyNumberFormats="0" applyBorderFormats="0" applyFontFormats="0" applyPatternFormats="0" applyAlignmentFormats="0" applyWidthHeightFormats="1" dataCaption="Values" tag="afc57e22-3db3-41c9-aa64-a3c4a37e4f65" updatedVersion="8" minRefreshableVersion="3" useAutoFormatting="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01360E-A428-4BBA-9C60-993C0181E4D3}" name="PivotTable9" cacheId="6" applyNumberFormats="0" applyBorderFormats="0" applyFontFormats="0" applyPatternFormats="0" applyAlignmentFormats="0" applyWidthHeightFormats="1" dataCaption="Values" tag="101a0b35-02ac-48ef-85b8-bae664bd7c0d" updatedVersion="8" minRefreshableVersion="3" useAutoFormatting="1" itemPrintTitles="1" createdVersion="8" indent="0" outline="1" outlineData="1" multipleFieldFilters="0" chartFormat="12">
  <location ref="M6:P11"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D56BCC-38BE-40BC-98A4-9C1AB4245DC4}" name="PivotTable2" cacheId="12" applyNumberFormats="0" applyBorderFormats="0" applyFontFormats="0" applyPatternFormats="0" applyAlignmentFormats="0" applyWidthHeightFormats="1" dataCaption="Values" tag="2f0699bc-4c6c-43dd-8002-6435144c7e53" updatedVersion="8" minRefreshableVersion="3" useAutoFormatting="1" itemPrintTitles="1" createdVersion="8" indent="0" outline="1" outlineData="1" multipleFieldFilters="0" chartFormat="3">
  <location ref="A3:D26" firstHeaderRow="1" firstDataRow="2"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2">
    <field x="1"/>
    <field x="0"/>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932FDE-51E4-4DB0-88EB-C4486D86868C}" name="PivotTable1" cacheId="10" applyNumberFormats="0" applyBorderFormats="0" applyFontFormats="0" applyPatternFormats="0" applyAlignmentFormats="0" applyWidthHeightFormats="1" dataCaption="Values" tag="8a83c50f-2817-4c18-8511-9845c6f30f13" updatedVersion="8" minRefreshableVersion="3" useAutoFormatting="1" subtotalHiddenItems="1" itemPrintTitles="1" createdVersion="8" indent="0" outline="1" outlineData="1" multipleFieldFilters="0" chartFormat="5">
  <location ref="A3:C12" firstHeaderRow="0" firstDataRow="1" firstDataCol="1"/>
  <pivotFields count="7">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items count="1">
        <item x="0" e="0"/>
      </items>
    </pivotField>
    <pivotField axis="axisRow" allDrilled="1" subtotalTop="0" showAll="0" dataSourceSort="1" defaultSubtotal="0">
      <items count="1">
        <item x="0"/>
      </items>
    </pivotField>
    <pivotField axis="axisRow" allDrilled="1" subtotalTop="0" showAll="0" dataSourceSort="1" defaultSubtotal="0">
      <items count="4">
        <item x="0" e="0"/>
        <item x="1" e="0"/>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9">
    <i>
      <x/>
    </i>
    <i>
      <x v="1"/>
    </i>
    <i>
      <x v="2"/>
    </i>
    <i r="1">
      <x/>
    </i>
    <i r="2">
      <x/>
    </i>
    <i>
      <x v="3"/>
    </i>
    <i r="1">
      <x/>
    </i>
    <i r="2">
      <x/>
    </i>
    <i t="grand">
      <x/>
    </i>
  </rowItems>
  <colFields count="1">
    <field x="-2"/>
  </colFields>
  <colItems count="2">
    <i>
      <x/>
    </i>
    <i i="1">
      <x v="1"/>
    </i>
  </colItems>
  <dataFields count="2">
    <dataField fld="4" subtotal="count" baseField="0" baseItem="0"/>
    <dataField fld="5" subtotal="count" baseField="0" baseItem="0"/>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24311C-738F-4F1F-AC0D-694B9066121A}"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isNewHire" fld="1" subtotal="count" baseField="0" baseItem="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C1CEF2-FE21-4D87-A73D-AA406AEA9E1D}"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D6:F14" firstHeaderRow="0" firstDataRow="1" firstDataCol="1"/>
  <pivotFields count="3">
    <pivotField dataField="1" subtotalTop="0" showAll="0" defaultSubtotal="0"/>
    <pivotField axis="axisRow" allDrilled="1" subtotalTop="0" showAll="0"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fld="2"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99B4E5A-A4EF-4C32-A41D-5301D37D5724}" sourceName="[HR Data].[Date (Year)]">
  <pivotTables>
    <pivotTable tabId="7" name="PivotTable4"/>
    <pivotTable tabId="3" name="PivotTable2"/>
    <pivotTable tabId="8" name="PivotTable5"/>
    <pivotTable tabId="8" name="PivotTable6"/>
    <pivotTable tabId="8" name="PivotTable7"/>
    <pivotTable tabId="8" name="PivotTable9"/>
    <pivotTable tabId="5" name="region"/>
    <pivotTable tabId="6" name="PivotTable4"/>
    <pivotTable tabId="10" name="PivotTable10"/>
    <pivotTable tabId="4" name="PivotTable2"/>
  </pivotTables>
  <data>
    <olap pivotCacheId="2043277125">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239B63DD-312C-455C-9C12-7E7CF1F33007}" sourceName="[HR Data].[FP]">
  <pivotTables>
    <pivotTable tabId="7" name="PivotTable4"/>
    <pivotTable tabId="2" name="PivotTable1"/>
    <pivotTable tabId="6" name="PivotTable4"/>
    <pivotTable tabId="8" name="PivotTable5"/>
    <pivotTable tabId="8" name="PivotTable9"/>
  </pivotTables>
  <data>
    <olap pivotCacheId="2043277125">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4B4C163C-815B-4937-9AE8-0915B0849C9B}" sourceName="[HR Data].[BU Region]">
  <pivotTables>
    <pivotTable tabId="7" name="PivotTable4"/>
    <pivotTable tabId="2" name="PivotTable1"/>
    <pivotTable tabId="3" name="PivotTable2"/>
    <pivotTable tabId="8" name="PivotTable5"/>
    <pivotTable tabId="8" name="PivotTable6"/>
    <pivotTable tabId="8" name="PivotTable7"/>
    <pivotTable tabId="8" name="PivotTable9"/>
    <pivotTable tabId="6" name="PivotTable4"/>
    <pivotTable tabId="10" name="PivotTable10"/>
    <pivotTable tabId="4" name="PivotTable2"/>
  </pivotTables>
  <data>
    <olap pivotCacheId="2043277125">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45870E2A-E001-4847-8D3E-75010949330F}" sourceName="[HR Data].[AgeGroup]">
  <pivotTables>
    <pivotTable tabId="11" name="PivotTable1"/>
    <pivotTable tabId="2" name="PivotTable1"/>
    <pivotTable tabId="3" name="PivotTable2"/>
    <pivotTable tabId="8" name="PivotTable5"/>
    <pivotTable tabId="8" name="PivotTable6"/>
  </pivotTables>
  <data>
    <olap pivotCacheId="2043277125">
      <levels count="2">
        <level uniqueName="[HR Data].[AgeGroup].[(All)]" sourceCaption="(All)" count="0"/>
        <level uniqueName="[HR Data].[AgeGroup].[AgeGroup]" sourceCaption="AgeGroup" count="3">
          <ranges>
            <range startItem="0">
              <i n="[HR Data].[AgeGroup].&amp;[&lt;30]" c="&lt;30"/>
              <i n="[HR Data].[AgeGroup].&amp;[30-49]" c="30-49"/>
              <i n="[HR Data].[AgeGroup].&amp;[50+]" c="50+"/>
            </range>
          </ranges>
        </level>
      </levels>
      <selections count="1">
        <selection n="[HR Data].[Age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3182FEE-6BAD-40D0-B2FA-7E8F5E83AD2D}" sourceName="[HR Data].[Gender]">
  <pivotTables>
    <pivotTable tabId="11" name="PivotTable1"/>
    <pivotTable tabId="6" name="PivotTable4"/>
    <pivotTable tabId="5" name="region"/>
    <pivotTable tabId="2" name="PivotTable1"/>
    <pivotTable tabId="7" name="PivotTable4"/>
    <pivotTable tabId="3" name="PivotTable2"/>
    <pivotTable tabId="8" name="PivotTable5"/>
    <pivotTable tabId="8" name="PivotTable6"/>
  </pivotTables>
  <data>
    <olap pivotCacheId="2043277125">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1" xr10:uid="{8CBD9E2E-C1EB-457C-B00C-5B30BA76A96B}" sourceName="[HR Data].[EthnicGroup]">
  <pivotTables>
    <pivotTable tabId="11" name="PivotTable1"/>
    <pivotTable tabId="4" name="PivotTable2"/>
    <pivotTable tabId="10" name="PivotTable10"/>
    <pivotTable tabId="6" name="PivotTable4"/>
    <pivotTable tabId="5" name="region"/>
    <pivotTable tabId="8" name="PivotTable9"/>
    <pivotTable tabId="8" name="PivotTable7"/>
    <pivotTable tabId="8" name="PivotTable6"/>
    <pivotTable tabId="8" name="PivotTable5"/>
    <pivotTable tabId="2" name="PivotTable1"/>
    <pivotTable tabId="7" name="PivotTable4"/>
    <pivotTable tabId="3" name="PivotTable2"/>
  </pivotTables>
  <data>
    <olap pivotCacheId="2043277125">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F424D6B6-915A-4398-9BC5-208AC6E31378}" cache="Slicer_Date__Year" caption="Year" columnCount="2" level="1" style="SlicerStyleDark4" rowHeight="234950"/>
  <slicer name="FP" xr10:uid="{DE8F59C2-D22E-4AEF-B7EC-130147FF4348}" cache="Slicer_FP" caption="Full/Part" columnCount="2" level="1" style="SlicerStyleDark4" rowHeight="234950"/>
  <slicer name="BU Region" xr10:uid="{99F8B258-522B-4BDC-86F8-79DA2E98CFAA}" cache="Slicer_BU_Region" caption=" Region" level="1" style="SlicerStyleDark4" rowHeight="234950"/>
  <slicer name="Gender" xr10:uid="{61FE5166-CA93-49FD-B601-B773BD950D8D}" cache="Slicer_Gender1" caption="Gender" columnCount="2" level="1" style="SlicerStyleDark4" rowHeight="234950"/>
  <slicer name="EthnicGroup" xr10:uid="{895AD1F7-C9B5-4A53-BACD-B35C871E23DA}" cache="Slicer_EthnicGroup1" caption="EthnicGroup" level="1"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7334BA8D-5213-4EB3-9F43-1CE5C6636939}" cache="Slicer_AgeGroup" caption="AgeGroup" level="1" style="SlicerStyleOther1" rowHeight="234950"/>
  <slicer name="Gender 1" xr10:uid="{1C0E8F64-6BEC-4F86-8C7C-DB078C30A337}" cache="Slicer_Gender1" caption="Gender" level="1" style="SlicerStyleOther1" rowHeight="234950"/>
  <slicer name="EthnicGroup 1" xr10:uid="{9DB030F9-2A05-4F25-B4BA-149DD9CA561C}" cache="Slicer_EthnicGroup1" caption="EthnicGroup" level="1" style="SlicerStyleOther1" rowHeight="23495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E7E41-B74D-4989-8BE4-663025EE0DCB}">
  <dimension ref="A1:V10"/>
  <sheetViews>
    <sheetView zoomScale="66" zoomScaleNormal="66" workbookViewId="0">
      <selection activeCell="AC10" sqref="AC10"/>
    </sheetView>
  </sheetViews>
  <sheetFormatPr defaultRowHeight="14.4" x14ac:dyDescent="0.3"/>
  <cols>
    <col min="1" max="6" width="8.88671875" style="8"/>
    <col min="7" max="8" width="9.6640625" style="8" bestFit="1" customWidth="1"/>
    <col min="9" max="9" width="12.109375" style="8" bestFit="1" customWidth="1"/>
    <col min="10" max="16384" width="8.88671875" style="8"/>
  </cols>
  <sheetData>
    <row r="1" spans="1:22" ht="30" x14ac:dyDescent="0.7">
      <c r="A1" s="9"/>
      <c r="U1" s="19" t="s">
        <v>45</v>
      </c>
    </row>
    <row r="2" spans="1:22" ht="29.4" customHeight="1" x14ac:dyDescent="0.65">
      <c r="A2" s="10" t="s">
        <v>40</v>
      </c>
      <c r="G2" s="17" t="s">
        <v>41</v>
      </c>
      <c r="H2" s="12">
        <f>H5/G5</f>
        <v>0.49794238683127573</v>
      </c>
      <c r="I2" s="12">
        <f>I5/G5</f>
        <v>0.50205761316872433</v>
      </c>
    </row>
    <row r="3" spans="1:22" ht="14.4" customHeight="1" x14ac:dyDescent="0.3">
      <c r="G3" s="11"/>
    </row>
    <row r="4" spans="1:22" ht="18" customHeight="1" x14ac:dyDescent="0.35">
      <c r="J4" s="16" t="s">
        <v>35</v>
      </c>
      <c r="K4" s="13">
        <f>'Salaries&amp;ages'!$D$10</f>
        <v>0.82786885245901642</v>
      </c>
      <c r="L4" s="21">
        <f>'Salaries&amp;ages'!$E$10</f>
        <v>0.92622950819672134</v>
      </c>
      <c r="M4" s="22" t="s">
        <v>42</v>
      </c>
      <c r="N4" s="13">
        <f>'Salaries&amp;ages'!$E$18</f>
        <v>0.47540983606557374</v>
      </c>
      <c r="O4" s="13">
        <f>'Salaries&amp;ages'!$F$18</f>
        <v>0.24590163934426229</v>
      </c>
    </row>
    <row r="5" spans="1:22" ht="18" customHeight="1" x14ac:dyDescent="0.35">
      <c r="G5" s="15">
        <f>+'Salaries&amp;ages'!$B$6</f>
        <v>243</v>
      </c>
      <c r="H5" s="14">
        <f>+'Salaries&amp;ages'!$B$4</f>
        <v>121</v>
      </c>
      <c r="I5" s="14">
        <f>+'Salaries&amp;ages'!$B$5</f>
        <v>122</v>
      </c>
      <c r="J5" s="16" t="s">
        <v>36</v>
      </c>
      <c r="K5" s="13">
        <f>'Salaries&amp;ages'!$D$11</f>
        <v>0.1721311475409836</v>
      </c>
      <c r="L5" s="21">
        <f>'Salaries&amp;ages'!$E$11</f>
        <v>7.3770491803278687E-2</v>
      </c>
      <c r="M5" s="22" t="s">
        <v>43</v>
      </c>
      <c r="N5" s="13">
        <f>'Salaries&amp;ages'!$E$19</f>
        <v>0.52459016393442626</v>
      </c>
      <c r="O5" s="13">
        <f>'Salaries&amp;ages'!$F$19</f>
        <v>0.75409836065573765</v>
      </c>
      <c r="T5" s="20">
        <f>GETPIVOTDATA("[Measures].[TO %]",Gender_analysis!$A$3)</f>
        <v>0.96707818930041156</v>
      </c>
      <c r="U5" s="20">
        <f>GETPIVOTDATA("[Measures].[TO %]",Gender_analysis!$A$3,"[HR Data].[Gender]","[HR Data].[Gender].&amp;[F]")</f>
        <v>0.83471074380165289</v>
      </c>
      <c r="V5" s="20">
        <f>GETPIVOTDATA("[Measures].[TO %]",Gender_analysis!$A$3,"[HR Data].[Gender]","[HR Data].[Gender].&amp;[M]")</f>
        <v>1.098360655737705</v>
      </c>
    </row>
    <row r="6" spans="1:22" ht="18" customHeight="1" x14ac:dyDescent="0.35">
      <c r="G6" s="15"/>
      <c r="H6" s="14"/>
      <c r="I6" s="14"/>
    </row>
    <row r="7" spans="1:22" ht="14.4" customHeight="1" x14ac:dyDescent="0.3"/>
    <row r="8" spans="1:22" ht="14.4" customHeight="1" x14ac:dyDescent="0.3"/>
    <row r="9" spans="1:22" ht="14.4" customHeight="1" x14ac:dyDescent="0.3"/>
    <row r="10" spans="1:22"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1122-26E3-4275-80E3-B32701B712A6}">
  <dimension ref="A3:K12"/>
  <sheetViews>
    <sheetView workbookViewId="0">
      <selection activeCell="O16" sqref="O16"/>
    </sheetView>
  </sheetViews>
  <sheetFormatPr defaultRowHeight="14.4" x14ac:dyDescent="0.3"/>
  <cols>
    <col min="1" max="1" width="12.5546875" bestFit="1" customWidth="1"/>
    <col min="2" max="2" width="15.5546875" bestFit="1" customWidth="1"/>
    <col min="3" max="3" width="4" bestFit="1" customWidth="1"/>
    <col min="4" max="4" width="10.77734375" bestFit="1" customWidth="1"/>
  </cols>
  <sheetData>
    <row r="3" spans="1:11" x14ac:dyDescent="0.3">
      <c r="A3" s="1" t="s">
        <v>12</v>
      </c>
      <c r="B3" s="1" t="s">
        <v>8</v>
      </c>
    </row>
    <row r="4" spans="1:11" x14ac:dyDescent="0.3">
      <c r="A4" s="1" t="s">
        <v>0</v>
      </c>
      <c r="B4" t="s">
        <v>21</v>
      </c>
      <c r="C4" t="s">
        <v>22</v>
      </c>
      <c r="D4" t="s">
        <v>1</v>
      </c>
      <c r="H4" s="5" t="s">
        <v>0</v>
      </c>
      <c r="I4" s="5" t="s">
        <v>21</v>
      </c>
      <c r="J4" s="5" t="s">
        <v>22</v>
      </c>
      <c r="K4" s="5" t="s">
        <v>1</v>
      </c>
    </row>
    <row r="5" spans="1:11" x14ac:dyDescent="0.3">
      <c r="A5" s="2" t="s">
        <v>24</v>
      </c>
      <c r="B5" s="6">
        <v>7</v>
      </c>
      <c r="C5" s="6">
        <v>26</v>
      </c>
      <c r="D5" s="6">
        <v>33</v>
      </c>
      <c r="H5" s="2" t="s">
        <v>24</v>
      </c>
      <c r="I5" s="6">
        <v>7</v>
      </c>
      <c r="J5" s="6">
        <v>26</v>
      </c>
      <c r="K5" s="6">
        <v>33</v>
      </c>
    </row>
    <row r="6" spans="1:11" x14ac:dyDescent="0.3">
      <c r="A6" s="2" t="s">
        <v>25</v>
      </c>
      <c r="B6" s="6">
        <v>39</v>
      </c>
      <c r="C6" s="6">
        <v>8</v>
      </c>
      <c r="D6" s="6">
        <v>47</v>
      </c>
      <c r="H6" s="2" t="s">
        <v>25</v>
      </c>
      <c r="I6" s="6">
        <v>39</v>
      </c>
      <c r="J6" s="6">
        <v>8</v>
      </c>
      <c r="K6" s="6">
        <v>47</v>
      </c>
    </row>
    <row r="7" spans="1:11" x14ac:dyDescent="0.3">
      <c r="A7" s="2" t="s">
        <v>26</v>
      </c>
      <c r="B7" s="6">
        <v>7</v>
      </c>
      <c r="C7" s="6">
        <v>11</v>
      </c>
      <c r="D7" s="6">
        <v>18</v>
      </c>
      <c r="H7" s="2" t="s">
        <v>26</v>
      </c>
      <c r="I7" s="6">
        <v>7</v>
      </c>
      <c r="J7" s="6">
        <v>11</v>
      </c>
      <c r="K7" s="6">
        <v>18</v>
      </c>
    </row>
    <row r="8" spans="1:11" x14ac:dyDescent="0.3">
      <c r="A8" s="2" t="s">
        <v>27</v>
      </c>
      <c r="B8" s="6">
        <v>13</v>
      </c>
      <c r="C8" s="6">
        <v>33</v>
      </c>
      <c r="D8" s="6">
        <v>46</v>
      </c>
      <c r="H8" s="2" t="s">
        <v>27</v>
      </c>
      <c r="I8" s="6">
        <v>13</v>
      </c>
      <c r="J8" s="6">
        <v>33</v>
      </c>
      <c r="K8" s="6">
        <v>46</v>
      </c>
    </row>
    <row r="9" spans="1:11" x14ac:dyDescent="0.3">
      <c r="A9" s="2" t="s">
        <v>28</v>
      </c>
      <c r="B9" s="6">
        <v>7</v>
      </c>
      <c r="C9" s="6">
        <v>29</v>
      </c>
      <c r="D9" s="6">
        <v>36</v>
      </c>
      <c r="H9" s="2" t="s">
        <v>28</v>
      </c>
      <c r="I9" s="6">
        <v>7</v>
      </c>
      <c r="J9" s="6">
        <v>29</v>
      </c>
      <c r="K9" s="6">
        <v>36</v>
      </c>
    </row>
    <row r="10" spans="1:11" x14ac:dyDescent="0.3">
      <c r="A10" s="2" t="s">
        <v>29</v>
      </c>
      <c r="B10" s="6">
        <v>8</v>
      </c>
      <c r="C10" s="6">
        <v>29</v>
      </c>
      <c r="D10" s="6">
        <v>37</v>
      </c>
      <c r="H10" s="2" t="s">
        <v>29</v>
      </c>
      <c r="I10" s="6">
        <v>8</v>
      </c>
      <c r="J10" s="6">
        <v>29</v>
      </c>
      <c r="K10" s="6">
        <v>37</v>
      </c>
    </row>
    <row r="11" spans="1:11" x14ac:dyDescent="0.3">
      <c r="A11" s="2" t="s">
        <v>30</v>
      </c>
      <c r="B11" s="6">
        <v>7</v>
      </c>
      <c r="C11" s="6">
        <v>19</v>
      </c>
      <c r="D11" s="6">
        <v>26</v>
      </c>
      <c r="H11" s="2" t="s">
        <v>30</v>
      </c>
      <c r="I11" s="6">
        <v>7</v>
      </c>
      <c r="J11" s="6">
        <v>19</v>
      </c>
      <c r="K11" s="6">
        <v>26</v>
      </c>
    </row>
    <row r="12" spans="1:11" x14ac:dyDescent="0.3">
      <c r="A12" s="2" t="s">
        <v>1</v>
      </c>
      <c r="B12" s="6">
        <v>88</v>
      </c>
      <c r="C12" s="6">
        <v>155</v>
      </c>
      <c r="D12" s="6">
        <v>243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B930-1976-4216-A75A-691041463723}">
  <dimension ref="A3:D26"/>
  <sheetViews>
    <sheetView workbookViewId="0">
      <selection activeCell="N19" sqref="N19"/>
    </sheetView>
  </sheetViews>
  <sheetFormatPr defaultRowHeight="14.4" x14ac:dyDescent="0.3"/>
  <cols>
    <col min="1" max="1" width="12.5546875" bestFit="1" customWidth="1"/>
    <col min="2" max="2" width="15.5546875" bestFit="1" customWidth="1"/>
    <col min="3" max="3" width="3.109375" bestFit="1" customWidth="1"/>
    <col min="4" max="4" width="10.77734375" bestFit="1" customWidth="1"/>
    <col min="5" max="5" width="10.109375" bestFit="1" customWidth="1"/>
    <col min="6" max="6" width="28.109375" bestFit="1" customWidth="1"/>
    <col min="7" max="7" width="14.88671875" bestFit="1" customWidth="1"/>
  </cols>
  <sheetData>
    <row r="3" spans="1:4" x14ac:dyDescent="0.3">
      <c r="A3" s="1" t="s">
        <v>23</v>
      </c>
      <c r="B3" s="1" t="s">
        <v>8</v>
      </c>
    </row>
    <row r="4" spans="1:4" x14ac:dyDescent="0.3">
      <c r="A4" s="1" t="s">
        <v>0</v>
      </c>
      <c r="B4" t="s">
        <v>21</v>
      </c>
      <c r="C4" t="s">
        <v>22</v>
      </c>
      <c r="D4" t="s">
        <v>1</v>
      </c>
    </row>
    <row r="5" spans="1:4" x14ac:dyDescent="0.3">
      <c r="A5" s="2" t="s">
        <v>14</v>
      </c>
    </row>
    <row r="6" spans="1:4" x14ac:dyDescent="0.3">
      <c r="A6" s="3" t="s">
        <v>9</v>
      </c>
      <c r="B6" s="6">
        <v>68.188888888888897</v>
      </c>
      <c r="C6" s="6">
        <v>46.063333333333333</v>
      </c>
      <c r="D6" s="6">
        <v>57.126111111111108</v>
      </c>
    </row>
    <row r="7" spans="1:4" x14ac:dyDescent="0.3">
      <c r="A7" s="3" t="s">
        <v>10</v>
      </c>
      <c r="B7" s="6">
        <v>164.10749999999999</v>
      </c>
      <c r="C7" s="6">
        <v>17.375</v>
      </c>
      <c r="D7" s="6">
        <v>59.298571428571428</v>
      </c>
    </row>
    <row r="8" spans="1:4" x14ac:dyDescent="0.3">
      <c r="A8" s="2" t="s">
        <v>15</v>
      </c>
    </row>
    <row r="9" spans="1:4" x14ac:dyDescent="0.3">
      <c r="A9" s="3" t="s">
        <v>9</v>
      </c>
      <c r="B9" s="6">
        <v>109.07444444444444</v>
      </c>
      <c r="C9" s="6">
        <v>11.714285714285714</v>
      </c>
      <c r="D9" s="6">
        <v>66.479375000000005</v>
      </c>
    </row>
    <row r="10" spans="1:4" x14ac:dyDescent="0.3">
      <c r="A10" s="3" t="s">
        <v>10</v>
      </c>
      <c r="B10" s="6">
        <v>60.157499999999999</v>
      </c>
      <c r="C10" s="6">
        <v>9.3849999999999998</v>
      </c>
      <c r="D10" s="6">
        <v>20.667777777777776</v>
      </c>
    </row>
    <row r="11" spans="1:4" x14ac:dyDescent="0.3">
      <c r="A11" s="2" t="s">
        <v>16</v>
      </c>
    </row>
    <row r="12" spans="1:4" x14ac:dyDescent="0.3">
      <c r="A12" s="3" t="s">
        <v>9</v>
      </c>
      <c r="B12" s="6">
        <v>55.426000000000002</v>
      </c>
      <c r="C12" s="6">
        <v>4.6924999999999999</v>
      </c>
      <c r="D12" s="6">
        <v>32.877777777777773</v>
      </c>
    </row>
    <row r="13" spans="1:4" x14ac:dyDescent="0.3">
      <c r="A13" s="3" t="s">
        <v>10</v>
      </c>
      <c r="B13" s="6">
        <v>204.08</v>
      </c>
      <c r="C13" s="6">
        <v>16.135625000000001</v>
      </c>
      <c r="D13" s="6">
        <v>45.811052631578946</v>
      </c>
    </row>
    <row r="14" spans="1:4" x14ac:dyDescent="0.3">
      <c r="A14" s="2" t="s">
        <v>17</v>
      </c>
    </row>
    <row r="15" spans="1:4" x14ac:dyDescent="0.3">
      <c r="A15" s="3" t="s">
        <v>9</v>
      </c>
      <c r="B15" s="6">
        <v>46.26</v>
      </c>
      <c r="C15" s="6">
        <v>14.776</v>
      </c>
      <c r="D15" s="6">
        <v>24.793636363636367</v>
      </c>
    </row>
    <row r="16" spans="1:4" x14ac:dyDescent="0.3">
      <c r="A16" s="3" t="s">
        <v>10</v>
      </c>
      <c r="B16" s="6">
        <v>30.274000000000001</v>
      </c>
      <c r="C16" s="6">
        <v>17.162307692307692</v>
      </c>
      <c r="D16" s="6">
        <v>20.804444444444446</v>
      </c>
    </row>
    <row r="17" spans="1:4" x14ac:dyDescent="0.3">
      <c r="A17" s="2" t="s">
        <v>18</v>
      </c>
    </row>
    <row r="18" spans="1:4" x14ac:dyDescent="0.3">
      <c r="A18" s="3" t="s">
        <v>9</v>
      </c>
      <c r="B18" s="6">
        <v>99.984166666666667</v>
      </c>
      <c r="C18" s="6">
        <v>14.854999999999999</v>
      </c>
      <c r="D18" s="6">
        <v>57.419583333333328</v>
      </c>
    </row>
    <row r="19" spans="1:4" x14ac:dyDescent="0.3">
      <c r="A19" s="3" t="s">
        <v>10</v>
      </c>
      <c r="B19" s="6">
        <v>31.1</v>
      </c>
      <c r="C19" s="6">
        <v>53.115454545454547</v>
      </c>
      <c r="D19" s="6">
        <v>47.244666666666667</v>
      </c>
    </row>
    <row r="20" spans="1:4" x14ac:dyDescent="0.3">
      <c r="A20" s="2" t="s">
        <v>19</v>
      </c>
    </row>
    <row r="21" spans="1:4" x14ac:dyDescent="0.3">
      <c r="A21" s="3" t="s">
        <v>9</v>
      </c>
      <c r="B21" s="6">
        <v>63.407499999999999</v>
      </c>
      <c r="C21" s="6">
        <v>14.342500000000001</v>
      </c>
      <c r="D21" s="6">
        <v>33.968499999999999</v>
      </c>
    </row>
    <row r="22" spans="1:4" x14ac:dyDescent="0.3">
      <c r="A22" s="3" t="s">
        <v>10</v>
      </c>
      <c r="B22" s="6">
        <v>86.368333333333339</v>
      </c>
      <c r="C22" s="6">
        <v>21.34</v>
      </c>
      <c r="D22" s="6">
        <v>43.016111111111108</v>
      </c>
    </row>
    <row r="23" spans="1:4" x14ac:dyDescent="0.3">
      <c r="A23" s="2" t="s">
        <v>20</v>
      </c>
    </row>
    <row r="24" spans="1:4" x14ac:dyDescent="0.3">
      <c r="A24" s="3" t="s">
        <v>9</v>
      </c>
      <c r="B24" s="6">
        <v>56.195</v>
      </c>
      <c r="C24" s="6">
        <v>6.3460000000000001</v>
      </c>
      <c r="D24" s="6">
        <v>37.022307692307692</v>
      </c>
    </row>
    <row r="25" spans="1:4" x14ac:dyDescent="0.3">
      <c r="A25" s="3" t="s">
        <v>10</v>
      </c>
      <c r="B25" s="6">
        <v>87.297499999999999</v>
      </c>
      <c r="C25" s="6">
        <v>17.32</v>
      </c>
      <c r="D25" s="6">
        <v>31.315499999999997</v>
      </c>
    </row>
    <row r="26" spans="1:4" x14ac:dyDescent="0.3">
      <c r="A26" s="2" t="s">
        <v>1</v>
      </c>
      <c r="B26" s="6">
        <v>79.607045454545457</v>
      </c>
      <c r="C26" s="6">
        <v>19.378012820512819</v>
      </c>
      <c r="D26" s="6">
        <v>41.099959016393441</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6D7C-088F-492F-B834-CF22AD87F0D2}">
  <dimension ref="A1:V29"/>
  <sheetViews>
    <sheetView tabSelected="1" zoomScaleNormal="100" workbookViewId="0"/>
  </sheetViews>
  <sheetFormatPr defaultRowHeight="14.4" x14ac:dyDescent="0.3"/>
  <cols>
    <col min="1" max="16384" width="8.88671875" style="8"/>
  </cols>
  <sheetData>
    <row r="1" spans="1:22" ht="14.4" customHeight="1" x14ac:dyDescent="0.9">
      <c r="A1" s="24"/>
      <c r="B1" s="23"/>
      <c r="C1" s="23"/>
      <c r="D1" s="23"/>
      <c r="E1" s="23"/>
      <c r="F1" s="23"/>
      <c r="G1" s="23"/>
      <c r="H1" s="23"/>
      <c r="I1" s="23"/>
      <c r="J1" s="23"/>
      <c r="K1" s="23"/>
      <c r="L1" s="23"/>
      <c r="M1" s="23"/>
      <c r="N1" s="23"/>
      <c r="O1" s="23"/>
      <c r="P1" s="23"/>
      <c r="Q1" s="23"/>
      <c r="R1" s="23"/>
      <c r="S1" s="23"/>
      <c r="T1" s="23"/>
      <c r="U1" s="23"/>
    </row>
    <row r="2" spans="1:22" ht="21" customHeight="1" x14ac:dyDescent="0.9">
      <c r="A2" s="25"/>
      <c r="U2" s="19" t="s">
        <v>45</v>
      </c>
    </row>
    <row r="3" spans="1:22" ht="14.4" customHeight="1" x14ac:dyDescent="0.9">
      <c r="A3" s="25"/>
      <c r="G3" s="17"/>
      <c r="H3" s="12"/>
      <c r="I3" s="12"/>
    </row>
    <row r="4" spans="1:22" ht="14.4" customHeight="1" x14ac:dyDescent="0.9">
      <c r="A4" s="25"/>
      <c r="G4" s="11"/>
    </row>
    <row r="5" spans="1:22" ht="14.4" customHeight="1" x14ac:dyDescent="0.9">
      <c r="A5" s="23"/>
      <c r="J5" s="16"/>
      <c r="K5" s="13"/>
      <c r="L5" s="21"/>
      <c r="M5" s="22"/>
      <c r="N5" s="13"/>
      <c r="O5" s="13">
        <f>'Salaries&amp;ages'!$F$18</f>
        <v>0.24590163934426229</v>
      </c>
    </row>
    <row r="6" spans="1:22" ht="14.4" customHeight="1" x14ac:dyDescent="0.9">
      <c r="A6" s="23"/>
      <c r="G6" s="15"/>
      <c r="H6" s="14"/>
      <c r="I6" s="14"/>
      <c r="J6" s="16"/>
      <c r="K6" s="13"/>
      <c r="L6" s="21"/>
      <c r="M6" s="22"/>
      <c r="N6" s="13"/>
      <c r="O6" s="13"/>
      <c r="T6" s="20">
        <f>GETPIVOTDATA("[Measures].[TO %]",Gender_analysis!$A$3)</f>
        <v>0.96707818930041156</v>
      </c>
      <c r="U6" s="20">
        <f>GETPIVOTDATA("[Measures].[TO %]",Gender_analysis!$A$3,"[HR Data].[Gender]","[HR Data].[Gender].&amp;[F]")</f>
        <v>0.83471074380165289</v>
      </c>
      <c r="V6" s="20">
        <f>GETPIVOTDATA("[Measures].[TO %]",Gender_analysis!$A$3,"[HR Data].[Gender]","[HR Data].[Gender].&amp;[M]")</f>
        <v>1.098360655737705</v>
      </c>
    </row>
    <row r="7" spans="1:22" ht="14.4" customHeight="1" x14ac:dyDescent="0.9">
      <c r="A7" s="23"/>
      <c r="B7" s="23"/>
      <c r="C7" s="23"/>
      <c r="D7" s="23"/>
      <c r="E7" s="23"/>
      <c r="F7" s="23"/>
      <c r="G7" s="23"/>
      <c r="H7" s="23"/>
      <c r="I7" s="23"/>
      <c r="J7" s="23"/>
      <c r="K7" s="23"/>
      <c r="L7" s="23"/>
      <c r="M7" s="23"/>
      <c r="N7" s="23"/>
      <c r="O7" s="23"/>
      <c r="P7" s="23"/>
      <c r="Q7" s="23"/>
      <c r="R7" s="23"/>
      <c r="S7" s="23"/>
      <c r="T7" s="23"/>
      <c r="U7" s="23"/>
    </row>
    <row r="8" spans="1:22" ht="14.4" customHeight="1" x14ac:dyDescent="0.9">
      <c r="A8" s="23"/>
      <c r="B8" s="23"/>
      <c r="C8" s="23"/>
      <c r="D8" s="23"/>
      <c r="E8" s="23"/>
      <c r="F8" s="23"/>
      <c r="G8" s="23"/>
      <c r="H8" s="23"/>
      <c r="I8" s="23"/>
      <c r="J8" s="23"/>
      <c r="K8" s="23"/>
      <c r="L8" s="23"/>
      <c r="M8" s="23"/>
      <c r="N8" s="23"/>
      <c r="O8" s="23"/>
      <c r="P8" s="23"/>
      <c r="Q8" s="23"/>
      <c r="R8" s="23"/>
      <c r="S8" s="23"/>
      <c r="T8" s="23"/>
      <c r="U8" s="23"/>
    </row>
    <row r="9" spans="1:22" ht="14.4" customHeight="1" x14ac:dyDescent="0.9">
      <c r="A9" s="23"/>
      <c r="B9" s="23"/>
      <c r="C9" s="23"/>
      <c r="D9" s="23"/>
      <c r="E9" s="23"/>
      <c r="F9" s="23"/>
      <c r="G9" s="23"/>
      <c r="H9" s="23"/>
      <c r="I9" s="23"/>
      <c r="J9" s="23"/>
      <c r="K9" s="23"/>
      <c r="L9" s="23"/>
      <c r="M9" s="23"/>
      <c r="N9" s="23"/>
      <c r="O9" s="23"/>
      <c r="P9" s="23"/>
      <c r="Q9" s="23"/>
      <c r="R9" s="23"/>
      <c r="S9" s="23"/>
      <c r="T9" s="23"/>
      <c r="U9" s="23"/>
    </row>
    <row r="10" spans="1:22" ht="14.4" customHeight="1" x14ac:dyDescent="0.9">
      <c r="A10" s="23"/>
      <c r="B10" s="23"/>
      <c r="C10" s="23"/>
      <c r="D10" s="23"/>
      <c r="E10" s="23"/>
      <c r="F10" s="23"/>
      <c r="G10" s="23"/>
      <c r="H10" s="23"/>
      <c r="I10" s="23"/>
      <c r="J10" s="23"/>
      <c r="K10" s="23"/>
      <c r="L10" s="23"/>
      <c r="M10" s="23"/>
      <c r="N10" s="23"/>
      <c r="O10" s="23"/>
      <c r="P10" s="23"/>
      <c r="Q10" s="23"/>
      <c r="R10" s="23"/>
      <c r="S10" s="23"/>
      <c r="T10" s="23"/>
      <c r="U10" s="23"/>
    </row>
    <row r="11" spans="1:22" ht="14.4" customHeight="1" x14ac:dyDescent="0.9">
      <c r="A11" s="23"/>
      <c r="B11" s="23"/>
      <c r="C11" s="23"/>
      <c r="D11" s="23"/>
      <c r="E11" s="23"/>
      <c r="F11" s="23"/>
      <c r="G11" s="23"/>
      <c r="H11" s="23"/>
      <c r="I11" s="23"/>
      <c r="J11" s="23"/>
      <c r="K11" s="23"/>
      <c r="L11" s="23"/>
      <c r="M11" s="23"/>
      <c r="N11" s="23"/>
      <c r="O11" s="23"/>
      <c r="P11" s="23"/>
      <c r="Q11" s="23"/>
      <c r="R11" s="23"/>
      <c r="S11" s="23"/>
      <c r="T11" s="23"/>
      <c r="U11" s="23"/>
    </row>
    <row r="12" spans="1:22" ht="14.4" customHeight="1" x14ac:dyDescent="0.9">
      <c r="A12" s="23"/>
      <c r="B12" s="23"/>
      <c r="C12" s="23"/>
      <c r="D12" s="23"/>
      <c r="E12" s="23"/>
      <c r="F12" s="23"/>
      <c r="G12" s="23"/>
      <c r="H12" s="23"/>
      <c r="I12" s="23"/>
      <c r="J12" s="23"/>
      <c r="K12" s="23"/>
      <c r="L12" s="23"/>
      <c r="M12" s="23"/>
      <c r="N12" s="23"/>
      <c r="O12" s="23"/>
      <c r="P12" s="23"/>
      <c r="Q12" s="23"/>
      <c r="R12" s="23"/>
      <c r="S12" s="23"/>
      <c r="T12" s="23"/>
      <c r="U12" s="23"/>
    </row>
    <row r="13" spans="1:22" ht="14.4" customHeight="1" x14ac:dyDescent="0.9">
      <c r="A13" s="23"/>
      <c r="B13" s="23"/>
      <c r="C13" s="23"/>
      <c r="D13" s="23"/>
      <c r="E13" s="23"/>
      <c r="F13" s="23"/>
      <c r="G13" s="23"/>
      <c r="H13" s="23"/>
      <c r="I13" s="23"/>
      <c r="J13" s="23"/>
      <c r="K13" s="23"/>
      <c r="L13" s="23"/>
      <c r="M13" s="23"/>
      <c r="N13" s="23"/>
      <c r="O13" s="23"/>
      <c r="P13" s="23"/>
      <c r="Q13" s="23"/>
      <c r="R13" s="23"/>
      <c r="S13" s="23"/>
      <c r="T13" s="23"/>
      <c r="U13" s="23"/>
    </row>
    <row r="14" spans="1:22" ht="14.4" customHeight="1" x14ac:dyDescent="0.9">
      <c r="A14" s="23"/>
      <c r="B14" s="23"/>
      <c r="C14" s="23"/>
      <c r="D14" s="23"/>
      <c r="E14" s="23"/>
      <c r="F14" s="23"/>
      <c r="G14" s="23"/>
      <c r="H14" s="23"/>
      <c r="I14" s="23"/>
      <c r="J14" s="23"/>
      <c r="K14" s="23"/>
      <c r="L14" s="23"/>
      <c r="M14" s="23"/>
      <c r="N14" s="23"/>
      <c r="O14" s="23"/>
      <c r="P14" s="23"/>
      <c r="Q14" s="23"/>
      <c r="R14" s="23"/>
      <c r="S14" s="23"/>
      <c r="T14" s="23"/>
      <c r="U14" s="23"/>
    </row>
    <row r="15" spans="1:22" ht="14.4" customHeight="1" x14ac:dyDescent="0.9">
      <c r="A15" s="23"/>
      <c r="B15" s="23"/>
      <c r="C15" s="23"/>
      <c r="D15" s="23"/>
      <c r="E15" s="23"/>
      <c r="F15" s="23"/>
      <c r="G15" s="23"/>
      <c r="H15" s="23"/>
      <c r="I15" s="23"/>
      <c r="J15" s="23"/>
      <c r="K15" s="23"/>
      <c r="L15" s="23"/>
      <c r="M15" s="23"/>
      <c r="N15" s="23"/>
      <c r="O15" s="23"/>
      <c r="P15" s="23"/>
      <c r="Q15" s="23"/>
      <c r="R15" s="23"/>
      <c r="S15" s="23"/>
      <c r="T15" s="23"/>
      <c r="U15" s="23"/>
    </row>
    <row r="16" spans="1:22" ht="14.4" customHeight="1" x14ac:dyDescent="0.9">
      <c r="A16" s="23"/>
      <c r="B16" s="23"/>
      <c r="C16" s="23"/>
      <c r="D16" s="23"/>
      <c r="E16" s="23"/>
      <c r="F16" s="23"/>
      <c r="G16" s="23"/>
      <c r="H16" s="23"/>
      <c r="I16" s="23"/>
      <c r="J16" s="23"/>
      <c r="K16" s="23"/>
      <c r="L16" s="23"/>
      <c r="M16" s="23"/>
      <c r="N16" s="23"/>
      <c r="O16" s="23"/>
      <c r="P16" s="23"/>
      <c r="Q16" s="23"/>
      <c r="R16" s="23"/>
      <c r="S16" s="23"/>
      <c r="T16" s="23"/>
      <c r="U16" s="23"/>
    </row>
    <row r="17" spans="1:21" ht="14.4" customHeight="1" x14ac:dyDescent="0.9">
      <c r="A17" s="23"/>
      <c r="B17" s="23"/>
      <c r="C17" s="23"/>
      <c r="D17" s="23"/>
      <c r="E17" s="23"/>
      <c r="F17" s="23"/>
      <c r="G17" s="23"/>
      <c r="H17" s="23"/>
      <c r="I17" s="23"/>
      <c r="J17" s="23"/>
      <c r="K17" s="23"/>
      <c r="L17" s="23"/>
      <c r="M17" s="23"/>
      <c r="N17" s="23"/>
      <c r="O17" s="23"/>
      <c r="P17" s="23"/>
      <c r="Q17" s="23"/>
      <c r="R17" s="23"/>
      <c r="S17" s="23"/>
      <c r="T17" s="23"/>
      <c r="U17" s="23"/>
    </row>
    <row r="18" spans="1:21" ht="14.4" customHeight="1" x14ac:dyDescent="0.9">
      <c r="A18" s="23"/>
      <c r="B18" s="23"/>
      <c r="C18" s="23"/>
      <c r="D18" s="23"/>
      <c r="E18" s="23"/>
      <c r="F18" s="23"/>
      <c r="G18" s="23"/>
      <c r="H18" s="23"/>
      <c r="I18" s="23"/>
      <c r="J18" s="23"/>
      <c r="K18" s="23"/>
      <c r="L18" s="23"/>
      <c r="M18" s="23"/>
      <c r="N18" s="23"/>
      <c r="O18" s="23"/>
      <c r="P18" s="23"/>
      <c r="Q18" s="23"/>
      <c r="R18" s="23"/>
      <c r="S18" s="23"/>
      <c r="T18" s="23"/>
      <c r="U18" s="23"/>
    </row>
    <row r="19" spans="1:21" ht="14.4" customHeight="1" x14ac:dyDescent="0.9">
      <c r="A19" s="23"/>
      <c r="B19" s="23"/>
      <c r="C19" s="23"/>
      <c r="D19" s="23"/>
      <c r="E19" s="23"/>
      <c r="F19" s="23"/>
      <c r="G19" s="23"/>
      <c r="H19" s="23"/>
      <c r="I19" s="23"/>
      <c r="J19" s="23"/>
      <c r="K19" s="23"/>
      <c r="L19" s="23"/>
      <c r="M19" s="23"/>
      <c r="N19" s="23"/>
      <c r="O19" s="23"/>
      <c r="P19" s="23"/>
      <c r="Q19" s="23"/>
      <c r="R19" s="23"/>
      <c r="S19" s="23"/>
      <c r="T19" s="23"/>
      <c r="U19" s="23"/>
    </row>
    <row r="20" spans="1:21" ht="14.4" customHeight="1" x14ac:dyDescent="0.9">
      <c r="A20" s="23"/>
      <c r="B20" s="23"/>
      <c r="C20" s="23"/>
      <c r="D20" s="23"/>
      <c r="E20" s="23"/>
      <c r="F20" s="23"/>
      <c r="G20" s="23"/>
      <c r="H20" s="23"/>
      <c r="I20" s="23"/>
      <c r="J20" s="23"/>
      <c r="K20" s="23"/>
      <c r="L20" s="23"/>
      <c r="M20" s="23"/>
      <c r="N20" s="23"/>
      <c r="O20" s="23"/>
      <c r="P20" s="23"/>
      <c r="Q20" s="23"/>
      <c r="R20" s="23"/>
      <c r="S20" s="23"/>
      <c r="T20" s="23"/>
      <c r="U20" s="23"/>
    </row>
    <row r="21" spans="1:21" ht="14.4" customHeight="1" x14ac:dyDescent="0.9">
      <c r="A21" s="23"/>
      <c r="B21" s="23"/>
      <c r="C21" s="23"/>
      <c r="D21" s="23"/>
      <c r="E21" s="23"/>
      <c r="F21" s="23"/>
      <c r="G21" s="23"/>
      <c r="H21" s="23"/>
      <c r="I21" s="23"/>
      <c r="J21" s="23"/>
      <c r="K21" s="23"/>
      <c r="L21" s="23"/>
      <c r="M21" s="23"/>
      <c r="N21" s="23"/>
      <c r="O21" s="23"/>
      <c r="P21" s="23"/>
      <c r="Q21" s="23"/>
      <c r="R21" s="23"/>
      <c r="S21" s="23"/>
      <c r="T21" s="23"/>
      <c r="U21" s="23"/>
    </row>
    <row r="22" spans="1:21" ht="14.4" customHeight="1" x14ac:dyDescent="0.9">
      <c r="A22" s="23"/>
      <c r="B22" s="23"/>
      <c r="C22" s="23"/>
      <c r="D22" s="23"/>
      <c r="E22" s="23"/>
      <c r="F22" s="23"/>
      <c r="G22" s="23"/>
      <c r="H22" s="23"/>
      <c r="I22" s="23"/>
      <c r="J22" s="23"/>
      <c r="K22" s="23"/>
      <c r="L22" s="23"/>
      <c r="M22" s="23"/>
      <c r="N22" s="23"/>
      <c r="O22" s="23"/>
      <c r="P22" s="23"/>
      <c r="Q22" s="23"/>
      <c r="R22" s="23"/>
      <c r="S22" s="23"/>
      <c r="T22" s="23"/>
      <c r="U22" s="23"/>
    </row>
    <row r="23" spans="1:21" ht="14.4" customHeight="1" x14ac:dyDescent="0.9">
      <c r="A23" s="23"/>
      <c r="B23" s="23"/>
      <c r="C23" s="23"/>
      <c r="D23" s="23"/>
      <c r="E23" s="23"/>
      <c r="F23" s="23"/>
      <c r="G23" s="23"/>
      <c r="H23" s="23"/>
      <c r="I23" s="23"/>
      <c r="J23" s="23"/>
      <c r="K23" s="23"/>
      <c r="L23" s="23"/>
      <c r="M23" s="23"/>
      <c r="N23" s="23"/>
      <c r="O23" s="23"/>
      <c r="P23" s="23"/>
      <c r="Q23" s="23"/>
      <c r="R23" s="23"/>
      <c r="S23" s="23"/>
      <c r="T23" s="23"/>
      <c r="U23" s="23"/>
    </row>
    <row r="24" spans="1:21" ht="14.4" customHeight="1" x14ac:dyDescent="0.9">
      <c r="A24" s="23"/>
      <c r="B24" s="23"/>
      <c r="C24" s="23"/>
      <c r="D24" s="23"/>
      <c r="E24" s="23"/>
      <c r="F24" s="23"/>
      <c r="G24" s="23"/>
      <c r="H24" s="23"/>
      <c r="I24" s="23"/>
      <c r="J24" s="23"/>
      <c r="K24" s="23"/>
      <c r="L24" s="23"/>
      <c r="M24" s="23"/>
      <c r="N24" s="23"/>
      <c r="O24" s="23"/>
      <c r="P24" s="23"/>
      <c r="Q24" s="23"/>
      <c r="R24" s="23"/>
      <c r="S24" s="23"/>
      <c r="T24" s="23"/>
      <c r="U24" s="23"/>
    </row>
    <row r="25" spans="1:21" ht="14.4" customHeight="1" x14ac:dyDescent="0.9">
      <c r="A25" s="23"/>
      <c r="B25" s="23"/>
      <c r="C25" s="23"/>
      <c r="D25" s="23"/>
      <c r="E25" s="23"/>
      <c r="F25" s="23"/>
      <c r="G25" s="23"/>
      <c r="H25" s="23"/>
      <c r="I25" s="23"/>
      <c r="J25" s="23"/>
      <c r="K25" s="23"/>
      <c r="L25" s="23"/>
      <c r="M25" s="23"/>
      <c r="N25" s="23"/>
      <c r="O25" s="23"/>
      <c r="P25" s="23"/>
      <c r="Q25" s="23"/>
      <c r="R25" s="23"/>
      <c r="S25" s="23"/>
      <c r="T25" s="23"/>
      <c r="U25" s="23"/>
    </row>
    <row r="26" spans="1:21" ht="14.4" customHeight="1" x14ac:dyDescent="0.9">
      <c r="A26" s="23"/>
      <c r="B26" s="23"/>
      <c r="C26" s="23"/>
      <c r="D26" s="23"/>
      <c r="E26" s="23"/>
      <c r="F26" s="23"/>
      <c r="G26" s="23"/>
      <c r="H26" s="23"/>
      <c r="I26" s="23"/>
      <c r="J26" s="23"/>
      <c r="K26" s="23"/>
      <c r="L26" s="23"/>
      <c r="M26" s="23"/>
      <c r="N26" s="23"/>
      <c r="O26" s="23"/>
      <c r="P26" s="23"/>
      <c r="Q26" s="23"/>
      <c r="R26" s="23"/>
      <c r="S26" s="23"/>
      <c r="T26" s="23"/>
      <c r="U26" s="23"/>
    </row>
    <row r="27" spans="1:21" ht="14.4" customHeight="1" x14ac:dyDescent="0.9">
      <c r="A27" s="23"/>
      <c r="B27" s="23"/>
      <c r="C27" s="23"/>
      <c r="D27" s="23"/>
      <c r="E27" s="23"/>
      <c r="F27" s="23"/>
      <c r="G27" s="23"/>
      <c r="H27" s="23"/>
      <c r="I27" s="23"/>
      <c r="J27" s="23"/>
      <c r="K27" s="23"/>
      <c r="L27" s="23"/>
      <c r="M27" s="23"/>
      <c r="N27" s="23"/>
      <c r="O27" s="23"/>
      <c r="P27" s="23"/>
      <c r="Q27" s="23"/>
      <c r="R27" s="23"/>
      <c r="S27" s="23"/>
      <c r="T27" s="23"/>
      <c r="U27" s="23"/>
    </row>
    <row r="29" spans="1:21" x14ac:dyDescent="0.3">
      <c r="I29" s="26"/>
      <c r="J29" s="2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A85B-5E07-480B-9272-66AD6A2387A1}">
  <dimension ref="A3:D9"/>
  <sheetViews>
    <sheetView workbookViewId="0">
      <selection activeCell="C3" sqref="C3"/>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44</v>
      </c>
      <c r="B3" s="1" t="s">
        <v>8</v>
      </c>
    </row>
    <row r="4" spans="1:4" x14ac:dyDescent="0.3">
      <c r="A4" s="1" t="s">
        <v>0</v>
      </c>
      <c r="B4" t="s">
        <v>9</v>
      </c>
      <c r="C4" t="s">
        <v>10</v>
      </c>
      <c r="D4" t="s">
        <v>1</v>
      </c>
    </row>
    <row r="5" spans="1:4" x14ac:dyDescent="0.3">
      <c r="A5" s="2" t="s">
        <v>2</v>
      </c>
      <c r="B5" s="18">
        <v>3.4482758620689655E-2</v>
      </c>
      <c r="C5" s="18">
        <v>8.6956521739130432E-2</v>
      </c>
      <c r="D5" s="18">
        <v>5.7692307692307696E-2</v>
      </c>
    </row>
    <row r="6" spans="1:4" x14ac:dyDescent="0.3">
      <c r="A6" s="2" t="s">
        <v>5</v>
      </c>
      <c r="B6" s="18">
        <v>0.15957446808510639</v>
      </c>
      <c r="C6" s="18">
        <v>0.20238095238095238</v>
      </c>
      <c r="D6" s="18">
        <v>0.1797752808988764</v>
      </c>
    </row>
    <row r="7" spans="1:4" x14ac:dyDescent="0.3">
      <c r="A7" s="2" t="s">
        <v>6</v>
      </c>
      <c r="B7" s="18">
        <v>0.30769230769230771</v>
      </c>
      <c r="C7" s="18">
        <v>0.46590909090909088</v>
      </c>
      <c r="D7" s="18">
        <v>0.38547486033519551</v>
      </c>
    </row>
    <row r="8" spans="1:4" x14ac:dyDescent="0.3">
      <c r="A8" s="2" t="s">
        <v>7</v>
      </c>
      <c r="B8" s="18">
        <v>0.46280991735537191</v>
      </c>
      <c r="C8" s="18">
        <v>0.5901639344262295</v>
      </c>
      <c r="D8" s="18">
        <v>0.52674897119341568</v>
      </c>
    </row>
    <row r="9" spans="1:4" x14ac:dyDescent="0.3">
      <c r="A9" s="2" t="s">
        <v>1</v>
      </c>
      <c r="B9" s="18">
        <v>0.83471074380165289</v>
      </c>
      <c r="C9" s="18">
        <v>1.098360655737705</v>
      </c>
      <c r="D9" s="18">
        <v>0.96707818930041156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1F17-2848-4416-864E-5E32C55AC323}">
  <dimension ref="A3:P20"/>
  <sheetViews>
    <sheetView workbookViewId="0">
      <selection activeCell="L15" sqref="L15"/>
    </sheetView>
  </sheetViews>
  <sheetFormatPr defaultRowHeight="14.4" x14ac:dyDescent="0.3"/>
  <cols>
    <col min="1" max="1" width="12.5546875" bestFit="1" customWidth="1"/>
    <col min="2" max="2" width="10" bestFit="1" customWidth="1"/>
    <col min="3" max="3" width="12.5546875" bestFit="1" customWidth="1"/>
    <col min="4" max="4" width="15.5546875" bestFit="1" customWidth="1"/>
    <col min="5" max="5" width="8" bestFit="1" customWidth="1"/>
    <col min="6" max="7" width="10.77734375" bestFit="1" customWidth="1"/>
    <col min="13" max="13" width="12.5546875" bestFit="1" customWidth="1"/>
    <col min="14" max="14" width="15.5546875" bestFit="1" customWidth="1"/>
    <col min="15" max="15" width="4" bestFit="1" customWidth="1"/>
    <col min="16" max="16" width="10.77734375" bestFit="1" customWidth="1"/>
  </cols>
  <sheetData>
    <row r="3" spans="1:16" x14ac:dyDescent="0.3">
      <c r="A3" s="1" t="s">
        <v>0</v>
      </c>
      <c r="B3" t="s">
        <v>12</v>
      </c>
    </row>
    <row r="4" spans="1:16" x14ac:dyDescent="0.3">
      <c r="A4" s="2" t="s">
        <v>9</v>
      </c>
      <c r="B4" s="6">
        <v>121</v>
      </c>
    </row>
    <row r="5" spans="1:16" x14ac:dyDescent="0.3">
      <c r="A5" s="2" t="s">
        <v>10</v>
      </c>
      <c r="B5" s="6">
        <v>122</v>
      </c>
    </row>
    <row r="6" spans="1:16" x14ac:dyDescent="0.3">
      <c r="A6" s="2" t="s">
        <v>1</v>
      </c>
      <c r="B6" s="6">
        <v>243</v>
      </c>
      <c r="M6" s="1" t="s">
        <v>12</v>
      </c>
      <c r="N6" s="1" t="s">
        <v>8</v>
      </c>
    </row>
    <row r="7" spans="1:16" x14ac:dyDescent="0.3">
      <c r="M7" s="1" t="s">
        <v>0</v>
      </c>
      <c r="N7" t="s">
        <v>9</v>
      </c>
      <c r="O7" t="s">
        <v>10</v>
      </c>
      <c r="P7" t="s">
        <v>1</v>
      </c>
    </row>
    <row r="8" spans="1:16" x14ac:dyDescent="0.3">
      <c r="C8" s="1" t="s">
        <v>11</v>
      </c>
      <c r="D8" s="1" t="s">
        <v>8</v>
      </c>
      <c r="M8" s="2" t="s">
        <v>37</v>
      </c>
      <c r="N8" s="6">
        <v>73</v>
      </c>
      <c r="O8" s="6">
        <v>51</v>
      </c>
      <c r="P8" s="6">
        <v>124</v>
      </c>
    </row>
    <row r="9" spans="1:16" x14ac:dyDescent="0.3">
      <c r="C9" s="1" t="s">
        <v>0</v>
      </c>
      <c r="D9" t="s">
        <v>9</v>
      </c>
      <c r="E9" t="s">
        <v>10</v>
      </c>
      <c r="F9" t="s">
        <v>1</v>
      </c>
      <c r="M9" s="2" t="s">
        <v>38</v>
      </c>
      <c r="N9" s="6">
        <v>32</v>
      </c>
      <c r="O9" s="6">
        <v>38</v>
      </c>
      <c r="P9" s="6">
        <v>70</v>
      </c>
    </row>
    <row r="10" spans="1:16" x14ac:dyDescent="0.3">
      <c r="C10" s="2" t="s">
        <v>35</v>
      </c>
      <c r="D10" s="7">
        <v>0.82786885245901642</v>
      </c>
      <c r="E10" s="7">
        <v>0.92622950819672134</v>
      </c>
      <c r="F10" s="7">
        <v>0.87704918032786883</v>
      </c>
      <c r="M10" s="2" t="s">
        <v>39</v>
      </c>
      <c r="N10" s="6">
        <v>16</v>
      </c>
      <c r="O10" s="6">
        <v>33</v>
      </c>
      <c r="P10" s="6">
        <v>49</v>
      </c>
    </row>
    <row r="11" spans="1:16" x14ac:dyDescent="0.3">
      <c r="C11" s="2" t="s">
        <v>36</v>
      </c>
      <c r="D11" s="7">
        <v>0.1721311475409836</v>
      </c>
      <c r="E11" s="7">
        <v>7.3770491803278687E-2</v>
      </c>
      <c r="F11" s="7">
        <v>0.12295081967213115</v>
      </c>
      <c r="M11" s="2" t="s">
        <v>1</v>
      </c>
      <c r="N11" s="6">
        <v>121</v>
      </c>
      <c r="O11" s="6">
        <v>122</v>
      </c>
      <c r="P11" s="6">
        <v>243</v>
      </c>
    </row>
    <row r="12" spans="1:16" x14ac:dyDescent="0.3">
      <c r="C12" s="2" t="s">
        <v>1</v>
      </c>
      <c r="D12" s="7">
        <v>1</v>
      </c>
      <c r="E12" s="7">
        <v>1</v>
      </c>
      <c r="F12" s="7">
        <v>1</v>
      </c>
    </row>
    <row r="16" spans="1:16" x14ac:dyDescent="0.3">
      <c r="D16" s="1" t="s">
        <v>11</v>
      </c>
      <c r="E16" s="1" t="s">
        <v>8</v>
      </c>
    </row>
    <row r="17" spans="4:7" x14ac:dyDescent="0.3">
      <c r="D17" s="1" t="s">
        <v>0</v>
      </c>
      <c r="E17" t="s">
        <v>9</v>
      </c>
      <c r="F17" t="s">
        <v>10</v>
      </c>
      <c r="G17" t="s">
        <v>1</v>
      </c>
    </row>
    <row r="18" spans="4:7" x14ac:dyDescent="0.3">
      <c r="D18" s="2" t="s">
        <v>21</v>
      </c>
      <c r="E18" s="7">
        <v>0.47540983606557374</v>
      </c>
      <c r="F18" s="7">
        <v>0.24590163934426229</v>
      </c>
      <c r="G18" s="7">
        <v>0.36065573770491804</v>
      </c>
    </row>
    <row r="19" spans="4:7" x14ac:dyDescent="0.3">
      <c r="D19" s="2" t="s">
        <v>22</v>
      </c>
      <c r="E19" s="7">
        <v>0.52459016393442626</v>
      </c>
      <c r="F19" s="7">
        <v>0.75409836065573765</v>
      </c>
      <c r="G19" s="7">
        <v>0.63934426229508201</v>
      </c>
    </row>
    <row r="20" spans="4:7" x14ac:dyDescent="0.3">
      <c r="D20" s="2" t="s">
        <v>1</v>
      </c>
      <c r="E20" s="7">
        <v>1</v>
      </c>
      <c r="F20" s="7">
        <v>1</v>
      </c>
      <c r="G20" s="7">
        <v>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6A010-3A89-4EAF-B7DA-73AFCA27F313}">
  <dimension ref="A3:D26"/>
  <sheetViews>
    <sheetView workbookViewId="0">
      <selection activeCell="E29" sqref="E29"/>
    </sheetView>
  </sheetViews>
  <sheetFormatPr defaultRowHeight="14.4" x14ac:dyDescent="0.3"/>
  <cols>
    <col min="1" max="1" width="12.5546875" bestFit="1" customWidth="1"/>
    <col min="2" max="2" width="15.5546875" bestFit="1" customWidth="1"/>
    <col min="3" max="3" width="4" bestFit="1" customWidth="1"/>
    <col min="4" max="4" width="10.77734375" bestFit="1" customWidth="1"/>
  </cols>
  <sheetData>
    <row r="3" spans="1:4" x14ac:dyDescent="0.3">
      <c r="A3" s="1" t="s">
        <v>12</v>
      </c>
      <c r="B3" s="1" t="s">
        <v>8</v>
      </c>
    </row>
    <row r="4" spans="1:4" x14ac:dyDescent="0.3">
      <c r="A4" s="1" t="s">
        <v>0</v>
      </c>
      <c r="B4" t="s">
        <v>21</v>
      </c>
      <c r="C4" t="s">
        <v>22</v>
      </c>
      <c r="D4" t="s">
        <v>1</v>
      </c>
    </row>
    <row r="5" spans="1:4" x14ac:dyDescent="0.3">
      <c r="A5" s="2" t="s">
        <v>14</v>
      </c>
    </row>
    <row r="6" spans="1:4" x14ac:dyDescent="0.3">
      <c r="A6" s="3" t="s">
        <v>9</v>
      </c>
      <c r="B6" s="6">
        <v>9</v>
      </c>
      <c r="C6" s="6">
        <v>9</v>
      </c>
      <c r="D6" s="6">
        <v>18</v>
      </c>
    </row>
    <row r="7" spans="1:4" x14ac:dyDescent="0.3">
      <c r="A7" s="3" t="s">
        <v>10</v>
      </c>
      <c r="B7" s="6">
        <v>4</v>
      </c>
      <c r="C7" s="6">
        <v>10</v>
      </c>
      <c r="D7" s="6">
        <v>14</v>
      </c>
    </row>
    <row r="8" spans="1:4" x14ac:dyDescent="0.3">
      <c r="A8" s="2" t="s">
        <v>15</v>
      </c>
    </row>
    <row r="9" spans="1:4" x14ac:dyDescent="0.3">
      <c r="A9" s="3" t="s">
        <v>9</v>
      </c>
      <c r="B9" s="6">
        <v>9</v>
      </c>
      <c r="C9" s="6">
        <v>7</v>
      </c>
      <c r="D9" s="6">
        <v>16</v>
      </c>
    </row>
    <row r="10" spans="1:4" x14ac:dyDescent="0.3">
      <c r="A10" s="3" t="s">
        <v>10</v>
      </c>
      <c r="B10" s="6">
        <v>4</v>
      </c>
      <c r="C10" s="6">
        <v>14</v>
      </c>
      <c r="D10" s="6">
        <v>18</v>
      </c>
    </row>
    <row r="11" spans="1:4" x14ac:dyDescent="0.3">
      <c r="A11" s="2" t="s">
        <v>16</v>
      </c>
    </row>
    <row r="12" spans="1:4" x14ac:dyDescent="0.3">
      <c r="A12" s="3" t="s">
        <v>9</v>
      </c>
      <c r="B12" s="6">
        <v>5</v>
      </c>
      <c r="C12" s="6">
        <v>4</v>
      </c>
      <c r="D12" s="6">
        <v>9</v>
      </c>
    </row>
    <row r="13" spans="1:4" x14ac:dyDescent="0.3">
      <c r="A13" s="3" t="s">
        <v>10</v>
      </c>
      <c r="B13" s="6">
        <v>3</v>
      </c>
      <c r="C13" s="6">
        <v>16</v>
      </c>
      <c r="D13" s="6">
        <v>19</v>
      </c>
    </row>
    <row r="14" spans="1:4" x14ac:dyDescent="0.3">
      <c r="A14" s="2" t="s">
        <v>17</v>
      </c>
    </row>
    <row r="15" spans="1:4" x14ac:dyDescent="0.3">
      <c r="A15" s="3" t="s">
        <v>9</v>
      </c>
      <c r="B15" s="6">
        <v>7</v>
      </c>
      <c r="C15" s="6">
        <v>15</v>
      </c>
      <c r="D15" s="6">
        <v>22</v>
      </c>
    </row>
    <row r="16" spans="1:4" x14ac:dyDescent="0.3">
      <c r="A16" s="3" t="s">
        <v>10</v>
      </c>
      <c r="B16" s="6">
        <v>5</v>
      </c>
      <c r="C16" s="6">
        <v>13</v>
      </c>
      <c r="D16" s="6">
        <v>18</v>
      </c>
    </row>
    <row r="17" spans="1:4" x14ac:dyDescent="0.3">
      <c r="A17" s="2" t="s">
        <v>18</v>
      </c>
    </row>
    <row r="18" spans="1:4" x14ac:dyDescent="0.3">
      <c r="A18" s="3" t="s">
        <v>9</v>
      </c>
      <c r="B18" s="6">
        <v>12</v>
      </c>
      <c r="C18" s="6">
        <v>11</v>
      </c>
      <c r="D18" s="6">
        <v>23</v>
      </c>
    </row>
    <row r="19" spans="1:4" x14ac:dyDescent="0.3">
      <c r="A19" s="3" t="s">
        <v>10</v>
      </c>
      <c r="B19" s="6">
        <v>4</v>
      </c>
      <c r="C19" s="6">
        <v>11</v>
      </c>
      <c r="D19" s="6">
        <v>15</v>
      </c>
    </row>
    <row r="20" spans="1:4" x14ac:dyDescent="0.3">
      <c r="A20" s="2" t="s">
        <v>19</v>
      </c>
    </row>
    <row r="21" spans="1:4" x14ac:dyDescent="0.3">
      <c r="A21" s="3" t="s">
        <v>9</v>
      </c>
      <c r="B21" s="6">
        <v>8</v>
      </c>
      <c r="C21" s="6">
        <v>12</v>
      </c>
      <c r="D21" s="6">
        <v>20</v>
      </c>
    </row>
    <row r="22" spans="1:4" x14ac:dyDescent="0.3">
      <c r="A22" s="3" t="s">
        <v>10</v>
      </c>
      <c r="B22" s="6">
        <v>6</v>
      </c>
      <c r="C22" s="6">
        <v>12</v>
      </c>
      <c r="D22" s="6">
        <v>18</v>
      </c>
    </row>
    <row r="23" spans="1:4" x14ac:dyDescent="0.3">
      <c r="A23" s="2" t="s">
        <v>20</v>
      </c>
    </row>
    <row r="24" spans="1:4" x14ac:dyDescent="0.3">
      <c r="A24" s="3" t="s">
        <v>9</v>
      </c>
      <c r="B24" s="6">
        <v>8</v>
      </c>
      <c r="C24" s="6">
        <v>5</v>
      </c>
      <c r="D24" s="6">
        <v>13</v>
      </c>
    </row>
    <row r="25" spans="1:4" x14ac:dyDescent="0.3">
      <c r="A25" s="3" t="s">
        <v>10</v>
      </c>
      <c r="B25" s="6">
        <v>4</v>
      </c>
      <c r="C25" s="6">
        <v>16</v>
      </c>
      <c r="D25" s="6">
        <v>20</v>
      </c>
    </row>
    <row r="26" spans="1:4" x14ac:dyDescent="0.3">
      <c r="A26" s="2" t="s">
        <v>1</v>
      </c>
      <c r="B26" s="6">
        <v>88</v>
      </c>
      <c r="C26" s="6">
        <v>155</v>
      </c>
      <c r="D26" s="6">
        <v>243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189FF-0A5F-41D0-BBC9-48F504038F7B}">
  <dimension ref="A3:C12"/>
  <sheetViews>
    <sheetView showFormulas="1" workbookViewId="0">
      <selection activeCell="F16" sqref="F16"/>
    </sheetView>
  </sheetViews>
  <sheetFormatPr defaultRowHeight="14.4" x14ac:dyDescent="0.3"/>
  <cols>
    <col min="1" max="1" width="6.33203125" bestFit="1" customWidth="1"/>
    <col min="2" max="2" width="5.109375" bestFit="1" customWidth="1"/>
    <col min="3" max="3" width="4.109375" bestFit="1" customWidth="1"/>
    <col min="4" max="4" width="10.77734375" bestFit="1" customWidth="1"/>
  </cols>
  <sheetData>
    <row r="3" spans="1:3" x14ac:dyDescent="0.3">
      <c r="A3" s="1" t="s">
        <v>0</v>
      </c>
      <c r="B3" t="s">
        <v>12</v>
      </c>
      <c r="C3" t="s">
        <v>13</v>
      </c>
    </row>
    <row r="4" spans="1:3" x14ac:dyDescent="0.3">
      <c r="A4" s="2" t="s">
        <v>2</v>
      </c>
      <c r="B4" s="6">
        <v>104</v>
      </c>
      <c r="C4" s="6">
        <v>31</v>
      </c>
    </row>
    <row r="5" spans="1:3" x14ac:dyDescent="0.3">
      <c r="A5" s="2" t="s">
        <v>5</v>
      </c>
      <c r="B5" s="6">
        <v>178</v>
      </c>
      <c r="C5" s="6">
        <v>79</v>
      </c>
    </row>
    <row r="6" spans="1:3" x14ac:dyDescent="0.3">
      <c r="A6" s="2" t="s">
        <v>6</v>
      </c>
    </row>
    <row r="7" spans="1:3" x14ac:dyDescent="0.3">
      <c r="A7" s="3" t="s">
        <v>3</v>
      </c>
    </row>
    <row r="8" spans="1:3" x14ac:dyDescent="0.3">
      <c r="A8" s="4" t="s">
        <v>4</v>
      </c>
      <c r="B8" s="6">
        <v>179</v>
      </c>
      <c r="C8" s="6">
        <v>138</v>
      </c>
    </row>
    <row r="9" spans="1:3" x14ac:dyDescent="0.3">
      <c r="A9" s="2" t="s">
        <v>7</v>
      </c>
    </row>
    <row r="10" spans="1:3" x14ac:dyDescent="0.3">
      <c r="A10" s="3" t="s">
        <v>3</v>
      </c>
    </row>
    <row r="11" spans="1:3" x14ac:dyDescent="0.3">
      <c r="A11" s="4" t="s">
        <v>4</v>
      </c>
      <c r="B11" s="6">
        <v>243</v>
      </c>
      <c r="C11" s="6">
        <v>273</v>
      </c>
    </row>
    <row r="12" spans="1:3" x14ac:dyDescent="0.3">
      <c r="A12" s="2" t="s">
        <v>1</v>
      </c>
      <c r="B12" s="6">
        <v>243</v>
      </c>
      <c r="C12" s="6">
        <v>521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88DB1-46A5-4CB5-8379-FB625B6271CC}">
  <dimension ref="A1:X25"/>
  <sheetViews>
    <sheetView topLeftCell="B1" workbookViewId="0">
      <selection activeCell="AN5" sqref="AN5"/>
    </sheetView>
  </sheetViews>
  <sheetFormatPr defaultRowHeight="14.4" x14ac:dyDescent="0.3"/>
  <cols>
    <col min="1" max="1" width="12.5546875" bestFit="1" customWidth="1"/>
    <col min="2" max="2" width="17.33203125" bestFit="1" customWidth="1"/>
    <col min="3" max="3" width="8.44140625" customWidth="1"/>
    <col min="4" max="4" width="12.5546875" bestFit="1" customWidth="1"/>
    <col min="5" max="5" width="10.109375" bestFit="1" customWidth="1"/>
    <col min="6" max="6" width="10" bestFit="1" customWidth="1"/>
    <col min="7" max="8" width="3" bestFit="1" customWidth="1"/>
    <col min="9" max="9" width="2" customWidth="1"/>
    <col min="10" max="10" width="3" hidden="1" customWidth="1"/>
    <col min="11" max="11" width="0.109375" customWidth="1"/>
    <col min="12" max="12" width="1.109375" hidden="1" customWidth="1"/>
    <col min="13" max="13" width="3" hidden="1" customWidth="1"/>
    <col min="14" max="14" width="18.21875" customWidth="1"/>
    <col min="15" max="15" width="7.5546875" customWidth="1"/>
    <col min="16" max="20" width="3" bestFit="1" customWidth="1"/>
    <col min="21" max="21" width="0.109375" customWidth="1"/>
    <col min="22" max="22" width="7.5546875" customWidth="1"/>
    <col min="23" max="23" width="8.44140625" customWidth="1"/>
    <col min="24" max="60" width="3" bestFit="1" customWidth="1"/>
    <col min="61" max="61" width="10.77734375" bestFit="1" customWidth="1"/>
  </cols>
  <sheetData>
    <row r="1" spans="1:23" x14ac:dyDescent="0.3">
      <c r="A1" s="1" t="s">
        <v>0</v>
      </c>
      <c r="B1" t="s">
        <v>46</v>
      </c>
    </row>
    <row r="2" spans="1:23" x14ac:dyDescent="0.3">
      <c r="A2" s="2" t="s">
        <v>9</v>
      </c>
      <c r="B2">
        <v>3922</v>
      </c>
      <c r="N2" s="27"/>
      <c r="O2" s="28"/>
    </row>
    <row r="3" spans="1:23" x14ac:dyDescent="0.3">
      <c r="A3" s="2" t="s">
        <v>10</v>
      </c>
      <c r="B3">
        <v>3652</v>
      </c>
      <c r="N3" s="27">
        <v>1981</v>
      </c>
      <c r="O3" s="29">
        <v>51.5</v>
      </c>
      <c r="V3" s="27">
        <v>2003</v>
      </c>
      <c r="W3" s="29">
        <v>1</v>
      </c>
    </row>
    <row r="4" spans="1:23" x14ac:dyDescent="0.3">
      <c r="A4" s="2" t="s">
        <v>1</v>
      </c>
      <c r="B4">
        <v>7574</v>
      </c>
      <c r="N4" s="27">
        <v>1987</v>
      </c>
      <c r="O4" s="29">
        <v>52</v>
      </c>
      <c r="V4" s="27">
        <v>2004</v>
      </c>
      <c r="W4" s="29">
        <v>1</v>
      </c>
    </row>
    <row r="5" spans="1:23" x14ac:dyDescent="0.3">
      <c r="N5" s="27">
        <v>1988</v>
      </c>
      <c r="O5" s="29">
        <v>44.5</v>
      </c>
      <c r="V5" s="27">
        <v>2009</v>
      </c>
      <c r="W5" s="29">
        <v>1</v>
      </c>
    </row>
    <row r="6" spans="1:23" x14ac:dyDescent="0.3">
      <c r="D6" s="1" t="s">
        <v>0</v>
      </c>
      <c r="E6" t="s">
        <v>23</v>
      </c>
      <c r="F6" t="s">
        <v>12</v>
      </c>
      <c r="N6" s="27">
        <v>1991</v>
      </c>
      <c r="O6" s="29">
        <v>50.5</v>
      </c>
      <c r="V6" s="27">
        <v>2011</v>
      </c>
      <c r="W6" s="29">
        <v>11</v>
      </c>
    </row>
    <row r="7" spans="1:23" x14ac:dyDescent="0.3">
      <c r="D7" s="2" t="s">
        <v>14</v>
      </c>
      <c r="E7" s="6">
        <v>58.076562500000001</v>
      </c>
      <c r="F7" s="6">
        <v>32</v>
      </c>
      <c r="N7" s="27">
        <v>1993</v>
      </c>
      <c r="O7" s="29">
        <v>39.5</v>
      </c>
      <c r="V7" s="27">
        <v>2012</v>
      </c>
      <c r="W7" s="29">
        <v>48</v>
      </c>
    </row>
    <row r="8" spans="1:23" x14ac:dyDescent="0.3">
      <c r="A8" s="2" t="s">
        <v>24</v>
      </c>
      <c r="B8" s="6">
        <v>37</v>
      </c>
      <c r="D8" s="2" t="s">
        <v>15</v>
      </c>
      <c r="E8" s="6">
        <v>42.226176470588236</v>
      </c>
      <c r="F8" s="6">
        <v>34</v>
      </c>
      <c r="N8" s="27">
        <v>1996</v>
      </c>
      <c r="O8" s="29">
        <v>36.5</v>
      </c>
      <c r="V8" s="27">
        <v>2013</v>
      </c>
      <c r="W8" s="29">
        <v>68</v>
      </c>
    </row>
    <row r="9" spans="1:23" x14ac:dyDescent="0.3">
      <c r="A9" s="2" t="s">
        <v>25</v>
      </c>
      <c r="B9" s="6">
        <v>15</v>
      </c>
      <c r="D9" s="2" t="s">
        <v>16</v>
      </c>
      <c r="E9" s="6">
        <v>41.653928571428573</v>
      </c>
      <c r="F9" s="6">
        <v>28</v>
      </c>
      <c r="N9" s="27">
        <v>2000</v>
      </c>
      <c r="O9" s="29">
        <v>32.846153846153847</v>
      </c>
      <c r="V9" s="27">
        <v>2014</v>
      </c>
      <c r="W9" s="29">
        <v>105</v>
      </c>
    </row>
    <row r="10" spans="1:23" x14ac:dyDescent="0.3">
      <c r="A10" s="2" t="s">
        <v>26</v>
      </c>
      <c r="B10" s="6">
        <v>24</v>
      </c>
      <c r="D10" s="2" t="s">
        <v>17</v>
      </c>
      <c r="E10" s="6">
        <v>22.9985</v>
      </c>
      <c r="F10" s="6">
        <v>40</v>
      </c>
      <c r="N10" s="27">
        <v>2001</v>
      </c>
      <c r="O10" s="29">
        <v>38.5</v>
      </c>
    </row>
    <row r="11" spans="1:23" x14ac:dyDescent="0.3">
      <c r="A11" s="2" t="s">
        <v>27</v>
      </c>
      <c r="B11" s="6">
        <v>42</v>
      </c>
      <c r="D11" s="2" t="s">
        <v>18</v>
      </c>
      <c r="E11" s="6">
        <v>53.506153846153843</v>
      </c>
      <c r="F11" s="6">
        <v>38</v>
      </c>
      <c r="N11" s="27">
        <v>2002</v>
      </c>
      <c r="O11" s="29">
        <v>40.5</v>
      </c>
    </row>
    <row r="12" spans="1:23" x14ac:dyDescent="0.3">
      <c r="A12" s="2" t="s">
        <v>28</v>
      </c>
      <c r="B12" s="6">
        <v>52</v>
      </c>
      <c r="C12" s="2" t="s">
        <v>37</v>
      </c>
      <c r="D12" s="2" t="s">
        <v>19</v>
      </c>
      <c r="E12" s="6">
        <v>38.254210526315795</v>
      </c>
      <c r="F12" s="6">
        <v>38</v>
      </c>
      <c r="N12" s="27">
        <v>2003</v>
      </c>
      <c r="O12" s="29">
        <v>47.516129032258064</v>
      </c>
    </row>
    <row r="13" spans="1:23" x14ac:dyDescent="0.3">
      <c r="A13" s="2" t="s">
        <v>29</v>
      </c>
      <c r="B13" s="6">
        <v>39</v>
      </c>
      <c r="C13" s="2" t="s">
        <v>38</v>
      </c>
      <c r="D13" s="2" t="s">
        <v>20</v>
      </c>
      <c r="E13" s="6">
        <v>33.563636363636363</v>
      </c>
      <c r="F13" s="6">
        <v>33</v>
      </c>
      <c r="N13" s="27">
        <v>2004</v>
      </c>
      <c r="O13" s="29">
        <v>41.275862068965516</v>
      </c>
    </row>
    <row r="14" spans="1:23" x14ac:dyDescent="0.3">
      <c r="A14" s="2" t="s">
        <v>30</v>
      </c>
      <c r="B14" s="6">
        <v>26</v>
      </c>
      <c r="C14" s="2" t="s">
        <v>39</v>
      </c>
      <c r="D14" s="2" t="s">
        <v>1</v>
      </c>
      <c r="E14" s="6">
        <v>41.099959016393441</v>
      </c>
      <c r="F14" s="6">
        <v>243</v>
      </c>
      <c r="N14" s="27">
        <v>2005</v>
      </c>
      <c r="O14" s="29">
        <v>40.29032258064516</v>
      </c>
    </row>
    <row r="15" spans="1:23" x14ac:dyDescent="0.3">
      <c r="B15" s="2"/>
      <c r="N15" s="27">
        <v>2006</v>
      </c>
      <c r="O15" s="29">
        <v>36.654117647058825</v>
      </c>
    </row>
    <row r="16" spans="1:23" x14ac:dyDescent="0.3">
      <c r="B16" s="2"/>
      <c r="N16" s="27">
        <v>2007</v>
      </c>
      <c r="O16" s="29">
        <v>32.879518072289159</v>
      </c>
    </row>
    <row r="17" spans="2:24" x14ac:dyDescent="0.3">
      <c r="B17" s="2"/>
      <c r="N17" s="27">
        <v>2008</v>
      </c>
      <c r="O17" s="29">
        <v>28.855263157894736</v>
      </c>
    </row>
    <row r="18" spans="2:24" x14ac:dyDescent="0.3">
      <c r="B18" s="2" t="s">
        <v>20</v>
      </c>
      <c r="C18">
        <v>915</v>
      </c>
      <c r="N18" s="27">
        <v>2009</v>
      </c>
      <c r="O18" s="29">
        <v>40.947963800904979</v>
      </c>
      <c r="V18" s="2" t="s">
        <v>14</v>
      </c>
      <c r="W18" s="6">
        <v>58.076562500000001</v>
      </c>
      <c r="X18" s="6">
        <v>32</v>
      </c>
    </row>
    <row r="19" spans="2:24" x14ac:dyDescent="0.3">
      <c r="B19" s="2" t="s">
        <v>15</v>
      </c>
      <c r="C19">
        <v>981</v>
      </c>
      <c r="N19" s="27">
        <v>2010</v>
      </c>
      <c r="O19" s="29">
        <v>35.782945736434108</v>
      </c>
      <c r="V19" s="2" t="s">
        <v>15</v>
      </c>
      <c r="W19" s="6">
        <v>42.226176470588236</v>
      </c>
      <c r="X19" s="6">
        <v>34</v>
      </c>
    </row>
    <row r="20" spans="2:24" x14ac:dyDescent="0.3">
      <c r="B20" s="2" t="s">
        <v>16</v>
      </c>
      <c r="C20">
        <v>1024</v>
      </c>
      <c r="N20" s="27">
        <v>2011</v>
      </c>
      <c r="O20" s="29">
        <v>35.407122232916265</v>
      </c>
      <c r="V20" s="2" t="s">
        <v>16</v>
      </c>
      <c r="W20" s="6">
        <v>41.653928571428573</v>
      </c>
      <c r="X20" s="6">
        <v>28</v>
      </c>
    </row>
    <row r="21" spans="2:24" x14ac:dyDescent="0.3">
      <c r="B21" s="2" t="s">
        <v>17</v>
      </c>
      <c r="C21">
        <v>1049</v>
      </c>
      <c r="N21" s="27">
        <v>2012</v>
      </c>
      <c r="O21" s="29">
        <v>31.439500390320063</v>
      </c>
      <c r="V21" s="2" t="s">
        <v>17</v>
      </c>
      <c r="W21" s="6">
        <v>22.9985</v>
      </c>
      <c r="X21" s="6">
        <v>40</v>
      </c>
    </row>
    <row r="22" spans="2:24" x14ac:dyDescent="0.3">
      <c r="B22" s="2" t="s">
        <v>14</v>
      </c>
      <c r="C22">
        <v>1144</v>
      </c>
      <c r="N22" s="27">
        <v>2013</v>
      </c>
      <c r="O22" s="29">
        <v>30.269441401971523</v>
      </c>
      <c r="V22" s="2" t="s">
        <v>18</v>
      </c>
      <c r="W22" s="6">
        <v>53.506153846153843</v>
      </c>
      <c r="X22" s="6">
        <v>38</v>
      </c>
    </row>
    <row r="23" spans="2:24" x14ac:dyDescent="0.3">
      <c r="B23" s="2" t="s">
        <v>18</v>
      </c>
      <c r="C23">
        <v>1222</v>
      </c>
      <c r="N23" s="27">
        <v>2014</v>
      </c>
      <c r="O23" s="29">
        <v>28.535789473684211</v>
      </c>
      <c r="V23" s="2" t="s">
        <v>19</v>
      </c>
      <c r="W23" s="6">
        <v>38.254210526315795</v>
      </c>
      <c r="X23" s="6">
        <v>38</v>
      </c>
    </row>
    <row r="24" spans="2:24" x14ac:dyDescent="0.3">
      <c r="B24" s="2" t="s">
        <v>19</v>
      </c>
      <c r="C24">
        <v>1239</v>
      </c>
      <c r="D24" s="6">
        <v>41</v>
      </c>
      <c r="V24" s="2" t="s">
        <v>20</v>
      </c>
      <c r="W24" s="6">
        <v>33.563636363636363</v>
      </c>
      <c r="X24" s="6">
        <v>33</v>
      </c>
    </row>
    <row r="25" spans="2:24" x14ac:dyDescent="0.3">
      <c r="B25" s="30" t="s">
        <v>1</v>
      </c>
      <c r="C25" s="31">
        <v>7574</v>
      </c>
      <c r="D25" s="32">
        <v>235</v>
      </c>
      <c r="V25" s="2"/>
    </row>
  </sheetData>
  <sortState xmlns:xlrd2="http://schemas.microsoft.com/office/spreadsheetml/2017/richdata2" ref="B18:D24">
    <sortCondition ref="C18:C24"/>
  </sortState>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7342-2695-448E-A221-42BC3358AB0C}">
  <dimension ref="A3:C8"/>
  <sheetViews>
    <sheetView workbookViewId="0">
      <selection activeCell="M17" sqref="M17"/>
    </sheetView>
  </sheetViews>
  <sheetFormatPr defaultRowHeight="14.4" x14ac:dyDescent="0.3"/>
  <cols>
    <col min="1" max="1" width="12.5546875" bestFit="1" customWidth="1"/>
    <col min="2" max="2" width="9.88671875" bestFit="1" customWidth="1"/>
    <col min="3" max="3" width="8.33203125" bestFit="1" customWidth="1"/>
  </cols>
  <sheetData>
    <row r="3" spans="1:3" x14ac:dyDescent="0.3">
      <c r="A3" s="1" t="s">
        <v>0</v>
      </c>
      <c r="B3" t="s">
        <v>31</v>
      </c>
      <c r="C3" t="s">
        <v>32</v>
      </c>
    </row>
    <row r="4" spans="1:3" x14ac:dyDescent="0.3">
      <c r="A4" s="2" t="s">
        <v>2</v>
      </c>
      <c r="B4" s="6">
        <v>6</v>
      </c>
      <c r="C4">
        <v>6</v>
      </c>
    </row>
    <row r="5" spans="1:3" x14ac:dyDescent="0.3">
      <c r="A5" s="2" t="s">
        <v>5</v>
      </c>
      <c r="B5" s="6">
        <v>32</v>
      </c>
      <c r="C5">
        <v>32</v>
      </c>
    </row>
    <row r="6" spans="1:3" x14ac:dyDescent="0.3">
      <c r="A6" s="2" t="s">
        <v>6</v>
      </c>
      <c r="B6" s="6">
        <v>69</v>
      </c>
      <c r="C6">
        <v>42</v>
      </c>
    </row>
    <row r="7" spans="1:3" x14ac:dyDescent="0.3">
      <c r="A7" s="2" t="s">
        <v>7</v>
      </c>
      <c r="B7" s="6">
        <v>128</v>
      </c>
      <c r="C7">
        <v>82</v>
      </c>
    </row>
    <row r="8" spans="1:3" x14ac:dyDescent="0.3">
      <c r="A8" s="2" t="s">
        <v>1</v>
      </c>
      <c r="B8" s="6">
        <v>235</v>
      </c>
      <c r="C8">
        <v>162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786DE-729A-4EB9-A458-14D9892C2CAC}">
  <dimension ref="A3:D9"/>
  <sheetViews>
    <sheetView workbookViewId="0">
      <selection activeCell="M6" sqref="M6"/>
    </sheetView>
  </sheetViews>
  <sheetFormatPr defaultRowHeight="14.4" x14ac:dyDescent="0.3"/>
  <cols>
    <col min="1" max="1" width="12.5546875" bestFit="1" customWidth="1"/>
    <col min="2" max="2" width="15.5546875" bestFit="1" customWidth="1"/>
    <col min="3" max="3" width="9.33203125" bestFit="1" customWidth="1"/>
    <col min="4" max="4" width="10.77734375" bestFit="1" customWidth="1"/>
  </cols>
  <sheetData>
    <row r="3" spans="1:4" x14ac:dyDescent="0.3">
      <c r="A3" s="1" t="s">
        <v>31</v>
      </c>
      <c r="B3" s="1" t="s">
        <v>8</v>
      </c>
    </row>
    <row r="4" spans="1:4" x14ac:dyDescent="0.3">
      <c r="A4" s="1" t="s">
        <v>0</v>
      </c>
      <c r="B4" t="s">
        <v>33</v>
      </c>
      <c r="C4" t="s">
        <v>34</v>
      </c>
      <c r="D4" t="s">
        <v>1</v>
      </c>
    </row>
    <row r="5" spans="1:4" x14ac:dyDescent="0.3">
      <c r="A5" s="2" t="s">
        <v>2</v>
      </c>
      <c r="B5" s="6">
        <v>6</v>
      </c>
      <c r="C5" s="6"/>
      <c r="D5" s="6">
        <v>6</v>
      </c>
    </row>
    <row r="6" spans="1:4" x14ac:dyDescent="0.3">
      <c r="A6" s="2" t="s">
        <v>5</v>
      </c>
      <c r="B6" s="6">
        <v>28</v>
      </c>
      <c r="C6" s="6">
        <v>4</v>
      </c>
      <c r="D6" s="6">
        <v>32</v>
      </c>
    </row>
    <row r="7" spans="1:4" x14ac:dyDescent="0.3">
      <c r="A7" s="2" t="s">
        <v>6</v>
      </c>
      <c r="B7" s="6">
        <v>8</v>
      </c>
      <c r="C7" s="6">
        <v>61</v>
      </c>
      <c r="D7" s="6">
        <v>69</v>
      </c>
    </row>
    <row r="8" spans="1:4" x14ac:dyDescent="0.3">
      <c r="A8" s="2" t="s">
        <v>7</v>
      </c>
      <c r="B8" s="6">
        <v>34</v>
      </c>
      <c r="C8" s="6">
        <v>94</v>
      </c>
      <c r="D8" s="6">
        <v>128</v>
      </c>
    </row>
    <row r="9" spans="1:4" x14ac:dyDescent="0.3">
      <c r="A9" s="2" t="s">
        <v>1</v>
      </c>
      <c r="B9" s="6">
        <v>76</v>
      </c>
      <c r="C9" s="6">
        <v>159</v>
      </c>
      <c r="D9" s="6">
        <v>235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c 4 a d c 5 0 - 7 d c e - 4 5 0 5 - 8 1 c 5 - b 6 9 3 4 9 7 f 1 5 d f " > < 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 D a t a _ a 7 7 4 7 9 2 c - 1 d f d - 4 7 c e - 9 6 6 8 - f 0 a d 3 7 0 2 0 0 0 5 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H R   D a t a _ a 7 7 4 7 9 2 c - 1 d f d - 4 7 c e - 9 6 6 8 - f 0 a d 3 7 0 2 0 0 0 5 ] ] > < / C u s t o m C o n t e n t > < / G e m i n i > 
</file>

<file path=customXml/item17.xml>��< ? x m l   v e r s i o n = " 1 . 0 "   e n c o d i n g = " U T F - 1 6 " ? > < G e m i n i   x m l n s = " h t t p : / / g e m i n i / p i v o t c u s t o m i z a t i o n / e 7 2 1 d 2 8 c - c 5 e 0 - 4 a f d - 8 2 7 8 - 8 5 4 1 9 c 2 7 a 4 3 2 " > < 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 T r u e < / V i s i b l e > < / i t e m > < / C a l c u l a t e d F i e l d s > < S A H o s t H a s h > 0 < / S A H o s t H a s h > < G e m i n i F i e l d L i s t V i s i b l e > T r u e < / G e m i n i F i e l d L i s t V i s i b l e > < / S e t t i n g 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 2 0 2 3 - 0 3 - 1 1 T 2 1 : 4 9 : 1 9 . 7 7 0 6 7 1 6 + 0 2 : 0 0 < / L a s t P r o c e s s e d T i m e > < / D a t a M o d e l i n g S a n d b o x . S e r i a l i z e d S a n d b o x E r r o r C a c h 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4 2 4 9 9 d 5 d - c f 7 b - 4 8 c 3 - a d 7 4 - b c d a 7 3 9 7 f 6 a 9 " > < 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 T r u e < / V i s i b l e > < / i t e m > < i t e m > < M e a s u r e N a m e > s e p e r a t i o n < / M e a s u r e N a m e > < D i s p l a y N a m e > s e p e r a t i o n < / D i s p l a y N a m e > < V i s i b l e > F a l s e < / V i s i b l e > < / i t e m > < / C a l c u l a t e d F i e l d s > < S A H o s t H a s h > 0 < / S A H o s t H a s h > < G e m i n i F i e l d L i s t V i s i b l e > T r u e < / G e m i n i F i e l d L i s t V i s i b l e > < / S e t t i n g s > ] ] > < / C u s t o m C o n t e n t > < / G e m i n i > 
</file>

<file path=customXml/item21.xml>��< ? x m l   v e r s i o n = " 1 . 0 "   e n c o d i n g = " U T F - 1 6 " ? > < G e m i n i   x m l n s = " h t t p : / / g e m i n i / p i v o t c u s t o m i z a t i o n / d 7 b 8 c a c 0 - 9 f b 3 - 4 b 9 e - b 7 7 d - 8 5 c 5 7 1 5 2 f 6 e 5 " > < 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 F a l s e < / V i s i b l e > < / i t e m > < i t e m > < M e a s u r e N a m e > T O   % < / M e a s u r e N a m e > < D i s p l a y N a m e > T O   % < / D i s p l a y N a m e > < V i s i b l e > T r u e 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 M e a s u r e s \ C o u n t   o f   G e n d e r < / K e y > < / D i a g r a m O b j e c t K e y > < D i a g r a m O b j e c t K e y > < K e y > M e a s u r e s \ C o u n t   o f   G e n d e r \ T a g I n f o \ F o r m u l a < / K e y > < / D i a g r a m O b j e c t K e y > < D i a g r a m O b j e c t K e y > < K e y > M e a s u r e s \ C o u n t   o f   G e n d e r \ T a g I n f o \ V a l u e 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D a t a M a s h u p   x m l n s = " h t t p : / / s c h e m a s . m i c r o s o f t . c o m / D a t a M a s h u p " > A A A A A D w G A A B Q S w M E F A A C A A g A A o l r 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A o l 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K J a 1 a e p A m Q N g M A A P s J A A A T A B w A R m 9 y b X V s Y X M v U 2 V j d G l v b j E u b S C i G A A o o B Q A A A A A A A A A A A A A A A A A A A A A A A A A A A D F V V 1 P 2 z A U f U f i P 1 j m p Z W i a p 2 2 P c A y 1 P V j V N o Y t E x 7 a C t k m k t j L b E 7 2 w G q i v + + a 7 s k a d K I l 2 n j h f R e 3 3 P O P b 6 2 N S w N l 4 J M / f / u 2 f H R 8 Z G O m Y K I n N C L C R k w w y g J S Q L m + I j g 3 1 R m a g k Y G c k k A t U Z 8 Q R 0 i / Z P 5 z 8 0 K D 3 v f U 2 Z V p z N B / J R J J J F e h 6 r 2 4 j p + E 4 y F d 3 e 2 / W 3 G z N / A W 8 H H v i E I p Q B y 3 z B o w g E c d B d y 3 7 D 7 h L o T C F B m R P 5 q F t e R U C A L W M y 6 x m j + F 1 m Q C / O Z 7 5 4 c U 4 + f i J G Z V D g j 8 W D / A W k n 2 k j U z L K h O + 5 I O h F U V 8 m W S p a j W I C Q m 8 U E / p e q t T F 6 E 7 E S T X e m v W l M C D M o l 1 I m I B g K Y J 6 m n J z P r O L t 5 r F B m R L L 3 G l V e J d 6 L i f z 2 W S V D 4 g y X c T g z p A 5 X 0 s q G q i L E c Z u 9 5 0 i W 3 4 t G Y i w n I H v g M p s f m 8 + 8 7 N b V B 4 y F w P 4 p d Y M V Z w 1 e k T O m X p G s n d z 3 b J 7 3 7 M x M p q 2 6 y h k J T X e 1 i b t L A N n Q T b q h s G C 4 i B J / N s n c I p z o M R f r v g M F 2 P B x g d C / P h X c c y u P A X Q A J V g + i t o L 5 2 a G L B l 1 + U z N a 1 g t F V L X Q D K i 1 L Y W L j 4 l x f w u M F V 3 X h n 3 + Q C a x w q m o Z u 7 y M l S e u 2 M Z Z e Y h 8 A k w X W C / 0 2 N r h F m 5 A Z J Z l o + u t + 9 w 3 P D + x f i k U W X o H y g t n k V V Y K T x w A n a T V T 5 l N l G M / t 5 8 B N u m E 1 V e 1 n 1 1 j q r s d o C q u 5 M P S t 2 5 x l 1 w N Q e 6 H C o l V a 1 J e 0 / + 5 C b 2 2 V a 1 i f b x E R c N S P u v Q P l s / Z O X 4 J I 9 8 B V z 1 x 2 i e 5 r t m + f 8 P i 2 U l 1 a W N V 8 x h R u I 1 7 e t r z S A c U Z m Y 5 2 v u c 5 A b U L 7 U g T k M x d M b c Z 4 3 x t + z 0 G F + 8 W B 8 y 6 k f p m d v g r M B H 5 n u G m R g 1 v s 2 1 h c W q 8 a 2 t c P n Y F c Z i n q a B X N B L M B J D z l + B 3 S A O l 3 A x Z 2 P w R k K J Y y 4 m I V d t + + f x u Q 6 0 w a m J p N A m H x 2 b m U A h b F A F 0 p m W I O 3 z h g u I O l E d p l d v H 8 u Z 3 t 4 r 0 k m S 5 Z w p T 2 n e 4 N U w 3 V + T D L 3 z D n F F p o 1 S I h 3 V I K T 4 C W M D V C e 7 K E u e N H T 2 m D Z / S Z k s V B Z 5 s t L d n Y J u G n Y s V / M P 7 v m 2 8 R X z a g A b 3 Y I Y 9 3 9 g d Q S w E C L Q A U A A I A C A A C i W t W S L L l + K Q A A A D 2 A A A A E g A A A A A A A A A A A A A A A A A A A A A A Q 2 9 u Z m l n L 1 B h Y 2 t h Z 2 U u e G 1 s U E s B A i 0 A F A A C A A g A A o l r V g / K 6 a u k A A A A 6 Q A A A B M A A A A A A A A A A A A A A A A A 8 A A A A F t D b 2 5 0 Z W 5 0 X 1 R 5 c G V z X S 5 4 b W x Q S w E C L Q A U A A I A C A A C i W t W n q Q J k D Y D A A D 7 C Q A A E w A A A A A A A A A A A A A A A A D h 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J Q A A A A A A A H Q 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X L 2 Q 4 U W 9 m W k d R c n d L V X Z B c 2 V Q Q k d H M V J 5 W V c 1 e l p t O X l i U 0 J H Y V d 4 b E l H W n l i M j B n U 0 Z J Z 1 J H R j B Z U U F B Q U F B Q U F B Q U F B Q U F P a G l 5 T W t E U k p S S 1 R m b H Q 0 a l g z N 1 h E a 2 h s Y k h C b G N p Q l J k V 1 Z 5 Y V d W e k F B R l c v Z D h R b 2 Z a R 1 F y d 0 t V d k F z Z V B C R 0 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d G V u d X J l I V B p d m 9 0 V G F i b G U y I i A v P j x F b n R y e S B U e X B l P S J G a W x s Z W R D b 2 1 w b G V 0 Z V J l c 3 V s d F R v V 2 9 y a 3 N o Z W V 0 I i B W Y W x 1 Z T 0 i b D A i I C 8 + P E V u d H J 5 I F R 5 c G U 9 I k F k Z G V k V G 9 E Y X R h T W 9 k Z W w i I F Z h b H V l P S J s M S I g L z 4 8 R W 5 0 c n k g V H l w Z T 0 i R m l s b E N v d W 5 0 I i B W Y W x 1 Z T 0 i b D c 1 N z Q i I C 8 + P E V u d H J 5 I F R 5 c G U 9 I k Z p b G x F c n J v c k N v Z G U i I F Z h b H V l P S J z V W 5 r b m 9 3 b i I g L z 4 8 R W 5 0 c n k g V H l w Z T 0 i R m l s b E V y c m 9 y Q 2 9 1 b n Q i I F Z h b H V l P S J s M C I g L z 4 8 R W 5 0 c n k g V H l w Z T 0 i R m l s b E x h c 3 R V c G R h d G V k I i B W Y W x 1 Z T 0 i Z D I w M j M t M D M t M T F U M T M 6 M j I 6 M D c u N j Y 3 M z E 1 M l 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U m V t b 3 Z l Z C B F c n J v c n M u e 0 R h d G U s M H 0 m c X V v d D s s J n F 1 b 3 Q 7 U 2 V j d G l v b j E v S F I g R G F 0 Y S 9 S Z W 1 v d m V k I E V y c m 9 y c y 5 7 R W 1 w S U Q s M X 0 m c X V v d D s s J n F 1 b 3 Q 7 U 2 V j d G l v b j E v S F I g R G F 0 Y S 9 S Z W 1 v d m V k I E V y c m 9 y c y 5 7 R 2 V u Z G V y L D J 9 J n F 1 b 3 Q 7 L C Z x d W 9 0 O 1 N l Y 3 R p b 2 4 x L 0 h S I E R h d G E v U m V t b 3 Z l Z C B F c n J v c n M u e 0 F n Z S w z f S Z x d W 9 0 O y w m c X V v d D t T Z W N 0 a W 9 u M S 9 I U i B E Y X R h L 1 J l b W 9 2 Z W Q g R X J y b 3 J z L n t F d G h u a W N H c m 9 1 c C w 0 f S Z x d W 9 0 O y w m c X V v d D t T Z W N 0 a W 9 u M S 9 I U i B E Y X R h L 1 J l b W 9 2 Z W Q g R X J y b 3 J z L n t G U C w 1 f S Z x d W 9 0 O y w m c X V v d D t T Z W N 0 a W 9 u M S 9 I U i B E Y X R h L 1 J l b W 9 2 Z W Q g R X J y b 3 J z L n t U Z X J t R G F 0 Z S w 2 f S Z x d W 9 0 O y w m c X V v d D t T Z W N 0 a W 9 u M S 9 I U i B E Y X R h L 1 J l b W 9 2 Z W Q g R X J y b 3 J z L n t p c 0 5 l d 0 h p c m U s N 3 0 m c X V v d D s s J n F 1 b 3 Q 7 U 2 V j d G l v b j E v S F I g R G F 0 Y S 9 S Z W 1 v d m V k I E V y c m 9 y c y 5 7 Q l U g U m V n a W 9 u L D h 9 J n F 1 b 3 Q 7 L C Z x d W 9 0 O 1 N l Y 3 R p b 2 4 x L 0 h S I E R h d G E v U m V t b 3 Z l Z C B F c n J v c n M u e 0 h p c m V E Y X R l L D l 9 J n F 1 b 3 Q 7 L C Z x d W 9 0 O 1 N l Y 3 R p b 2 4 x L 0 h S I E R h d G E v U m V t b 3 Z l Z C B F c n J v c n M u e 1 B h e V R 5 c G U s M T B 9 J n F 1 b 3 Q 7 L C Z x d W 9 0 O 1 N l Y 3 R p b 2 4 x L 0 h S I E R h d G E v U m V t b 3 Z l Z C B F c n J v c n M u e 1 R l c m 1 S Z W F z b 2 4 s M T F 9 J n F 1 b 3 Q 7 L C Z x d W 9 0 O 1 N l Y 3 R p b 2 4 x L 0 h S I E R h d G E v U m V t b 3 Z l Z C B F c n J v c n M u e 0 F n Z U d y b 3 V w L D E y f S Z x d W 9 0 O y w m c X V v d D t T Z W N 0 a W 9 u M S 9 I U i B E Y X R h L 1 J l b W 9 2 Z W Q g R X J y b 3 J z L n t U Z W 5 1 c m V E Y X l z L D E z f S Z x d W 9 0 O y w m c X V v d D t T Z W N 0 a W 9 u M S 9 I U i B E Y X R h L 1 J l b W 9 2 Z W Q g R X J y b 3 J z L n t U Z W 5 1 c m V N b 2 5 0 a H M s M T R 9 J n F 1 b 3 Q 7 L C Z x d W 9 0 O 1 N l Y 3 R p b 2 4 x L 0 h S I E R h d G E v U m V t b 3 Z l Z C B F c n J v c n M u e 0 J h Z E h p c m V z L D E 1 f S Z x d W 9 0 O 1 0 s J n F 1 b 3 Q 7 Q 2 9 s d W 1 u Q 2 9 1 b n Q m c X V v d D s 6 M T Y s J n F 1 b 3 Q 7 S 2 V 5 Q 2 9 s d W 1 u T m F t Z X M m c X V v d D s 6 W 1 0 s J n F 1 b 3 Q 7 Q 2 9 s d W 1 u S W R l b n R p d G l l c y Z x d W 9 0 O z p b J n F 1 b 3 Q 7 U 2 V j d G l v b j E v S F I g R G F 0 Y S 9 S Z W 1 v d m V k I E V y c m 9 y c y 5 7 R G F 0 Z S w w f S Z x d W 9 0 O y w m c X V v d D t T Z W N 0 a W 9 u M S 9 I U i B E Y X R h L 1 J l b W 9 2 Z W Q g R X J y b 3 J z L n t F b X B J R C w x f S Z x d W 9 0 O y w m c X V v d D t T Z W N 0 a W 9 u M S 9 I U i B E Y X R h L 1 J l b W 9 2 Z W Q g R X J y b 3 J z L n t H Z W 5 k Z X I s M n 0 m c X V v d D s s J n F 1 b 3 Q 7 U 2 V j d G l v b j E v S F I g R G F 0 Y S 9 S Z W 1 v d m V k I E V y c m 9 y c y 5 7 Q W d l L D N 9 J n F 1 b 3 Q 7 L C Z x d W 9 0 O 1 N l Y 3 R p b 2 4 x L 0 h S I E R h d G E v U m V t b 3 Z l Z C B F c n J v c n M u e 0 V 0 a G 5 p Y 0 d y b 3 V w L D R 9 J n F 1 b 3 Q 7 L C Z x d W 9 0 O 1 N l Y 3 R p b 2 4 x L 0 h S I E R h d G E v U m V t b 3 Z l Z C B F c n J v c n M u e 0 Z Q L D V 9 J n F 1 b 3 Q 7 L C Z x d W 9 0 O 1 N l Y 3 R p b 2 4 x L 0 h S I E R h d G E v U m V t b 3 Z l Z C B F c n J v c n M u e 1 R l c m 1 E Y X R l L D Z 9 J n F 1 b 3 Q 7 L C Z x d W 9 0 O 1 N l Y 3 R p b 2 4 x L 0 h S I E R h d G E v U m V t b 3 Z l Z C B F c n J v c n M u e 2 l z T m V 3 S G l y Z S w 3 f S Z x d W 9 0 O y w m c X V v d D t T Z W N 0 a W 9 u M S 9 I U i B E Y X R h L 1 J l b W 9 2 Z W Q g R X J y b 3 J z L n t C V S B S Z W d p b 2 4 s O H 0 m c X V v d D s s J n F 1 b 3 Q 7 U 2 V j d G l v b j E v S F I g R G F 0 Y S 9 S Z W 1 v d m V k I E V y c m 9 y c y 5 7 S G l y Z U R h d G U s O X 0 m c X V v d D s s J n F 1 b 3 Q 7 U 2 V j d G l v b j E v S F I g R G F 0 Y S 9 S Z W 1 v d m V k I E V y c m 9 y c y 5 7 U G F 5 V H l w Z S w x M H 0 m c X V v d D s s J n F 1 b 3 Q 7 U 2 V j d G l v b j E v S F I g R G F 0 Y S 9 S Z W 1 v d m V k I E V y c m 9 y c y 5 7 V G V y b V J l Y X N v b i w x M X 0 m c X V v d D s s J n F 1 b 3 Q 7 U 2 V j d G l v b j E v S F I g R G F 0 Y S 9 S Z W 1 v d m V k I E V y c m 9 y c y 5 7 Q W d l R 3 J v d X A s M T J 9 J n F 1 b 3 Q 7 L C Z x d W 9 0 O 1 N l Y 3 R p b 2 4 x L 0 h S I E R h d G E v U m V t b 3 Z l Z C B F c n J v c n M u e 1 R l b n V y Z U R h e X M s M T N 9 J n F 1 b 3 Q 7 L C Z x d W 9 0 O 1 N l Y 3 R p b 2 4 x L 0 h S I E R h d G E v U m V t b 3 Z l Z C B F c n J v c n M u e 1 R l b n V y Z U 1 v b n R o c y w x N H 0 m c X V v d D s s J n F 1 b 3 Q 7 U 2 V j d G l v b j E v S F I g R G F 0 Y S 9 S Z W 1 v d m V k I E V y c m 9 y c y 5 7 Q m F k S G l y Z X M s M T V 9 J n F 1 b 3 Q 7 X S w m c X V v d D t S Z W x h d G l v b n N o a X B J b m Z v J n F 1 b 3 Q 7 O l t d f S 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M t M T F U M T M 6 M j I 6 M D c u N z U x O T c x O F o i I C 8 + P E V u d H J 5 I F R 5 c G U 9 I k Z p b G x F c n J v c k N v Z G U i I F Z h b H V l P S J z V W 5 r b m 9 3 b i I g L z 4 8 R W 5 0 c n k g V H l w Z T 0 i Q W R k Z W R U b 0 R h d G F N b 2 R l b C I g V m F s d W U 9 I m w w I i A v P j x F b n R y e S B U e X B l P S J M b 2 F k V G 9 S Z X B v c n R E a X N h Y m x l Z C I g V m F s d W U 9 I m w x I i A v P j x F b n R y e S B U e X B l P S J R d W V y e U d y b 3 V w S U Q i I F Z h b H V l P S J z O G M y Y z g 2 M G U t M z Q 5 M C 0 0 N D Q 5 L W E 0 Z G Y t O T Z k Z T I z N W Y 3 Z W Q 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h j M m M 4 N j B l L T M 0 O T A t N D Q 0 O S 1 h N G R m L T k 2 Z G U y M z V m N 2 V k 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x V D E z O j I y O j A 3 L j c 2 N z Y 1 M j l 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E w Z G Z m Z D U 2 L W Y 2 Y T E t N D I 0 N i 1 i Y z B h L T U y Z j A y Y z c 4 Z j A 0 N 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F U M T M 6 M j I 6 M D c u N z Y 3 N j U y 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O G M y Y z g 2 M G U t M z Q 5 M C 0 0 N D Q 5 L W E 0 Z G Y t O T Z k Z T I z N W Y 3 Z W Q 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F U M T M 6 M j I 6 M D c u N z g z M j g 0 N 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D a G F u Z 2 V k J T I w V H l w Z T E 8 L 0 l 0 Z W 1 Q Y X R o P j w v S X R l b U x v Y 2 F 0 a W 9 u P j x T d G F i b G V F b n R y a W V z I C 8 + P C 9 J d G V t P j x J d G V t P j x J d G V t T G 9 j Y X R p b 2 4 + P E l 0 Z W 1 U e X B l P k Z v c m 1 1 b G E 8 L 0 l 0 Z W 1 U e X B l P j x J d G V t U G F 0 a D 5 T Z W N 0 a W 9 u M S 9 I U i U y M E R h d G E v U m V t b 3 Z l Z C U y M E V y c m 9 y c z w v S X R l b V B h d G g + P C 9 J d G V t T G 9 j Y X R p b 2 4 + P F N 0 Y W J s Z U V u d H J p Z X M g L z 4 8 L 0 l 0 Z W 0 + P C 9 J d G V t c z 4 8 L 0 x v Y 2 F s U G F j a 2 F n Z U 1 l d G F k Y X R h R m l s Z T 4 W A A A A U E s F B g A A A A A A A A A A A A A A A A A A A A A A A C Y B A A A B A A A A 0 I y d 3 w E V 0 R G M e g D A T 8 K X 6 w E A A A D d a t m 2 J t z U T 5 5 c A b + a e 1 1 4 A A A A A A I A A A A A A B B m A A A A A Q A A I A A A A E U x C J x f 8 p f X A 1 P G y l D C o p U b e M U y w w t p K L M U q c f u W L L 6 A A A A A A 6 A A A A A A g A A I A A A A F S o S 0 d k R 7 X o P d 5 b 0 L u k 1 7 i B B b N F w h i j u l k 7 b s R C Q S d C U A A A A K P t i H T F H f c 9 6 9 7 L c a H I + D l k 3 P X t s D d h Z s b w V t L L 2 7 c K x F t j N x s X T Q E C K o V b w S p 0 L t 5 S z b U M / V 9 a C 1 2 N b v G R M 1 u V y L B I k w T + I z + w g Z M z f 3 m R Q A A A A M X D Q g u M p / A + q + q Q A 4 G Y k 4 f q 2 l s p P j k A d R W h v q 4 7 U A K 1 o Z c Q 3 S c R G V l S L Y 0 r i Q 3 8 g b E h J G j 3 k z / B c u 8 c 6 s 9 i C X A = < / D a t a M a s h u p > 
</file>

<file path=customXml/item25.xml>��< ? x m l   v e r s i o n = " 1 . 0 "   e n c o d i n g = " U T F - 1 6 " ? > < G e m i n i   x m l n s = " h t t p : / / g e m i n i / p i v o t c u s t o m i z a t i o n / 6 a d 1 6 6 e 7 - 8 e 9 6 - 4 6 2 a - 8 2 f 6 - d f 2 7 4 1 5 a 7 9 f a " > < 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 F a l s e < / V i s i b l e > < / i t e m > < / C a l c u l a t e d F i e l d s > < S A H o s t H a s h > 0 < / S A H o s t H a s h > < G e m i n i F i e l d L i s t V i s i b l e > T r u e < / G e m i n i F i e l d L i s t V i s i b l e > < / S e t t i n g s > ] ] > < / C u s t o m C o n t e n t > < / G e m i n i > 
</file>

<file path=customXml/item26.xml>��< ? x m l   v e r s i o n = " 1 . 0 "   e n c o d i n g = " U T F - 1 6 " ? > < G e m i n i   x m l n s = " h t t p : / / g e m i n i / p i v o t c u s t o m i z a t i o n / 8 a 8 3 c 5 0 f - 2 8 1 7 - 4 c 1 8 - 8 5 1 1 - 9 8 4 5 c 6 f 3 0 f 1 3 " > < C u s t o m C o n t e n t > < ! [ C D A T A [ < ? x m l   v e r s i o n = " 1 . 0 "   e n c o d i n g = " u t f - 1 6 " ? > < S e t t i n g s > < C a l c u l a t e d F i e l d s > < i t e m > < M e a s u r e N a m e > E m p C o u n t < / M e a s u r e N a m e > < D i s p l a y N a m e > E m p C o u n t < / D i s p l a y N a m e > < V i s i b l e > T r u e < / V i s i b l e > < / i t e m > < i t e m > < M e a s u r e N a m e > A c t i v e E m p < / M e a s u r e N a m e > < D i s p l a y N a m e > A c t i v e E m p < / D i s p l a y N a m e > < V i s i b l e > T r u e < / V i s i b l e > < / i t e m > < i t e m > < M e a s u r e N a m e > N e w h i r e < / M e a s u r e N a m e > < D i s p l a y N a m e > N e w h i r e < / D i s p l a y N a m e > < V i s i b l e > T r u e < / V i s i b l e > < / i t e m > < i t e m > < M e a s u r e N a m e > A v g T e n u r e < / M e a s u r e N a m e > < D i s p l a y N a m e > A v g T e n u r e < / D i s p l a y N a m e > < V i s i b l e > F a l s e < / V i s i b l e > < / i t e m > < i t e m > < M e a s u r e N a m e > s e p e r a t i o n < / M e a s u r e N a m e > < D i s p l a y N a m e > s e p e r a t i o n < / D i s p l a y N a m e > < V i s i b l e > F a l s e < / V i s i b l e > < / i t e m > < / C a l c u l a t e d F i e l d s > < S A H o s t H a s h > 0 < / S A H o s t H a s h > < G e m i n i F i e l d L i s t V i s i b l e > T r u e < / G e m i n i F i e l d L i s t V i s i b l e > < / S e t t i n g s > ] ] > < / C u s t o m C o n t e n t > < / G e m i n i > 
</file>

<file path=customXml/item27.xml>��< ? x m l   v e r s i o n = " 1 . 0 "   e n c o d i n g = " U T F - 1 6 " ? > < G e m i n i   x m l n s = " h t t p : / / g e m i n i / p i v o t c u s t o m i z a t i o n / 0 5 2 4 2 0 9 d - a 2 3 5 - 4 e 1 9 - 8 6 2 5 - c 8 8 1 e c d 4 d 1 3 6 " > < 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 T r u e < / V i s i b l e > < / i t e m > < / C a l c u l a t e d F i e l d s > < S A H o s t H a s h > 0 < / S A H o s t H a s h > < G e m i n i F i e l d L i s t V i s i b l e > T r u e < / G e m i n i F i e l d L i s t V i s i b l e > < / S e t t i n g s > ] ] > < / C u s t o m C o n t e n t > < / G e m i n i > 
</file>

<file path=customXml/item28.xml>��< ? x m l   v e r s i o n = " 1 . 0 "   e n c o d i n g = " U T F - 1 6 " ? > < G e m i n i   x m l n s = " h t t p : / / g e m i n i / p i v o t c u s t o m i z a t i o n / T a b l e X M L _ H R   D a t a _ a 7 7 4 7 9 2 c - 1 d f d - 4 7 c e - 9 6 6 8 - f 0 a d 3 7 0 2 0 0 0 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a f c 5 7 e 2 2 - 3 d b 3 - 4 1 c 9 - a a 6 4 - a 3 c 4 a 3 7 e 4 f 6 5 " > < 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 F a l s e < / V i s i b l e > < / i t e m > < / C a l c u l a t e d F i e l d s > < S A H o s t H a s h > 0 < / S A H o s t H a s h > < G e m i n i F i e l d L i s t V i s i b l e > T r u e < / G e m i n i F i e l d L i s t V i s i b l e > < / S e t t i n g s > ] ] > < / C u s t o m C o n t e n t > < / G e m i n i > 
</file>

<file path=customXml/item5.xml>��< ? x m l   v e r s i o n = " 1 . 0 "   e n c o d i n g = " U T F - 1 6 " ? > < G e m i n i   x m l n s = " h t t p : / / g e m i n i / p i v o t c u s t o m i z a t i o n / f 7 0 e b 8 9 b - e 4 4 e - 4 a c b - b 5 0 4 - 7 d d a 1 1 a 6 4 1 3 4 " > < 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 F a l s e < / V i s i b l e > < / i t e m > < / C a l c u l a t e d F i e l d s > < S A H o s t H a s h > 0 < / S A H o s t H a s h > < G e m i n i F i e l d L i s t V i s i b l e > T r u e < / G e m i n i F i e l d L i s t V i s i b l e > < / S e t t i n g s > ] ] > < / C u s t o m C o n t e n t > < / G e m i n i > 
</file>

<file path=customXml/item6.xml>��< ? x m l   v e r s i o n = " 1 . 0 "   e n c o d i n g = " U T F - 1 6 " ? > < G e m i n i   x m l n s = " h t t p : / / g e m i n i / p i v o t c u s t o m i z a t i o n / C l i e n t W i n d o w X M L " > < C u s t o m C o n t e n t > < ! [ C D A T A [ H R   D a t a _ a 7 7 4 7 9 2 c - 1 d f d - 4 7 c e - 9 6 6 8 - f 0 a d 3 7 0 2 0 0 0 5 ] ] > < / C u s t o m C o n t e n t > < / G e m i n i > 
</file>

<file path=customXml/item7.xml>��< ? x m l   v e r s i o n = " 1 . 0 "   e n c o d i n g = " U T F - 1 6 " ? > < G e m i n i   x m l n s = " h t t p : / / g e m i n i / p i v o t c u s t o m i z a t i o n / S h o w I m p l i c i t M e a s u r e s " > < C u s t o m C o n t e n t > < ! [ C D A T A [ F a l s e ] ] > < / C u s t o m C o n t e n t > < / G e m i n i > 
</file>

<file path=customXml/item8.xml>��< ? x m l   v e r s i o n = " 1 . 0 "   e n c o d i n g = " U T F - 1 6 " ? > < G e m i n i   x m l n s = " h t t p : / / g e m i n i / p i v o t c u s t o m i z a t i o n / 2 f 0 6 9 9 b c - 4 c 6 c - 4 3 d d - 8 0 0 2 - 6 4 3 5 1 4 4 c 7 e 5 3 " > < 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 F a l s e < / V i s i b l e > < / i t e m > < / C a l c u l a t e d F i e l d s > < S A H o s t H a s h > 0 < / S A H o s t H a s h > < G e m i n i F i e l d L i s t V i s i b l e > T r u e < / G e m i n i F i e l d L i s t V i s i b l e > < / S e t t i n g s > ] ] > < / C u s t o m C o n t e n t > < / G e m i n i > 
</file>

<file path=customXml/item9.xml>��< ? x m l   v e r s i o n = " 1 . 0 "   e n c o d i n g = " U T F - 1 6 " ? > < G e m i n i   x m l n s = " h t t p : / / g e m i n i / p i v o t c u s t o m i z a t i o n / 1 0 1 a 0 b 3 5 - 0 2 a c - 4 8 e f - 8 5 b 8 - b a e 6 6 4 b d 7 c 0 d " > < C u s t o m C o n t e n t > < ! [ C D A T A [ < ? x m l   v e r s i o n = " 1 . 0 "   e n c o d i n g = " u t f - 1 6 " ? > < S e t t i n g s > < C a l c u l a t e d F i e l d s > < i t e m > < M e a s u r e N a m e > E m p C o u n t < / M e a s u r e N a m e > < D i s p l a y N a m e > E m p C o u n t < / D i s p l a y N a m e > < V i s i b l e > F a l s e < / V i s i b l e > < / i t e m > < i t e m > < M e a s u r e N a m e > A c t i v e E m p < / M e a s u r e N a m e > < D i s p l a y N a m e > A c t i v e E m p < / D i s p l a y N a m e > < V i s i b l e > F a l s e < / V i s i b l e > < / i t e m > < i t e m > < M e a s u r e N a m e > N e w h i r e < / M e a s u r e N a m e > < D i s p l a y N a m e > N e w h i r e < / D i s p l a y N a m e > < V i s i b l e > F a l s e < / V i s i b l e > < / i t e m > < i t e m > < M e a s u r e N a m e > A v g T e n u r e < / M e a s u r e N a m e > < D i s p l a y N a m e > A v g T e n u r e < / D i s p l a y N a m e > < V i s i b l e > F a l s e < / V i s i b l e > < / i t e m > < i t e m > < M e a s u r e N a m e > s e p e r a t i o n < / M e a s u r e N a m e > < D i s p l a y N a m e > s e p e r a t i o n 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EA7C4CB-D11E-49F3-A78D-7398E1F23DB3}">
  <ds:schemaRefs/>
</ds:datastoreItem>
</file>

<file path=customXml/itemProps10.xml><?xml version="1.0" encoding="utf-8"?>
<ds:datastoreItem xmlns:ds="http://schemas.openxmlformats.org/officeDocument/2006/customXml" ds:itemID="{6EC1B558-6EEA-49DE-B60C-930471484C9A}">
  <ds:schemaRefs/>
</ds:datastoreItem>
</file>

<file path=customXml/itemProps11.xml><?xml version="1.0" encoding="utf-8"?>
<ds:datastoreItem xmlns:ds="http://schemas.openxmlformats.org/officeDocument/2006/customXml" ds:itemID="{8746BA84-0FB0-4152-8011-F014F52CD751}">
  <ds:schemaRefs/>
</ds:datastoreItem>
</file>

<file path=customXml/itemProps12.xml><?xml version="1.0" encoding="utf-8"?>
<ds:datastoreItem xmlns:ds="http://schemas.openxmlformats.org/officeDocument/2006/customXml" ds:itemID="{97554316-7E83-464B-AB6D-1C0E91539F3A}">
  <ds:schemaRefs/>
</ds:datastoreItem>
</file>

<file path=customXml/itemProps13.xml><?xml version="1.0" encoding="utf-8"?>
<ds:datastoreItem xmlns:ds="http://schemas.openxmlformats.org/officeDocument/2006/customXml" ds:itemID="{B1109A34-F186-41B3-B60C-7194F0516763}">
  <ds:schemaRefs/>
</ds:datastoreItem>
</file>

<file path=customXml/itemProps14.xml><?xml version="1.0" encoding="utf-8"?>
<ds:datastoreItem xmlns:ds="http://schemas.openxmlformats.org/officeDocument/2006/customXml" ds:itemID="{97FCB126-9F79-44F1-A940-6356DDE815CA}">
  <ds:schemaRefs/>
</ds:datastoreItem>
</file>

<file path=customXml/itemProps15.xml><?xml version="1.0" encoding="utf-8"?>
<ds:datastoreItem xmlns:ds="http://schemas.openxmlformats.org/officeDocument/2006/customXml" ds:itemID="{9ADA34FB-AAC0-43F7-A5D4-E07FA966678D}">
  <ds:schemaRefs/>
</ds:datastoreItem>
</file>

<file path=customXml/itemProps16.xml><?xml version="1.0" encoding="utf-8"?>
<ds:datastoreItem xmlns:ds="http://schemas.openxmlformats.org/officeDocument/2006/customXml" ds:itemID="{6A407579-E833-4636-84AC-45E101B1B3DF}">
  <ds:schemaRefs/>
</ds:datastoreItem>
</file>

<file path=customXml/itemProps17.xml><?xml version="1.0" encoding="utf-8"?>
<ds:datastoreItem xmlns:ds="http://schemas.openxmlformats.org/officeDocument/2006/customXml" ds:itemID="{7C8F016F-CC42-4CF4-8649-D5CA71DE73A8}">
  <ds:schemaRefs/>
</ds:datastoreItem>
</file>

<file path=customXml/itemProps18.xml><?xml version="1.0" encoding="utf-8"?>
<ds:datastoreItem xmlns:ds="http://schemas.openxmlformats.org/officeDocument/2006/customXml" ds:itemID="{69C8963C-8F79-4A90-9B6C-955C978172F1}">
  <ds:schemaRefs/>
</ds:datastoreItem>
</file>

<file path=customXml/itemProps19.xml><?xml version="1.0" encoding="utf-8"?>
<ds:datastoreItem xmlns:ds="http://schemas.openxmlformats.org/officeDocument/2006/customXml" ds:itemID="{785E5596-E7C9-455A-9823-74DB71AF3DB0}">
  <ds:schemaRefs/>
</ds:datastoreItem>
</file>

<file path=customXml/itemProps2.xml><?xml version="1.0" encoding="utf-8"?>
<ds:datastoreItem xmlns:ds="http://schemas.openxmlformats.org/officeDocument/2006/customXml" ds:itemID="{2AC43D4B-8661-4992-9AB3-DA8DF807D564}">
  <ds:schemaRefs/>
</ds:datastoreItem>
</file>

<file path=customXml/itemProps20.xml><?xml version="1.0" encoding="utf-8"?>
<ds:datastoreItem xmlns:ds="http://schemas.openxmlformats.org/officeDocument/2006/customXml" ds:itemID="{4457DF25-182B-4C0C-8968-9060FD876C66}">
  <ds:schemaRefs/>
</ds:datastoreItem>
</file>

<file path=customXml/itemProps21.xml><?xml version="1.0" encoding="utf-8"?>
<ds:datastoreItem xmlns:ds="http://schemas.openxmlformats.org/officeDocument/2006/customXml" ds:itemID="{1A113B62-109C-4832-95A5-DDA954E10E01}">
  <ds:schemaRefs/>
</ds:datastoreItem>
</file>

<file path=customXml/itemProps22.xml><?xml version="1.0" encoding="utf-8"?>
<ds:datastoreItem xmlns:ds="http://schemas.openxmlformats.org/officeDocument/2006/customXml" ds:itemID="{A0192265-08C0-4710-B9FD-D297D58DD072}">
  <ds:schemaRefs/>
</ds:datastoreItem>
</file>

<file path=customXml/itemProps23.xml><?xml version="1.0" encoding="utf-8"?>
<ds:datastoreItem xmlns:ds="http://schemas.openxmlformats.org/officeDocument/2006/customXml" ds:itemID="{EFD8C912-31C5-4890-BDB7-74C0556C37CD}">
  <ds:schemaRefs/>
</ds:datastoreItem>
</file>

<file path=customXml/itemProps24.xml><?xml version="1.0" encoding="utf-8"?>
<ds:datastoreItem xmlns:ds="http://schemas.openxmlformats.org/officeDocument/2006/customXml" ds:itemID="{85629E4B-AD5A-4A49-9D97-B0FF4E859BA6}">
  <ds:schemaRefs>
    <ds:schemaRef ds:uri="http://schemas.microsoft.com/DataMashup"/>
  </ds:schemaRefs>
</ds:datastoreItem>
</file>

<file path=customXml/itemProps25.xml><?xml version="1.0" encoding="utf-8"?>
<ds:datastoreItem xmlns:ds="http://schemas.openxmlformats.org/officeDocument/2006/customXml" ds:itemID="{DC012398-60DB-45A3-AEA8-8A6F76CB71BE}">
  <ds:schemaRefs/>
</ds:datastoreItem>
</file>

<file path=customXml/itemProps26.xml><?xml version="1.0" encoding="utf-8"?>
<ds:datastoreItem xmlns:ds="http://schemas.openxmlformats.org/officeDocument/2006/customXml" ds:itemID="{D0B5418F-45A2-4795-ABE3-73355BE8E12F}">
  <ds:schemaRefs/>
</ds:datastoreItem>
</file>

<file path=customXml/itemProps27.xml><?xml version="1.0" encoding="utf-8"?>
<ds:datastoreItem xmlns:ds="http://schemas.openxmlformats.org/officeDocument/2006/customXml" ds:itemID="{06998A37-EBB6-4107-A75A-FD36EFFCCE28}">
  <ds:schemaRefs/>
</ds:datastoreItem>
</file>

<file path=customXml/itemProps28.xml><?xml version="1.0" encoding="utf-8"?>
<ds:datastoreItem xmlns:ds="http://schemas.openxmlformats.org/officeDocument/2006/customXml" ds:itemID="{1CA0B7D2-833F-43A1-A303-7237B5CE1972}">
  <ds:schemaRefs/>
</ds:datastoreItem>
</file>

<file path=customXml/itemProps3.xml><?xml version="1.0" encoding="utf-8"?>
<ds:datastoreItem xmlns:ds="http://schemas.openxmlformats.org/officeDocument/2006/customXml" ds:itemID="{5A905477-ACAB-4BD1-B428-BE60D7FD787B}">
  <ds:schemaRefs/>
</ds:datastoreItem>
</file>

<file path=customXml/itemProps4.xml><?xml version="1.0" encoding="utf-8"?>
<ds:datastoreItem xmlns:ds="http://schemas.openxmlformats.org/officeDocument/2006/customXml" ds:itemID="{E58755C3-4987-40B6-BFDB-74CC4BE87088}">
  <ds:schemaRefs/>
</ds:datastoreItem>
</file>

<file path=customXml/itemProps5.xml><?xml version="1.0" encoding="utf-8"?>
<ds:datastoreItem xmlns:ds="http://schemas.openxmlformats.org/officeDocument/2006/customXml" ds:itemID="{BDF3B11D-18BA-4A5D-AFD1-F92A2BCE6F10}">
  <ds:schemaRefs/>
</ds:datastoreItem>
</file>

<file path=customXml/itemProps6.xml><?xml version="1.0" encoding="utf-8"?>
<ds:datastoreItem xmlns:ds="http://schemas.openxmlformats.org/officeDocument/2006/customXml" ds:itemID="{E055AA67-691F-40D9-9F01-5EAF656544F0}">
  <ds:schemaRefs/>
</ds:datastoreItem>
</file>

<file path=customXml/itemProps7.xml><?xml version="1.0" encoding="utf-8"?>
<ds:datastoreItem xmlns:ds="http://schemas.openxmlformats.org/officeDocument/2006/customXml" ds:itemID="{D7751408-8DC4-4766-8A9F-9CEFACEF0384}">
  <ds:schemaRefs/>
</ds:datastoreItem>
</file>

<file path=customXml/itemProps8.xml><?xml version="1.0" encoding="utf-8"?>
<ds:datastoreItem xmlns:ds="http://schemas.openxmlformats.org/officeDocument/2006/customXml" ds:itemID="{0F817542-D2A9-48EE-BEEC-0F5C92E65BB8}">
  <ds:schemaRefs/>
</ds:datastoreItem>
</file>

<file path=customXml/itemProps9.xml><?xml version="1.0" encoding="utf-8"?>
<ds:datastoreItem xmlns:ds="http://schemas.openxmlformats.org/officeDocument/2006/customXml" ds:itemID="{82AB773C-1896-4DEA-B680-1AE61B82E7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Active Dashboard</vt:lpstr>
      <vt:lpstr>Seperation Dashboard</vt:lpstr>
      <vt:lpstr>Gender_analysis</vt:lpstr>
      <vt:lpstr>Salaries&amp;ages</vt:lpstr>
      <vt:lpstr>ehinincity</vt:lpstr>
      <vt:lpstr>activeemployees</vt:lpstr>
      <vt:lpstr>analysis</vt:lpstr>
      <vt:lpstr>seperations</vt:lpstr>
      <vt:lpstr>term_reason</vt:lpstr>
      <vt:lpstr>region</vt:lpstr>
      <vt:lpstr>tenure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ALmasria</dc:creator>
  <cp:lastModifiedBy>ALmasria</cp:lastModifiedBy>
  <dcterms:created xsi:type="dcterms:W3CDTF">2023-03-11T13:18:15Z</dcterms:created>
  <dcterms:modified xsi:type="dcterms:W3CDTF">2023-07-29T13:26:27Z</dcterms:modified>
</cp:coreProperties>
</file>