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4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nsu.sharepoint.com/sites/IT380Group1/Shared Documents/General/"/>
    </mc:Choice>
  </mc:AlternateContent>
  <xr:revisionPtr revIDLastSave="54" documentId="13_ncr:11_{923F4D9C-26FB-4186-8A58-7A9B5755B77D}" xr6:coauthVersionLast="33" xr6:coauthVersionMax="33" xr10:uidLastSave="{00000000-0000-0000-0000-000000000000}"/>
  <bookViews>
    <workbookView xWindow="0" yWindow="0" windowWidth="25680" windowHeight="11685" xr2:uid="{00000000-000D-0000-FFFF-FFFF00000000}"/>
  </bookViews>
  <sheets>
    <sheet name="ProjectSchedule" sheetId="11" r:id="rId1"/>
  </sheets>
  <definedNames>
    <definedName name="_xlnm.Print_Area" localSheetId="0">ProjectSchedule!$A$1:$CU$35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ProjectSchedule!$F$52</definedName>
  </definedNames>
  <calcPr calcId="179016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1" l="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O4" i="11"/>
  <c r="CH4" i="11"/>
  <c r="CI6" i="11"/>
  <c r="BT4" i="11"/>
  <c r="BM4" i="11"/>
  <c r="BN6" i="11"/>
  <c r="BH6" i="11"/>
  <c r="BF6" i="11"/>
  <c r="BG6" i="11"/>
  <c r="CP5" i="11"/>
  <c r="CO6" i="11"/>
  <c r="CK6" i="11"/>
  <c r="CJ6" i="11"/>
  <c r="CH6" i="11"/>
  <c r="BV6" i="11"/>
  <c r="BU6" i="11"/>
  <c r="BT6" i="11"/>
  <c r="BM6" i="11"/>
  <c r="BJ6" i="11"/>
  <c r="BI6" i="11"/>
  <c r="CP6" i="11"/>
  <c r="CQ5" i="11"/>
  <c r="CL6" i="11"/>
  <c r="BW6" i="11"/>
  <c r="BO6" i="11"/>
  <c r="BL6" i="11"/>
  <c r="BK6" i="11"/>
  <c r="CR5" i="11"/>
  <c r="CQ6" i="11"/>
  <c r="CM6" i="11"/>
  <c r="CN6" i="11"/>
  <c r="BX6" i="11"/>
  <c r="BP6" i="11"/>
  <c r="CS5" i="11"/>
  <c r="CR6" i="11"/>
  <c r="BY6" i="11"/>
  <c r="BQ6" i="11"/>
  <c r="CS6" i="11"/>
  <c r="CT5" i="11"/>
  <c r="BZ6" i="11"/>
  <c r="BR6" i="11"/>
  <c r="BS6" i="11"/>
  <c r="CU5" i="11"/>
  <c r="CU6" i="11"/>
  <c r="CT6" i="11"/>
  <c r="CA6" i="11"/>
  <c r="CA4" i="11"/>
  <c r="CB6" i="11"/>
  <c r="CC6" i="11"/>
  <c r="CD6" i="11"/>
  <c r="CE6" i="11"/>
  <c r="CF6" i="11"/>
  <c r="CG6" i="11"/>
  <c r="H47" i="11"/>
  <c r="H48" i="11"/>
  <c r="H49" i="11"/>
  <c r="H50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5" i="11"/>
  <c r="H24" i="11"/>
  <c r="H23" i="11"/>
  <c r="H22" i="11"/>
  <c r="H21" i="11"/>
  <c r="H20" i="11"/>
  <c r="H13" i="11"/>
  <c r="H12" i="11"/>
  <c r="H11" i="11"/>
  <c r="H10" i="11"/>
  <c r="H9" i="11"/>
  <c r="H8" i="11"/>
  <c r="H7" i="11"/>
  <c r="I6" i="11"/>
  <c r="I4" i="11"/>
  <c r="P4" i="11"/>
  <c r="J6" i="11"/>
  <c r="W4" i="11"/>
  <c r="K6" i="11"/>
  <c r="AD4" i="11"/>
  <c r="L6" i="11"/>
  <c r="M6" i="11"/>
  <c r="AK4" i="11"/>
  <c r="N6" i="11"/>
  <c r="AS6" i="11"/>
  <c r="AR4" i="11"/>
  <c r="O6" i="11"/>
  <c r="AT6" i="11"/>
  <c r="AU6" i="11"/>
  <c r="P6" i="11"/>
  <c r="Q6" i="11"/>
  <c r="AV6" i="11"/>
  <c r="R6" i="11"/>
  <c r="AW6" i="11"/>
  <c r="S6" i="11"/>
  <c r="AY6" i="11"/>
  <c r="AY4" i="11"/>
  <c r="AX6" i="11"/>
  <c r="T6" i="11"/>
  <c r="AZ6" i="11"/>
  <c r="U6" i="11"/>
  <c r="BA6" i="11"/>
  <c r="V6" i="11"/>
  <c r="BB6" i="11"/>
  <c r="W6" i="11"/>
  <c r="BC6" i="11"/>
  <c r="X6" i="11"/>
  <c r="BD6" i="11"/>
  <c r="Y6" i="11"/>
  <c r="BE6" i="11"/>
  <c r="Z6" i="11"/>
  <c r="BF4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<sst xmlns="http://schemas.openxmlformats.org/spreadsheetml/2006/main" count="63" uniqueCount="46">
  <si>
    <t>CRM SYSTEM</t>
  </si>
  <si>
    <t>RED-SPEAR</t>
  </si>
  <si>
    <t>Team Lead: Salem Wafi</t>
  </si>
  <si>
    <t>Project Start:</t>
  </si>
  <si>
    <t>Team Members: Shankar Shrestha, Ahmed Hussein, Yogendra Adhikari, Suhan Budathoki</t>
  </si>
  <si>
    <t>Display Week:</t>
  </si>
  <si>
    <t>TASK</t>
  </si>
  <si>
    <t>ASSIGNED
TO</t>
  </si>
  <si>
    <t>PROGRESS</t>
  </si>
  <si>
    <t>START</t>
  </si>
  <si>
    <t>END</t>
  </si>
  <si>
    <t>DAYS</t>
  </si>
  <si>
    <t>Systems Planning  - Phase 1</t>
  </si>
  <si>
    <t>Title Page</t>
  </si>
  <si>
    <t>Ahmed Hussein</t>
  </si>
  <si>
    <t>Table of Contents</t>
  </si>
  <si>
    <t>Letter of introduction from the tem to customer</t>
  </si>
  <si>
    <t>Suhan Budhathoki</t>
  </si>
  <si>
    <t>Team Description</t>
  </si>
  <si>
    <t>Description of customer/client</t>
  </si>
  <si>
    <t>Salem Wafi</t>
  </si>
  <si>
    <t xml:space="preserve">System request form </t>
  </si>
  <si>
    <t>Yogendra Adhikari</t>
  </si>
  <si>
    <t>Fact finding preparation</t>
  </si>
  <si>
    <t>All</t>
  </si>
  <si>
    <t>Results of Fact finding</t>
  </si>
  <si>
    <t>Project Scope and recommendations</t>
  </si>
  <si>
    <t>project Schedule</t>
  </si>
  <si>
    <t>Shankar Shrestha</t>
  </si>
  <si>
    <t>Feasibility Analysis</t>
  </si>
  <si>
    <t>Yogendra Adhikari 
Suhan Budhathoki</t>
  </si>
  <si>
    <t>System Design - Phase 2</t>
  </si>
  <si>
    <t>Legend for Symbols on data flow Diagram</t>
  </si>
  <si>
    <t>Data Flow Diagrams (DFD)</t>
  </si>
  <si>
    <t>Decomposition Diagram</t>
  </si>
  <si>
    <t>Data dictionary</t>
  </si>
  <si>
    <t>Entity Relationship Diagram (ERD)</t>
  </si>
  <si>
    <t>CRUD Matrix</t>
  </si>
  <si>
    <t>Images of sketches/mock-up for User Interface</t>
  </si>
  <si>
    <t>Description of user roles and level of security authorization</t>
  </si>
  <si>
    <t>Prototype Implementation - Phase 3</t>
  </si>
  <si>
    <t>Convert the data model(ERD/Data Stores) to live database table</t>
  </si>
  <si>
    <t>Create a prototype of a functional System</t>
  </si>
  <si>
    <t>Reports</t>
  </si>
  <si>
    <t>Queries</t>
  </si>
  <si>
    <t>Formatting and documentation of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</si>
</sst>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22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2" borderId="1" xfId="0" applyFont="1" applyFill="1" applyBorder="1" applyAlignment="1">
      <alignment horizontal="left" vertical="center" indent="1"/>
    </xf>
    <xf numFmtId="0" fontId="7" fillId="12" borderId="1" xfId="0" applyFont="1" applyFill="1" applyBorder="1" applyAlignment="1">
      <alignment horizontal="center" vertical="center" wrapText="1"/>
    </xf>
    <xf numFmtId="167" fontId="12" fillId="6" borderId="0" xfId="0" applyNumberFormat="1" applyFont="1" applyFill="1" applyBorder="1" applyAlignment="1">
      <alignment horizontal="center" vertical="center"/>
    </xf>
    <xf numFmtId="167" fontId="12" fillId="6" borderId="8" xfId="0" applyNumberFormat="1" applyFont="1" applyFill="1" applyBorder="1" applyAlignment="1">
      <alignment horizontal="center" vertical="center"/>
    </xf>
    <xf numFmtId="167" fontId="12" fillId="6" borderId="9" xfId="0" applyNumberFormat="1" applyFont="1" applyFill="1" applyBorder="1" applyAlignment="1">
      <alignment horizontal="center" vertical="center"/>
    </xf>
    <xf numFmtId="0" fontId="15" fillId="11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left" vertical="center" indent="1"/>
    </xf>
    <xf numFmtId="0" fontId="6" fillId="8" borderId="2" xfId="0" applyFont="1" applyFill="1" applyBorder="1" applyAlignment="1">
      <alignment horizontal="center" vertical="center"/>
    </xf>
    <xf numFmtId="9" fontId="5" fillId="8" borderId="2" xfId="2" applyFont="1" applyFill="1" applyBorder="1" applyAlignment="1">
      <alignment horizontal="center" vertical="center"/>
    </xf>
    <xf numFmtId="164" fontId="0" fillId="8" borderId="2" xfId="0" applyNumberFormat="1" applyFont="1" applyFill="1" applyBorder="1" applyAlignment="1">
      <alignment horizontal="center" vertical="center"/>
    </xf>
    <xf numFmtId="164" fontId="5" fillId="8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0" fontId="0" fillId="4" borderId="2" xfId="0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2"/>
    </xf>
    <xf numFmtId="0" fontId="0" fillId="10" borderId="2" xfId="0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164" fontId="0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 indent="2"/>
    </xf>
    <xf numFmtId="0" fontId="0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0" fontId="19" fillId="13" borderId="0" xfId="0" applyFont="1" applyFill="1" applyAlignment="1">
      <alignment horizontal="right" vertical="center"/>
    </xf>
    <xf numFmtId="0" fontId="6" fillId="13" borderId="2" xfId="0" applyFont="1" applyFill="1" applyBorder="1" applyAlignment="1">
      <alignment horizontal="left" vertical="center" indent="1"/>
    </xf>
    <xf numFmtId="0" fontId="6" fillId="13" borderId="2" xfId="0" applyFont="1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64" fontId="0" fillId="13" borderId="2" xfId="0" applyNumberFormat="1" applyFon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left" vertical="center" indent="2"/>
    </xf>
    <xf numFmtId="0" fontId="0" fillId="13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indent="1"/>
    </xf>
    <xf numFmtId="0" fontId="6" fillId="14" borderId="2" xfId="0" applyFont="1" applyFill="1" applyBorder="1" applyAlignment="1">
      <alignment horizontal="center" vertical="center"/>
    </xf>
    <xf numFmtId="9" fontId="5" fillId="14" borderId="2" xfId="2" applyFont="1" applyFill="1" applyBorder="1" applyAlignment="1">
      <alignment horizontal="center" vertical="center"/>
    </xf>
    <xf numFmtId="164" fontId="0" fillId="14" borderId="2" xfId="0" applyNumberFormat="1" applyFont="1" applyFill="1" applyBorder="1" applyAlignment="1">
      <alignment horizontal="center" vertical="center"/>
    </xf>
    <xf numFmtId="164" fontId="5" fillId="14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21" fillId="0" borderId="0" xfId="0" applyFont="1"/>
    <xf numFmtId="166" fontId="0" fillId="6" borderId="6" xfId="0" applyNumberFormat="1" applyFont="1" applyFill="1" applyBorder="1" applyAlignment="1">
      <alignment horizontal="left" vertical="center" wrapText="1" indent="1"/>
    </xf>
    <xf numFmtId="166" fontId="0" fillId="6" borderId="1" xfId="0" applyNumberFormat="1" applyFont="1" applyFill="1" applyBorder="1" applyAlignment="1">
      <alignment horizontal="left" vertical="center" wrapText="1" indent="1"/>
    </xf>
    <xf numFmtId="166" fontId="0" fillId="6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U53"/>
  <sheetViews>
    <sheetView showGridLines="0" tabSelected="1" showRuler="0" zoomScaleNormal="100" zoomScalePageLayoutView="70" workbookViewId="0" xr3:uid="{AEA406A1-0E4B-5B11-9CD5-51D6E497D94C}">
      <pane ySplit="6" topLeftCell="A19" activePane="bottomLeft" state="frozen"/>
      <selection pane="bottomLeft" activeCell="D22" sqref="D22"/>
    </sheetView>
  </sheetViews>
  <sheetFormatPr defaultRowHeight="15"/>
  <cols>
    <col min="1" max="1" width="2.7109375" customWidth="1"/>
    <col min="2" max="2" width="61.28515625" bestFit="1" customWidth="1"/>
    <col min="3" max="3" width="21.7109375" bestFit="1" customWidth="1"/>
    <col min="4" max="4" width="13.7109375" bestFit="1" customWidth="1"/>
    <col min="5" max="5" width="7.85546875" style="5" bestFit="1" customWidth="1"/>
    <col min="6" max="6" width="9.7109375" bestFit="1" customWidth="1"/>
    <col min="7" max="7" width="2.7109375" customWidth="1"/>
    <col min="8" max="8" width="6.140625" hidden="1" customWidth="1"/>
    <col min="9" max="62" width="2.5703125" customWidth="1"/>
    <col min="63" max="63" width="1.85546875" bestFit="1" customWidth="1"/>
    <col min="64" max="64" width="3" customWidth="1"/>
    <col min="65" max="65" width="2.28515625" bestFit="1" customWidth="1"/>
    <col min="66" max="86" width="2.7109375" bestFit="1" customWidth="1"/>
    <col min="87" max="87" width="1.85546875" bestFit="1" customWidth="1"/>
    <col min="88" max="88" width="2.42578125" bestFit="1" customWidth="1"/>
    <col min="89" max="92" width="1.85546875" bestFit="1" customWidth="1"/>
    <col min="93" max="93" width="2.28515625" bestFit="1" customWidth="1"/>
    <col min="94" max="94" width="1.85546875" bestFit="1" customWidth="1"/>
    <col min="95" max="95" width="2.42578125" bestFit="1" customWidth="1"/>
    <col min="96" max="99" width="2.7109375" bestFit="1" customWidth="1"/>
  </cols>
  <sheetData>
    <row r="1" spans="1:99" ht="28.5">
      <c r="B1" s="16" t="s">
        <v>0</v>
      </c>
      <c r="C1" s="1"/>
      <c r="D1" s="2"/>
      <c r="E1" s="4"/>
      <c r="F1" s="70"/>
      <c r="H1" s="2"/>
      <c r="I1" s="8"/>
    </row>
    <row r="2" spans="1:99" ht="19.5" customHeight="1">
      <c r="B2" s="9" t="s">
        <v>1</v>
      </c>
    </row>
    <row r="3" spans="1:99" ht="19.5" customHeight="1">
      <c r="B3" s="9" t="s">
        <v>2</v>
      </c>
      <c r="D3" s="6" t="s">
        <v>3</v>
      </c>
      <c r="E3" s="90">
        <v>43146</v>
      </c>
      <c r="F3" s="91"/>
    </row>
    <row r="4" spans="1:99" ht="19.5" customHeight="1">
      <c r="B4" s="86" t="s">
        <v>4</v>
      </c>
      <c r="D4" s="6" t="s">
        <v>5</v>
      </c>
      <c r="E4" s="7">
        <v>1</v>
      </c>
      <c r="I4" s="87">
        <f>I5</f>
        <v>43143</v>
      </c>
      <c r="J4" s="88"/>
      <c r="K4" s="88"/>
      <c r="L4" s="88"/>
      <c r="M4" s="88"/>
      <c r="N4" s="88"/>
      <c r="O4" s="89"/>
      <c r="P4" s="87">
        <f>P5</f>
        <v>43150</v>
      </c>
      <c r="Q4" s="88"/>
      <c r="R4" s="88"/>
      <c r="S4" s="88"/>
      <c r="T4" s="88"/>
      <c r="U4" s="88"/>
      <c r="V4" s="89"/>
      <c r="W4" s="87">
        <f>W5</f>
        <v>43157</v>
      </c>
      <c r="X4" s="88"/>
      <c r="Y4" s="88"/>
      <c r="Z4" s="88"/>
      <c r="AA4" s="88"/>
      <c r="AB4" s="88"/>
      <c r="AC4" s="89"/>
      <c r="AD4" s="87">
        <f>AD5</f>
        <v>43164</v>
      </c>
      <c r="AE4" s="88"/>
      <c r="AF4" s="88"/>
      <c r="AG4" s="88"/>
      <c r="AH4" s="88"/>
      <c r="AI4" s="88"/>
      <c r="AJ4" s="89"/>
      <c r="AK4" s="87">
        <f>AK5</f>
        <v>43171</v>
      </c>
      <c r="AL4" s="88"/>
      <c r="AM4" s="88"/>
      <c r="AN4" s="88"/>
      <c r="AO4" s="88"/>
      <c r="AP4" s="88"/>
      <c r="AQ4" s="89"/>
      <c r="AR4" s="87">
        <f>AR5</f>
        <v>43178</v>
      </c>
      <c r="AS4" s="88"/>
      <c r="AT4" s="88"/>
      <c r="AU4" s="88"/>
      <c r="AV4" s="88"/>
      <c r="AW4" s="88"/>
      <c r="AX4" s="89"/>
      <c r="AY4" s="87">
        <f>AY5</f>
        <v>43185</v>
      </c>
      <c r="AZ4" s="88"/>
      <c r="BA4" s="88"/>
      <c r="BB4" s="88"/>
      <c r="BC4" s="88"/>
      <c r="BD4" s="88"/>
      <c r="BE4" s="89"/>
      <c r="BF4" s="87">
        <f>BF5</f>
        <v>43192</v>
      </c>
      <c r="BG4" s="88"/>
      <c r="BH4" s="88"/>
      <c r="BI4" s="88"/>
      <c r="BJ4" s="88"/>
      <c r="BK4" s="88"/>
      <c r="BL4" s="89"/>
      <c r="BM4" s="87">
        <f>BM5</f>
        <v>43199</v>
      </c>
      <c r="BN4" s="88"/>
      <c r="BO4" s="88"/>
      <c r="BP4" s="88"/>
      <c r="BQ4" s="88"/>
      <c r="BR4" s="88"/>
      <c r="BS4" s="89"/>
      <c r="BT4" s="87">
        <f>BT5</f>
        <v>43206</v>
      </c>
      <c r="BU4" s="88"/>
      <c r="BV4" s="88"/>
      <c r="BW4" s="88"/>
      <c r="BX4" s="88"/>
      <c r="BY4" s="88"/>
      <c r="BZ4" s="89"/>
      <c r="CA4" s="87">
        <f>CA5</f>
        <v>43213</v>
      </c>
      <c r="CB4" s="88"/>
      <c r="CC4" s="88"/>
      <c r="CD4" s="88"/>
      <c r="CE4" s="88"/>
      <c r="CF4" s="88"/>
      <c r="CG4" s="89"/>
      <c r="CH4" s="87">
        <f>CH5</f>
        <v>43220</v>
      </c>
      <c r="CI4" s="88"/>
      <c r="CJ4" s="88"/>
      <c r="CK4" s="88"/>
      <c r="CL4" s="88"/>
      <c r="CM4" s="88"/>
      <c r="CN4" s="89"/>
      <c r="CO4" s="87">
        <f>CO5</f>
        <v>43227</v>
      </c>
      <c r="CP4" s="88"/>
      <c r="CQ4" s="88"/>
      <c r="CR4" s="88"/>
      <c r="CS4" s="88"/>
      <c r="CT4" s="88"/>
      <c r="CU4" s="89"/>
    </row>
    <row r="5" spans="1:99">
      <c r="A5" s="6"/>
      <c r="G5" s="6"/>
      <c r="I5" s="13">
        <f>E3-WEEKDAY(E3,1)+2+7*(E4-1)</f>
        <v>43143</v>
      </c>
      <c r="J5" s="12">
        <f>I5+1</f>
        <v>43144</v>
      </c>
      <c r="K5" s="12">
        <f t="shared" ref="K5:AX5" si="0">J5+1</f>
        <v>43145</v>
      </c>
      <c r="L5" s="12">
        <f t="shared" si="0"/>
        <v>43146</v>
      </c>
      <c r="M5" s="12">
        <f t="shared" si="0"/>
        <v>43147</v>
      </c>
      <c r="N5" s="12">
        <f t="shared" si="0"/>
        <v>43148</v>
      </c>
      <c r="O5" s="14">
        <f t="shared" si="0"/>
        <v>43149</v>
      </c>
      <c r="P5" s="13">
        <f>O5+1</f>
        <v>43150</v>
      </c>
      <c r="Q5" s="12">
        <f>P5+1</f>
        <v>43151</v>
      </c>
      <c r="R5" s="12">
        <f t="shared" si="0"/>
        <v>43152</v>
      </c>
      <c r="S5" s="12">
        <f t="shared" si="0"/>
        <v>43153</v>
      </c>
      <c r="T5" s="12">
        <f t="shared" si="0"/>
        <v>43154</v>
      </c>
      <c r="U5" s="12">
        <f t="shared" si="0"/>
        <v>43155</v>
      </c>
      <c r="V5" s="14">
        <f t="shared" si="0"/>
        <v>43156</v>
      </c>
      <c r="W5" s="13">
        <f>V5+1</f>
        <v>43157</v>
      </c>
      <c r="X5" s="12">
        <f>W5+1</f>
        <v>43158</v>
      </c>
      <c r="Y5" s="12">
        <f t="shared" si="0"/>
        <v>43159</v>
      </c>
      <c r="Z5" s="12">
        <f t="shared" si="0"/>
        <v>43160</v>
      </c>
      <c r="AA5" s="12">
        <f t="shared" si="0"/>
        <v>43161</v>
      </c>
      <c r="AB5" s="12">
        <f t="shared" si="0"/>
        <v>43162</v>
      </c>
      <c r="AC5" s="14">
        <f t="shared" si="0"/>
        <v>43163</v>
      </c>
      <c r="AD5" s="13">
        <f>AC5+1</f>
        <v>43164</v>
      </c>
      <c r="AE5" s="12">
        <f>AD5+1</f>
        <v>43165</v>
      </c>
      <c r="AF5" s="12">
        <f t="shared" si="0"/>
        <v>43166</v>
      </c>
      <c r="AG5" s="12">
        <f t="shared" si="0"/>
        <v>43167</v>
      </c>
      <c r="AH5" s="12">
        <f t="shared" si="0"/>
        <v>43168</v>
      </c>
      <c r="AI5" s="12">
        <f t="shared" si="0"/>
        <v>43169</v>
      </c>
      <c r="AJ5" s="14">
        <f t="shared" si="0"/>
        <v>43170</v>
      </c>
      <c r="AK5" s="13">
        <f>AJ5+1</f>
        <v>43171</v>
      </c>
      <c r="AL5" s="12">
        <f>AK5+1</f>
        <v>43172</v>
      </c>
      <c r="AM5" s="12">
        <f t="shared" si="0"/>
        <v>43173</v>
      </c>
      <c r="AN5" s="12">
        <f t="shared" si="0"/>
        <v>43174</v>
      </c>
      <c r="AO5" s="12">
        <f t="shared" si="0"/>
        <v>43175</v>
      </c>
      <c r="AP5" s="12">
        <f t="shared" si="0"/>
        <v>43176</v>
      </c>
      <c r="AQ5" s="14">
        <f t="shared" si="0"/>
        <v>43177</v>
      </c>
      <c r="AR5" s="13">
        <f>AQ5+1</f>
        <v>43178</v>
      </c>
      <c r="AS5" s="12">
        <f>AR5+1</f>
        <v>43179</v>
      </c>
      <c r="AT5" s="12">
        <f t="shared" si="0"/>
        <v>43180</v>
      </c>
      <c r="AU5" s="12">
        <f t="shared" si="0"/>
        <v>43181</v>
      </c>
      <c r="AV5" s="12">
        <f t="shared" si="0"/>
        <v>43182</v>
      </c>
      <c r="AW5" s="12">
        <f t="shared" si="0"/>
        <v>43183</v>
      </c>
      <c r="AX5" s="14">
        <f t="shared" si="0"/>
        <v>43184</v>
      </c>
      <c r="AY5" s="13">
        <f>AX5+1</f>
        <v>43185</v>
      </c>
      <c r="AZ5" s="12">
        <f>AY5+1</f>
        <v>43186</v>
      </c>
      <c r="BA5" s="12">
        <f t="shared" ref="BA5:BE5" si="1">AZ5+1</f>
        <v>43187</v>
      </c>
      <c r="BB5" s="12">
        <f t="shared" si="1"/>
        <v>43188</v>
      </c>
      <c r="BC5" s="12">
        <f t="shared" si="1"/>
        <v>43189</v>
      </c>
      <c r="BD5" s="12">
        <f t="shared" si="1"/>
        <v>43190</v>
      </c>
      <c r="BE5" s="14">
        <f t="shared" si="1"/>
        <v>43191</v>
      </c>
      <c r="BF5" s="13">
        <f>BE5+1</f>
        <v>43192</v>
      </c>
      <c r="BG5" s="12">
        <f>BF5+1</f>
        <v>43193</v>
      </c>
      <c r="BH5" s="12">
        <f t="shared" ref="BH5:BL5" si="2">BG5+1</f>
        <v>43194</v>
      </c>
      <c r="BI5" s="12">
        <f t="shared" si="2"/>
        <v>43195</v>
      </c>
      <c r="BJ5" s="12">
        <f t="shared" si="2"/>
        <v>43196</v>
      </c>
      <c r="BK5" s="12">
        <f t="shared" si="2"/>
        <v>43197</v>
      </c>
      <c r="BL5" s="14">
        <f t="shared" si="2"/>
        <v>43198</v>
      </c>
      <c r="BM5" s="13">
        <f>BL5+1</f>
        <v>43199</v>
      </c>
      <c r="BN5" s="12">
        <f>BM5+1</f>
        <v>43200</v>
      </c>
      <c r="BO5" s="12">
        <f t="shared" ref="BO5" si="3">BN5+1</f>
        <v>43201</v>
      </c>
      <c r="BP5" s="12">
        <f t="shared" ref="BP5" si="4">BO5+1</f>
        <v>43202</v>
      </c>
      <c r="BQ5" s="12">
        <f t="shared" ref="BQ5" si="5">BP5+1</f>
        <v>43203</v>
      </c>
      <c r="BR5" s="12">
        <f t="shared" ref="BR5" si="6">BQ5+1</f>
        <v>43204</v>
      </c>
      <c r="BS5" s="14">
        <f t="shared" ref="BS5" si="7">BR5+1</f>
        <v>43205</v>
      </c>
      <c r="BT5" s="13">
        <f>BS5+1</f>
        <v>43206</v>
      </c>
      <c r="BU5" s="12">
        <f>BT5+1</f>
        <v>43207</v>
      </c>
      <c r="BV5" s="12">
        <f t="shared" ref="BV5" si="8">BU5+1</f>
        <v>43208</v>
      </c>
      <c r="BW5" s="12">
        <f t="shared" ref="BW5" si="9">BV5+1</f>
        <v>43209</v>
      </c>
      <c r="BX5" s="12">
        <f t="shared" ref="BX5" si="10">BW5+1</f>
        <v>43210</v>
      </c>
      <c r="BY5" s="12">
        <f t="shared" ref="BY5" si="11">BX5+1</f>
        <v>43211</v>
      </c>
      <c r="BZ5" s="14">
        <f t="shared" ref="BZ5" si="12">BY5+1</f>
        <v>43212</v>
      </c>
      <c r="CA5" s="13">
        <f>BZ5+1</f>
        <v>43213</v>
      </c>
      <c r="CB5" s="12">
        <f>CA5+1</f>
        <v>43214</v>
      </c>
      <c r="CC5" s="12">
        <f t="shared" ref="CC5" si="13">CB5+1</f>
        <v>43215</v>
      </c>
      <c r="CD5" s="12">
        <f t="shared" ref="CD5" si="14">CC5+1</f>
        <v>43216</v>
      </c>
      <c r="CE5" s="12">
        <f t="shared" ref="CE5" si="15">CD5+1</f>
        <v>43217</v>
      </c>
      <c r="CF5" s="12">
        <f t="shared" ref="CF5" si="16">CE5+1</f>
        <v>43218</v>
      </c>
      <c r="CG5" s="14">
        <f t="shared" ref="CG5" si="17">CF5+1</f>
        <v>43219</v>
      </c>
      <c r="CH5" s="13">
        <f>CG5+1</f>
        <v>43220</v>
      </c>
      <c r="CI5" s="12">
        <f>CH5+1</f>
        <v>43221</v>
      </c>
      <c r="CJ5" s="12">
        <f t="shared" ref="CJ5" si="18">CI5+1</f>
        <v>43222</v>
      </c>
      <c r="CK5" s="12">
        <f t="shared" ref="CK5" si="19">CJ5+1</f>
        <v>43223</v>
      </c>
      <c r="CL5" s="12">
        <f t="shared" ref="CL5" si="20">CK5+1</f>
        <v>43224</v>
      </c>
      <c r="CM5" s="12">
        <f t="shared" ref="CM5" si="21">CL5+1</f>
        <v>43225</v>
      </c>
      <c r="CN5" s="14">
        <f t="shared" ref="CN5" si="22">CM5+1</f>
        <v>43226</v>
      </c>
      <c r="CO5" s="13">
        <f>CN5+1</f>
        <v>43227</v>
      </c>
      <c r="CP5" s="12">
        <f>CO5+1</f>
        <v>43228</v>
      </c>
      <c r="CQ5" s="12">
        <f t="shared" ref="CQ5" si="23">CP5+1</f>
        <v>43229</v>
      </c>
      <c r="CR5" s="12">
        <f t="shared" ref="CR5" si="24">CQ5+1</f>
        <v>43230</v>
      </c>
      <c r="CS5" s="12">
        <f t="shared" ref="CS5" si="25">CR5+1</f>
        <v>43231</v>
      </c>
      <c r="CT5" s="12">
        <f t="shared" ref="CT5" si="26">CS5+1</f>
        <v>43232</v>
      </c>
      <c r="CU5" s="14">
        <f t="shared" ref="CU5" si="27">CT5+1</f>
        <v>43233</v>
      </c>
    </row>
    <row r="6" spans="1:99" ht="29.25" customHeight="1" thickBot="1">
      <c r="A6" s="19"/>
      <c r="B6" s="10" t="s">
        <v>6</v>
      </c>
      <c r="C6" s="11" t="s">
        <v>7</v>
      </c>
      <c r="D6" s="11" t="s">
        <v>8</v>
      </c>
      <c r="E6" s="11" t="s">
        <v>9</v>
      </c>
      <c r="F6" s="11" t="s">
        <v>10</v>
      </c>
      <c r="G6" s="11"/>
      <c r="H6" s="11" t="s">
        <v>11</v>
      </c>
      <c r="I6" s="15" t="str">
        <f t="shared" ref="I6" si="28">LEFT(TEXT(I5,"ddd"),1)</f>
        <v>M</v>
      </c>
      <c r="J6" s="15" t="str">
        <f t="shared" ref="J6:AR6" si="29">LEFT(TEXT(J5,"ddd"),1)</f>
        <v>T</v>
      </c>
      <c r="K6" s="15" t="str">
        <f t="shared" si="29"/>
        <v>W</v>
      </c>
      <c r="L6" s="15" t="str">
        <f t="shared" si="29"/>
        <v>T</v>
      </c>
      <c r="M6" s="15" t="str">
        <f t="shared" si="29"/>
        <v>F</v>
      </c>
      <c r="N6" s="15" t="str">
        <f t="shared" si="29"/>
        <v>S</v>
      </c>
      <c r="O6" s="15" t="str">
        <f t="shared" si="29"/>
        <v>S</v>
      </c>
      <c r="P6" s="15" t="str">
        <f t="shared" si="29"/>
        <v>M</v>
      </c>
      <c r="Q6" s="15" t="str">
        <f t="shared" si="29"/>
        <v>T</v>
      </c>
      <c r="R6" s="15" t="str">
        <f t="shared" si="29"/>
        <v>W</v>
      </c>
      <c r="S6" s="15" t="str">
        <f t="shared" si="29"/>
        <v>T</v>
      </c>
      <c r="T6" s="15" t="str">
        <f t="shared" si="29"/>
        <v>F</v>
      </c>
      <c r="U6" s="15" t="str">
        <f t="shared" si="29"/>
        <v>S</v>
      </c>
      <c r="V6" s="15" t="str">
        <f t="shared" si="29"/>
        <v>S</v>
      </c>
      <c r="W6" s="15" t="str">
        <f t="shared" si="29"/>
        <v>M</v>
      </c>
      <c r="X6" s="15" t="str">
        <f t="shared" si="29"/>
        <v>T</v>
      </c>
      <c r="Y6" s="15" t="str">
        <f t="shared" si="29"/>
        <v>W</v>
      </c>
      <c r="Z6" s="15" t="str">
        <f t="shared" si="29"/>
        <v>T</v>
      </c>
      <c r="AA6" s="15" t="str">
        <f t="shared" si="29"/>
        <v>F</v>
      </c>
      <c r="AB6" s="15" t="str">
        <f t="shared" si="29"/>
        <v>S</v>
      </c>
      <c r="AC6" s="15" t="str">
        <f t="shared" si="29"/>
        <v>S</v>
      </c>
      <c r="AD6" s="15" t="str">
        <f t="shared" si="29"/>
        <v>M</v>
      </c>
      <c r="AE6" s="15" t="str">
        <f t="shared" si="29"/>
        <v>T</v>
      </c>
      <c r="AF6" s="15" t="str">
        <f t="shared" si="29"/>
        <v>W</v>
      </c>
      <c r="AG6" s="15" t="str">
        <f t="shared" si="29"/>
        <v>T</v>
      </c>
      <c r="AH6" s="15" t="str">
        <f t="shared" si="29"/>
        <v>F</v>
      </c>
      <c r="AI6" s="15" t="str">
        <f t="shared" si="29"/>
        <v>S</v>
      </c>
      <c r="AJ6" s="15" t="str">
        <f t="shared" si="29"/>
        <v>S</v>
      </c>
      <c r="AK6" s="15" t="str">
        <f t="shared" si="29"/>
        <v>M</v>
      </c>
      <c r="AL6" s="15" t="str">
        <f t="shared" si="29"/>
        <v>T</v>
      </c>
      <c r="AM6" s="15" t="str">
        <f t="shared" si="29"/>
        <v>W</v>
      </c>
      <c r="AN6" s="15" t="str">
        <f t="shared" si="29"/>
        <v>T</v>
      </c>
      <c r="AO6" s="15" t="str">
        <f t="shared" si="29"/>
        <v>F</v>
      </c>
      <c r="AP6" s="15" t="str">
        <f t="shared" si="29"/>
        <v>S</v>
      </c>
      <c r="AQ6" s="15" t="str">
        <f t="shared" si="29"/>
        <v>S</v>
      </c>
      <c r="AR6" s="15" t="str">
        <f t="shared" si="29"/>
        <v>M</v>
      </c>
      <c r="AS6" s="15" t="str">
        <f t="shared" ref="AS6:BL6" si="30">LEFT(TEXT(AS5,"ddd"),1)</f>
        <v>T</v>
      </c>
      <c r="AT6" s="15" t="str">
        <f t="shared" si="30"/>
        <v>W</v>
      </c>
      <c r="AU6" s="15" t="str">
        <f t="shared" si="30"/>
        <v>T</v>
      </c>
      <c r="AV6" s="15" t="str">
        <f t="shared" si="30"/>
        <v>F</v>
      </c>
      <c r="AW6" s="15" t="str">
        <f t="shared" si="30"/>
        <v>S</v>
      </c>
      <c r="AX6" s="15" t="str">
        <f t="shared" si="30"/>
        <v>S</v>
      </c>
      <c r="AY6" s="15" t="str">
        <f t="shared" si="30"/>
        <v>M</v>
      </c>
      <c r="AZ6" s="15" t="str">
        <f t="shared" si="30"/>
        <v>T</v>
      </c>
      <c r="BA6" s="15" t="str">
        <f t="shared" si="30"/>
        <v>W</v>
      </c>
      <c r="BB6" s="15" t="str">
        <f t="shared" si="30"/>
        <v>T</v>
      </c>
      <c r="BC6" s="15" t="str">
        <f t="shared" si="30"/>
        <v>F</v>
      </c>
      <c r="BD6" s="15" t="str">
        <f t="shared" si="30"/>
        <v>S</v>
      </c>
      <c r="BE6" s="15" t="str">
        <f t="shared" si="30"/>
        <v>S</v>
      </c>
      <c r="BF6" s="15" t="str">
        <f t="shared" si="30"/>
        <v>M</v>
      </c>
      <c r="BG6" s="15" t="str">
        <f t="shared" si="30"/>
        <v>T</v>
      </c>
      <c r="BH6" s="15" t="str">
        <f t="shared" si="30"/>
        <v>W</v>
      </c>
      <c r="BI6" s="15" t="str">
        <f t="shared" si="30"/>
        <v>T</v>
      </c>
      <c r="BJ6" s="15" t="str">
        <f t="shared" si="30"/>
        <v>F</v>
      </c>
      <c r="BK6" s="15" t="str">
        <f t="shared" si="30"/>
        <v>S</v>
      </c>
      <c r="BL6" s="15" t="str">
        <f t="shared" si="30"/>
        <v>S</v>
      </c>
      <c r="BM6" s="15" t="str">
        <f t="shared" ref="BM6:BZ6" si="31">LEFT(TEXT(BM5,"ddd"),1)</f>
        <v>M</v>
      </c>
      <c r="BN6" s="15" t="str">
        <f t="shared" si="31"/>
        <v>T</v>
      </c>
      <c r="BO6" s="15" t="str">
        <f t="shared" si="31"/>
        <v>W</v>
      </c>
      <c r="BP6" s="15" t="str">
        <f t="shared" si="31"/>
        <v>T</v>
      </c>
      <c r="BQ6" s="15" t="str">
        <f t="shared" si="31"/>
        <v>F</v>
      </c>
      <c r="BR6" s="15" t="str">
        <f t="shared" si="31"/>
        <v>S</v>
      </c>
      <c r="BS6" s="15" t="str">
        <f t="shared" si="31"/>
        <v>S</v>
      </c>
      <c r="BT6" s="15" t="str">
        <f t="shared" si="31"/>
        <v>M</v>
      </c>
      <c r="BU6" s="15" t="str">
        <f t="shared" si="31"/>
        <v>T</v>
      </c>
      <c r="BV6" s="15" t="str">
        <f t="shared" si="31"/>
        <v>W</v>
      </c>
      <c r="BW6" s="15" t="str">
        <f t="shared" si="31"/>
        <v>T</v>
      </c>
      <c r="BX6" s="15" t="str">
        <f t="shared" si="31"/>
        <v>F</v>
      </c>
      <c r="BY6" s="15" t="str">
        <f t="shared" si="31"/>
        <v>S</v>
      </c>
      <c r="BZ6" s="15" t="str">
        <f t="shared" si="31"/>
        <v>S</v>
      </c>
      <c r="CA6" s="15" t="str">
        <f t="shared" ref="CA6:CG6" si="32">LEFT(TEXT(CA5,"ddd"),1)</f>
        <v>M</v>
      </c>
      <c r="CB6" s="15" t="str">
        <f t="shared" si="32"/>
        <v>T</v>
      </c>
      <c r="CC6" s="15" t="str">
        <f t="shared" si="32"/>
        <v>W</v>
      </c>
      <c r="CD6" s="15" t="str">
        <f t="shared" si="32"/>
        <v>T</v>
      </c>
      <c r="CE6" s="15" t="str">
        <f t="shared" si="32"/>
        <v>F</v>
      </c>
      <c r="CF6" s="15" t="str">
        <f t="shared" si="32"/>
        <v>S</v>
      </c>
      <c r="CG6" s="15" t="str">
        <f t="shared" si="32"/>
        <v>S</v>
      </c>
      <c r="CH6" s="15" t="str">
        <f t="shared" ref="CH6:CN6" si="33">LEFT(TEXT(CH5,"ddd"),1)</f>
        <v>M</v>
      </c>
      <c r="CI6" s="15" t="str">
        <f t="shared" si="33"/>
        <v>T</v>
      </c>
      <c r="CJ6" s="15" t="str">
        <f t="shared" si="33"/>
        <v>W</v>
      </c>
      <c r="CK6" s="15" t="str">
        <f t="shared" si="33"/>
        <v>T</v>
      </c>
      <c r="CL6" s="15" t="str">
        <f t="shared" si="33"/>
        <v>F</v>
      </c>
      <c r="CM6" s="15" t="str">
        <f t="shared" si="33"/>
        <v>S</v>
      </c>
      <c r="CN6" s="15" t="str">
        <f t="shared" si="33"/>
        <v>S</v>
      </c>
      <c r="CO6" s="15" t="str">
        <f t="shared" ref="CO6:CU6" si="34">LEFT(TEXT(CO5,"ddd"),1)</f>
        <v>M</v>
      </c>
      <c r="CP6" s="15" t="str">
        <f t="shared" si="34"/>
        <v>T</v>
      </c>
      <c r="CQ6" s="15" t="str">
        <f t="shared" si="34"/>
        <v>W</v>
      </c>
      <c r="CR6" s="15" t="str">
        <f t="shared" si="34"/>
        <v>T</v>
      </c>
      <c r="CS6" s="15" t="str">
        <f t="shared" si="34"/>
        <v>F</v>
      </c>
      <c r="CT6" s="15" t="str">
        <f t="shared" si="34"/>
        <v>S</v>
      </c>
      <c r="CU6" s="15" t="str">
        <f t="shared" si="34"/>
        <v>S</v>
      </c>
    </row>
    <row r="7" spans="1:99" s="3" customFormat="1" ht="21.75" thickBot="1">
      <c r="A7" s="19"/>
      <c r="B7" s="20"/>
      <c r="C7" s="21"/>
      <c r="D7" s="22"/>
      <c r="E7" s="23"/>
      <c r="F7" s="24"/>
      <c r="G7" s="25"/>
      <c r="H7" s="25" t="str">
        <f t="shared" ref="H7:H50" ca="1" si="35">IF(OR(ISBLANK(task_start),ISBLANK(task_end)),"",task_end-task_start+1)</f>
        <v/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</row>
    <row r="8" spans="1:99" s="3" customFormat="1" ht="21.75" thickBot="1">
      <c r="A8" s="19"/>
      <c r="B8" s="26" t="s">
        <v>12</v>
      </c>
      <c r="C8" s="27"/>
      <c r="D8" s="28"/>
      <c r="E8" s="29"/>
      <c r="F8" s="30"/>
      <c r="G8" s="25"/>
      <c r="H8" s="25" t="str">
        <f t="shared" ca="1" si="35"/>
        <v/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</row>
    <row r="9" spans="1:99" s="3" customFormat="1" ht="21.75" thickBot="1">
      <c r="A9" s="19"/>
      <c r="B9" s="31" t="s">
        <v>13</v>
      </c>
      <c r="C9" s="32" t="s">
        <v>14</v>
      </c>
      <c r="D9" s="33">
        <v>1</v>
      </c>
      <c r="E9" s="34">
        <v>43147</v>
      </c>
      <c r="F9" s="35">
        <v>43149</v>
      </c>
      <c r="G9" s="25"/>
      <c r="H9" s="25">
        <f t="shared" ca="1" si="35"/>
        <v>3</v>
      </c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</row>
    <row r="10" spans="1:99" s="3" customFormat="1" ht="21.75" thickBot="1">
      <c r="A10" s="19"/>
      <c r="B10" s="31" t="s">
        <v>15</v>
      </c>
      <c r="C10" s="32" t="s">
        <v>14</v>
      </c>
      <c r="D10" s="33">
        <v>1</v>
      </c>
      <c r="E10" s="34">
        <v>43147</v>
      </c>
      <c r="F10" s="35">
        <v>43210</v>
      </c>
      <c r="G10" s="25"/>
      <c r="H10" s="25">
        <f t="shared" ca="1" si="35"/>
        <v>64</v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8"/>
      <c r="V10" s="68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</row>
    <row r="11" spans="1:99" s="3" customFormat="1" ht="21.75" thickBot="1">
      <c r="A11" s="19"/>
      <c r="B11" s="31" t="s">
        <v>16</v>
      </c>
      <c r="C11" s="32" t="s">
        <v>17</v>
      </c>
      <c r="D11" s="33">
        <v>1</v>
      </c>
      <c r="E11" s="34">
        <v>43147</v>
      </c>
      <c r="F11" s="35">
        <v>43177</v>
      </c>
      <c r="G11" s="25"/>
      <c r="H11" s="25">
        <f t="shared" ca="1" si="35"/>
        <v>31</v>
      </c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</row>
    <row r="12" spans="1:99" s="3" customFormat="1" ht="21.75" thickBot="1">
      <c r="A12" s="19"/>
      <c r="B12" s="31" t="s">
        <v>18</v>
      </c>
      <c r="C12" s="32" t="s">
        <v>17</v>
      </c>
      <c r="D12" s="33">
        <v>1</v>
      </c>
      <c r="E12" s="34">
        <v>43147</v>
      </c>
      <c r="F12" s="35">
        <v>43177</v>
      </c>
      <c r="G12" s="25"/>
      <c r="H12" s="25">
        <f t="shared" ca="1" si="35"/>
        <v>31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8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</row>
    <row r="13" spans="1:99" s="3" customFormat="1" ht="21.75" thickBot="1">
      <c r="A13" s="19"/>
      <c r="B13" s="31" t="s">
        <v>19</v>
      </c>
      <c r="C13" s="32" t="s">
        <v>20</v>
      </c>
      <c r="D13" s="33">
        <v>1</v>
      </c>
      <c r="E13" s="34">
        <v>43145</v>
      </c>
      <c r="F13" s="35">
        <v>43149</v>
      </c>
      <c r="G13" s="25"/>
      <c r="H13" s="25">
        <f t="shared" ca="1" si="35"/>
        <v>5</v>
      </c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</row>
    <row r="14" spans="1:99" s="3" customFormat="1" ht="21.75" thickBot="1">
      <c r="A14" s="19"/>
      <c r="B14" s="31" t="s">
        <v>21</v>
      </c>
      <c r="C14" s="32" t="s">
        <v>22</v>
      </c>
      <c r="D14" s="33">
        <v>1</v>
      </c>
      <c r="E14" s="34">
        <v>43152</v>
      </c>
      <c r="F14" s="35">
        <v>43155</v>
      </c>
      <c r="G14" s="25"/>
      <c r="H14" s="25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</row>
    <row r="15" spans="1:99" s="3" customFormat="1" ht="21.75" thickBot="1">
      <c r="A15" s="19"/>
      <c r="B15" s="31" t="s">
        <v>23</v>
      </c>
      <c r="C15" s="32" t="s">
        <v>24</v>
      </c>
      <c r="D15" s="33">
        <v>1</v>
      </c>
      <c r="E15" s="34">
        <v>43152</v>
      </c>
      <c r="F15" s="35">
        <v>43157</v>
      </c>
      <c r="G15" s="25"/>
      <c r="H15" s="25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</row>
    <row r="16" spans="1:99" s="3" customFormat="1" ht="21.75" thickBot="1">
      <c r="A16" s="19"/>
      <c r="B16" s="31" t="s">
        <v>25</v>
      </c>
      <c r="C16" s="32" t="s">
        <v>22</v>
      </c>
      <c r="D16" s="33">
        <v>1</v>
      </c>
      <c r="E16" s="34">
        <v>43152</v>
      </c>
      <c r="F16" s="35">
        <v>43157</v>
      </c>
      <c r="G16" s="25"/>
      <c r="H16" s="25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</row>
    <row r="17" spans="1:99" s="3" customFormat="1" ht="21.75" thickBot="1">
      <c r="A17" s="19"/>
      <c r="B17" s="31" t="s">
        <v>26</v>
      </c>
      <c r="C17" s="32" t="s">
        <v>20</v>
      </c>
      <c r="D17" s="33">
        <v>1</v>
      </c>
      <c r="E17" s="34">
        <v>43147</v>
      </c>
      <c r="F17" s="35">
        <v>43163</v>
      </c>
      <c r="G17" s="25"/>
      <c r="H17" s="25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</row>
    <row r="18" spans="1:99" s="3" customFormat="1" ht="21.75" thickBot="1">
      <c r="A18" s="19"/>
      <c r="B18" s="31" t="s">
        <v>27</v>
      </c>
      <c r="C18" s="32" t="s">
        <v>28</v>
      </c>
      <c r="D18" s="33">
        <v>1</v>
      </c>
      <c r="E18" s="34">
        <v>43147</v>
      </c>
      <c r="F18" s="35">
        <v>43152</v>
      </c>
      <c r="G18" s="25"/>
      <c r="H18" s="25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</row>
    <row r="19" spans="1:99" s="3" customFormat="1" ht="30">
      <c r="A19" s="19"/>
      <c r="B19" s="31" t="s">
        <v>29</v>
      </c>
      <c r="C19" s="85" t="s">
        <v>30</v>
      </c>
      <c r="D19" s="33">
        <v>1</v>
      </c>
      <c r="E19" s="34">
        <v>43174</v>
      </c>
      <c r="F19" s="35">
        <v>43175</v>
      </c>
      <c r="G19" s="25"/>
      <c r="H19" s="25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</row>
    <row r="20" spans="1:99" s="3" customFormat="1" ht="21.75" thickBot="1">
      <c r="A20" s="19"/>
      <c r="B20" s="36" t="s">
        <v>31</v>
      </c>
      <c r="C20" s="37"/>
      <c r="D20" s="38"/>
      <c r="E20" s="39"/>
      <c r="F20" s="40"/>
      <c r="G20" s="25"/>
      <c r="H20" s="25" t="str">
        <f t="shared" ca="1" si="35"/>
        <v/>
      </c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</row>
    <row r="21" spans="1:99" s="3" customFormat="1" ht="21.75" thickBot="1">
      <c r="A21" s="19"/>
      <c r="B21" s="41" t="s">
        <v>32</v>
      </c>
      <c r="C21" s="42" t="s">
        <v>20</v>
      </c>
      <c r="D21" s="43">
        <v>0.8</v>
      </c>
      <c r="E21" s="44">
        <v>43160</v>
      </c>
      <c r="F21" s="45">
        <v>43183</v>
      </c>
      <c r="G21" s="25"/>
      <c r="H21" s="25">
        <f t="shared" ca="1" si="35"/>
        <v>24</v>
      </c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</row>
    <row r="22" spans="1:99" s="3" customFormat="1" ht="21.75" thickBot="1">
      <c r="A22" s="19"/>
      <c r="B22" s="41" t="s">
        <v>33</v>
      </c>
      <c r="C22" s="42" t="s">
        <v>20</v>
      </c>
      <c r="D22" s="43">
        <v>0.8</v>
      </c>
      <c r="E22" s="44">
        <v>43160</v>
      </c>
      <c r="F22" s="45">
        <v>43183</v>
      </c>
      <c r="G22" s="25"/>
      <c r="H22" s="25">
        <f t="shared" ca="1" si="35"/>
        <v>24</v>
      </c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8"/>
      <c r="V22" s="68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</row>
    <row r="23" spans="1:99" s="3" customFormat="1" ht="21.75" thickBot="1">
      <c r="A23" s="19"/>
      <c r="B23" s="41" t="s">
        <v>34</v>
      </c>
      <c r="C23" s="42" t="s">
        <v>20</v>
      </c>
      <c r="D23" s="43">
        <v>0</v>
      </c>
      <c r="E23" s="44">
        <v>43160</v>
      </c>
      <c r="F23" s="45">
        <v>43183</v>
      </c>
      <c r="G23" s="25"/>
      <c r="H23" s="25">
        <f t="shared" ca="1" si="35"/>
        <v>24</v>
      </c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</row>
    <row r="24" spans="1:99" s="3" customFormat="1" ht="21.75" thickBot="1">
      <c r="A24" s="19"/>
      <c r="B24" s="41" t="s">
        <v>35</v>
      </c>
      <c r="C24" s="42" t="s">
        <v>28</v>
      </c>
      <c r="D24" s="43">
        <v>0</v>
      </c>
      <c r="E24" s="44">
        <v>43160</v>
      </c>
      <c r="F24" s="45">
        <v>43183</v>
      </c>
      <c r="G24" s="25"/>
      <c r="H24" s="25">
        <f t="shared" ca="1" si="35"/>
        <v>24</v>
      </c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8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</row>
    <row r="25" spans="1:99" s="3" customFormat="1" ht="21.75" thickBot="1">
      <c r="A25" s="19"/>
      <c r="B25" s="41" t="s">
        <v>36</v>
      </c>
      <c r="C25" s="42" t="s">
        <v>22</v>
      </c>
      <c r="D25" s="43">
        <v>0</v>
      </c>
      <c r="E25" s="44">
        <v>43160</v>
      </c>
      <c r="F25" s="45">
        <v>43183</v>
      </c>
      <c r="G25" s="25"/>
      <c r="H25" s="25">
        <f t="shared" ca="1" si="35"/>
        <v>24</v>
      </c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</row>
    <row r="26" spans="1:99" s="3" customFormat="1" ht="21.75" thickBot="1">
      <c r="A26" s="19"/>
      <c r="B26" s="41" t="s">
        <v>37</v>
      </c>
      <c r="C26" s="42" t="s">
        <v>17</v>
      </c>
      <c r="D26" s="43">
        <v>0</v>
      </c>
      <c r="E26" s="44">
        <v>43160</v>
      </c>
      <c r="F26" s="45">
        <v>43183</v>
      </c>
      <c r="G26" s="25"/>
      <c r="H26" s="25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</row>
    <row r="27" spans="1:99" s="3" customFormat="1" ht="21.75" thickBot="1">
      <c r="A27" s="19"/>
      <c r="B27" s="41" t="s">
        <v>38</v>
      </c>
      <c r="C27" s="42" t="s">
        <v>14</v>
      </c>
      <c r="D27" s="43">
        <v>0</v>
      </c>
      <c r="E27" s="44">
        <v>43160</v>
      </c>
      <c r="F27" s="45">
        <v>43183</v>
      </c>
      <c r="G27" s="25"/>
      <c r="H27" s="25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</row>
    <row r="28" spans="1:99" s="3" customFormat="1" ht="21.75" thickBot="1">
      <c r="A28" s="19"/>
      <c r="B28" s="41" t="s">
        <v>39</v>
      </c>
      <c r="C28" s="42" t="s">
        <v>28</v>
      </c>
      <c r="D28" s="43">
        <v>0</v>
      </c>
      <c r="E28" s="44">
        <v>43160</v>
      </c>
      <c r="F28" s="45">
        <v>43183</v>
      </c>
      <c r="G28" s="25"/>
      <c r="H28" s="25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</row>
    <row r="29" spans="1:99" s="3" customFormat="1" ht="21.75" thickBot="1">
      <c r="A29" s="19"/>
      <c r="B29" s="46" t="s">
        <v>40</v>
      </c>
      <c r="C29" s="47"/>
      <c r="D29" s="48"/>
      <c r="E29" s="49"/>
      <c r="F29" s="50"/>
      <c r="G29" s="25"/>
      <c r="H29" s="25" t="str">
        <f t="shared" ca="1" si="35"/>
        <v/>
      </c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</row>
    <row r="30" spans="1:99" s="3" customFormat="1" ht="21.75" thickBot="1">
      <c r="A30" s="19"/>
      <c r="B30" s="51" t="s">
        <v>41</v>
      </c>
      <c r="C30" s="52" t="s">
        <v>17</v>
      </c>
      <c r="D30" s="53">
        <v>0</v>
      </c>
      <c r="E30" s="54">
        <v>43184</v>
      </c>
      <c r="F30" s="55">
        <v>43215</v>
      </c>
      <c r="G30" s="25"/>
      <c r="H30" s="25">
        <f t="shared" ca="1" si="35"/>
        <v>32</v>
      </c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</row>
    <row r="31" spans="1:99" s="3" customFormat="1" ht="21.75" thickBot="1">
      <c r="A31" s="19"/>
      <c r="B31" s="51" t="s">
        <v>42</v>
      </c>
      <c r="C31" s="52" t="s">
        <v>28</v>
      </c>
      <c r="D31" s="53">
        <v>0</v>
      </c>
      <c r="E31" s="54">
        <v>43184</v>
      </c>
      <c r="F31" s="55">
        <v>43215</v>
      </c>
      <c r="G31" s="25"/>
      <c r="H31" s="25">
        <f t="shared" ca="1" si="35"/>
        <v>32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</row>
    <row r="32" spans="1:99" s="3" customFormat="1" ht="21.75" thickBot="1">
      <c r="A32" s="19"/>
      <c r="B32" s="51" t="s">
        <v>43</v>
      </c>
      <c r="C32" s="52" t="s">
        <v>22</v>
      </c>
      <c r="D32" s="53">
        <v>0</v>
      </c>
      <c r="E32" s="54">
        <v>43184</v>
      </c>
      <c r="F32" s="55">
        <v>43215</v>
      </c>
      <c r="G32" s="25"/>
      <c r="H32" s="25">
        <f t="shared" ca="1" si="35"/>
        <v>32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</row>
    <row r="33" spans="1:99" s="3" customFormat="1" ht="21.75" thickBot="1">
      <c r="A33" s="19"/>
      <c r="B33" s="51" t="s">
        <v>44</v>
      </c>
      <c r="C33" s="52" t="s">
        <v>20</v>
      </c>
      <c r="D33" s="53">
        <v>0</v>
      </c>
      <c r="E33" s="54">
        <v>43184</v>
      </c>
      <c r="F33" s="55">
        <v>43215</v>
      </c>
      <c r="G33" s="25"/>
      <c r="H33" s="25">
        <f t="shared" ca="1" si="35"/>
        <v>32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</row>
    <row r="34" spans="1:99" s="3" customFormat="1" ht="21.75" thickBot="1">
      <c r="A34" s="19"/>
      <c r="B34" s="51" t="s">
        <v>45</v>
      </c>
      <c r="C34" s="52" t="s">
        <v>14</v>
      </c>
      <c r="D34" s="53">
        <v>0</v>
      </c>
      <c r="E34" s="54">
        <v>43184</v>
      </c>
      <c r="F34" s="55">
        <v>43215</v>
      </c>
      <c r="G34" s="25"/>
      <c r="H34" s="25">
        <f t="shared" ca="1" si="35"/>
        <v>32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</row>
    <row r="35" spans="1:99" s="3" customFormat="1" ht="21.75" thickBot="1">
      <c r="A35" s="72"/>
      <c r="B35" s="80"/>
      <c r="C35" s="81"/>
      <c r="D35" s="82"/>
      <c r="E35" s="83"/>
      <c r="F35" s="84"/>
      <c r="G35" s="25"/>
      <c r="H35" s="25" t="str">
        <f t="shared" ca="1" si="35"/>
        <v/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</row>
    <row r="36" spans="1:99" s="3" customFormat="1" ht="21.75" thickBot="1">
      <c r="A36" s="72"/>
      <c r="B36" s="78"/>
      <c r="C36" s="79"/>
      <c r="D36" s="75"/>
      <c r="E36" s="76"/>
      <c r="F36" s="77"/>
      <c r="G36" s="25"/>
      <c r="H36" s="25" t="str">
        <f t="shared" ca="1" si="35"/>
        <v/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</row>
    <row r="37" spans="1:99" s="3" customFormat="1" ht="21.75" thickBot="1">
      <c r="A37" s="72"/>
      <c r="B37" s="78"/>
      <c r="C37" s="79"/>
      <c r="D37" s="75"/>
      <c r="E37" s="76"/>
      <c r="F37" s="77"/>
      <c r="G37" s="25"/>
      <c r="H37" s="25" t="str">
        <f t="shared" ca="1" si="35"/>
        <v/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</row>
    <row r="38" spans="1:99" s="3" customFormat="1" ht="21.75" thickBot="1">
      <c r="A38" s="72"/>
      <c r="B38" s="78"/>
      <c r="C38" s="79"/>
      <c r="D38" s="75"/>
      <c r="E38" s="76"/>
      <c r="F38" s="77"/>
      <c r="G38" s="25"/>
      <c r="H38" s="25" t="str">
        <f t="shared" ca="1" si="35"/>
        <v/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</row>
    <row r="39" spans="1:99" s="3" customFormat="1" ht="21.75" thickBot="1">
      <c r="A39" s="72"/>
      <c r="B39" s="78"/>
      <c r="C39" s="79"/>
      <c r="D39" s="75"/>
      <c r="E39" s="76"/>
      <c r="F39" s="77"/>
      <c r="G39" s="25"/>
      <c r="H39" s="25" t="str">
        <f t="shared" ca="1" si="35"/>
        <v/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</row>
    <row r="40" spans="1:99" s="3" customFormat="1" ht="21.75" thickBot="1">
      <c r="A40" s="72"/>
      <c r="B40" s="78"/>
      <c r="C40" s="79"/>
      <c r="D40" s="75"/>
      <c r="E40" s="76"/>
      <c r="F40" s="77"/>
      <c r="G40" s="25"/>
      <c r="H40" s="25" t="str">
        <f t="shared" ca="1" si="35"/>
        <v/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</row>
    <row r="41" spans="1:99" s="3" customFormat="1" ht="21.75" thickBot="1">
      <c r="A41" s="72"/>
      <c r="B41" s="73"/>
      <c r="C41" s="74"/>
      <c r="D41" s="75"/>
      <c r="E41" s="76"/>
      <c r="F41" s="77"/>
      <c r="G41" s="25"/>
      <c r="H41" s="25" t="str">
        <f t="shared" ca="1" si="35"/>
        <v/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</row>
    <row r="42" spans="1:99" s="3" customFormat="1" ht="21.75" thickBot="1">
      <c r="A42" s="19"/>
      <c r="B42" s="56"/>
      <c r="C42" s="57"/>
      <c r="D42" s="58"/>
      <c r="E42" s="59"/>
      <c r="F42" s="60"/>
      <c r="G42" s="25"/>
      <c r="H42" s="25" t="str">
        <f t="shared" ca="1" si="35"/>
        <v/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</row>
    <row r="43" spans="1:99" s="3" customFormat="1" ht="21.75" thickBot="1">
      <c r="A43" s="19"/>
      <c r="B43" s="56"/>
      <c r="C43" s="57"/>
      <c r="D43" s="58"/>
      <c r="E43" s="59"/>
      <c r="F43" s="60"/>
      <c r="G43" s="25"/>
      <c r="H43" s="25" t="str">
        <f t="shared" ca="1" si="35"/>
        <v/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</row>
    <row r="44" spans="1:99" s="3" customFormat="1" ht="21.75" thickBot="1">
      <c r="A44" s="19"/>
      <c r="B44" s="56"/>
      <c r="C44" s="57"/>
      <c r="D44" s="58"/>
      <c r="E44" s="59"/>
      <c r="F44" s="60"/>
      <c r="G44" s="25"/>
      <c r="H44" s="25" t="str">
        <f t="shared" ca="1" si="35"/>
        <v/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</row>
    <row r="45" spans="1:99" s="3" customFormat="1" ht="21.75" thickBot="1">
      <c r="A45" s="19"/>
      <c r="B45" s="56"/>
      <c r="C45" s="57"/>
      <c r="D45" s="58"/>
      <c r="E45" s="59"/>
      <c r="F45" s="60"/>
      <c r="G45" s="25"/>
      <c r="H45" s="25" t="str">
        <f t="shared" ca="1" si="35"/>
        <v/>
      </c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</row>
    <row r="46" spans="1:99" s="3" customFormat="1" ht="21.75" thickBot="1">
      <c r="A46" s="19"/>
      <c r="B46" s="56"/>
      <c r="C46" s="57"/>
      <c r="D46" s="58"/>
      <c r="E46" s="59"/>
      <c r="F46" s="60"/>
      <c r="G46" s="25"/>
      <c r="H46" s="25" t="str">
        <f t="shared" ca="1" si="35"/>
        <v/>
      </c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</row>
    <row r="47" spans="1:99" s="3" customFormat="1" ht="21.75" thickBot="1">
      <c r="A47" s="19"/>
      <c r="B47" s="56"/>
      <c r="C47" s="57"/>
      <c r="D47" s="58"/>
      <c r="E47" s="59"/>
      <c r="F47" s="60"/>
      <c r="G47" s="25"/>
      <c r="H47" s="25" t="str">
        <f t="shared" ca="1" si="35"/>
        <v/>
      </c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</row>
    <row r="48" spans="1:99" s="3" customFormat="1" ht="21.75" thickBot="1">
      <c r="A48" s="19"/>
      <c r="B48" s="56"/>
      <c r="C48" s="57"/>
      <c r="D48" s="58"/>
      <c r="E48" s="59"/>
      <c r="F48" s="60"/>
      <c r="G48" s="25"/>
      <c r="H48" s="25" t="str">
        <f t="shared" ca="1" si="35"/>
        <v/>
      </c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</row>
    <row r="49" spans="1:64" s="3" customFormat="1" ht="21.75" thickBot="1">
      <c r="A49" s="19"/>
      <c r="B49" s="56"/>
      <c r="C49" s="57"/>
      <c r="D49" s="58"/>
      <c r="E49" s="59"/>
      <c r="F49" s="60"/>
      <c r="G49" s="25"/>
      <c r="H49" s="25" t="str">
        <f t="shared" ca="1" si="35"/>
        <v/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</row>
    <row r="50" spans="1:64" s="3" customFormat="1" ht="21.75" thickBot="1">
      <c r="A50" s="19"/>
      <c r="B50" s="61"/>
      <c r="C50" s="62"/>
      <c r="D50" s="63"/>
      <c r="E50" s="64"/>
      <c r="F50" s="65"/>
      <c r="G50" s="66"/>
      <c r="H50" s="66" t="str">
        <f t="shared" ca="1" si="35"/>
        <v/>
      </c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</row>
    <row r="51" spans="1:64">
      <c r="A51" s="6"/>
      <c r="G51" s="6"/>
    </row>
    <row r="52" spans="1:64">
      <c r="B52" s="17"/>
      <c r="C52" s="17"/>
      <c r="F52" s="71"/>
    </row>
    <row r="53" spans="1:64">
      <c r="B53" s="18"/>
      <c r="C53" s="18"/>
    </row>
  </sheetData>
  <mergeCells count="14">
    <mergeCell ref="CH4:CN4"/>
    <mergeCell ref="CO4:CU4"/>
    <mergeCell ref="BM4:BS4"/>
    <mergeCell ref="BT4:BZ4"/>
    <mergeCell ref="CA4:CG4"/>
    <mergeCell ref="AK4:AQ4"/>
    <mergeCell ref="AR4:AX4"/>
    <mergeCell ref="AY4:BE4"/>
    <mergeCell ref="BF4:BL4"/>
    <mergeCell ref="E3:F3"/>
    <mergeCell ref="I4:O4"/>
    <mergeCell ref="P4:V4"/>
    <mergeCell ref="W4:AC4"/>
    <mergeCell ref="AD4:AJ4"/>
  </mergeCells>
  <conditionalFormatting sqref="D7:D50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50 BM7:CU35">
    <cfRule type="expression" dxfId="2" priority="25">
      <formula>AND(task_start&lt;=I$5,ROUNDDOWN((task_end-task_start+1)*task_progress,0)+task_start-1&gt;=I$5)</formula>
    </cfRule>
    <cfRule type="expression" dxfId="1" priority="26" stopIfTrue="1">
      <formula>AND(task_end&gt;=I$5,task_start&lt;J$5)</formula>
    </cfRule>
  </conditionalFormatting>
  <conditionalFormatting sqref="I5:BL50 BM5:CU35">
    <cfRule type="expression" dxfId="0" priority="34">
      <formula>AND($F$52&gt;=I$5,$F$52&lt;J$5)</formula>
    </cfRule>
  </conditionalFormatting>
  <dataValidations disablePrompts="1"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37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D7:D50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14F5EC4963AD4780A5124143F02F05" ma:contentTypeVersion="2" ma:contentTypeDescription="Create a new document." ma:contentTypeScope="" ma:versionID="20c90cf1cfb5d6a591748fa49cabd7d8">
  <xsd:schema xmlns:xsd="http://www.w3.org/2001/XMLSchema" xmlns:xs="http://www.w3.org/2001/XMLSchema" xmlns:p="http://schemas.microsoft.com/office/2006/metadata/properties" xmlns:ns2="8675b330-1c73-49bc-abf1-c5d37a7d71af" targetNamespace="http://schemas.microsoft.com/office/2006/metadata/properties" ma:root="true" ma:fieldsID="9bf0ac273f90cbbdbf5ca13be0f8052d" ns2:_="">
    <xsd:import namespace="8675b330-1c73-49bc-abf1-c5d37a7d71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75b330-1c73-49bc-abf1-c5d37a7d71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67C0E1-1DC5-46BC-91AA-623CE56B70E0}"/>
</file>

<file path=customXml/itemProps2.xml><?xml version="1.0" encoding="utf-8"?>
<ds:datastoreItem xmlns:ds="http://schemas.openxmlformats.org/officeDocument/2006/customXml" ds:itemID="{F239ECE2-1882-4ABB-B85E-20FF883DBB2C}"/>
</file>

<file path=customXml/itemProps3.xml><?xml version="1.0" encoding="utf-8"?>
<ds:datastoreItem xmlns:ds="http://schemas.openxmlformats.org/officeDocument/2006/customXml" ds:itemID="{76128B87-AFDB-451A-BA5A-3BABCE337B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subject/>
  <dc:creator>Shankar Shrestha</dc:creator>
  <cp:keywords/>
  <dc:description/>
  <cp:lastModifiedBy>Shrestha, Shankar</cp:lastModifiedBy>
  <cp:revision/>
  <dcterms:created xsi:type="dcterms:W3CDTF">2018-05-02T16:58:25Z</dcterms:created>
  <dcterms:modified xsi:type="dcterms:W3CDTF">2018-05-02T16:58:55Z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0x0101009014F5EC4963AD4780A5124143F02F05</vt:lpwstr>
  </property>
</Properties>
</file>