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DataScience.Learning\Classification\Decision_Tree_Induction\"/>
    </mc:Choice>
  </mc:AlternateContent>
  <xr:revisionPtr revIDLastSave="0" documentId="8_{384C1E90-7C3D-49DB-BBE9-7CF5D46ADD52}" xr6:coauthVersionLast="45" xr6:coauthVersionMax="45" xr10:uidLastSave="{00000000-0000-0000-0000-000000000000}"/>
  <bookViews>
    <workbookView xWindow="-108" yWindow="-108" windowWidth="23256" windowHeight="12576" xr2:uid="{3DD42DDC-96C1-49B4-A81A-16E9DFAE4E3D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1" l="1"/>
  <c r="L18" i="1"/>
  <c r="K18" i="1"/>
  <c r="L19" i="1"/>
  <c r="L10" i="1"/>
  <c r="L11" i="1"/>
  <c r="L12" i="1"/>
  <c r="L20" i="1"/>
  <c r="L9" i="1"/>
  <c r="J19" i="1"/>
  <c r="K19" i="1" s="1"/>
  <c r="K20" i="1"/>
  <c r="I19" i="1"/>
  <c r="I20" i="1"/>
  <c r="I18" i="1"/>
  <c r="H20" i="1"/>
  <c r="H19" i="1"/>
  <c r="H18" i="1"/>
  <c r="J12" i="1"/>
  <c r="K12" i="1" s="1"/>
  <c r="J11" i="1"/>
  <c r="K11" i="1" s="1"/>
  <c r="K10" i="1"/>
  <c r="K9" i="1"/>
  <c r="J10" i="1"/>
  <c r="J9" i="1"/>
  <c r="I12" i="1"/>
  <c r="I11" i="1"/>
  <c r="I9" i="1"/>
  <c r="I10" i="1"/>
  <c r="H13" i="1"/>
  <c r="H12" i="1"/>
  <c r="H11" i="1"/>
  <c r="H10" i="1"/>
  <c r="H9" i="1"/>
  <c r="H5" i="1"/>
  <c r="I3" i="1"/>
  <c r="I2" i="1"/>
  <c r="H3" i="1"/>
  <c r="H2" i="1"/>
  <c r="H15" i="1" l="1"/>
</calcChain>
</file>

<file path=xl/sharedStrings.xml><?xml version="1.0" encoding="utf-8"?>
<sst xmlns="http://schemas.openxmlformats.org/spreadsheetml/2006/main" count="73" uniqueCount="38">
  <si>
    <t>department</t>
  </si>
  <si>
    <t>age</t>
  </si>
  <si>
    <t>salary</t>
  </si>
  <si>
    <t>status</t>
  </si>
  <si>
    <t>count</t>
  </si>
  <si>
    <t>sales</t>
  </si>
  <si>
    <t>systems</t>
  </si>
  <si>
    <t>marketing</t>
  </si>
  <si>
    <t>secretary</t>
  </si>
  <si>
    <t>Mid-age</t>
  </si>
  <si>
    <t>Youth</t>
  </si>
  <si>
    <t>Senior</t>
  </si>
  <si>
    <t>medium</t>
  </si>
  <si>
    <t>low</t>
  </si>
  <si>
    <t>high</t>
  </si>
  <si>
    <t>senior</t>
  </si>
  <si>
    <t>junior</t>
  </si>
  <si>
    <t>Class labels</t>
  </si>
  <si>
    <t>C1(Senior)</t>
  </si>
  <si>
    <t>C2(Junior)</t>
  </si>
  <si>
    <t>Count</t>
  </si>
  <si>
    <t>prob</t>
  </si>
  <si>
    <t>Info(D)</t>
  </si>
  <si>
    <t>Department</t>
  </si>
  <si>
    <t>Sales</t>
  </si>
  <si>
    <t>Systems</t>
  </si>
  <si>
    <t>Marketing</t>
  </si>
  <si>
    <t>Secretary</t>
  </si>
  <si>
    <t>Prob</t>
  </si>
  <si>
    <t>info(D)</t>
  </si>
  <si>
    <t>P(senior|D)</t>
  </si>
  <si>
    <t>P(junior|D)</t>
  </si>
  <si>
    <t>Dj/D * info(Dj)</t>
  </si>
  <si>
    <t>Dj</t>
  </si>
  <si>
    <t>D</t>
  </si>
  <si>
    <t>Age</t>
  </si>
  <si>
    <t>P(senior|A)</t>
  </si>
  <si>
    <t>P(junior|A)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</si>
</sst>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/>
    <xf numFmtId="0" fontId="1" fillId="2" borderId="0" xfId="1"/>
  </cellXfs>
  <cellStyles count="2">
    <cellStyle name="Good" xfId="1" builtinId="26"/>
    <cellStyle name="Normal" xfId="0" builtinId="0"/>
  </cellStyles>
  <dxfs count="2"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2E007E-27C4-4FCC-9431-718E977264C1}" name="Table1" displayName="Table1" ref="A1:E11" totalsRowShown="0">
  <autoFilter ref="A1:E11" xr:uid="{A8390CE6-576E-455E-94F6-C14549403EB5}"/>
  <tableColumns count="5">
    <tableColumn id="1" xr3:uid="{42F0B738-A0C1-4CF0-95B6-AB8D819961FE}" name="department"/>
    <tableColumn id="2" xr3:uid="{9CCC3186-4CE8-4291-816F-F47EDDCF300E}" name="age"/>
    <tableColumn id="3" xr3:uid="{314DD894-903A-4085-BC36-5CC927C2708A}" name="salary"/>
    <tableColumn id="4" xr3:uid="{E4FFFAA6-DACB-48CB-8844-D27D2AC23DD4}" name="status" dataDxfId="1"/>
    <tableColumn id="5" xr3:uid="{5DA607EC-195A-42B8-87F1-9AE39587F9FB}" name="coun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8D03-56D9-4C89-A9AE-99DC26C6638E}">
  <dimension ref="A1:L23"/>
  <sheetViews>
    <sheetView tabSelected="1" topLeftCell="B1" zoomScale="115" zoomScaleNormal="115" workbookViewId="0">
      <selection activeCell="H24" sqref="H24"/>
    </sheetView>
  </sheetViews>
  <sheetFormatPr defaultRowHeight="14.4" x14ac:dyDescent="0.3"/>
  <cols>
    <col min="1" max="1" width="14.77734375" customWidth="1"/>
    <col min="2" max="2" width="14.88671875" customWidth="1"/>
    <col min="3" max="3" width="13.33203125" customWidth="1"/>
    <col min="4" max="4" width="11.21875" customWidth="1"/>
    <col min="5" max="5" width="18.88671875" customWidth="1"/>
    <col min="7" max="7" width="11.33203125" customWidth="1"/>
    <col min="8" max="8" width="10.33203125" customWidth="1"/>
    <col min="9" max="9" width="10.77734375" customWidth="1"/>
    <col min="10" max="10" width="14.33203125" customWidth="1"/>
    <col min="11" max="11" width="13.33203125" customWidth="1"/>
    <col min="12" max="12" width="17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G1" s="3" t="s">
        <v>17</v>
      </c>
      <c r="H1" s="3" t="s">
        <v>20</v>
      </c>
      <c r="I1" s="3" t="s">
        <v>21</v>
      </c>
    </row>
    <row r="2" spans="1:12" x14ac:dyDescent="0.3">
      <c r="A2" t="s">
        <v>5</v>
      </c>
      <c r="B2" t="s">
        <v>9</v>
      </c>
      <c r="C2" t="s">
        <v>12</v>
      </c>
      <c r="D2" s="2" t="s">
        <v>15</v>
      </c>
      <c r="E2" s="1">
        <v>30</v>
      </c>
      <c r="G2" s="3" t="s">
        <v>18</v>
      </c>
      <c r="H2" s="3">
        <f>Table1[[#This Row],[count]]+E6+E8+E7+E10</f>
        <v>80</v>
      </c>
      <c r="I2" s="3">
        <f>H2/(H2+H3)</f>
        <v>0.4</v>
      </c>
    </row>
    <row r="3" spans="1:12" x14ac:dyDescent="0.3">
      <c r="A3" t="s">
        <v>5</v>
      </c>
      <c r="B3" t="s">
        <v>10</v>
      </c>
      <c r="C3" t="s">
        <v>13</v>
      </c>
      <c r="D3" s="2" t="s">
        <v>16</v>
      </c>
      <c r="E3" s="1">
        <v>30</v>
      </c>
      <c r="G3" s="3" t="s">
        <v>19</v>
      </c>
      <c r="H3" s="3">
        <f>SUM(E4,E3,E5,E11,E9)</f>
        <v>120</v>
      </c>
      <c r="I3" s="3">
        <f>H3/(H2+H3)</f>
        <v>0.6</v>
      </c>
    </row>
    <row r="4" spans="1:12" x14ac:dyDescent="0.3">
      <c r="A4" t="s">
        <v>5</v>
      </c>
      <c r="B4" t="s">
        <v>9</v>
      </c>
      <c r="C4" t="s">
        <v>13</v>
      </c>
      <c r="D4" s="2" t="s">
        <v>16</v>
      </c>
      <c r="E4" s="1">
        <v>40</v>
      </c>
      <c r="G4" s="3"/>
      <c r="H4" s="3"/>
      <c r="I4" s="3"/>
    </row>
    <row r="5" spans="1:12" x14ac:dyDescent="0.3">
      <c r="A5" t="s">
        <v>6</v>
      </c>
      <c r="B5" t="s">
        <v>10</v>
      </c>
      <c r="C5" t="s">
        <v>12</v>
      </c>
      <c r="D5" s="2" t="s">
        <v>16</v>
      </c>
      <c r="E5" s="1">
        <v>20</v>
      </c>
      <c r="G5" s="3" t="s">
        <v>22</v>
      </c>
      <c r="H5" s="3">
        <f>-(I2*LOG(I2,2) +I3*LOG(I3,2))</f>
        <v>0.97095059445466858</v>
      </c>
      <c r="I5" s="3"/>
    </row>
    <row r="6" spans="1:12" x14ac:dyDescent="0.3">
      <c r="A6" t="s">
        <v>6</v>
      </c>
      <c r="B6" t="s">
        <v>9</v>
      </c>
      <c r="C6" t="s">
        <v>14</v>
      </c>
      <c r="D6" s="2" t="s">
        <v>15</v>
      </c>
      <c r="E6" s="1">
        <v>20</v>
      </c>
    </row>
    <row r="7" spans="1:12" x14ac:dyDescent="0.3">
      <c r="A7" t="s">
        <v>6</v>
      </c>
      <c r="B7" t="s">
        <v>11</v>
      </c>
      <c r="C7" t="s">
        <v>14</v>
      </c>
      <c r="D7" s="2" t="s">
        <v>15</v>
      </c>
      <c r="E7" s="1">
        <v>10</v>
      </c>
    </row>
    <row r="8" spans="1:12" x14ac:dyDescent="0.3">
      <c r="A8" t="s">
        <v>7</v>
      </c>
      <c r="B8" t="s">
        <v>11</v>
      </c>
      <c r="C8" t="s">
        <v>12</v>
      </c>
      <c r="D8" s="2" t="s">
        <v>15</v>
      </c>
      <c r="E8" s="1">
        <v>10</v>
      </c>
      <c r="G8" s="3" t="s">
        <v>23</v>
      </c>
      <c r="H8" s="3" t="s">
        <v>33</v>
      </c>
      <c r="I8" s="3" t="s">
        <v>28</v>
      </c>
      <c r="J8" s="3" t="s">
        <v>30</v>
      </c>
      <c r="K8" s="3" t="s">
        <v>31</v>
      </c>
      <c r="L8" s="3" t="s">
        <v>32</v>
      </c>
    </row>
    <row r="9" spans="1:12" x14ac:dyDescent="0.3">
      <c r="A9" t="s">
        <v>7</v>
      </c>
      <c r="B9" t="s">
        <v>9</v>
      </c>
      <c r="C9" t="s">
        <v>12</v>
      </c>
      <c r="D9" s="2" t="s">
        <v>16</v>
      </c>
      <c r="E9" s="1">
        <v>20</v>
      </c>
      <c r="G9" s="3" t="s">
        <v>24</v>
      </c>
      <c r="H9" s="3">
        <f>SUM(E2:E4)</f>
        <v>100</v>
      </c>
      <c r="I9" s="3">
        <f>H9/$H13</f>
        <v>0.5</v>
      </c>
      <c r="J9">
        <f>30/100</f>
        <v>0.3</v>
      </c>
      <c r="K9">
        <f>1-J9</f>
        <v>0.7</v>
      </c>
      <c r="L9">
        <f>-H9/200*(J9*LOG(J9,2)+K9*LOG(K9,2))</f>
        <v>0.44064544961534635</v>
      </c>
    </row>
    <row r="10" spans="1:12" x14ac:dyDescent="0.3">
      <c r="A10" t="s">
        <v>8</v>
      </c>
      <c r="B10" t="s">
        <v>11</v>
      </c>
      <c r="C10" t="s">
        <v>12</v>
      </c>
      <c r="D10" s="2" t="s">
        <v>15</v>
      </c>
      <c r="E10" s="1">
        <v>10</v>
      </c>
      <c r="G10" s="3" t="s">
        <v>25</v>
      </c>
      <c r="H10" s="3">
        <f>SUM(E5:E7)</f>
        <v>50</v>
      </c>
      <c r="I10" s="3">
        <f>H10/$H13</f>
        <v>0.25</v>
      </c>
      <c r="J10">
        <f>30/50</f>
        <v>0.6</v>
      </c>
      <c r="K10">
        <f t="shared" ref="K10:K12" si="0">1-J10</f>
        <v>0.4</v>
      </c>
      <c r="L10">
        <f t="shared" ref="L10:L20" si="1">-H10/200*(J10*LOG(J10,2)+K10*LOG(K10,2))</f>
        <v>0.24273764861366715</v>
      </c>
    </row>
    <row r="11" spans="1:12" x14ac:dyDescent="0.3">
      <c r="A11" t="s">
        <v>8</v>
      </c>
      <c r="B11" t="s">
        <v>10</v>
      </c>
      <c r="C11" t="s">
        <v>13</v>
      </c>
      <c r="D11" s="2" t="s">
        <v>16</v>
      </c>
      <c r="E11" s="1">
        <v>10</v>
      </c>
      <c r="G11" s="3" t="s">
        <v>26</v>
      </c>
      <c r="H11" s="3">
        <f>SUM(E8:E9)</f>
        <v>30</v>
      </c>
      <c r="I11" s="3">
        <f>H11/(H13)</f>
        <v>0.15</v>
      </c>
      <c r="J11">
        <f>10/30</f>
        <v>0.33333333333333331</v>
      </c>
      <c r="K11">
        <f t="shared" si="0"/>
        <v>0.66666666666666674</v>
      </c>
      <c r="L11">
        <f t="shared" si="1"/>
        <v>0.13774437510817342</v>
      </c>
    </row>
    <row r="12" spans="1:12" x14ac:dyDescent="0.3">
      <c r="G12" s="3" t="s">
        <v>27</v>
      </c>
      <c r="H12" s="3">
        <f>SUM(E10:E11)</f>
        <v>20</v>
      </c>
      <c r="I12" s="3">
        <f>H12/H13</f>
        <v>0.1</v>
      </c>
      <c r="J12">
        <f>10/20</f>
        <v>0.5</v>
      </c>
      <c r="K12">
        <f t="shared" si="0"/>
        <v>0.5</v>
      </c>
      <c r="L12">
        <f t="shared" si="1"/>
        <v>0.1</v>
      </c>
    </row>
    <row r="13" spans="1:12" x14ac:dyDescent="0.3">
      <c r="G13" s="3" t="s">
        <v>34</v>
      </c>
      <c r="H13" s="3">
        <f>SUM(H9:H12)</f>
        <v>200</v>
      </c>
      <c r="I13" s="3"/>
    </row>
    <row r="14" spans="1:12" x14ac:dyDescent="0.3">
      <c r="G14" s="3"/>
      <c r="H14" s="3"/>
      <c r="I14" s="3"/>
    </row>
    <row r="15" spans="1:12" x14ac:dyDescent="0.3">
      <c r="G15" s="3" t="s">
        <v>29</v>
      </c>
      <c r="H15" s="3">
        <f>SUM(L9:L12)</f>
        <v>0.92112747333718681</v>
      </c>
      <c r="I15" s="3"/>
    </row>
    <row r="17" spans="7:12" x14ac:dyDescent="0.3">
      <c r="G17" s="3" t="s">
        <v>35</v>
      </c>
      <c r="H17" s="3" t="s">
        <v>33</v>
      </c>
      <c r="I17" s="3" t="s">
        <v>28</v>
      </c>
      <c r="J17" s="3" t="s">
        <v>36</v>
      </c>
      <c r="K17" s="3" t="s">
        <v>37</v>
      </c>
    </row>
    <row r="18" spans="7:12" x14ac:dyDescent="0.3">
      <c r="G18" s="3" t="s">
        <v>10</v>
      </c>
      <c r="H18">
        <f>SUM(E3,E5,E11)</f>
        <v>60</v>
      </c>
      <c r="I18">
        <f>H18/200</f>
        <v>0.3</v>
      </c>
      <c r="J18">
        <v>1E-10</v>
      </c>
      <c r="K18">
        <f>1-J18</f>
        <v>0.99999999989999999</v>
      </c>
      <c r="L18">
        <f>-H18/200 * (J18*LOG(J18,2)+K18*LOG(K18,2))</f>
        <v>1.0398592832717872E-9</v>
      </c>
    </row>
    <row r="19" spans="7:12" x14ac:dyDescent="0.3">
      <c r="G19" s="3" t="s">
        <v>9</v>
      </c>
      <c r="H19">
        <f>SUM(E2,E4,E6,E9)</f>
        <v>110</v>
      </c>
      <c r="I19">
        <f>H19/200</f>
        <v>0.55000000000000004</v>
      </c>
      <c r="J19">
        <f>50/200</f>
        <v>0.25</v>
      </c>
      <c r="K19">
        <f>1-J19</f>
        <v>0.75</v>
      </c>
      <c r="L19">
        <f>-H19/200*(J19*LOG(J19,2)+K19*LOG(K19,2))</f>
        <v>0.44620296845252311</v>
      </c>
    </row>
    <row r="20" spans="7:12" x14ac:dyDescent="0.3">
      <c r="G20" s="3" t="s">
        <v>11</v>
      </c>
      <c r="H20">
        <f>SUM(E7,E8,E10)</f>
        <v>30</v>
      </c>
      <c r="I20">
        <f>H20/200</f>
        <v>0.15</v>
      </c>
      <c r="J20">
        <v>0.75</v>
      </c>
      <c r="K20">
        <f>1-J20</f>
        <v>0.25</v>
      </c>
      <c r="L20">
        <f t="shared" si="1"/>
        <v>0.12169171866886992</v>
      </c>
    </row>
    <row r="21" spans="7:12" x14ac:dyDescent="0.3">
      <c r="G21" s="3" t="s">
        <v>34</v>
      </c>
      <c r="H21">
        <v>200</v>
      </c>
    </row>
    <row r="23" spans="7:12" x14ac:dyDescent="0.3">
      <c r="G23" s="3" t="s">
        <v>22</v>
      </c>
      <c r="H23">
        <f>SUM(L18:L20)</f>
        <v>0.56789468816125233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Khalil</dc:creator>
  <cp:lastModifiedBy>Ahmed Khalil</cp:lastModifiedBy>
  <dcterms:created xsi:type="dcterms:W3CDTF">2020-04-10T09:42:16Z</dcterms:created>
  <dcterms:modified xsi:type="dcterms:W3CDTF">2020-04-13T03:20:29Z</dcterms:modified>
</cp:coreProperties>
</file>