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Compu Dream\Desktop\"/>
    </mc:Choice>
  </mc:AlternateContent>
  <xr:revisionPtr revIDLastSave="0" documentId="13_ncr:1_{D6933627-80E1-492E-88E3-F37EDD5CB3B8}"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7" r:id="rId1"/>
    <sheet name="WaterFall Chart" sheetId="8" r:id="rId2"/>
    <sheet name="Pie Chart" sheetId="9" r:id="rId3"/>
    <sheet name="Map Chart" sheetId="10" r:id="rId4"/>
    <sheet name="Top 5" sheetId="11" r:id="rId5"/>
    <sheet name="KPI" sheetId="12" r:id="rId6"/>
    <sheet name="KPI YOY" sheetId="14" r:id="rId7"/>
    <sheet name="Data" sheetId="1" r:id="rId8"/>
    <sheet name="Sheet12" sheetId="15" r:id="rId9"/>
  </sheets>
  <definedNames>
    <definedName name="_xlchart.v1.0" hidden="1">'WaterFall Chart'!$D$4:$D$7</definedName>
    <definedName name="_xlchart.v1.1" hidden="1">'WaterFall Chart'!$E$4:$E$7</definedName>
    <definedName name="_xlchart.v1.6" hidden="1">'WaterFall Chart'!$D$4:$D$7</definedName>
    <definedName name="_xlchart.v1.7" hidden="1">'WaterFall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10" l="1"/>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4" i="10"/>
  <c r="D5" i="8"/>
  <c r="D6" i="8"/>
  <c r="D7" i="8"/>
  <c r="D4" i="8"/>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4"/>
  <c r="K8" i="14"/>
  <c r="J8" i="14"/>
  <c r="I8" i="14"/>
  <c r="H8" i="14"/>
  <c r="H17" i="12"/>
  <c r="N17" i="12"/>
  <c r="K17" i="12"/>
  <c r="E17" i="12"/>
  <c r="B17" i="12"/>
  <c r="E5" i="10"/>
  <c r="E13" i="10"/>
  <c r="E21" i="10"/>
  <c r="E29" i="10"/>
  <c r="E37" i="10"/>
  <c r="E45" i="10"/>
  <c r="E25" i="10"/>
  <c r="E41" i="10"/>
  <c r="E6" i="10"/>
  <c r="E14" i="10"/>
  <c r="E22" i="10"/>
  <c r="E30" i="10"/>
  <c r="E38" i="10"/>
  <c r="E46" i="10"/>
  <c r="E33" i="10"/>
  <c r="E7" i="10"/>
  <c r="E15" i="10"/>
  <c r="E23" i="10"/>
  <c r="E31" i="10"/>
  <c r="E39" i="10"/>
  <c r="E47" i="10"/>
  <c r="E17" i="10"/>
  <c r="E8" i="10"/>
  <c r="E16" i="10"/>
  <c r="E24" i="10"/>
  <c r="E32" i="10"/>
  <c r="E40" i="10"/>
  <c r="E48" i="10"/>
  <c r="E9" i="10"/>
  <c r="E49" i="10"/>
  <c r="E10" i="10"/>
  <c r="E18" i="10"/>
  <c r="E26" i="10"/>
  <c r="E34" i="10"/>
  <c r="E42" i="10"/>
  <c r="E50" i="10"/>
  <c r="E20" i="10"/>
  <c r="E11" i="10"/>
  <c r="E19" i="10"/>
  <c r="E27" i="10"/>
  <c r="E35" i="10"/>
  <c r="E43" i="10"/>
  <c r="E51" i="10"/>
  <c r="E12" i="10"/>
  <c r="E28" i="10"/>
  <c r="E36" i="10"/>
  <c r="E44" i="10"/>
  <c r="E52" i="10"/>
  <c r="E4" i="10"/>
  <c r="E7" i="8"/>
  <c r="E5" i="8"/>
  <c r="E6" i="8"/>
  <c r="E4" i="8"/>
</calcChain>
</file>

<file path=xl/sharedStrings.xml><?xml version="1.0" encoding="utf-8"?>
<sst xmlns="http://schemas.openxmlformats.org/spreadsheetml/2006/main" count="130124" uniqueCount="10951">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</sst>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6" formatCode="&quot;$&quot;\,0.00,&quot;k&quot;"/>
    <numFmt numFmtId="167" formatCode="_([$$-409]* #,##0.00_);_([$$-409]* \(#,##0.00\);_([$$-409]* &quot;-&quot;??_);_(@_)"/>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3">
    <fill>
      <patternFill patternType="none"/>
    </fill>
    <fill>
      <patternFill patternType="gray125"/>
    </fill>
    <fill>
      <patternFill patternType="solid">
        <fgColor theme="4" tint="0.79998168889431442"/>
        <bgColor indexed="65"/>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3" xfId="0" applyNumberFormat="1" applyFont="1" applyBorder="1" applyAlignment="1"/>
    <xf numFmtId="0" fontId="0" fillId="0" borderId="6" xfId="0" applyNumberFormat="1" applyFont="1" applyBorder="1" applyAlignment="1"/>
    <xf numFmtId="0" fontId="0" fillId="0" borderId="8" xfId="0" applyFont="1" applyBorder="1" applyAlignment="1"/>
    <xf numFmtId="14" fontId="0" fillId="0" borderId="1" xfId="0" applyNumberFormat="1" applyFont="1" applyBorder="1" applyAlignment="1">
      <alignment horizontal="left"/>
    </xf>
    <xf numFmtId="0" fontId="0" fillId="0" borderId="8" xfId="0" applyNumberFormat="1" applyFont="1" applyBorder="1" applyAlignment="1"/>
    <xf numFmtId="14" fontId="0" fillId="0" borderId="2" xfId="0" applyNumberFormat="1" applyFont="1" applyBorder="1" applyAlignment="1">
      <alignment horizontal="left"/>
    </xf>
    <xf numFmtId="0" fontId="0" fillId="0" borderId="9" xfId="0" applyNumberFormat="1" applyFont="1" applyBorder="1" applyAlignment="1"/>
    <xf numFmtId="14" fontId="0" fillId="0" borderId="3" xfId="0" applyNumberFormat="1" applyFont="1" applyBorder="1" applyAlignment="1">
      <alignment horizontal="left"/>
    </xf>
    <xf numFmtId="0" fontId="0" fillId="0" borderId="10" xfId="0" applyNumberFormat="1" applyFont="1" applyBorder="1" applyAlignment="1"/>
    <xf numFmtId="0" fontId="0" fillId="0" borderId="1" xfId="0" applyNumberFormat="1" applyFont="1" applyBorder="1" applyAlignment="1"/>
    <xf numFmtId="0" fontId="0" fillId="0" borderId="4" xfId="0" applyNumberFormat="1" applyFont="1" applyBorder="1" applyAlignment="1"/>
    <xf numFmtId="0" fontId="0" fillId="0" borderId="2" xfId="0" applyNumberFormat="1" applyFont="1" applyBorder="1" applyAlignment="1"/>
    <xf numFmtId="0" fontId="0" fillId="0" borderId="5" xfId="0" applyNumberFormat="1" applyFont="1" applyBorder="1" applyAlignment="1"/>
    <xf numFmtId="166" fontId="0" fillId="0" borderId="1" xfId="0" applyNumberFormat="1" applyFont="1" applyBorder="1" applyAlignment="1"/>
    <xf numFmtId="166" fontId="0" fillId="0" borderId="4" xfId="0" applyNumberFormat="1" applyFont="1" applyBorder="1" applyAlignment="1"/>
    <xf numFmtId="166" fontId="0" fillId="0" borderId="2" xfId="0" applyNumberFormat="1" applyFont="1" applyBorder="1" applyAlignment="1"/>
    <xf numFmtId="166" fontId="0" fillId="0" borderId="5"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166" fontId="0" fillId="0" borderId="8" xfId="0" applyNumberFormat="1" applyFont="1" applyBorder="1" applyAlignment="1"/>
    <xf numFmtId="166" fontId="0" fillId="0" borderId="9" xfId="0" applyNumberFormat="1" applyFont="1" applyBorder="1" applyAlignment="1"/>
    <xf numFmtId="166" fontId="0" fillId="0" borderId="0" xfId="0" applyNumberFormat="1" applyFont="1" applyAlignment="1"/>
    <xf numFmtId="10" fontId="0" fillId="0" borderId="8" xfId="0" applyNumberFormat="1" applyFont="1" applyBorder="1" applyAlignment="1"/>
    <xf numFmtId="10" fontId="0" fillId="0" borderId="9" xfId="0" applyNumberFormat="1" applyFont="1" applyBorder="1" applyAlignment="1"/>
    <xf numFmtId="10" fontId="0" fillId="0" borderId="10" xfId="0" applyNumberFormat="1" applyFont="1" applyBorder="1" applyAlignment="1"/>
    <xf numFmtId="166" fontId="0" fillId="0" borderId="10" xfId="0" applyNumberFormat="1" applyFont="1" applyBorder="1" applyAlignment="1"/>
    <xf numFmtId="0" fontId="1" fillId="2" borderId="1" xfId="0" applyFont="1" applyFill="1" applyBorder="1" applyAlignment="1"/>
    <xf numFmtId="0" fontId="1" fillId="2" borderId="8" xfId="0" applyFont="1" applyFill="1" applyBorder="1" applyAlignment="1"/>
    <xf numFmtId="167" fontId="0" fillId="0" borderId="0" xfId="0" applyNumberFormat="1" applyFont="1" applyAlignment="1"/>
    <xf numFmtId="0" fontId="0" fillId="0" borderId="0" xfId="0" applyNumberFormat="1" applyFont="1" applyAlignment="1"/>
    <xf numFmtId="10" fontId="0" fillId="0" borderId="0" xfId="1" applyNumberFormat="1" applyFont="1" applyAlignment="1"/>
    <xf numFmtId="0" fontId="0" fillId="0" borderId="11" xfId="0" applyNumberFormat="1" applyFont="1" applyBorder="1" applyAlignment="1"/>
    <xf numFmtId="0" fontId="0" fillId="0" borderId="12" xfId="0" applyNumberFormat="1" applyFont="1" applyBorder="1" applyAlignment="1"/>
    <xf numFmtId="0" fontId="1" fillId="2" borderId="11" xfId="0" applyFont="1" applyFill="1" applyBorder="1" applyAlignment="1"/>
    <xf numFmtId="0" fontId="1" fillId="2" borderId="4" xfId="0" applyFont="1" applyFill="1" applyBorder="1" applyAlignment="1"/>
    <xf numFmtId="0" fontId="0" fillId="0" borderId="7" xfId="0" applyFont="1" applyBorder="1" applyAlignment="1">
      <alignment horizontal="left"/>
    </xf>
    <xf numFmtId="0" fontId="0" fillId="0" borderId="7"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cellXfs>
  <cellStyles count="2">
    <cellStyle name="Normal" xfId="0" builtinId="0"/>
    <cellStyle name="Percent" xfId="1" builtinId="5"/>
  </cellStyles>
  <dxfs count="28">
    <dxf>
      <numFmt numFmtId="166" formatCode="&quot;$&quot;\,0.00,&quot;k&quot;"/>
    </dxf>
    <dxf>
      <numFmt numFmtId="166" formatCode="&quot;$&quot;\,0.00,&quot;k&quot;"/>
    </dxf>
    <dxf>
      <font>
        <color theme="0"/>
      </font>
      <fill>
        <patternFill>
          <bgColor theme="1" tint="0.14996795556505021"/>
        </patternFill>
      </fill>
      <border diagonalUp="0" diagonalDown="0">
        <left/>
        <right/>
        <top/>
        <bottom/>
        <vertical/>
        <horizontal/>
      </border>
    </dxf>
    <dxf>
      <numFmt numFmtId="166" formatCode="&quot;$&quot;\,0.00,&quot;k&quot;"/>
    </dxf>
    <dxf>
      <numFmt numFmtId="166" formatCode="&quot;$&quot;\,0.00,&quot;k&quot;"/>
    </dxf>
    <dxf>
      <numFmt numFmtId="166" formatCode="&quot;$&quot;\,0.00,&quot;k&quot;"/>
    </dxf>
    <dxf>
      <numFmt numFmtId="166" formatCode="&quot;$&quot;\,0.00,&quot;k&quot;"/>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79998168889431442"/>
        </patternFill>
      </fill>
    </dxf>
    <dxf>
      <numFmt numFmtId="166" formatCode="&quot;$&quot;\,0.00,&quot;k&quot;"/>
    </dxf>
    <dxf>
      <numFmt numFmtId="166" formatCode="&quot;$&quot;\,0.00,&quot;k&quot;"/>
    </dxf>
    <dxf>
      <numFmt numFmtId="166" formatCode="&quot;$&quot;\,0.00,&quot;k&quot;"/>
    </dxf>
    <dxf>
      <numFmt numFmtId="166"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7"/>
      <tableStyleElement type="firstRowStripe" dxfId="26"/>
      <tableStyleElement type="secondRowStripe" dxfId="25"/>
    </tableStyle>
    <tableStyle name="Slicer Style 1" pivot="0" table="0" count="2" xr9:uid="{B4DF2F0D-AE9A-4702-A315-6E913056DFE0}">
      <tableStyleElement type="wholeTable" dxfId="2"/>
    </tableStyle>
  </tableStyles>
  <extLst>
    <ext xmlns:x14="http://schemas.microsoft.com/office/spreadsheetml/2009/9/main" uri="{46F421CA-312F-682f-3DD2-61675219B42D}">
      <x14:dxfs count="9">
        <dxf>
          <font>
            <color theme="9" tint="0.59996337778862885"/>
          </font>
        </dxf>
        <dxf>
          <fill>
            <patternFill>
              <bgColor theme="1" tint="0.14996795556505021"/>
            </patternFill>
          </fill>
        </dxf>
        <dxf>
          <fill>
            <patternFill>
              <bgColor theme="1" tint="0.14996795556505021"/>
            </patternFill>
          </fill>
        </dxf>
        <dxf>
          <fill>
            <patternFill>
              <bgColor theme="1" tint="0.14996795556505021"/>
            </patternFill>
          </fill>
        </dxf>
        <dxf>
          <fill>
            <patternFill>
              <bgColor theme="1" tint="0.14996795556505021"/>
            </patternFill>
          </fill>
        </dxf>
        <dxf>
          <fill>
            <patternFill>
              <bgColor theme="1" tint="0.14996795556505021"/>
            </patternFill>
          </fill>
        </dxf>
        <dxf>
          <font>
            <color theme="0"/>
          </font>
          <fill>
            <patternFill>
              <bgColor theme="1" tint="0.14996795556505021"/>
            </patternFill>
          </fill>
        </dxf>
        <dxf>
          <fill>
            <patternFill>
              <bgColor theme="1" tint="0.14996795556505021"/>
            </patternFill>
          </fill>
        </dxf>
        <dxf>
          <font>
            <color theme="0"/>
          </font>
          <fill>
            <patternFill>
              <bgColor theme="1"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C65-490B-A4A8-1BF2B9C1EB72}"/>
            </c:ext>
          </c:extLst>
        </c:ser>
        <c:dLbls>
          <c:showLegendKey val="0"/>
          <c:showVal val="0"/>
          <c:showCatName val="0"/>
          <c:showSerName val="0"/>
          <c:showPercent val="0"/>
          <c:showBubbleSize val="0"/>
        </c:dLbls>
        <c:axId val="1695274191"/>
        <c:axId val="169526337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C65-490B-A4A8-1BF2B9C1EB72}"/>
            </c:ext>
          </c:extLst>
        </c:ser>
        <c:dLbls>
          <c:showLegendKey val="0"/>
          <c:showVal val="0"/>
          <c:showCatName val="0"/>
          <c:showSerName val="0"/>
          <c:showPercent val="0"/>
          <c:showBubbleSize val="0"/>
        </c:dLbls>
        <c:gapWidth val="219"/>
        <c:overlap val="-27"/>
        <c:axId val="1695271279"/>
        <c:axId val="1695272527"/>
      </c:barChart>
      <c:catAx>
        <c:axId val="169527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2527"/>
        <c:crosses val="autoZero"/>
        <c:auto val="1"/>
        <c:lblAlgn val="ctr"/>
        <c:lblOffset val="100"/>
        <c:noMultiLvlLbl val="0"/>
      </c:catAx>
      <c:valAx>
        <c:axId val="16952725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1279"/>
        <c:crosses val="autoZero"/>
        <c:crossBetween val="between"/>
      </c:valAx>
      <c:valAx>
        <c:axId val="1695263375"/>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4191"/>
        <c:crosses val="max"/>
        <c:crossBetween val="between"/>
      </c:valAx>
      <c:catAx>
        <c:axId val="1695274191"/>
        <c:scaling>
          <c:orientation val="minMax"/>
        </c:scaling>
        <c:delete val="1"/>
        <c:axPos val="b"/>
        <c:numFmt formatCode="General" sourceLinked="1"/>
        <c:majorTickMark val="out"/>
        <c:minorTickMark val="none"/>
        <c:tickLblPos val="nextTo"/>
        <c:crossAx val="169526337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8C1E-4754-97C2-C33631218C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C1E-4754-97C2-C33631218C09}"/>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D0-4613-A931-3B50AB308567}"/>
            </c:ext>
          </c:extLst>
        </c:ser>
        <c:dLbls>
          <c:showLegendKey val="0"/>
          <c:showVal val="0"/>
          <c:showCatName val="0"/>
          <c:showSerName val="0"/>
          <c:showPercent val="0"/>
          <c:showBubbleSize val="0"/>
        </c:dLbls>
        <c:gapWidth val="182"/>
        <c:axId val="1887294783"/>
        <c:axId val="1887296447"/>
      </c:barChart>
      <c:catAx>
        <c:axId val="188729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296447"/>
        <c:crosses val="autoZero"/>
        <c:auto val="1"/>
        <c:lblAlgn val="ctr"/>
        <c:lblOffset val="100"/>
        <c:noMultiLvlLbl val="0"/>
      </c:catAx>
      <c:valAx>
        <c:axId val="18872964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29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083-4D07-8D95-FA10C710BD92}"/>
            </c:ext>
          </c:extLst>
        </c:ser>
        <c:dLbls>
          <c:showLegendKey val="0"/>
          <c:showVal val="0"/>
          <c:showCatName val="0"/>
          <c:showSerName val="0"/>
          <c:showPercent val="0"/>
          <c:showBubbleSize val="0"/>
        </c:dLbls>
        <c:smooth val="0"/>
        <c:axId val="1699781951"/>
        <c:axId val="1699776543"/>
      </c:lineChart>
      <c:catAx>
        <c:axId val="1699781951"/>
        <c:scaling>
          <c:orientation val="minMax"/>
        </c:scaling>
        <c:delete val="1"/>
        <c:axPos val="b"/>
        <c:numFmt formatCode="General" sourceLinked="1"/>
        <c:majorTickMark val="none"/>
        <c:minorTickMark val="none"/>
        <c:tickLblPos val="nextTo"/>
        <c:crossAx val="1699776543"/>
        <c:crosses val="autoZero"/>
        <c:auto val="1"/>
        <c:lblAlgn val="ctr"/>
        <c:lblOffset val="100"/>
        <c:noMultiLvlLbl val="0"/>
      </c:catAx>
      <c:valAx>
        <c:axId val="1699776543"/>
        <c:scaling>
          <c:orientation val="minMax"/>
        </c:scaling>
        <c:delete val="1"/>
        <c:axPos val="l"/>
        <c:numFmt formatCode="General" sourceLinked="1"/>
        <c:majorTickMark val="none"/>
        <c:minorTickMark val="none"/>
        <c:tickLblPos val="nextTo"/>
        <c:crossAx val="1699781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059-48B4-B20C-B860CE58445B}"/>
            </c:ext>
          </c:extLst>
        </c:ser>
        <c:dLbls>
          <c:showLegendKey val="0"/>
          <c:showVal val="0"/>
          <c:showCatName val="0"/>
          <c:showSerName val="0"/>
          <c:showPercent val="0"/>
          <c:showBubbleSize val="0"/>
        </c:dLbls>
        <c:smooth val="0"/>
        <c:axId val="1703117551"/>
        <c:axId val="1703109647"/>
      </c:lineChart>
      <c:catAx>
        <c:axId val="1703117551"/>
        <c:scaling>
          <c:orientation val="minMax"/>
        </c:scaling>
        <c:delete val="1"/>
        <c:axPos val="b"/>
        <c:numFmt formatCode="General" sourceLinked="1"/>
        <c:majorTickMark val="none"/>
        <c:minorTickMark val="none"/>
        <c:tickLblPos val="nextTo"/>
        <c:crossAx val="1703109647"/>
        <c:crosses val="autoZero"/>
        <c:auto val="1"/>
        <c:lblAlgn val="ctr"/>
        <c:lblOffset val="100"/>
        <c:noMultiLvlLbl val="0"/>
      </c:catAx>
      <c:valAx>
        <c:axId val="1703109647"/>
        <c:scaling>
          <c:orientation val="minMax"/>
        </c:scaling>
        <c:delete val="1"/>
        <c:axPos val="l"/>
        <c:numFmt formatCode="General" sourceLinked="1"/>
        <c:majorTickMark val="none"/>
        <c:minorTickMark val="none"/>
        <c:tickLblPos val="nextTo"/>
        <c:crossAx val="17031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61-40E2-9AC7-B2660C73606C}"/>
            </c:ext>
          </c:extLst>
        </c:ser>
        <c:dLbls>
          <c:showLegendKey val="0"/>
          <c:showVal val="0"/>
          <c:showCatName val="0"/>
          <c:showSerName val="0"/>
          <c:showPercent val="0"/>
          <c:showBubbleSize val="0"/>
        </c:dLbls>
        <c:smooth val="0"/>
        <c:axId val="1853337903"/>
        <c:axId val="1853335823"/>
      </c:lineChart>
      <c:catAx>
        <c:axId val="1853337903"/>
        <c:scaling>
          <c:orientation val="minMax"/>
        </c:scaling>
        <c:delete val="1"/>
        <c:axPos val="b"/>
        <c:numFmt formatCode="General" sourceLinked="1"/>
        <c:majorTickMark val="none"/>
        <c:minorTickMark val="none"/>
        <c:tickLblPos val="nextTo"/>
        <c:crossAx val="1853335823"/>
        <c:crosses val="autoZero"/>
        <c:auto val="1"/>
        <c:lblAlgn val="ctr"/>
        <c:lblOffset val="100"/>
        <c:noMultiLvlLbl val="0"/>
      </c:catAx>
      <c:valAx>
        <c:axId val="1853335823"/>
        <c:scaling>
          <c:orientation val="minMax"/>
        </c:scaling>
        <c:delete val="1"/>
        <c:axPos val="l"/>
        <c:numFmt formatCode="General" sourceLinked="1"/>
        <c:majorTickMark val="none"/>
        <c:minorTickMark val="none"/>
        <c:tickLblPos val="nextTo"/>
        <c:crossAx val="185333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F65-4F06-954F-B444410A7DEC}"/>
            </c:ext>
          </c:extLst>
        </c:ser>
        <c:dLbls>
          <c:showLegendKey val="0"/>
          <c:showVal val="0"/>
          <c:showCatName val="0"/>
          <c:showSerName val="0"/>
          <c:showPercent val="0"/>
          <c:showBubbleSize val="0"/>
        </c:dLbls>
        <c:smooth val="0"/>
        <c:axId val="1879516543"/>
        <c:axId val="1879516959"/>
      </c:lineChart>
      <c:catAx>
        <c:axId val="1879516543"/>
        <c:scaling>
          <c:orientation val="minMax"/>
        </c:scaling>
        <c:delete val="1"/>
        <c:axPos val="b"/>
        <c:numFmt formatCode="General" sourceLinked="1"/>
        <c:majorTickMark val="none"/>
        <c:minorTickMark val="none"/>
        <c:tickLblPos val="nextTo"/>
        <c:crossAx val="1879516959"/>
        <c:crosses val="autoZero"/>
        <c:auto val="1"/>
        <c:lblAlgn val="ctr"/>
        <c:lblOffset val="100"/>
        <c:noMultiLvlLbl val="0"/>
      </c:catAx>
      <c:valAx>
        <c:axId val="1879516959"/>
        <c:scaling>
          <c:orientation val="minMax"/>
        </c:scaling>
        <c:delete val="1"/>
        <c:axPos val="l"/>
        <c:numFmt formatCode="General" sourceLinked="1"/>
        <c:majorTickMark val="none"/>
        <c:minorTickMark val="none"/>
        <c:tickLblPos val="nextTo"/>
        <c:crossAx val="187951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979-4EF8-88A0-BD8D3092612E}"/>
            </c:ext>
          </c:extLst>
        </c:ser>
        <c:dLbls>
          <c:showLegendKey val="0"/>
          <c:showVal val="0"/>
          <c:showCatName val="0"/>
          <c:showSerName val="0"/>
          <c:showPercent val="0"/>
          <c:showBubbleSize val="0"/>
        </c:dLbls>
        <c:smooth val="0"/>
        <c:axId val="1698151935"/>
        <c:axId val="1698152351"/>
      </c:lineChart>
      <c:catAx>
        <c:axId val="1698151935"/>
        <c:scaling>
          <c:orientation val="minMax"/>
        </c:scaling>
        <c:delete val="1"/>
        <c:axPos val="b"/>
        <c:numFmt formatCode="General" sourceLinked="1"/>
        <c:majorTickMark val="none"/>
        <c:minorTickMark val="none"/>
        <c:tickLblPos val="nextTo"/>
        <c:crossAx val="1698152351"/>
        <c:crosses val="autoZero"/>
        <c:auto val="1"/>
        <c:lblAlgn val="ctr"/>
        <c:lblOffset val="100"/>
        <c:noMultiLvlLbl val="0"/>
      </c:catAx>
      <c:valAx>
        <c:axId val="1698152351"/>
        <c:scaling>
          <c:orientation val="minMax"/>
        </c:scaling>
        <c:delete val="1"/>
        <c:axPos val="l"/>
        <c:numFmt formatCode="General" sourceLinked="1"/>
        <c:majorTickMark val="none"/>
        <c:minorTickMark val="none"/>
        <c:tickLblPos val="nextTo"/>
        <c:crossAx val="169815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F6-4A96-8EEE-F4A551A6BBCA}"/>
            </c:ext>
          </c:extLst>
        </c:ser>
        <c:dLbls>
          <c:showLegendKey val="0"/>
          <c:showVal val="0"/>
          <c:showCatName val="0"/>
          <c:showSerName val="0"/>
          <c:showPercent val="0"/>
          <c:showBubbleSize val="0"/>
        </c:dLbls>
        <c:smooth val="0"/>
        <c:axId val="1699781951"/>
        <c:axId val="1699776543"/>
      </c:lineChart>
      <c:catAx>
        <c:axId val="1699781951"/>
        <c:scaling>
          <c:orientation val="minMax"/>
        </c:scaling>
        <c:delete val="1"/>
        <c:axPos val="b"/>
        <c:numFmt formatCode="General" sourceLinked="1"/>
        <c:majorTickMark val="none"/>
        <c:minorTickMark val="none"/>
        <c:tickLblPos val="nextTo"/>
        <c:crossAx val="1699776543"/>
        <c:crosses val="autoZero"/>
        <c:auto val="1"/>
        <c:lblAlgn val="ctr"/>
        <c:lblOffset val="100"/>
        <c:noMultiLvlLbl val="0"/>
      </c:catAx>
      <c:valAx>
        <c:axId val="1699776543"/>
        <c:scaling>
          <c:orientation val="minMax"/>
        </c:scaling>
        <c:delete val="1"/>
        <c:axPos val="l"/>
        <c:numFmt formatCode="General" sourceLinked="1"/>
        <c:majorTickMark val="none"/>
        <c:minorTickMark val="none"/>
        <c:tickLblPos val="nextTo"/>
        <c:crossAx val="1699781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18-47E7-82DF-2BB806150CF1}"/>
            </c:ext>
          </c:extLst>
        </c:ser>
        <c:dLbls>
          <c:showLegendKey val="0"/>
          <c:showVal val="0"/>
          <c:showCatName val="0"/>
          <c:showSerName val="0"/>
          <c:showPercent val="0"/>
          <c:showBubbleSize val="0"/>
        </c:dLbls>
        <c:smooth val="0"/>
        <c:axId val="1703117551"/>
        <c:axId val="1703109647"/>
      </c:lineChart>
      <c:catAx>
        <c:axId val="1703117551"/>
        <c:scaling>
          <c:orientation val="minMax"/>
        </c:scaling>
        <c:delete val="1"/>
        <c:axPos val="b"/>
        <c:numFmt formatCode="General" sourceLinked="1"/>
        <c:majorTickMark val="none"/>
        <c:minorTickMark val="none"/>
        <c:tickLblPos val="nextTo"/>
        <c:crossAx val="1703109647"/>
        <c:crosses val="autoZero"/>
        <c:auto val="1"/>
        <c:lblAlgn val="ctr"/>
        <c:lblOffset val="100"/>
        <c:noMultiLvlLbl val="0"/>
      </c:catAx>
      <c:valAx>
        <c:axId val="1703109647"/>
        <c:scaling>
          <c:orientation val="minMax"/>
        </c:scaling>
        <c:delete val="1"/>
        <c:axPos val="l"/>
        <c:numFmt formatCode="General" sourceLinked="1"/>
        <c:majorTickMark val="none"/>
        <c:minorTickMark val="none"/>
        <c:tickLblPos val="nextTo"/>
        <c:crossAx val="17031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997-4562-BE55-053F1CC8A82F}"/>
            </c:ext>
          </c:extLst>
        </c:ser>
        <c:dLbls>
          <c:showLegendKey val="0"/>
          <c:showVal val="0"/>
          <c:showCatName val="0"/>
          <c:showSerName val="0"/>
          <c:showPercent val="0"/>
          <c:showBubbleSize val="0"/>
        </c:dLbls>
        <c:smooth val="0"/>
        <c:axId val="1853337903"/>
        <c:axId val="1853335823"/>
      </c:lineChart>
      <c:catAx>
        <c:axId val="1853337903"/>
        <c:scaling>
          <c:orientation val="minMax"/>
        </c:scaling>
        <c:delete val="1"/>
        <c:axPos val="b"/>
        <c:numFmt formatCode="General" sourceLinked="1"/>
        <c:majorTickMark val="none"/>
        <c:minorTickMark val="none"/>
        <c:tickLblPos val="nextTo"/>
        <c:crossAx val="1853335823"/>
        <c:crosses val="autoZero"/>
        <c:auto val="1"/>
        <c:lblAlgn val="ctr"/>
        <c:lblOffset val="100"/>
        <c:noMultiLvlLbl val="0"/>
      </c:catAx>
      <c:valAx>
        <c:axId val="1853335823"/>
        <c:scaling>
          <c:orientation val="minMax"/>
        </c:scaling>
        <c:delete val="1"/>
        <c:axPos val="l"/>
        <c:numFmt formatCode="General" sourceLinked="1"/>
        <c:majorTickMark val="none"/>
        <c:minorTickMark val="none"/>
        <c:tickLblPos val="nextTo"/>
        <c:crossAx val="185333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pivotFmt>
    </c:pivotFmts>
    <c:plotArea>
      <c:layout/>
      <c:areaChart>
        <c:grouping val="standard"/>
        <c:varyColors val="0"/>
        <c:ser>
          <c:idx val="1"/>
          <c:order val="1"/>
          <c:tx>
            <c:strRef>
              <c:f>'Combo Chart'!$C$3</c:f>
              <c:strCache>
                <c:ptCount val="1"/>
                <c:pt idx="0">
                  <c:v>Sum of Profit</c:v>
                </c:pt>
              </c:strCache>
            </c:strRef>
          </c:tx>
          <c:spPr>
            <a:solidFill>
              <a:schemeClr val="accent5">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C1A-4AB7-9F3C-637A3740A1F2}"/>
            </c:ext>
          </c:extLst>
        </c:ser>
        <c:dLbls>
          <c:showLegendKey val="0"/>
          <c:showVal val="0"/>
          <c:showCatName val="0"/>
          <c:showSerName val="0"/>
          <c:showPercent val="0"/>
          <c:showBubbleSize val="0"/>
        </c:dLbls>
        <c:axId val="1695274191"/>
        <c:axId val="1695263375"/>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C1A-4AB7-9F3C-637A3740A1F2}"/>
            </c:ext>
          </c:extLst>
        </c:ser>
        <c:dLbls>
          <c:showLegendKey val="0"/>
          <c:showVal val="0"/>
          <c:showCatName val="0"/>
          <c:showSerName val="0"/>
          <c:showPercent val="0"/>
          <c:showBubbleSize val="0"/>
        </c:dLbls>
        <c:gapWidth val="101"/>
        <c:overlap val="-27"/>
        <c:axId val="1695271279"/>
        <c:axId val="1695272527"/>
      </c:barChart>
      <c:catAx>
        <c:axId val="169527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5272527"/>
        <c:crosses val="autoZero"/>
        <c:auto val="1"/>
        <c:lblAlgn val="ctr"/>
        <c:lblOffset val="100"/>
        <c:noMultiLvlLbl val="0"/>
      </c:catAx>
      <c:valAx>
        <c:axId val="1695272527"/>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5271279"/>
        <c:crosses val="autoZero"/>
        <c:crossBetween val="between"/>
      </c:valAx>
      <c:valAx>
        <c:axId val="1695263375"/>
        <c:scaling>
          <c:orientation val="minMax"/>
        </c:scaling>
        <c:delete val="0"/>
        <c:axPos val="r"/>
        <c:numFmt formatCode="&quot;$&quot;\ 0,&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5274191"/>
        <c:crosses val="max"/>
        <c:crossBetween val="between"/>
      </c:valAx>
      <c:catAx>
        <c:axId val="1695274191"/>
        <c:scaling>
          <c:orientation val="minMax"/>
        </c:scaling>
        <c:delete val="1"/>
        <c:axPos val="b"/>
        <c:numFmt formatCode="General" sourceLinked="1"/>
        <c:majorTickMark val="out"/>
        <c:minorTickMark val="none"/>
        <c:tickLblPos val="nextTo"/>
        <c:crossAx val="16952633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6">
              <a:lumMod val="75000"/>
            </a:schemeClr>
          </a:solidFill>
          <a:ln w="19050">
            <a:noFill/>
          </a:ln>
          <a:effectLst/>
        </c:spPr>
      </c:pivotFmt>
      <c:pivotFmt>
        <c:idx val="8"/>
        <c:spPr>
          <a:solidFill>
            <a:schemeClr val="accent6">
              <a:lumMod val="20000"/>
              <a:lumOff val="80000"/>
            </a:schemeClr>
          </a:solidFill>
          <a:ln w="19050">
            <a:noFill/>
          </a:ln>
          <a:effectLst/>
        </c:spPr>
      </c:pivotFmt>
    </c:pivotFmts>
    <c:plotArea>
      <c:layout/>
      <c:doughnutChart>
        <c:varyColors val="1"/>
        <c:ser>
          <c:idx val="0"/>
          <c:order val="0"/>
          <c:tx>
            <c:strRef>
              <c:f>'Pie Chart'!$B$3</c:f>
              <c:strCache>
                <c:ptCount val="1"/>
                <c:pt idx="0">
                  <c:v>Total</c:v>
                </c:pt>
              </c:strCache>
            </c:strRef>
          </c:tx>
          <c:spPr>
            <a:ln>
              <a:noFill/>
            </a:ln>
          </c:spPr>
          <c:explosion val="3"/>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BDEA-4B29-A9AB-024B6B35E603}"/>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BDEA-4B29-A9AB-024B6B35E603}"/>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BDEA-4B29-A9AB-024B6B35E6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DEA-4B29-A9AB-024B6B35E603}"/>
            </c:ext>
          </c:extLst>
        </c:ser>
        <c:dLbls>
          <c:showLegendKey val="0"/>
          <c:showVal val="1"/>
          <c:showCatName val="0"/>
          <c:showSerName val="0"/>
          <c:showPercent val="0"/>
          <c:showBubbleSize val="0"/>
          <c:showLeaderLines val="1"/>
        </c:dLbls>
        <c:firstSliceAng val="0"/>
        <c:holeSize val="53"/>
      </c:doughnutChart>
      <c:spPr>
        <a:noFill/>
        <a:ln>
          <a:noFill/>
        </a:ln>
        <a:effectLst>
          <a:softEdge rad="0"/>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63C-4475-A963-30AF5ECD0D43}"/>
            </c:ext>
          </c:extLst>
        </c:ser>
        <c:dLbls>
          <c:dLblPos val="outEnd"/>
          <c:showLegendKey val="0"/>
          <c:showVal val="1"/>
          <c:showCatName val="0"/>
          <c:showSerName val="0"/>
          <c:showPercent val="0"/>
          <c:showBubbleSize val="0"/>
        </c:dLbls>
        <c:gapWidth val="107"/>
        <c:axId val="1887294783"/>
        <c:axId val="1887296447"/>
      </c:barChart>
      <c:catAx>
        <c:axId val="188729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7296447"/>
        <c:crosses val="autoZero"/>
        <c:auto val="1"/>
        <c:lblAlgn val="ctr"/>
        <c:lblOffset val="100"/>
        <c:noMultiLvlLbl val="0"/>
      </c:catAx>
      <c:valAx>
        <c:axId val="1887296447"/>
        <c:scaling>
          <c:orientation val="minMax"/>
        </c:scaling>
        <c:delete val="1"/>
        <c:axPos val="b"/>
        <c:numFmt formatCode="&quot;$&quot;\,0.00,&quot;k&quot;" sourceLinked="1"/>
        <c:majorTickMark val="none"/>
        <c:minorTickMark val="none"/>
        <c:tickLblPos val="nextTo"/>
        <c:crossAx val="188729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7C345A6-9531-40B5-9D35-4C9524F32274}">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ECBBCE9-DF09-4F1D-8374-0F2938A66183}">
          <cx:dataId val="0"/>
          <cx:layoutPr>
            <cx:geography cultureLanguage="en-US" cultureRegion="EG" attribution="Powered by Bing">
              <cx:geoCache provider="{E9337A44-BEBE-4D9F-B70C-5C5E7DAFC167}">
                <cx:binary>1H1XbxvLsu5fMfx8R6tz2DjrAGtmGJUtWQ4vA1qmJ+ee+OtvUcGWxrStjaWLC9KGDWnY7Or+unJ1
8X9u+//cJttN9aZPk6z+z23/99vAmOI/f/1V3wbbdFMfpeFtldf5N3N0m6d/5d++hbfbv75Wmy7M
/L8Iwuyv22BTmW3/9n//Bz7N3+Yn+e3GhHl22Wyr4d22bhJT/+bZ3kdvNl/TMHPD2lThrcF/v73K
GxO8cTdxbjZv32wzE5rheii2f7999s63b/6aft5Pc79JgDzTfIWxjB0xKjDjUuq7l3z7Jskz/+Gx
hRE6IhQxjQV7nPVsk8LIl9JzR83m69dqW9ewqLv/p6OfrQAeum/f3OZNZna758NG/v32fRaa7dc3
V2ZjtvXbN2GdO/dvcPLdMt5f3a37r+f7/7//M/kF7MTkN08gmm7bnx79hNDZtnvzKa/ix316BXTI
kaaaMEoJunvR5+hIfiTgCQcA79ETj3PfY/QSivbj82PkBJuzTweJzT/J5ssmfUXGoeRICsGIQHov
NEocKYZ2wJF7aPRzaF5A0H5kvg+cAPPPyUECc7qp681t0NRbY4CxX02ukSMsCZVM0nt48IRz8JFA
HPBRIPDuJ71nmRfTsx+dyfAJRqf/HCRG/1ThmGevyTzsiGhKiHqUW1OtgwEewbgWXNzBB+g9BekF
BO2H5/vACTD/fD5IYE7Dus6bKnzcnX+vcag6okJyhRho/t2LPOcbTY6YlFRQrvZqnJdQtB+aHyMn
2JyeHyQ27jbZdJtq+4rY6COElBSE8u8q5amtBtYAE0owih+w4Y9z34u2l1C0H5sfIyfYuLODxOYs
r/5f2NLyiDFBkcJ0Lz47W5qJndzD358/lWovpWo/Rs9HT3A6O0yL+p8q3mT15hXtAsqOgDkUoviB
h9TP8o1qzDmIwLvXhIdeQtF+fH6MnGDzz7uD5CFnk4Tf8ioLX9MukEeEMyE0fjCqQe8/lXAY6yMB
dp3E7IGFnku4l9G0H5+nYycIOf8cBEK/d5mfWtbP3vlfRgyoPgK7mUvwOp+Do0E9YUUpZeyedSbO
6MSF/zU9+/GZDH+2hMOID5wHYf54Xv+9pcZAmYCcokzL++2exAYUOKhIg532C23zJ2r2o3A/asIf
58uD4I9nVENEzcmTvNp8fUVMwHoG5cI5Yg/xmqn8QvyIM6nAfn48CPem2UtI2Q/Ij5HPlgerO0yz
2cmzbHtrwtvGPG7RK/AKPuKSY04pv+eVCS4SeIUqcEfJRN2/kJpfQfNkKVN0rg+SZU43YbZ9RVz4
EQV1z/ijRzOJAwh9RDAEN5F8iG+yx7kfgzV/IGc/MA+rmEByepi+zGOK4E3+7Q0Igyb98qoWGUg0
BBILU9j6p6aYlKDtBdGCPjibE2j+W7L2I7X/UybAuc5B8tIctE/4dfN4ov+9lCPqiGvOMaEQa36K
FZgCTEnKiHoIhk60zwso2Q/P94ETROaHGYtebPPKf1XuIUeCgV6B9NlevaMoRAwYRKnRg7c5AeYF
BO0H5vvACTCLw/BknlENltouG3W67cPb17TVIPNJMAVX8j7EjGDvnzINRuIII0U1xHMeefRe67yM
mv3APB37bJWwyNODFGOrvHtFGcbIESh7weWjEzlBRVPwPhESGO13Mv9EzX5U7kdN8FgdJq+svm6C
V2QTKBAADY8keYy4TAJmGLMjwTWVCk1s5z8S8gss7umfguEeJHPs2H29rert8ChC/r2aB8cfAsxI
c7o/RSMBEKk4VKY8RJknltnLaNoPztOxE4TO1geJ0CpJwiwP69fFB7iFQRjgHoAJxyh9hJnaZdB+
pHGepgFeQtF+dH6MnGCzOkx7bJV9DTevmnfWRxBa1hK453sG5qnOh6INCAIoJPRDnGDCOi8g6BfI
PK5kCszZQTLNaXgbhP4me0WmgbwMFGto8DT3Mw2HCA0C5Hb47V6T4PJLKNoPzY+RE2xOVweJzfFr
Z8wUOI9MEi0f4sxgDT/lGQ0VAwoC/5ATuEdmUlDzZ3r24/I4boLK8dVBovJhyKGc039FhoHSQOAC
In6RyMRIHkEsgDGQZPe4PM5978S8gKD9uHwfOAHmw6eDBOYYVG9zG7+ifUZh44mkBGoxnnOK4qBd
gIugSOAekYl2eQkp+zH5MXICyvFhgnKSN2H9yqofHWkFBrMQj2bxc3A0hsIArKAm7YFdJuC8iKT9
6DwZOoHn5DBdzNNNNSSb7OujRPn3Ps0ucbZjGq6foyIFJDEx1ArqhwQAhAOe2sovoWQ/KD9GTjA5
dQ9Sjp2GkGyqX/dugIDsjMaMQr3M3Wuq+dkR1hBShoKmCSovoeUXsPwYOsXlUE3luoYqzbAowsdN
egV2gXwlgVLA7x7khG3AxYTKWQJp6Ic89E/W8ouI+hVETwZPQTpM6+w0z8yrOpoMsmOQbMYaQvt3
L5BbT41mjAAhBqkascurPZNofyblF7A8DpxCcn2Q8uxim2X1kLSbVy0wg9iZ0lBf9iDQEJqINMhq
KqrUzte5N9HAhHuKzkup2g/R89ETnC4O0xY4236pNnW8edynfy/cGBRrQIUflfIhMTMtQddHYMiB
Q/qI4iTu/BKK9uPzY+QEm7PDLA0427ab10wwQ+kf5QJcSojE3L0mDg7GAvQOhzs16p7BgLuecs+f
6fkVLvfrmKJyc5CS7RokG9yF3G4fN+ffswzlcNkMGAJczr3AQFyTMgqltY+X1SYG24tI2o/Nk6ET
eK4P02DbpTiWm7Sog/A1L28weiQUXNSEisy9FoHclajB3Q4ITd8/n0D0YrL2wzQZPoHqbHmQnHR/
5cHZVDnkcF5RAwE7cQopze9yblKWJiGDo0DMCfGgoSbm9cvp+gVYd9dTfqxripZzkGjdhFBc86rW
3C7SBsEBpPR+K1uqIwGmnGKP5bgTS+ElFO1H6MfICTY3h2nFnccJVA286v1o4CEFVwHEg7ibWtoa
sIPqGoQeGw+AC/vUVngJRfux+TFygs358UHyzXm19fPXTLVRaCqg4KIgfQhDT4IHmCDIHCiM6cR8
+zMhvwDkYQFTON4dJBzvAug48WZVv24AFJweQRTRj9dq9cS03pkHGKzq3aXou9ckEPpSqvYj9Hz0
BKd3q4PE6cO2Nm9+yOl72fIKpjboFEagPu2x+gaY5GlkRyG4oUYlFOg8VOdMgHoxWfuRmgyfQPXh
MD2iq7vWNj/snVfDCiQdgtQBwT+wmGC1Mx1A1O0vKng5XfvBmo6foHV1mHbc9bZ/1Ru5GC5FU8UA
hXvHZ8JQcK0Q7hTuyg8eGqlMQnJ/JGc/Ng/DJpBcfzxIWffebIJH8+kVRBzsOLROAWf0wXabBOCA
XXYVhoQQMXF8/kTHfijuR02QeH+YYeubbZVCIP71wID6WyQ5gT+gSJ4KL7izJqD8QwsoUb97TZ2b
P1OyH47vS5ggcnOYiHwI69s8q8PXtKChwhY2nVNo/nT/eg4NpN+g/gOu4uj9921eRNJ+cJ4MncDz
4UDNtA0E2jLfvKqHA404wH3hUv2iqd2dhwM3cx673EwcnQ8voukXAD0ZO0Xon/8/yuXXLe++dwZ0
N2Yzu2sp+KTr3e+f3i0fmh1Ohj448Xu10L1dt/r691toKUhBXn1vVbj7kGfu//NUwZMh201t/n5r
7a4dIAgv7K7nQLsIhkATdWDx7x4R9PZNtguhQXtDuE6C5J0ug2wrlhh83Xpnbf79FoJ8u855kKiA
0DlRHIvv/Rsv8mQAl/v7+h9+fpM16UUeZqb++y1csnv7prh/3446DldS5E5lQq0KhbI8ueuOUNxu
3sHZ3r39/wSG9W1WFfRUerW8GTrGVwPFVmXzMUHuEKRl6fZFvoYQcYntHJftDI1+PeuEShYNqcsT
7qGGfOTBGJ/lMqmC47JvKXNIUfbcbSo23NCWtR9NnFau8YfRDoqB9I5uVevbhYmM24sgaxdNN+B3
Da3zT1nrtedjpb3eUVbWNXY8VnK0S6/q5mHK4qWsotRpqrhtbFkMZiE0kGgXQdTHju/nLHKtgfYX
bBikmAe96vylZnhs3D6O0JeoSerBToY4/lpKqzwPfd6mdtel/bnn5bVvl74Ha0+LdIjtqA9jucqH
io3zETd9sagHAk9pzQuybpQ/XJQBL4eVb2U8ctN06K21AgLzY+aNVmrnZZrSS6KK/FKzyH83RnF7
XiadXUQyMW4XpMp3vDpvF1FXyWWqk6x0IpaP/jLsTX9RqSbOXItVvSlOaUzem6IwcizczkO5KZce
5mGzSD3iU7lQPIv9uaxCNCK3j9IqQ06cqf6MyjHNsGOG1lqxGudNbBd+GQgnAnmTZfEsVImV9B/q
ImE1fdfGWWxX0IGzsBUPvbY/i8uWaW+WJmGl7SL3q3ReqEL5dgMpHOE73Aoi79zDgzVvvRzXncNr
QwlsZtNKc1Ijqw1cv0RC5ktUd9g7JlWQeG7J6nZ3cOS4HPuIj3Orj7rYjlPRJe3amKYp0Bke0sjQ
yq7quu3G1I470tX4o+8FhIyf+jAZsuqr6UqTpjaPxzHxLp823nzGOLd5MVShHzz0Pv3+4/9e5yn8
vevE+eOXu9apP36Couz7nqu/fRfcctwVs9bTN+0E3vfP+tHzcydkvjcAnYit+y6tv5Bpv334MoEH
hVIMxNKvBd6zm/U7ifIw4kHeCQFBOwG9cSCLBxYf1+y7vIPQEFwfhRvydwJOSZCrj9IP9CBXEopO
NYK7v2R3xfFB+kE6CkG+iSMor4ML3uBe/TfSD6Z4KvvgcrEEUwc+B8rBtLhrFftU9g0ajq4ZrHGZ
e7NBz/hwqiJoT/F9N/YI2J+nUBhyy7vrAUAyFDY/F69e1ySWT/S4bD0KYkzZ1pDZSmz/3Sw7Kp4I
8crTfc8DmEVmn2vrc95vDQcv/t8sZKInZJizLG9hima8lOhyCN1y/PL7KTCiu095oo2YAncaqvYl
FIBJsIXIZLvqxCoivy2rJbey6jaHUotuFqKOzGQHU3MvTt5RlHprlDTemtaomfc17Wci6vFi6Ntu
ERZVdUOCkWInHOvIrYy8JDxtuRu0fXeiKxHOc68C+W36do5bz7sKEWkCW6ZNdD3EqrdlJKPjWrTS
UXnxOVWFGylVz5Ict8smqhyuywDZFrQedmNLBqdJUQx2XDa5LcIqPxZVE60ClMhjpEbxyUplhu2A
D8EpKi1xnPjJ4IzIqmeBxdtj46dNb8e9SdyxiZuTRqfj+9DAj0ERECeS5a0gqVx7YUpnyipbtwZJ
vmCkPmExMe/7bGCXndfghdXIZJbTKlqxFMV20mA2r2NV2rIv8KlCcTqLKOvtnvTtOyoNfEiszIkc
o2GWj4oMdjvU+NTzKPBDpH3Hz5vg0ova7labdLhsR9rUjvB66cg2gvnCcdtlwvsYFE0Fik8n43vR
CU7dbsTbquqtBFQAM9+skvWB00eJudEkVMG8F4Zdti2CD9ptMGf4NB84MXZq0sIRAxegez1zkgiP
GjtkfjrzeCYLB+iLHc2NdJokss4in21NbTG7G6BrdDT279lItjrT/FNPuO+wxgrB7OijFRpK2JIq
KPEi69h2NDkosaArx2VUot6OkgJA4N5obhoEn5f2QEfUy3idal7fhNYgnaQv5XGqmuC0SDtvRnmF
F03dBZddQqKVn9HW1VVRzTuo1F7koJZimwvQi9obvJnqBxQ5Y6L8NR8YWY5YwARkFE5ZRmbRpSpe
Rjxqr+J8bK5M4cGbK13DwVAhv0z8IbdR4sVrKAJjNrPyZtZCVcW50rCddkmx56ZVQVwCsvPMdDqK
VhERoKCTMiztvgyxB9aSh9+xxvMvBz9EV1HWxL1ddCE/JwmOFoHvowVmlffFg/yyhlNieWek07nn
xIGUjc1w1tiR57HzIaiIO/iDcPrRZ+uhqMqT0pL4HU7HdiV0IS48i1qLugjohcSpfwJG5Y2XluOl
kQEYBj1v0bIJSkFWZWUSu2n6pHfiMPC+mL5JbF10ubGp1ViLfAjUNxbF6pvle8aprbo7rsBc/hJA
IHvmNyXDtob8w8yqjba9XO/2w0OxcPHYf03KGnaybvtkFvgFWuIaD8tUaXKS+D67Rn08zrxB4RYm
43ihZFYteMe6j4p47efM48ElSku0bEOSCJc1feiEMmypnTKsbnFcm3WZNulZQ3toqUlpdpo1vj7v
8UivE23AeqxrZc36EvPjjoClSNt4nPtFpS6isMo2Q8C7y2oY+os+CsxZX5fiBPdyOK1LzY/jgmYL
XPLWARNXXBUDVa4Zh3FZdpZqHY4ITFDinfBKiGcuqxHJzB6RF0s7E4K7oaI5GGMd+sZCYVI7SPLg
qqza6CsfRb3ELQih2ErrBRwNDka45vNiKOqFyTs/desirF3QKmzWIFYeJ50YIzvIy+B6JKnn236b
wGdyLxBupKXnEJmNa6DWvyY4H9dDPJTHPCKDk3AvBItWZCiyeRrpFfSZ4vM8ioQrma9XvNb53Ig+
nxXItxZVEIcpLIDCmVA0GudgJZgZGqpqZVUogWWUaph7gWfNpNd41YygRDutZ2Af+nzsbQL27kWW
VOUXMAgNiLE2vkxyphZBhAbHgBT4HIZ6nOWtlEtDonYrUTbOia/4MclwtujyMFG2sqICKghz/MVI
KPm0Ex1632rdJDdD3Xfn0DojXt+9nWSCX6UBq1ZD76fEHrnszrsx6s9rNZhZq+J8mMEZHmF3jXIZ
9tPKvpsyHIuY2aJmrdMMRNc2TQz6Esem/iB7U7stD+CtrKLWLAzFcJoVfuSQ2ifvWNZ7nyIW5Ddt
mKYLo5tswfnozcIRIzuyUOp0JdIO6pt4LfJmozQ1K2jSqmLbbyLuKi9GSzC0YxCeVXumDYLtywJu
zSqsw1MR9+0ptoyv7QHn/TK39EBsVWC6qggFvw2pNl1HNe5jW+bCNC6LxnFpsgIIRr0YlzqMxRXu
a/TR1O14GbIaoCtSFTq8UNlCdsIK7bFoYNow7rx1P6raxlXTOrksresiFF1nWz1Ar+iIT3JJq1WT
0OCrxvDuOInEVVoJfuzhXC98UdcuKf12x/2WWoA1Wq1oYcU3nQ71IstKcaVLYc04q7SjjMkWfqxD
p9opu1rj2rYi2V90Qlozilvt5LqmduCJ/oJWA9vgtExmWQEHXHgsXo9woh24MGVmKUPZNgIdviI1
qq/rWIw3cJD8CxFY/rmJGn2VRWnrCFbrRVgV2UKBV/XRgEFq7CYk3knSZf7g1GmmF8Sz+gtj4vFy
tFC7bTPPep/KwnNGYyLsKks84BSb3vs2ICC2Z7SbI1bgMx4m1rXvxSBkaDyso4Q0M4v34aesqdWl
ztt+bqGGf6DNwD60lcU+RLwYzkBTgYdcBpY7hKHlWgULlhK84NPRt6p3eZBmM1Jl6cyKKfiAu103
PA3cvFbqnMRojrIsB8VXR8e8yrFd5kHuZM3YOTkcxHnPc3QsyyCbZToyq3QwdFaUKXb6CjFgYqmH
dUOG5NxT2F/hNBhi5+4sjwqPl9piCuwKxY5HFfZnss52/qf0HcxMW9ocfN1zVEbpSgy9+Kg9r10Y
DzFuqxCUIRoZwD+W42lc5+MpLmvt+J2mqYOGOAARiPG7wAq/VPHQn4FQGFak8LJzWY2jG+a88e2h
LoYb1Oec29nYRbOxGeq5xLE+SfQQ2U0so3MaB9a8oSResyblx1E39hdYdtbMq4r+vJQ1qG4ZZGYh
y9yidj+mMnYJrrzQVjjQM9BN7UpX/tjZHquL084k4KZnMsuvm7zP5g0IHLCBMlkfY0bMeemPrVM1
onX8IBlPhw4X69IT3ZwSbA12GWfWdY1QXjkqbcFiZrS2kxbEBvJrYE3Di8ge6xAiFaotqV0WbbYw
OEtuUAPHKS1GMKt1iL8gnw2nLC1rl3Ud+jJoRRq7D3NqW6z21kENjBliTtZj342XVSzlWnRsmCkz
VCs1kLaw6dAWpZ1q0fa2aXOQdFlNx0skeuB5iyb54HjwwzWzSt/Y2gvak8ZYkePBWy8iiiECkY+l
t6xxxBYhouMqUp5YdGW42K3oXAY9cUbNgzM8hqR2mjC9In1czXIVZbOxCKyF4bmpbMoH8nnIBhWB
biivaEuHxI5D69j32oumGKSdszJwusjaqtLIOWbZR9ok2E6iwTuBZcRugnKQnNyvq7lSVTfLE58s
PC9s7QzsEoj08KpxkhLJGViIwboYeeqYYLggRZg7cS3SW5lZt/XIz3tS0znpu3Rnt5UrFUhiyzG8
7vJgdCpl+UuQVgvYiNaBZjKZ63tpNdex+mhltHJMRPPcDuvScyGo5dsxrYyLlLFWGS/YLJEFrDcr
OAOriggGEjs77QvvtMgC34lbP5uJMMlDO6dtsxjHKPjsNy1fxj1ORnto+nbWqzG/Kpggo534qKzt
lATHQSSKC4gSFR8tP85s0Orpp9oqmtuileJK4or1bqKKeNW0w7gmoY4XLAmapRXEvHdzv2QXTFXj
ReSL6qrww3jWpo0cnL6vUleMQsx6WXmOVwXBItFjNG/LGFxylIRrP8JDY2NTftHVmB5jbdHlGCdc
V26X+7Qr5qrp4/i4zr6AeY8/9SJTp1g3BjkV4fllW0aVZZO86S68cchXZgj0IrKCem4gsOaSNEWF
HWsr8O2qAhTd3uNfWMDKzmmDcThn2ESXGTf5vAmH6pOowL6yexyQs0Fp8ylOArmOWZh98AaJPLvM
GnqDdhpS4LSwUaCCZZ9lzXEQKnYapLX5kBnKl70pu3XC/fa4s4b41rDIC+wAA7gQBvYuWlmkX9Na
IqeFPoPwXRRRToBFCrnGMWEnEETmtoBvwaH20GYMfN2aNbPBMuw9zWQ6iz2OYzts2+Ast4Zt3Er1
keQymyE9KoiQJuOc10nkRG062GDjjaAKgzRo7MbqO1cMFUiyKImWUdEmdiEkAnhB264H8CrcPKCj
3WHl+nUxunWYXltJ+LHPTGn7IOVtCNwoN9MDOMW4+FDRiLqxSLrQhoZ9ZeNysIwXuRYQbIvT/MSM
CVlVlQem1MxPB8+nDosL1VhLWndWugR3SVjbwSRNYXcVX+FGqBtjlRmEkRu1AC+ms4kVeu8TapkT
UIrJBZiK0abHNH8flXH5sWiKXi4Kiw/YDr0yjBdtzj1uxzGYNMwy2SUUzXSZU+dh/zmuBGntpuqi
dUuard+pzm4gvHPSa5UdU7Bsb7MCCWfwZO0KKz4b8zbJ7ZpaycLEsnQ6gOokbosusHVZmDPobuef
RWAM2RFLonqmFC9PK194Tl1F5B3w/1eTocBuQKdpu5EktqlnxrXO6+Yihl6GLvOT4KavagqKS+IZ
zlLvsi5o/oVaxWcW1d1nNvRXI8Ti2VyKoHUhZI4XUTmCZC8s6gCrJVdwd6gzThCU1TuOkjp1PFHP
RdCg+dhCFJ3DiV9aKmeLIBDyhMRiAOFSNXIVpBp804j4X/jAazsDSWhzavlz5ffyGlwd0Ce+Tj97
qURu4esPrGfdMSowWcCnELfsS3PFQvZVJqo6b3MzfPFHr523cadC2LchOtV67BZtJWHHcqUWpR/1
FcRXYFOoJz/INmDXYZtX86gJgWErHdhdBjbVEAg95xZfGBqQC/BBbkAgx+d9MYp1WYraNp0RsyLJ
vE2u49FJqk4trZJGZ6L3xszmFngxpALrtq956fhtl73LxtoHC9e6TNPUrIwa0ksvtMSFLJHvikiQ
Mxy09Bv2s8zJo66YVU3or70saM4z3gcnCY/5FSsinfnOMHpW8ynKLNsL4nqRgridtQUt3NH06NLz
GrFMuqJxchPni6GlyZUBiWs3fVbMtG7Rokqaa78ZPbuXSKypnw8L01WfA53JZeQHoLHAEFyDILWW
KdXtCZhyct2x1D+r/TIG+zfPvjUmakM3McUXWkbFp1qZpgQXoAziLzmKInSMi8Y7Vp0XuRAt6eCw
1eS6IVY/OJYmXJ+FSeUT6Ddblr1Nq7zg8zLrR3DNgkqfZUOVXGepzuyUD3oRhLXvFhDCuhak3va9
aWw0gqlSlbRao7G7lZBoWfOEpA4YVeAkle1gjziOVmmo8QzciaVFSLQG/ucfZSpuUh9sY+bl/hKs
wsSFcMdtTcLGzdHgOSgC/Tp03bLpxUaCC9JH4wmv0CXYUJDXkBAmshqFb5lOumOWczoTJYVASpxV
576Hl622vG8BNDy64Mgil3Wvv5U9s258YL33hMgqcHmdl6Gtq95za4WlDSmefIF038xIWGauMH5r
K0i/wZWS38Vaf46CQnU4pOI0u7vbLyexVtEnJGstVS07BvG71oJgXAjpozQtF+CPp4vfz/ZTiBrq
N5HUGL4BAm7fwj2p58Fj2fMe7CRZLYfc5zaq4Z8wlf0s8YvE/e+nghSkhGbThHMQfc+nQrUoIPyI
YWGB8q/7iIHKiFp8ikwb27+fCu46TCLJRGMC36XE4Ao+zDjZQxxzNCQUpsqqrDmJExMvRRWByQmH
FxJ8fbrIWzhcv59031ZCc0ZMIQ7Hoe5rMilkyjCxoGvXcohhFwmDf0QFITvwSdkf1gcZ4J/WBwwN
KQwJWWS4QfV8K2MQ/mNRWNUyHQLq2YlnRSDcVLSKCUQ0Ewh/XBQDhghiMganTdL3f5h/dyqeR+qJ
JhR6gEIlzy5HMzk1g8+KAMV+vVSpBQH4DBYoyu797/dzt4jpJFDThRRUdEGuSJLni+wxqAujSbU0
BkK3sgvAivAl9c4SgiBfCGlku210P8srMJJ/P/W+80OJgH500H9jl6l/PrXmrMc+odUuSDLMCsqN
D3EVCARLCyWlTX2wwIbAeLPfT7s7IT+tmCGwzQFZ6JKzS9c/yeTQWotchjCtLKNkjdP2vdAQ8vMF
nFot4fz+frp9Bxa+NwQqSqBZEnRLnmywX5UIW2qA6WrDr0tSLsD572elJ9EfpAzebdhPK4NuGQw8
cBA0aLqh4/iApRib7ra+O5uD13yFHHdvW3WCTyGkjBZCjWgTeLtgUgeh+N8vd9+hhbYQQsK3DRFo
ZjdlGknN2PmoWlLps0ve5BDN90HE/n6WfZsKEO7SVwgSn3dJricYst5jDUtB9NxJgTbyIBWhh97G
LCr+gN++BUElMMRAKETl9S6J+vS4xH2TtUPSgUDtysQlXf5ZqBy+NOx32uhPc0yEWsgNEaCoqyUm
5nQU1YKp9D69fv+1lhf3p+BZGcq+w7Erpd317IAv9fzpcOhIdRUx1bIA2/XUbxBZkzyDRFnbhR8D
CyRMmbXo3K8gzVJQH63U/2Xvy5YzxbUuX6VfgAgmAbps4Jtsp9NO2zndEM6hmDQjEPD0vciqOif9
2b8d2bfdEVWREZVlC4S0tffaay1V0VsR7fnWA+0N4h/If3xcpXPee4yJGiNPUn2sA8NyK21SuKDX
V8zr9KlXVJR/Oq8YL92Ur6BJBun53tMoq7JFRfrIxYwEJVlu0yZI30glnq/FCD103CEAaDeMcFPA
0wVC68Cupmf62Np6LAYl20Kq6SoFreWNpfjCSHiJDBIDeHtFcXq2TOjQtuuyZPK4EUqQtAyX0ZLe
K9N9fH3aXvhMQQplXIBvhcgVb4H7t92VKN5H1IBFsrb+zrBHL2NF14ui1RWsPl9b+OHzMzZ6MtRZ
uABGlVR8I6yMEwVwL+I65y61Np/pNO70JNaHhSAfI+h/GDBZgO77RldfwH/1dnYN7a5D9/cAktSA
Bl0EAJzHa39Bsk5d2Gj2TrVr1ncVQx0YaxHlY41uEeoqu2MheFEX6cTmaydHINjLmLACMFuXu6Rd
33jRGMTBs9iME3zTjWIDgIB4ftgxtnoRFSPmdGjsJ8oFKDdT9mFJkvaRr2N6MTKG/imrvph54xf1
CzCTOTklCd+1BJ3ZQKu+CMcHXqEwsklTCMk/KJe9WysAS1z2ejf0DnhjG6V5ZboozGsnp9xMYXrh
dd5YzLGMj+htu9LaLCwwTlcCwkuv+hhchq6nVTEjXpe0dsWa1nMZ4w0pZiv0UDeug/8trZx449B6
Ya2FIIaBwYEzCyn/2Vqr+KSRfSyYl84briaopE/46vOx7sDvyucqcsfXl9zzhAeaAZhIk5iC9kLP
Ex4t42lyissjzWx8At7Kd7o29iqJlD1UWW2vGkCv93FLa6gGX1vsL2xfZHPwGQsD+CCE59vX1GCG
NWMijoC5ls9T4oKvGv2eexAQu5+vD/XCS4LggWgErAP/nqeO6Iui3lxGceSTQVdkCtDEQydoKL1O
mFMy9G1WDGiwL7kLAdq/PvgL74m8KoLLEEFlAJ7J0/CR9vUI2EmI41DJ9qCduK/nGlSPbjF/nAbE
W5AK4MmC8oqcMyuBAQ21DDp2DLPs07IIV4bZPGIXRdEfL1OkGyBMgRiF6sNPzt5JDVKO9TQy8ApG
V64JgNeoe+8cSfYAnn786QTifmC8WIjLzNBFPj+26pYpETON1yI8OnpqERI9RPR0Bhb1wxtz+HwD
bpcRQ7Me4M4oDHl2fGlwQ5pk5HgzL75vIu+TXrMf3Rzd1y55IwfZ9vLT/BRDoSyFR3uI44WcDcWj
pl2EByJGpNguAlZKJWF5yqY1X8V0AZjyrWz05REpUlGabpvu/HiJVZrJbUQdTBc9VY9yCe4j0+t8
bBKWN2MIf+Q/2+MxLg/G19uyDoy4zfZvRycZUHfYKu2P3jhewMToGMf9+zbx3xjmecK4DYPSEI4q
yD7OAYUp8+e2xa8+Tl7o3XupiE9qxon4+ss8jyIYBbcdBIjMcD7Ozhb97IWz6LqgP5oIiBaQnoJ1
41+pSG47bdFQz9YiWuQbUTJ8flJiVASOFFctUkTLs1ErvlqKsq8/UgIms2MUMJxQ/fpupujSrwJN
7GGhLMw9GfdNka5Uoe3lpwc76/rE0EfeO6RF60L0Bzr2fVkrheRgSwu0DMnldsvAAw1dcqztQN54
+hc/DIyksOJw1yqu8Hj6/UFJaBg6G+wIdFrsuoV2F94MnPP1D/M8wmKKwKsEpERDGCOfb6RY4xip
JTsKm7Jcyuno98F9ltq3spYXNux21TJYlXC0QA379G1IyiKhtEAgmlUEIkvVnObEn/evv81LEShB
CoDrUFCUY+6ejrJ2fjjXo9eDPDR0+ZTimJrJaHfDwL5NXfznWTRqRoL7pfGhwfE/r1Az2yYTCFc9
asfqxzZ3pk1uuak+vf5WL22eDLt9s65EYXC+jOehF8EqsXlYS7KbfgnQYqvIDzRb5N7UJPvumOpO
QAuHN46ql2IeGLEx8mr6QtED6NRvonjqj3UdvrfCe1y7eq+6j6pb7xCu3xjtpQWPsifEYkdl+Qwk
Y3jHNFFDf1S16g8c93fcurDzytcnE5KL50cHJjGFU1EQgeZ8FlfpGM4jAeR+zEbnf2wbX+49MI7z
qosmht5c6h66IJPFKC2o/4vorwlLo0OTgdO5LipBY7lTZaCrccdcBj7GOHZvVbfBizMPf7JtZ8IO
6zzxMdXgE8c5Tps5RpvA6sfAUlmAVTac2jT7NM5AJ1LVoIkhovZj76bhVFH5tQGjY02UvVCOxyeg
SDRPFk/ltMF7vD6RL8wjetpIQXFVN8DF8wORpXiGdka67cT6Q62B3fsKZMqKgb+yPL4+1gvTATc2
bGyyAbXIup/u6zBYfD/OLFL7KvjhA3AoOfEfYe0njikV3Q5QuX0jw3hh00EsHCTIaHBiPUuxJ8OW
2dQSr9eRzzCq94oQrB30McyaR+GiH7RxugQbYzr++btuYvENkUKCeB4pY4+CbpgN8oha7VonzgCV
ZrdA4+u86euPS0bq/PURX/qSmFrAACGMvhHKzmY3QbdxiLU8en6tiyWYwEoQkb11mvIjT1BIvz7e
C2cOXhA51HaJOJLFsx3IKxPjFlNM7TzV6FzExpW+lrqMwIj9vxkKdlfwIkHCCJOep6+m0ri1XKBE
C6gUN4TpNTepTS7bMQjeCF8vrdEIG2rTIWxI/9kanUCJEyuQgePAx/uxkT8J0fdswPdra32bjcL+
cXGEAAbRRQh/IrRPzjdgMKPXFg6rOK7hCo5f6j6Y0ZQKOMAbA70QmAGp+7jZEsgzZBzb9/wtE1Wr
AwOsQgnIavKpnudDtur7N5ZEhN9xltA/GeNsTVCv67s4xhgg9Ad53LbqYiAD+RCOSZVXzA2YRd/l
xBlVDklXP0jor0AWQq92zEwP8G8EG1K06PTGMxhwURDsXLawYxtZc7HGcXMb0nouxDJVXyrliwMf
QM5CdbsUoMFWp4ZkaFL483xDArNJydC+/7BSDrKVCIZ+L/lgDv6kK4oCaq7fd8xHdijbNhd9a943
c9ocAjMsJ0ZA0Zyihr+bPDMds57et7IfCsxwv+fAikzegCh4BDkRejO3ql01NgRk4d5dyThqC9d2
4/716X1pbeIUTwOsE+jAzuNnogdtlwRrEzThRz3bx6xR7+PI20dc7irPyf+LbYecG8ke4Hs0hM72
AmkWoaN6EUermw1zunZhf3JWvJG8Pof8cDsxuoYA/oARJPRsmHjum8jMVBxBIr+FObIBZzD7rvsH
NKHfgZBSjCT8WhvxRsm0XXX4bLHirtc0wYyiuD5PyKjimitHgInIZf3czD5UQib2biF08dkOnBnU
OJrwamf7SZdMgCTojQKBXIfTiYDlTzrnnSJ/9PaBjUVRgRiKBacO6Heig027bySYUKjPoAL26VqX
1AYJsJd0Leugugv7eCiylei8t13c53ZV9a7D85SWqZ/QfAQ3XcbWg5qd3kPRhf/OV1I0g+12qZeG
H3VE3voUL8X0JMIao2jD4YNsU/ZbjGj9gXDRT+Lo28cly8J8cf6hD+z0xsp6KRb9Ns55YjSpiTNJ
nThmhPmFAN5Q8KbZvb5dXjoQkyhFtYprLoMkOzs1fB0qqWMjjmg6ZcVCRI5i/JPsG3Dqh+UN0dmL
g213AiDxhbrtvIhIDIKRgCYS/LuEoxJdD1Os9mCAgktt2zem76VAAItIIBibZO9Z8suWJUo6sKiO
pjO34ZAmRVAtnyQzP20LzkKTvDGTwUvrYut5o4AFhQA3vD1dFyskqphf5GndzBqovMLgIluNO4XA
4ksZec0xVtoWs6LRh9avmuNSQ9RQQyH9Lquzfk9lvDykkARBnlHV8frGfLz4eAiIgJGA39LzwOjm
avD6BmmO0+pnROuPTTjdsQg8ktdX1IvjwCQQQheQNp4lB8PkLY0CH++ISlQBzYFT+OK5Uo7mjYP0
pbQV4BRIG7Bup/jn6XxHjkLBAe7l0UIz0gyguDpxayS56LLgPZP6njP6BlDx0gL+bcjzhLVbYwaO
ns+PnpsP9Sh/0piB3J5cGDm9UXNEL61fVKRokiF9RC18BiNYl8VqnVOOMBMuX22j/nItTYqJBVkB
+LYuPOW1BUdE3rV60xp4wcbMNCD90Wn4FANU+VTpbDiOIRQLULVBZ9RYc1evVJaZYKzg1ZDt59Rl
HzOCqJknYgBhyhvmcu03aFOGf/kuhJxFZpDa+187OV6DiqN2Filfm00u50vU7ka+hHcKpGsc9iF5
YzW9NAt0U+oC4sC6PW/AMqaGATYAyPzUelrtGuTWjz8RRS6BmX6y7eLeGPClT7wps0CUSQG2nk+7
6oJ60UiGjq2mHnhxo1H7FdVvGUF8X+XDxkl/fcP84k6cJYRgzODu5xDbBWXm2ZeuvYWhS8r4MeEr
LRo3JndxE0yFiBZy2UjGPqqQZ2UXgzn5Sy6QNZZ95ONqdxaUvoPnHJjrrz/UC/OOZGOTQFMIA5+V
vDRZMm7DiB17Wse7xizJO9EgbVw6OXzqTLAewYv89vqYwQsgJlgJQH22qJ0+q33rmayqmrCjh7UC
lTWq4z0IqdF+qMxwoGkS5VgpYE4StqO1aYoFPRkoL+KgfP1BNu+M86xn04WDjoGrBdFoC5+GFh/U
iITblkO33EVojWy6hjZi6y241YJcYmbSk+3ARobEashrBhA58Dj6qK1pphsXOX+/LJX/uYmReId2
9T8jLRaHxmFJQTHV70HqIwdQ8n8uIGMjZE+7OOmaHbjCcWk8YY9NotPd3IxpmdWXoeyjuz4S83ts
W4jQFmyET0020gvmp1/8cenfKMxfen90wKBBT7cO/TlwBLitY3BJwPuzfr5rQEs7zsncfmoDr9m/
PtcvDQXiNbgGUKPj2Dg7NdF00ppvxxKVUVMqnW1qvln1F7Rh9afXx/r13c532ob+RqhecQyel//C
S9jocLHYUU2kynKLhjHEXmscHColp1KkLLgMpF/d2Dl012Ho1beh9WgRR0wdlPDN6dcD/eMQc/P3
0H/7nvxuoPC7n8L/o/YNMdbBf1pEz+xq/rdpV/lfC+q//Ru2H/nXrgb3feDGYuA4NI22S9lQY/9r
VwMnm2y7hBoxBGkm8Kz/+DfA3xjYGegZGa7X3f4Gv/Bf95oAHm2I+vh1GYChIPsT+wZAEk/jB6h5
BM+FYwR0EDze+f7h0FcNc5+4q6BVEGgneeYsZyidSALhGYguGajGnU7tOh76EIHD/2SRwQa7HkLF
4T7ksV1NHmCDhjuG/FW5DuJ2oVV21yZCDYktxk60wVgoN8dij6JK8EJA3HDscBp46P3gaOPTyYyM
D9OQrxagjHqH5LsT5TS1aAdRaHDgkdPNF9Ljk3/qNiXnElfVfRdpdYG98tnb3F9Ah4C0zZ9pSUmn
rjo+tAfezWMAoVsf3jegfYDk0ozOyyl3fY36cKI7h23tSmbWGvYDLJk/rP1EHn0VQqUCR6DpXes3
m0a2sbDRMdPYrjkFf4odxDyxwwxMMisJle0p4bVOrym1ExTTi4/WuOdBjZJs9jr2l9OOB4OYotns
d9RmxNP98uRJf/nzCMhX5oJvtj0hqcQXu1n5uF+uPnIz+GmGAYqY+pfvz7BZAA2bGVBH9PTZbgZB
1YbTF6bWaj7NMoOotDIELxr/shYCQUZfORKwwxAmZhcH/bRLaqUDZAnmykkZKCiJU7cDG69Rm5yU
nJLNzYh2y3wVQhA/HFpwje2+GaAgzics9dKDENK/1Um/Q+QR/BBZVhWJJPOaT51NobHqOg84Dp9S
+HXERpb+CGmhSiZ+1LJqyhkd92yPnM/tnO1kwetwqvdLCCVtbtDVI0UwMPdXWrX+40qCet8T7MZ9
X7Vm54t4eeTwDAn31HBygNRP3QUC3kl9YtlnMPOTvPKnwBXKq+2RTU3tl6FJ38NeyJRj2FQ700An
W6iGBVg0wRxMO8h69H7Z8M8mNVChE60OsEwaC6jk64sGbkoQukW8v0tYRFROmpH98DsPkqiqC0+W
p5BikbT6it1goGvroLIHASZooYMEPftQWx3eV6wdT87wdB+yaRNsiGq4y+Lpu++IV05LtpZVZhbo
t9nSnmSqILdc6hmK2jqBiIYnLL7ogYt9gc1zeJiGBlAcGSDFLMkEr6Ah5F5UDpW+h4LNXOvMX79B
ZV6Vo66Xj2Or+LFaK2xBz/NplytvjZA6esP7BVrJa026zoG413VtHk5tBfuJPiuDppIPSa1t7jwq
ToK29SerGZ/zzFbsQx+rsBjWXh0mWGJYmWEdpiBwQhLT+7ek0WOx2Dmieyni0CGyVLAuUgpawpFY
9d7wiu6HxGc/RdAvJ00HWcyNRqdwXmguKvu989u4jKBTKEjWxseOUciL4/Bxdssnwgwp4NhE55KC
CWX6EjgKviPMoTTkTcmNGyBSwbA9ScZ/CSr//1T828Xtu0SsNcuHn3X7X5e+X5ZsW/LzPx+KD6K1
P3/8rzv7aH8O/zpi/ufnfjM2QuaMDYHzYqOHo775+2QM4HD5j71/BI0D2PH/ORhheQRyHYBFnIHB
b6digGsEIUnHfodiAZdvhX/kahQ9Bb63EeElBz8jMMkStCnOVRaw8zAicD35mQVwRaC7UMUKodtX
U7t+JGRU/WPsGTLshV6GJS5tCAngXHiy8r/VwsTCKySEtClSQ7KMJcSRQh8dcOvhHSNcQWYs+5mo
bwRY4SxLL0lYFxU1aq7gZzrLZfzAgF2zR9C/VPU94pFOruuk1QrGGUE74FFiRQx/3wS+dVC4At7u
FXBrwvlVkC4aj1xzHiyXIY9E95c3TBI/89sn/Sch/J1x/LTuwk2mPg1hPbV19PH5nskXYEvSgmTT
ZD8rJ0Wnj5bHLD6yeBrgwQYRmG1BM0RS0f7F/Ao6/Tey8bMMGeOjxQnKLygym/MUHuZp5bN2aLsm
ftL+AIMl6tvCSrCgEE9p6Olub2YH1l9pGlvH0ErH3qrEjYujZQiLIF4TF12AZCkGKKQltFXBNQza
Nf7u9TnCEv6tOotT9CmRv2MJQWKKbP68/TQ3rRc2MJ/4kaDrgAZpDd5lqvcsi23k58LYJPkKmU31
FoHk7Nts48YUncMQjC8YIZyPq8ZFphDLZz/qBWsuAaai2IAaDxrROnddO7bvRdVY8HDRm0bFn7/+
2k+Tyu210a9EPYq65Rfpc5uW33BnmAG2nj830Q8vZamOCuLA2HjERvLsSa5tyq5bL5ABvPj0Mt71
UNuvTQ63UIZJef1JntZseBKy6UBQr223IsJJ92yR2KSFxq0X1feKroKYg9SKV8vOq/hAl8OSmRlf
5fUhn7/8hoLFCUGOvnmQn2EkTdog21p88yNOHHb5fgkSCPT2xLhxiHdtVsXJVzNi1nU+oJeRfIUU
DyzO3dRKX7m/y7b/WRZwFskwAYCvsUuwUSM4lJzjgDWk4IQq633DpUcp96CabrYNwWfZ4JwdHaCa
uGg5HBkVONkggqAPgoR3vOMqgVZGeIERd5TDRUWUmkgTfuBTK4Zvr8/ZU4A0TiFbQBcTuoUgRQyP
zilCo0PK4+t1/jYba7AI/LH3MVn+7CLi5TM0C96dCnu9bRrr5PZHq+rxTycLXW+gWqB/bmqQGKHt
6brNdDjYZUjkN8HgnuYVHaIXbCWmxbfAt6KKIO4P9Wj6R94RgYhqYNYSkCOMbjzI73SDaLtF/qXB
T4l2ZdMl2mFK8jfCyq/GzX/RgW2+MEkg4W40Y1iZnrcnZhRRUFOs0behAlEetmQWkP54o1fbKgHf
mkXj4byUT/g7uWh0xMqsXxfvzilVnQZqGFBZyGn95ZI3WtgqF6hCYQ81QsjJPiSc1isv0IeZERJD
r1sCAfUp3cqXvq2cfkvvc4anbQo8umk1IVTDpeVgb51FDOHbBvWdot/9DnDX1zgy+OJh0hN8fhOh
MDhOLpuQtvo8NmGap4YNKSzaVj8YCgu8KX3oHFp3d6+vy3+Osf9O9UaZRVMG/AGQyRHUngmefF8L
yMkaWDytod8Mu5DMWySHo1M4yr/Q6UcwKGB5qtxAc16tTZDkltQ24Jc48FHU14XsFfLfqzAG3dK/
4RXyU3lctMN+uq5gjhpAKlyFmOovAxAmXe8ga4+FBl44QgFR+NJPBl5mhvgtu4og6YuSG7r8Okn6
JJu86D0S+kDP7/q6mSjSjXFK2oDmqIFcdNRrkra8hAZHYQ8zNsH4ARI8/FgDj1CX4o+ayQwbP1l6
hKOQmmY89b9mE9aqYUcKCjEzVpKbQg8hRAKeYNciHDHdATKTMb2OBkbwC7wu3LaowsLCd/MVLGja
vB8sD1ZQOA0VbZmoFCTTXLZgUZgi0RYFJ+yOZnxuCt9C7w4pjcP8rjrTptqneor0KfU9COF3KpMY
ksOOLpougPdXbQ1TOY5Law+ALljHHiI5djS6TiB5jNWpS6BKni7IMBks46WNemxL6pYh0mXTj5xO
Hxw86iLBc5iHZTBq80ZZO38zFkHmFd5QTRWK4lrjchYUVAudVnnv+8sWDKugBzvwWtrByeS+VVCY
1iXWOULxvjHw0egKHmSD+WtJQz1kFySZXfg1IDMcrK5jGOCpW4Gmch/uOjFAEJkrcBlnW8CYAnFo
J+SCb1u6OVzB4vc9uPNOhcZyJ+h9xkvlrno62AHMGda5FhgIzYxXzGDODYfYZ9Z9S3zeL01ZxZUS
aJakgpvP0KBn3gjfnCTF7K/cbF9NI5bUyVXGWygm96JhSTgWFRkDfHkexxU+0CIA+jT530sDhEcc
YUAge4gNDYhR8JWYjJ/wAO6ytUzxGGHfh7nrvYneI6DL7E4J6rE9bwn0vDDKc3dk2Rx0ltZVhzae
ouMvdxpuZhhEguD1IYWJRAHkublOW4ueso4nc19hUR+hCJYDjDDC5hvQJva59ltZitFHu79qTLwH
hystXAjsO0MjSPbYjsKp5Cpx7YZxNA2+ru/BCiGd410n2/H9Cl9Ff4eVC6OsxY9gbLO5zaB4vAOB
X12a2Ksv+TTYHbwY5wKHeH2coCgqG+qyW9D9NGKian/8spRhjYLrUSxESSqq0VUN+X6pRPWvpQyY
LaKIO5HuHX7lKUMH8puZ5XjAmVH90LRnh3+cZGhH9rBbe+ok40WyfnAw+npkENIDhxr5vcvCducD
NLmAKK+BMY3nRVdQ/Kx7YwfcR9ml1a3vkRa5no3oD7gJxlOeBir4MIVd0+4hP0BPYOD2wzDF9rSF
gnJY5hHmoBvlhnCXFbCZqprsczuFdDkh1RhhIhB3wU6OcMsp6ha2U8CESPYzswQgiFd5ZjN+lARe
bTB/maeoLwjh8pIMNtBFlTXy0e8GdTWjTX05JMG2QivSqjyGicTFbMb5nZ/20ynj0rtoe9hTlBmi
34/AuQgOfTC3anKLmuyLU9r9BNA2F2EbrL/bvNAVUiwIjJliObJN+NKAM9XPF8lYazCzAtVeLwGU
aehrzMXkIhZdAIpHI9jM2uxDNYaXZMM4uoh8JG757o9VdR0H2D7TMNqSw9ACUuoZ6FZJFhnt4tSK
awUTuy+LgjEqWM+jrQd4XPUw1ylSWGQrcOyj+HEatQRbkYmDRH6Thz63tzO8mm6HZrF90VtbP+hm
0Z/NrGCGp+dxLqrAwHaqw/NFAFuTqsfGm2F3FMOZ+4aGQ8MKsU7dYwf/qdyrff5RSFBalJoCMD/j
7KRCk8HB0q8u4LQDO5wsma+6NQBMpWQ8YtDK5tXogWlYj/VVkkGDnzMYdT0aD63OMtMKiAzpBn0D
h9J+j0APRhttV/j/BbK5QY6jd5FrzANEpwCCRrjJwvomeTRR9eC6tXtYNV/hTKLiJe80r38umJBD
Y9Nx3KFPvdxZQ0mVm1gvl0EPNyu/mTYrTKBKGtKgAKL1gT5QYem3CGT1+85U8tu0TuvPEQu8nFIZ
vovBFj7AufIfyxQeSQ/cNDFdeWbov66+FIeIgVqx2avF183ixzjLZkQkv2szD6d2nxzhSVcVahDd
oSejeUBeHOH5p/Ai8EW075Jo+MJUpW+oaCDnXRi949ysl/XQaTgwIeTmneDttYh9e2HG2N0ItATv
TZbF3yPomWCXopfpOobaZ4e6070PIjteziZ1p9bN8NaQI6z9qoTHJdw9UZ06xLzT6pnqqkJ4u13D
rHnIELe/QMZj73Hg10dstvTdCqtB5H/w5mW0IletY0FUWFjKltm6QBjpI4/fw5FO3vR91tzUs1S6
oIr5e+M6/UXZEYzSiqzrlaHxeIkkDx4nHpf3dYQWM2I2nyHp6bMjvAzrYlIrvFOnGgzs0Xg/vCpE
/n4F9sja0mLhM/odZTrCqzC76kk0pXCflNDQWlhAqurKeaq+oWPArr14ER+ZNY/4GWCXtg0+DhwZ
TDem3fVMO5SuRAUtrHxU+HX0qtEVrHH+uwUqgoc2nCZ9aEIGq3wK3S88xKTJ9tSHE+AFb+A6LOcB
5JSJN67MKHzj8g7akynnUSXg6jT4weXi6RRznfjOmitNJ8f2wWwCdxKx5u8jmJncpsA74ak7Ay7e
NVSZD13dThy6WTirXvK2l23pGUFQTVZV4B3SaRjWD0smzNgcttTDL6meJZM9Zg22oP1Fj2rVsCJI
kbkUhI/V9K5nYzcU0RjU9y5dYesmfZZcodSpgtIFSBEv7cam/kjaZs0M4ohRliRInGoBV9fjZGFb
Q0IQLLr7NVoq+C8ts/bpeBEi2EHqHTfTctCbxztMnAcy3lG4kEEIG9aMwhMeCCnrCy+m810beTTJ
wyZmt9BSeevBJTAYKvxUh/4VfHFnUYQGLm3vUoZwWqK4WEsp1vaiC21b4KqE/sJ6yzx079niJXSN
MP3Cn3kJsg/vUSQtCqq39xZ2XZktFxgCQekDg0WJ/ZCtgy7GYAk5OhQja676RgHG50LNKxwcZzhW
RXxZ75J07PqjaGMid7Uj7h3kjhE8VOd2PqITD18tXP7QpCiv0f4/9bVRsOofSbrkoZuX+8SG9toj
FDbMvINlYJ7GMIErlqVOPgbwA/kxoX1URga9loOUVRDt4IoZjmGBFK7xZAHD5HFIXJ42yYfFi2WK
xGzMFvDQEUkt/gfpe+3cfodvk86SXaMYWgW1Dma663kapM1OhZslItxBp2R86DLYUcFFOYsf62n6
uq5N/VA36mtNFelylAn8zrm021VZtXFdR+0jSCTmDqSA9ZLhJoVrE7XjfoKbUKE0LE1ytMnhyMY5
4XdGwHbXmGTJR0DniK+A6L/buoInLNgam4sLnO16nCsFjEZBnV9x2MQ3dGiiu5QYY8p2ymCrFjZY
MPlct+5HIBVonVoM2W5I0/pqkELejXqw9W5EQ6c6JYLX8PnhMz1x2ekShoFs3+uK3AmYce0oKDmX
cFfz3oX9HF+GaAcVsh5wyQJFWVSG8A1+FGMKb705DBkY1DiES59OetipIJHXaEg4e1LGVTkdnD8X
ugchM04G+CXSgFeov7knxtOQ4OV2i/SCu7Uy7Y8qHJjebOum0mBTunxdenONUx6HP3gOrGw75Bd4
hOoDTp12P8IQpxiFaj52bR18hR3HvJ/7gB6kT/k+VWl343W+gTdY0nz2BX9gHey2ahRu+zSsui/S
hXbz+ZLyS+RX5mIMo2pGU27usqJlY3xRqRAvXfvVPm7nqcBdJdH7DmXJxeSC9jtItOnXvqqDz30Q
OQinRVQSpeUpgm/0R9wSEvZbTJvByeh8/S6B6TjyVgTHbRHG3+OeoxBbBN9ObRgmfpNT5rU7lrQt
TiiOkgV2hwLOioPBFRmgqK4ShUDquqCAazByaXjLdgTG7EP4rWmg1svRrQrgW8jSJsN9GFwXMEjG
mmgWRU48GcO0RAk/MdiO4fi+4EraT3CPhY69V6Cwf8XBC9I99TI3HT0Ld2nwgbxjq0n4kMCFdx+s
Uz/mLWQx7wmZu2/jlCkcD6g8/w9zZ9YcN7Jk6b8y1u9Rhn0x6x6zARKZyS1FUiKL0gtM1IJ9XwLA
r58vmLy3i6weqa/1y9RD0UQmCSAQi/vx4+fsmwnYMmhi27webK+/atdNL1WB0Oivl2Fqn1FxR4th
sHoC24yG/2/juLJWWJTkaVNLbf77LH1+6OfzHNX5bF4CYSQxhyv628cZTa0fdD/N8b5yU6Qokecm
lyUcGXdl3Ak7El0FXqJts/04DmX52W1n1LYHc0DVUnTaaZKu/nEky/P3MRItReCMMi0PkqDqkt2v
lghYp/BUu8Un9Oy3QTQnM5U6XOiY6nOwVhpctR4lUcw+hpZJFFqICUIjnvfJ7LS0fBQ08BOk9ZFK
Y+cwXrvMIKY263h7qocJHVej0SV9kPMQ00PM5G22Nuz1CbH8g9CMvLY+OJMJlaTQkRD4Ch2HwnOI
RtaSx/umr4tFuynSxmmQPBaszDaYNsQWp9DlwLXXXYoelIcmJkiYte7QTImr4mr1YiCdcJgWX29v
y5lyDwqtQGT+tO+ntsuekqSwmmQnWSouIuEVEt89lb0OxeN9QqxWX0zpJKqfCDwssx2lBdLVdYQb
jF58jDVDuPOhFXk21jtUhIWW3+YUX3gPSLgP2UQJcarlMgMR8vg/KgEvj3Ec8nrd+W262E82KS6S
3Quz9YtoHfCDsfSBGYShx0t7hbSIRiZss4+TCbMON/d7Qs18cQ6gpRvrrdMHP/s80e+JSkLtyXUT
ZLZxLh2OCLZjBO9TAAXvGrFSbTlpua+tVjglAypxBwQ2DN4WR17e5M8m/SZzhXzjOK0oIU483hZQ
eTOQXoWdZVbxR3O00W2OHETCM/NSm6ZubeKdmY3EOOQOSbd/KZwaqRibXWGXyY2RkjUEceuzY64+
eoCjh9br6Fbr2u5TazbgzcK3gF4hrSipFysro1ZKq/HBDurGu4ZwYXn0G6DUMaMyG/stnYxW51uR
u26mdeiNvnpETrJ8EFszjAiBQpIKrIm1E+lOWn3X6oIoC+Qw7YuocQY/3c29UbtLsBndeEexZVpf
EMpLCsczUnH2fDS7KbuGvmSGheFMNyiUrlVEqRvFwNnXDibVto+5v0j3oiOEo6ekblcrWGpZ1Id+
1IxwXLxWIpKizQV9bkpRlAamKobN71nTbjS39X7I4L4SIIgyIgIlQ4zz1rYPvWON1S6uvOVZbPGC
DoeeyE6/94qssHcyq+tvPeybPhjymdSg3sRMNtLnehoRTvSwVFO7mL8nYlGICxG1UYdbkSZ7alxz
LPbVRIPVw2R0Pj0EmtU0kbVq8H6Hxv1czlAAh9DFaqgJARQzmwzVXYdT5TnatKOnfhqfhk2iZhz0
bVzBjsE0CirBpBtXlgW4dUrIvKvA6ojD0aWdsKOQZuFGLgKhlyIZ4NRukw0w7c0n3Je60Fjpt/Vq
LDcCV4zpAcyXF+MuiQjMxeuOXVt2eTgBmD1v+dwzN2L/bhIaki3p1u4dvV1uV172Du8iz4/yqZE/
BDLCgId5m1wLtuHhC8klPg5uXtH+M1C7zY5EMHCNLdfOntkizfVgzlZ+30gzvlkqkXxPep2R9+S2
HEeEHAFdti3DTgGrkgeP9uBb2Zcpj0AJsAukWzXspm6FPn1h+/c68KG78/NGXuiAFtlOmkn2pzQt
arA0H1lH2DR52Mne/tjFCdL4Rq09Of2A04G7bLu0L7ePljlsa0DtaD1RjzaynTENMwWxEtJS4Gez
P18gtaukh+ttgTkZS+gOELmRzuzJhsO2dldjj74jciyaSVF2l8yYE6CDXsWgMGOLtD4aZ0NHUFCv
w405tdN1YugzCjd20rr7nL6QT3JxR32/jjVPWRWO+8Xq0fVTisHWh06oiHegX7QOiKnh/zlF7FNY
KLoM/fDZyyUCw7O83SoQgIAO09aJihk3Epr2qizauoXfSWx7uEgWrWp3swkze6Bv3YiHJZSjvX52
2S3mq2WEuLwrOwRrBrtHc3IUNnqewspAgSqjuTHL2Ljy0rJwn5F8hJzS67F/JURqPK9lVlwuoh1u
zWrIQz3zjK9UFCYEywfEycPMHnB8caWVrTv8yXLEtHtoI9GEnG/J/ouoz1Wu03mAgYG0H+lBbxET
H4fCBAxoENct20r/nCEHugZVq/enJvYHDTcb1APQrjZ6jsxYs6uo0vP0E2LJvUT+lvMZco2zoxWp
89S4OR/gugJDm0YTn2Awm0/d2utJgObHZ3Oomqd+hKuFYSHY48iy8fxkZsqX/edESA0l12ERoSDy
uOknSiMDuMuXmq72iz5nUe96LM4+jNPYXI52B7mmd4trcAH3KGLNewQxzlymQeI8twaEm8XShvu5
X40LhNVHPGpmT6poTasubL8G4oGU5x0HM62d3eYLAifUPZcDTLm5vIdpkO2QWB92PVPdCuG7TBHh
i35Vr026r3KpP6XxuiDnPupBO0waZWcb9rFX4r4gMF6jKWR88Aj3D7oV689NMhdPcNxWG7cABs4w
xVNfWd7N0ons0M4jq86bvjZVM962E7qh0H4aTWcdbLd+IuDR9ToSTpwHfU2aMZg7z7WvQNHEteyM
/s8csGPnLSQqHR0kW7CkevOI5pT1MaeRvQotUP2Ltq11uwlyWRam+W2dQP/7qGjBg/pnDqiiwhzG
M1GIfiKjbar2vreGxrIxCEg7dvnB8/yOcn8HdyQN2NXzqqPWkCPy+wEPO1Xslcaiir1mo1EDvcCs
oco3RNDydXyIs0Xa3+zaahDqbaCTW3R/9dookHi3LdmzeRW+88WtKgrYua8j+LGb0VPcCBs9bUX6
uXB6bbmY1gUUM3Bgg+wtq5beF6euVZUdbadyKdnH7FSzd8R5dQVKujpJEnVQy5r5Qtnqgb4vKzwS
Fg3dVlDl1jltmx9ah2giUsnA+m4SDa1EfD8NtiwpIDi06LBS3GAOdpRBkjzZtO5uNr2RFCYzF6fv
Hxu0guYcTyHbI+9D2Sdb8lMOO35qdoN0PMicWmtOQ/c8FdusrwiKJm22hpKmTU5AZODZGY4xJeYc
5wdaAHgSy0k0v8TzZpnd7s9JJBv9FFnsFfwML1vXWa4E6ht8ydchRkx2gYnqzr/hgLyt7lM1RCDF
ob6PIStFur9R/zNU6V07ydzvRdOqgkbFa+L1V4WPvcBBNJSlfsMneEusUFeEakKxUvEbYPG954AD
znmjlib1j+p8xTmzWxItWvd66tWDm1oTEvOzhrZKmGY5RcHfPPK7SimcDnQ6qJU6mo4EgQ3W/rZG
TVRaI6A1t19c4HUqNK3q9OwCzlD20lDfXFXXY5288EzIM/nZ9EK8aPVY1XAWOZpOt5+k+Xvqg6Uu
/p/FUnVzKPFAOdCRqPVApN4V0EG6B04/LKnaHr4BiDDZunVj6Km5XpnDtJLr+CSJ22PFLMc1YErp
109DCqrSuU865J6P7Dz59tgriOXkZY6iUi0W/YX+oZhsVchuBlI1cCSVtt0jjldsj1vpFOCVWlkq
ek9GnZpSdlP7Kd80sSrcHr1qWahymzbLndaYTUtQmmuJuZHwdqeF3ypAN6BidS+X9z1aXaAqNgva
pUFDTZI7z0StWFRja1fF12VwIDnv/bnXZ2KJZhuv+76gzlMi8w5lGliuQuXMgob0ufbq2HokVKXz
InK9BEbWTFUZMtevq9Vvl8PL6LukbUxMtANt830Rnd2xTnQw3S+bTl80eI2huQQzssmb8sKcOskU
/fUV3/M2lNCaZlBwgL8Hy+n9FYdeG1JZmfKzSdDJZJSTpWqjBrV5aE7O3FHLB5QnDwBrnMYhuXHP
pcdf34Yi/r2Zd7SFOix1ePKGhirpexb7hhdDB25ZPVZWXY0mDNbJFj9IojrVl0QIp0d97DbZ7Tx4
CUXgNrWbJEq80aCjF9kAWZL6GAkeTbHnfFxMON1rMEjdme9HT2hZ2Nnb0lwxicB4ckoEqlIVO7qi
RbCjz/fNnHI8XcR5MSqOxEwfwAcE3Fx87cyiN5f58Osnfs8A8UwOFohZPDVPa8KefLsNFE6c1rIb
3Id5qjXofoB1BnS/eVPzFn1JyzqmugSBJGL2FcaQYCCiSCEcimpVTDn184/x4qhvGl1GLfiYtRz9
kEm6DWh835Vzy5Gy2SvuS7tYVop9qNNsxep09Y5l9OtHeicMhXou7Q4GJE7H5g0i86Em219YYx11
+K3Ja+PBG1N4/fsRyRluYIRnrpbuyzo2qL5zb3G6qCXOXqm2lL7toOSIVIfwqC+2+lbTFUPxtfRz
1zpSC1Hj0K2gXqe4W/hUlprqEdekQsMfC8Le3Lc0A5hDuMKs4XF/82hvjw31aL5uIhzCUkH7Cmbc
20cbAQ7dcmrWB5NYi+Ef+46ptZVb1nwbNa8A31rHptseXaNWTKJKNDovZHEqnOuirXL0MdkjjzXJ
B/h8PcMBImwy+8x5YzepM+EzxSwkh9TuNrFtHjODw4c8Ge4WF8yw9eFfsFF1hoISMEMx4iUnxtCm
9sCSSH1kfcbwPD5qKyx+Ixfzbo2iHUSbHJsUvVP4V/xNu0WXm+UgdyA+zZUL8X5/JgIaqbfMRQgH
l1P1NzQp491xpC6Jqq9maBxL8C/eyyRqeQPZrsVkYZh0ZgjQ3MiEgiXF+KAkjKJ9FEtBlYjGDxNW
B20CcQ25i02PUZL9Uo63rjMQJILrWR6bAQtyvqf0w6dIY1n441JzUL2+tgQxRIZyKb2atcIqUq8j
wV+DoQfEUoEatkfQTjSCae7EBu3aHmlYUIzeX085yzff7ok8vDoE2CR0ZAb/zj2FODdQCKbeAUDk
0A86ToXZhrHUYuwbjM3q16hLe6f1AjQe/TwN+h6vQ+ULai50acALE1d9UgnrBhzCNUmnqfx9owiv
HXHLtLDuxGKp/G7l5dbfV41T9V8lwKz8YM26RpaNhZBvtzA3TGuY9lLaIBJ9l8YLLTGVVunXNEno
/g5oytexihynPg4aEAnVVVfPPVSLZClmFsNMazp2Q4uwcyvfo4k1WTRgjKulen2Qa5wOrS9TPYbp
FicASCl0oRLduFLiQ9WnTMWW8BqhbIWt5s5+9t0EMB3R9e2TdBoje5ysMgFls0ZDR2nHQiopcBCP
o48oMyR+2OBsR+LPcdc1mtyuYr/WsHqUWNjsEzF4qRa1RVNZSNnOSSEefFKM5ROq3OZ4g6tiLe45
Mdzpu907Tv+wuZgIYbVN00063PnLVhaHOIMHvt8o1FdN4BeNaSB8B07cec96RYHoe4r4wbzgAkNu
+gNrHimpHSDAoufAJ3VnezsYk3bpHOIK0P0EB0YUuLQ4gDNl+iP1UA5ilHF0QRLjZjObmSlN9R+D
yTvT0UZHi+raalv3YvLjLC2vseIoIKLlczLKmc6hOMmyPYJ8Tebc22PfNxcKtU+8PXPFMSmvzZvC
UcvBy6RP4dhyyMZomwKMuJDJINLsILOK04YyD9jjupvbbLKfGjEBfF4wOaSIQwmCABN7aom6/GBc
TW9xPpRIXfFlPH9TZFnJz9AWsrgceKTVPW9T5xvzZY5oAzxBfRHCdcM1t4vJPcC406uSThR6/WUA
Ky3jcRKk6IX5dYlXB4O/3E59O/mwyla27m2OCwBFYBd3AKO9KCZsu+YPDhyQzA8631dRtduPdlo8
ukkciw1UrhwYKbF2bNk37Np4mV8JM+7dkp46jEPLW3pqAMwiuGZySKJ/UN9MQ90SmrElrXNakq5Z
t9OoxfVY/4wQduonIwFF7cjoaXh5QNm468IexjAja3hTxgkSgr+qP8L9E7IEXeermN5CDkMlBik1
I2efp1KNGL6IBV8a1InFx7py1ZZvzWPiuaEvx4YJsIFDO/gg9hWfa8+PmkIjYvi6XGVGnCVDzNXK
FN/LjzVID+9Fx+7OsP/Uy0WNc235OUkpvqNYnhxFDdXA+kEV1Cfj6LOMSCuUnr7SdoXtqj0J3qA1
ddPjiJlqVjNeIt0aOAX0uS44SbvqljPedEvRl5nFFUx+1D1j86cmmNPjsALBbxV8r/Sh5Iy0DKId
QpFr9DrJPcz1wGXD1+fpe5p4n2lNSPmeDafO+VjYVuzjmCR9qPJBi4A4Y/E6e+JtUKiCmwv1cJR2
XgZjYtb04WuM69ub4lMa5mAXN6aW9eLj61CL88f/Mcjnz8GpNoob14Aa4YZ6TTXyucgcRHIOGT30
PHRnbAvXSgwQTe0jVOWk8QP7/KKaDdABBGBc4chdgAyvgA16QW3f+eBXU8MozUZV8hGj9XXuCkJ4
jCVSoa0q6E0qGwJfCIigYQV2HsGmZQWxr52fKcUZBuwL1xtH6kdAGMVj1s6v9jw9YB6VjI8DMsgX
BCTVwy/OmjJPE/3FhC+1cBWinN7AEkgfNpFRFIefmJpqeM8TaZtW2tEiHlL9FT3rgbzJzVx6vKhf
pOrWzwMqNrnxj6Y0G8uNhIZfYX4B1IAh8yHRbPrzI5mBSM/XZ/JoO0jebzZDuXzWnaRm+lAyrNTD
9zPB7ocB9rH6g8asvlhz4vGlxFeVjyAsoYapnpwklQ8TNtNJtq8TCLb0lZt6Yh6LAf2p8co8z5Us
H/zRPbwOObXFnttZzixTToCGi+dtVnDOzzrMHO2ByC33UN/v0HrJQm1IYi5u5ynVNyUSRBdISV0S
OOHMs3QbYFuYxpyvfK9Avzz39gXB4rJemv5QLs1xtBqtqsIScY9qDuIhAZ+CADnx+ZR6JF8IGu3y
VHUT/19h+zpfbE3qsHM7up7K00xNEVBA9jlX11OQqEenjheygHjd1NynbuooXMoEyStpmE3LyYvK
iiO2ihZRg8UCWXJULZ9hr+bsN3CJmwJJ2XPjDSB32uf7KS3Jd7+t1mCZ5rHNU4bjYL6sma5BFYnX
DuEo3h7N1Gvk+AAzKkXAlbK0evTFTwaGyIQGUvBERSIHO3I2TRFUaX5Vw6cvrZo1MPvVFD93mnhK
L10L9MlQzztmmaHI5ExwPt9lNI2IICtxzvviW0ZR+5hbZ6tT3ZiAzHzCoQLJpJ7taaD34AyybDrt
hvF+qqEmGxdJ3G38DewbVZNCTFoOORq95QLsCXYwqS+9pkWDmnsJMIEWA9VwnnS0ZEa7UoJ1OFul
6cTg0KcBiJJhJtdTgzdlpoIKjMkr6FrKS7BvANW15Ck/S8KzWFzKeOj77OSbWHinEEI47m7cIjYd
Cm4Q/nHMXmLMVtK9I1u7HHZAF7pjwfskwf1iJaZOSs5hqOAyhKE3ngrehjo2KpRqGDWqfjqT7zyS
+Qjh4GRmWgbxGhyxit27Ag8S8bEnmAZV2ChRO1/Yb5lfQrYbI5Aj7a2mUUt7drd/pRqX1EMVFuBX
jWy/4MuSdvqztZROeXKcrl3hQhjUGAUCMnq+xICjvlnagdLF7kTolbrbP9K7gWvXJ1QR8ySBp7ya
6XIvXWKb7rs/Z3MHjT6GeA03GSJ85YfC2IbicbMmw2qCidOBevGo6w0xJXLg8NAmZjmuykY4800q
zoEr6eFbdq9Pcn6XHfqqDI9tm4oKH79w1V/J9D7MIWYd0b9avNlQqU/AiWLM6AtW30OFWfAJZfnN
l9gEnagiMnfVBZaVcctSTogW4xMOL3qL58ELLZ+7Uj95nbKvJHnbVQj3QBzgfFHbqUhQ+l97qlC6
0Wve7ZS6+AIEkgZpXjQOar5xIbtarfJEbAoOHOio4ws+ZewWUMqZ35ZGp9aJDg9158ULv9s/X8ju
fY40CgG87HPGVmf55iqaI8XHu+K8YcFfU3+583TVtiPKToGQQ+/0lrWrkopu7wA6I8X36YyXjpJ+
x/kyMxIVxqXWwjWwalC3Nb0sOIGuF/P6lYXeGqohc0elX81JN96MIqP7egBFj9K8VI0C5wGhY0Zt
egW90fxda9BFfpWiDeN6vwG+3iX0YDnsD8xg6nsgwn9rwElHuq3o7DE+pk3jcNdukiysBong+akT
+E1rQXkGo+esU/f+m+zubW6nLg/uDecIUXyd67/DWaFHN0IiFPbxdWvMwYDV+MMsLH+j7vSunY3V
hN6SxrWArPi/o9L6v6Ay0is6ir16/Y85ohVL04RdG1vWB9enu48d2UkVCD4hkcgkgYbDOnndHH/9
2G8hBFvTmD+IXvDwLk4LNH++vZd4Ng3g2zz5qPB550uGJgBbNLUyFxXghtD5d+P89wvS+gNw4KD6
ArjovwPbi7TXdCQv4vszgSQpOPEv3Jc2mdeV/esHfG/xxBOC3Z4FQQyEfN8DmUuZW0mN+d79646B
u4kC7VdImLa9X6zBg1nexlt/N0l4mbtqqtV+/tIuJYbN4iD6zR29nemMOamUconBAA5pK5oa3475
6mtCuqvZ3ZfnRSWJ61jjy0RNtdujrZXxCih7rKxM3+RwILQQqboRim/dtIVzR2a/x+kAmnew0Dqy
0vbTdnwcYDLWT9lqwlEJ5bnzrz1vs79+iPevkReH0CwiLDaQLHpN71+jk3ajsYj5lA6F2pm2l0Co
Hex6uluFN1m/0aL8r65n48Wqqf9QVn83Zu5CNIJW1XR6PfaWROkZaA07a0OPTJb8S9CarQH5ox3I
81GS0vCUeLcdmNCEkTzOco4b1UJFkKzehlsgkU0VvlMHxq8HVP3B/6zzgM8imcdEZRXStQei+Q7P
hAS1ZD1FZVSnRF/YIZVR1/zi9CyY3y3Bv1+KV0d1D0FCMn10rt7Ovyo2qnVKnOR4DkVmG3SEeWR0
iuD48lT/kprD4Udz+lr9GP5d/dY/lZD+97+/+denBmvd6pcfucm+9c3Q/Bzff+rN30Vw6fXulLDQ
m39E9ZiN6930o0d/YZjK8eUekh+N+uR/94f/68fLXzmrOXz9jl7ULhvGPvs2/lWVwUWT8C/vX13g
9RfVUPzHv1Eqq398G7Nv03/xa69qDggzKKUiqjcG9QglzvAPNQfhmn+A+rIY0DJSWqQOR0zd0Mf2
H/9mGX+o2WPQL83+AvzPfdAS+fIj7Q8fXAA3Mfusj6T/K0JHZ2eGN1OWyYojENUheow1MOG388g2
CL2cJpuPDUWynUGzeZRutR/a4/i0OsWzp83IoVDHi2rYjGGRO0OwLGtx6elFG2qj98mbveJSgKPc
LFN5PXuKOS6ck9H1ZgAPtA7cHJWWVVGyIPpte8ustF2XgASnXufvWx8RRN+Z/BAhuzvU47QdpAso
tZZXRHoHXS7RuSaY7Rzmes01tU7b5cXwNJf+p8nOGmgEjQFTMH92RKvtSooXsDnRbUP3qL9o5/5J
R0I43OzZpNPBxow+dh9hr9xTKnieey7v2O0T5uU/m2SEp0lfa+g6xp2eIrJk1DwPYDmtGn335Og5
CFzv1ki+8Hg1rLNwgcq6m4V70ffeBafUGMUDQzP7cZSMFXh3Xvw0CrEEjsNQNl4/7LSOP0odyQys
InngERgGzcOrdhh2cc+nEHvM6IuwRJRC0KYebDTH3ELIEHv4cud0Dj8trDvp4RehfjO3YLBmPsTP
zXDqgHh6CNqSzj171Lc7LDPufFxZohJ3Z7hRm31lWx23L00jmjpuyGydYqdtyQMnOWxsd/J2aJD/
RBm5OXZmD8c/XosdfpVI6fhl8i0uBTqOvf/J17QxMuuyDQdMfxFxynnBo+cFjTbjtZX7wycI+sU1
eRD9QwJ7cFiJ21F6jJ45cFFpuxeeLj69TJKsW73damFq1rrMA30176rZg0ei+fTzIahoFPwPVvDd
nHFTSV5YF6bo/b2ew+ZraMa5dP3RQLlHzaKRz8JYPGWDjvxNMxgRjs956MQOTD+DiTWVVUtiZ5+Y
zz8XH2oVyrdegKP4M7s8737jX3ls4wWqi3onRw+O4tzwOxWjNOittwNE3260DjOpfuifXt53lSiX
upJpRTi/7ZOUKQMLg1ffQXqb0Im81PTkJ4ucWe3wWS9ldnouU6VRayFB/vqhpGc+cDzIsTo3wsrz
grktshPtGhcoUn1aN9687FgnVGnjSwmYc5O6rA7fHZ5cGkRChxiUBcdk8liNL4NRtywKrM83ehuq
Z3JNI4rpYLksDYADK2bSlsUQX661r99DWmtDamV0w/TrHJpji4pmZRhRXzQannMWQ6rN3EOSDlfe
IFBTdQyKF11MVRiHuqig9YyyoUnPVV6DHjXMspofLrIubjyDhQobjw66OS2jYk3KSGOdaOWc3c2p
fXpZXmaOWacGUAEzDDUx9I0XldLjtFzxuq3ULy6TFHX0RTOLCBo+y7DADOPl3YqKxxdxfe0AcLGF
MAXwdPFDEJQW8iLvj2xt2zctRmFDYhURMKe/p+u63MGMbcOXCaBmOEv8LlPCnebKNubDhYyszd+O
L695JNxkHTCNFtj20Zzr8dc2s8XRTnnUTXAtOKriCJTK7gXpk6iOV6AXPxNUG0ChWD2aYDVXFCJC
nOrjS62f6ms3gzNtLyhMyvxZJNkaCJLv67gwioisLQunTRPHxGadNkiAXa9u6mPRziSr0Vq4FnCz
wxfLILinX2m18wIdX/JssQ6IMtImLBb+mC5nckHTCd1RM+mGQQgTpYf+QlLa27k1jMwlq7Sj1mBw
LQD9QjfR2dwkr064hX+IJ+MuNX3vsOn1emhHNpPWmufQRmEqBGBFHX7SWUVu2xwrjx2swljnvDcZ
/mJEL4uWJpMZVoj4xN9ObxHv0Xa9bd0Za74eHNyNA3uEel9Qlg/XbmlJaOk6Kxroemmn1deLYy2n
yS1+IrnC0KysgJexdny72BUVf5J+On9v1cixWcuIE5xnswVaNrkpdJhbQ98QJ2u68uDF3c/O5dvV
lEcs+jagf3e5tESZ7UG+vnnUHiJ0P9At6NzHipoPzkDprZDTyUWKLjCll1yuGTLogSgxnd1B76Z9
upANqhyLcKYddW1UbRQiiYCF5UTYTQzgZFufPxt5s+x0pGDtECjok53QeDN4ss1vVhjzlxnVSS+g
X4bmDHpfrClSrLggbbLxFt0SJ04CRy8Td9/TLZBjFEDjNiph/RBtVtrqJBaduGzj6Sv0+Ob74M/f
rExrpiAxl+Kn15liQ+BQwJ0MWRjyCO212dNbsfht0MNSDtucdr0qp1q0SziKdtTz4xtfNpvYY5Uk
h1NBvdpFAc0aEHNG3FQ8YeM8hynmceV1nPrmSBm11J2wW2HpnuzZMVZw7joW9zVo3mXqOp/+Eord
niOYv8owqVD7XVxDmRtgEE1/0tT3OXHpA28BgU5HF9fBQ7+lP7OCw8WsvU9T35hMK1adlTHTf33d
t7V1gjYXOIBeOkQO8JUm73gbT/kor67+2E5HXb5sdoQQZlZ8r6UoAkRRf/76au8yqvPVFNJiWJAH
/mZVhuUwZOStno7lygRRkYBfxCKi+qqdn+tfSgL+J/H9m0Th/5VN/H+YBOjE5395J39LAv5P+fX5
a0Viek4pXoROX37lNQHwEDMFLNLhFpGNKszknwmA5/1hIXFqkqbCyOH/zOHXBMC0ETrFtIE3ynRy
AIz+mQCY2h8G6l4+FEdMElFS+tcSgHfLhL+ioBWdDEBJubz3Zcn11uAIsMTRF8LKgyzHEnxiGf9m
Nb6fp+oyLpR/LMHwXCeKersqNn0giNhmgS60pX+CFAAXf9K8D5VEiuc3Sfj7Fci1IFqa8IqwOUWB
RBFA/oLM8S4oQM1mfFz1xv+gOf18g7IOKgYYpty2TpX9Lus3/2YcAOirxNZsDQqTjtepksX+yyWh
d9odGHx8zNaevTjumvGavQflVJRZG5uCo/QfNYAiY6+xJcKyKNHCOjhEYPWhs/FPtufZksR5Ncxy
LJXQUl4E+ph+rz3XYArEz4OP5mbiH+TWI9/qrEZIQaq+pEpS3ZUFPNBS9OODPjr1JezLdo+WV3aK
1zE7WQmqTKif1+lh7eDSZ8kAx2UcqjuDEscPlEq2x7Sw+ke3TW7Qos4i6ZZ1ONEFj12PWdzgs+N4
YZqb050xTNXPzdyaD5sp8wdDywg5tLjcc+jXdDlU+CM2tSRoiCGNbp1x8GYNcAeWWaSjCh2Uozlc
ufrYnPrWo+oDr/2rVibiWDqqz7YX8tihpp4E1uIjIe4Jo/k2eOj3OVu1oNmwpVOgdZy1Qe9Ze8hb
/eesEL4sdkvauwPn9yophH32bcNeh+u0bvO9W2O8FcqYeR5qKXJidKZU9fPUu+3nHALBn7lfGPc+
1O00lNrgf889GDEBlTMSvcpYG1wgsQ/b9xhQIpEB8vhcpKXHWY1f6QdiVo9wG7r6tQvr5gr/Wfno
rRt8RxRZ6dxVChr5huaFleX2B2pY9+mSaWG85Ot9SmIUDbrWf4b9Ne+bRRv33uwImzTUqb73VZUe
0jr9tvb4uCWg71eJ7yEso292WkUDg5PWcXnTldX2J3pn4s5EX+ta26j0BMOiF7Qdz5rYFVkea/h1
UNJwMvsihhOGclQ9ROaaFddankzfEzSJnwt9zctoSzanjsSY+ZcMwQBhxfnWjSVxq+xPdanRV+ii
8GoukhYS6yoW4xIUJLL+QGNEF7flQbSeKqBVSzgQ71NXtrQQBo0TuO14lYveIs0eExBPzcu/Aq7G
fNj9YsaTuaPXckUywunuY1ka10463NqLlHrgea7F1Gb1LDR8IJJnoRGkzz+WyhV7uxfjDXzB7XlE
JzLkzdrPLQIjH+iQAVHdxvG+g90SIthzT/UMzwN7exJTb56MLTUiY92Gk3C3LZK+Iz+iwzyFie7P
+7Wy7mpZ/ema+FcdM5qsZysYaXxfv9VOhppPPE/0CzgT6ktlsHqtQQpOh9yuSKqCaqyBtHu4lp2z
XXsSl7aL0tcQHwxT9Ae0IBZ0CDwWg6TiDnY3DTJhIHAXm9Z5yD9Z1MWTsQyo+Xmz/OSuYxr5+uAm
O5teXJQJYpDTwO40J/BHr64PckbU6mkRFgwk4HiDFmRPEgpkpVi9/ZAPWWfBdxgpRxdyS+7nwlZc
pTabk5PTocwQNPCU5W3yf9k7k+22kbTbvsp9AeRCAAg0U4JgJ5HqO09iyZaMvu/x9HdDN3P9Ttet
qr/mVYMclG0KIkHE15yzDxZm19xUZDFFV57SBqgnbKLlm1EBtmBkS+EWBQgBPeM5Yd8pd1h4pfPh
TLh3N1GHmOZEkjdIuIeU4O4cR43Xpm+arNIHb8jjfaMXPIbL3JGHQScKwVGzti4ADUU0c2+bJ2hi
1M3jMgCXllrk7WVnYk82VH0tpkkewPnqDhreGfsUmQvi0YhKKu+2Xv9vR9nqYZ778YdNieluCsZG
O2AG5rHMQEFtegsfbNpn1rFq9eKEy8ULOtIYCj+vFZZJ3NjlVW1ZYBecwRE75k8lJOwYA27ldX7R
6jSiLJGRsyvlfQOBkdPzasUD0kaFsbzQelxlw5jfTaZVfVIvutdcSAypmV0rRm0vX7bIKbIoaFDf
HsHXeDeZjO13Yly5PhNP+Q7MdH6njakD+obuvlglyvyZ1Lr8J1iR7JnecbrNGMihKVzy8iHMI+TX
LXNEwcMjpeGAuPjfKvB/NQqW0mM6+8/Jvv47vFYEFfHfCsH/96/+It6DtUdHaEl9JW5KV/KCfxHv
DesP1gXsRCyKADwD1A+/TILFmh7D/gJE61eN+Ock2IQGjNzdcog6YQ3FMuo/mQT/ZqDBXUwBY7Dl
Z4dIzWmsrP5fa5gO9WNV9/10YSoIdXPEcAjUG60ZqV7jcMeRNJ+SaSjSgGy47q0jUP6JbK+JxblX
1C+/vHv/n+7t90zR9Wos2LVsNjiK1vL471fDF7RKvagfGCMX4hKmS6E2vVPCTZgGBgKbYbT6NwdC
d7xpcrerfbbJOO5QpjkW5ZZTfHhdp9/wGhH+4SwTTwx+XbGfbak+BcK4f5fm+xUO9UvD+XXFSIvZ
iPKko8b9rfGzYggQKDe6C9LPMNzaCFifBouV9a5z5lJCy5xEso0dnkeLY+NAnVPd3BNUPwvIG2X3
EU1tK/xYq+QW4k+JGCOPOGqdRqZowsokuk3JCwHQGrVbtgrecxvVV4hd5RTErWaf1+SSfP+vP4ff
t5xrwuaat4xAhXsDnfrfPwZn1vCJV1l7gYXpPZch+w1G1ga3RsU64HacGu+hUiJ7/dc/9rd2gcXd
atehpja4F/nPelm/1NMwRUKLjPviUriLuCDl6y9wEhFHquj5X/+k38YEXz/JY+uxLsYRg7u/3WcV
uPylBmF0gYpnvaPlbrK96tzZ2KRVFOg1KjPf1Gemimhdx3z3r3/6103x602ztn467hzE3gRNm7//
eDaJMfp+CnWnTiX01F6+p9l6DehL2wCfdbmZdT76/ZjVI8yztHQ+ATUgDWbQwPDLbHQmmgkQpcSB
tWI2WFW2kTvPn5U2VFtdg+7kk8JgNQdp2kv/b1qt3xufdcPK9MEgp9H7ij5aVRK/fFC63ctCSqWd
Ra/y9xh/crgRWtoV1sacsV2dxihOv4euB9JuqVFd4Z2Mfdzezs+OaouQ4Ch0cLomw2eMVudjkFXk
/Ls0b/kPHzJ2B24iG2oFKnV6tb9fpd24sd5EnXkmqqFSnrvtvGjZr0J0b9dRv6EUqvW7IZ9lD/g5
cvxGFHs6i2qfWTD806zO7ysA5RMzwzF8GZO8PBJd0G0qWVdP4MjcrUJKROezBgQApUhGEprb4jKu
CQL1miUQUk0yGPyKGDCGKD+ArcrujSS8JXnSnDZZ79SXjniCjsrG3NprZoGIZ4Nng9Uvy0Yf3eQ6
W/MNCK6wTtGaebDgMvVoWCLMwtx08VH7CkgY16wEMZKaQCz7j6qtu4ceHRNqxrxzKCvq/gjw2nis
I1Due+VoBDEsUaq+M42GexcXtfatz8EVkh+PExtu3VHUXvYRD5XN937NeYi/Ih+GNf2hUeRAkDlf
YZo2vJt6BIiGNbjeCTERHZGxxISLNqLS9oc1XSJvTXImKu8mUqz0tujNugNHjTH6qE2ZQpLs/jrl
enRlNF71IAF/7Hsv0QwGv/ny7tplE7T6xJaJUX+403CevaPlH39CmiUYAy4sIRnFV2DGtGZnmCMp
GnM4EKjRrNkatJ/5oeCvos5ZozcI3Rjgn31FcjhqpHb8Cuqw1swOk5Iuh4uRBuGq47gb8ZuxR26A
kiZfoR9mtwaATKYzXdtwGjKF+qTucuKd4pUp9hGpyDCWt3bUSIEDwc6IPS1/GHOedGYDMqbvK/3S
pR2TVhggNWGKWBjUMUcSXm0SIysfdGyrx2Q2zTVrw8OtQgO/ri4iEHLbQinOQzrosQ4weoa632Sd
UDcMxm0AjunsjNF2njKvu7ZbpvMgzlUp2pHlgdR2thYl6mbgq2OHfu1WdNTCxKe6K7K48TZ4myFb
BBPzeapcZNPYrhXiOZi+Cmlt5AGn3o2Zk9GFKqqCnSzCfFmTPnliFqR+rlmXjUYmSssI+xboCKK0
Mozdn1o/sN7Y6qXRwTh1e/ciAa2pU2E6nSMTv5jaepkPLe6lBiZYGDnoCtthIR60aYt4N2d2Ph/0
tmXrwvo6Yy8xyTnbN7gKNDbJlvGiVfkitqg0Uob7aa5rN1CoNPZoXVG8JGzv8qPZeB2LJxRr96zS
TBiGEEvEVTSSQ8hSLTKibs8qtioeOIzNEwZyI931FVcQlB0r1MAVE1lvLkmo4zl3wZQGGl+VBgCu
6E8N2/tsGyoz7NdNCh9n7LTUJwV4/uWTmYdnb10uIN/ir4rqoyDK44BjO7VZcbIZ2sZlrLZLr1Lg
A2NTeRgwxsTyTVRzC7yHZNGumLqAda0UoEa2P04VCPja5TGKxRgGqWdF+Dn5e4wx6IG5fULURNMY
w9bpplj71oBFmJH68j0yLmyHYpjE7mBp5uOcYUq92JU3Q5BF7HyW5MFm+xD3Kv/Ag1Vk7nDDiOIN
X1MRnWpWZ9OuHeUSX2HI6x6txJDvclJwZ1x2uCbK4AnJTWsvhATBgUnALps4EX0c+EGMG+Qto8E3
NkmYDA+ttMfv+KRNAFRjqAKXIABQeK7idWRW4gcqmkFcQHyZ1l3bSfEoOkBOm9HGcuR3uCimAO15
Eh8aSGkQCx02eDex5njPhV6vN2eS1O3eyVomC9PMstpnnsRnE40FF1aCthRXnGDeM1ZT7u6cp2Sz
dYU3kWfTesq4TRrgpfeGy7rjOFnJ2J+7qVuLz2iebmWq2VNQjjk/uiyXhVmJkXfLXk+d9ZdfL33k
+cR1we+4WLLgt+hrpMMEppfp4nvpwFenysI0viswy8Cm66kKQv6MZ6rRFdFNLawZpIRZRTofN114
f87ZNJI6rfc1NDaEi2YwI/hdHxp8mXx+Ix4gsKjWOrkr8mfoVN4JiVrssnyWKfcFUt33sQC1tJka
xlJmN+ntVUiZm1yVFcKpB5fTYt8WurjUXli/YX+26w1a1Ng4lW7o9Vf420GDzI1Tw5BDGbevDN7W
lZA4/0izVN5OfQs9p4bqn76MhEK1B6h0+U/09OszJK6zaEsf4JpBDPS33TGp9V40XeW7fKxC5noW
j7m5GaP7GLj0FeupRG6l0RgIfTNpORtghN5zk2hDGGRGwddk0ZTpHa2iFPVnzgN5RrPCLRUAFOUe
SSQcqx1kqyHgkBnrK9H0hs32MOsGTlpz0Cm96+Rb40Fr1mbK9NPidY34gB48t+SNCGcAToqOIJhy
sTJnR+RYx4qPZfS11LPxrQ1Dd55mB2bTwGTSddqDlU+DPCzjypIG+9cSfJylZXku7Mm61jq4SEFU
F/lwFWK8inxXtnn0SCXSfuhgwgFKO3E7bNKoHaHxjINbcwrM9UMW1iJ+FeViusNmoQKbn9jHah4v
BmeV2CZwJCdNVeN38p60AbML2otjjHDpbmo1teybHk5GEC9rjFdsdIl5O6XZIi+5Xa08RPQU9tkS
KJIJdUzGNmCLzqc2ukW8gtucnGcHabGBmMyp2Q4ZA4r9gmeRS7Wm0NnOCtaTryrogy8QasRjEpFv
xNch9p651/P2tvCIOdr1OHSQ+5Pti120fwvnRmoGLlSR3UuAiSNykbCzINpmuE5rBbGfw507Oqhi
k0+TxoFcrtjsUmaxTRWZt8A/M/uIuRKsVzxNWnhOG60at3kLRW3DaKrvzlnGqHzTYKDYtZGbRtDF
df041xbfewLqnRhPe+Scv0r//+7T/o2ozjTpd37pkv5hofb4iaqubT8/f12p/fmv/tqpiT+IR3JY
tiCP48X+HKN4+h+sZqjzkdk5azrR/4xRTPsPKmIWwRaBPEIXKx7krzGKhaCO/sVj2Yaqjl3dfzJG
gZtDM/FLS8ewAmm0QP5JU6R7iPf+3mw4eA60iHzzI4Z1JEL7wVEca2twPQ1clyPk3qxqwfG6M+bZ
z9t63op2Mvf4Jp0DmI0Ydb9qcblQOV/a2rIfp1RPAxJbCDQK7RaaRGMGeWhPr3AX6no7m9J898JC
HBHVZH7vydGvUQUEjnI+IHV2Rwz84V7GBVMJZOukaKeRvyxdv58HhtDs7TCALN7U7gglwzVVuCkV
7ly+WlXtvkNwyY/9FC47PbZ3fes4KKsG3R/gf96IRrmHgnKX+as5xBR7VhduTMMuXyPR13tj0JZT
i1Av2oaGbX9XLmD4zZQDV+PLH4bnsoEzlCade01Nr9/3Y2Nsi8y5G3rhnfWERAI3D8NvWdRSP0N4
PCxOz3A9rhFCwE7ck6hWHMbY8qFJzHdlVSLDK4yC6jadN0s/iBt2P6ewSLeynNJbzVUa42Ejhdgw
YthawXB9WsuHRjcL9FSsKfTFsrDNTe2xbxeUO9oiTlYaaaesLaogNerFj7Rk2bZA6M+1Ta5NQHiA
hk5q7B9Ji7QCfFXONZwTubcqke+M2pS8arvcVYPRnp1YU5u0Nx7tKZ9+zGnP/mfEZq6ctL1bIChu
RnzpO5vkvq1WTfM9WyPne08KYlXM3wCYtXtRmcmhH0JjD3ZGPaOQK3dJouwPwDDpfO5nIzmHEuZ2
5lYTE7OpywM3z4Yt/k74WXbT7GobtNusCyPA0GFsQH6ADp0b7zts0PFnOM7ebtGLyfVrtXIn2SHj
nxrb7HpOqqeIEg4aXTm/a2CB0BEuUj9jTRmugIIYjPV1PuTYiyqqd/ZQtqHcbbSk7knpdnFjiqE8
Z6N4AlZRdRvNtOqD25fp3VSiUsGSTdRj3nhXVh0j1KsyC05ajGfKOfRaH89oXMAxbTzgV6m/9NN4
Ir9yBx8DR+cyQayIrMplxFCH0aYujXz1a9JULJiBN4bV64WfGT11N7sFY5vUHE4tkV1UaUt+q2ny
4Eni2yO8bOfGNt7LrHbUdQ38NbqqRPZix42Dq1/ukSYJ7Qhrk156T1eZpFQg3lh4PxaMZnEQYhS8
WYaJ1qc33PyHV5hqubYKulO3659kNZm3jQvopw/Axz1aqk0Cr+lFEGZgusfSMXKYQG02b6vIru4r
vIfJ6MekMB4qy0mbJwNwZTptpZ4WXbQt6PicU4Grs9W2uUwM/YYHJe97DpN8p+ykIN+yDJX+tgAG
Izyl0sJLPTu586KTVVXTVXMs3xWT16uPRNUQuOPF2/CE20TC0qxA78sH7lyZblw8tXirG9IyGcZm
FCV65yXfHQB42sFl3VgeZZmRsVm6fZ9uB3KBqI1JQrbOY5h7z/lcMeUSaBIQic4ixF/ZMefkdJ9u
i86xPmaLA3xvqGmoDoS2OeSdarGHdVmwbQkKSazEZsnCBgT2pItHM1xIEgLyy/5HH6sY+haq2k2X
KpVhGaWAwmsVJxC36YPKG4fhXkk2dV9HZvc1P9W3ZTlokPQnOGI6cLmbabCnnaSgC3S2u8mmkbzH
vg0j/zEjV+KqoddoNmkJ8Zu0EG/E1WfaZ/qB+pjG5EJbk1RbmWYWLJbedPZgKqN94QzuvmRvd1sY
GcMbYASbBrjb9RTJ6EpBGdjh8cTdla2yn83aNbIIRD646RLbOLlOs5dakazf1YTnV2jHAZEgprZD
K6w/wB1PWDe2C6RiZj8bWyuKixP15b07OEBN7Hp4k4kygH2b3hUMAVRwdSO26WSFexyXC6TEpc/0
Td4u8w+Skr5zRjUXm8HlbnTAR8dDDN/UQHxNAL1QtBmJ+yRxy91ZlqY4HIrsiAStvSlBA+1YOOqn
AWXADwTJ8nYG2N46lMc8OtWBqCz9NXVEvIVq775hAwZ+0SmjOhDcOl05i7OcLWm4m7Ce0m0FHfEb
bjVxknVJRkA47RjMQD3t9CXxOzMSDEuYYwTJrJZb20sScLmIOiFWApUou+NsD/0ezv+yl0OO8C8h
LcMHNowQMyujG7BmcM1pFt2rGJ5qwDwaFl1DnsbIz8dKBnHOEKzeQkOR6DCHoz8wLwusxAv3NCnu
rmrTgS3taEU8GhfrFTN9w1lIwNg7OcHdWTiL+Bx6o9xJ1ixBKpQ42G1tviDDrALDAwRciTbcJXEF
7hif0yXVx/q553t47puuuZVSeNfwYyCqRkUC/31iz25GwyUt5cIQJLMP2TJ8g/EaX89kubyostcv
cPc9XqS1qQTyBUaxW+pQwE390k5R3qE0lO6tJPBlj8ureXedwq9XSbY5Ld1d08oJnmru2scc7cnd
atK9EklafgfWQIIGMzpku6V+jPTwRTWFjW0/1ykeHCDn2rx2cWnjbnShvU6Fwo8elfV5It/4ytTa
OFtP/3o7aWa1XduKZDOJ7kmDhYXMtw1btBL0VSAe4bYOk+0BmtIdsJYuexO6586vEZQ69gZSsgh5
NcajtD58qQG5b0sVy3djImRhsiL6QIc0eE63JiWwoRhWU/6D+edmPczjMHps7bmK7/5b3/9vTDPM
QAWrr3++Kn1YfSz/x39vyiz+e0D4n//0zyLfcf8ACaVDMLPXen1tGv6s812TsFOkbzx7QPl8/cn/
yOYMXQoOLGZ7FhUyxfdfZT6WGnJqpCMxu0kDTuR/UubLrxjNX8t8D7fM6mXjNW1T/IPOs+f2Lpok
Lg8TCoEx8KLUZIRdxB5yHSBddkGt4Rdh4t55tKbDxoiL+DLaoPSGjCps25g9XbCKzRebfJtb3LLF
w9DaCte9QKaGuorDD9vggScRnTKduryKEWJgXytKKLWEk+db6M1Ju4nQ3ZnXbqZFl1SU6EyRN5un
fqmzOkDqsjKT53kUPqVmNG2Jwyl+tnnPIQqH1gLz1Vo3ERKT2zRSFlmt06Cx+NJMRvuA8jd8BEVC
qDUT0SPlDCOIcrbPBtErld8Zyjz2DARxv4N585A1FcHE6PhNz7koqIGq++SniGFD+CukHdUXLa4E
COgRL5zNgTdL8zgpqhMfiE+ZBsCp5YGTxnMCc9HznzEf+EHiwbi1C8mBTHSa+lhsCYgqFWP7UiEc
4nW5shcLcOFLMerpvZci9SNCLroZe1U8Vq1b3nRtM8xXUz2FpC/1ZNYxr3OoTrOc7BtfFzCMmKtX
7h2DD+RxNpR+TgqlcsRiMRYCK5mcOwaY1TcRuu6tykoeTrBddbFVbFGLrZeN5c5x83YjF+c4VXl1
k7I4uZUkeEbXCafMoeX92w1l7V2TOFDvlygar6OerO6J1W0OE5jMCCFq906zuFuSFF2JN7vykIsw
93PViEdVYnkhDsDEcRUzfmQnfpM2Ne7GxcrnwHYSupWW863O0p5tBSq49oAQq+N3FuYOdVj9fVzy
+m2N2nypYLKbvrfU0vaJIGs/KLPdAItatwbez97dxPh9M8+W92A0cYicZZnCwJvgy/i4qb5Ro/Go
5s6TIBEibXx3qfIpxTitqsp0wh1rk/BkTSTdH5SDLeTY05zM+1j12rWBrmgkkozxvqlPboEz3vSS
7shAUgImGav+3mHtkF5H5uTdVq4m4Ow1tv1UiNk6R4TDjSGpDJamb1ywrYukQGsWcx9Os+4pFHvJ
CGZQ441oDjMeK/etHtiqa5031j4YblPx+WjjsIEh1tdjQHypuwsbsRj9gcQcrTt1dtXrx6yu5/jF
qPA4nyT/I7OM2+eVtl57mMemZWKvzjg9h6t46NoXWugLFoTwOuuhE/9gzEhMEkUXjgHtFOY65axj
ZPoTjDJQtMtMWs3SLYEiVGynczhtOlPP4A+E43Pc0aRpXlSeW3C+IG67+6QXEXKuykBKlyAXYRQY
jc82DgD7wNdbeyxCU+3LpllYMEmTFQkDh4oQDwPuLyzPndYZbfghC67hMOvxRGxXb/TbuZtA07p6
cqRykNvZK+7LBXh/0qpjMsBm94B+nkas7IEz4RG0Oli7dTntRzKEP+TCkyZTDd0ie1VXJPs5NgSZ
Np0DwmN6oLokBDAc95Su8lk0RPclfd+TNdKXN6Or3yPnNTZDs/CxrZz80CIPYgAAwaPCDneqwJiA
hvVKB0L+mcwOSAZDvdVNOh6msc4eCntwb5KhhFO4MvetrB1u2UibuxqMI3EW0by37OUS1+7MSlfv
/ChqMxJoU5RSBCb4BKynfgy+q9qm7vJWKkci2nNulqo5dwBY/MqIBj81ywZ5Y0FInq3p56ZR443d
Zhjv2vK7x9N2X8TCDWIFrwOfJ02nkq1fghQ5LGUZ+9kwaKckj4lXyuYBOUv4rYwNAOkiihHZzABC
vb5EIVs27JhrRLR52D0lVIDcGKO2D5vpZ9/Y2X6OkjnomlE8DsJQ38wUbMZmUpG10sdy1syIDo49
6uL0YOaWvCrqGCQrwIp4U4UlCuM+tU5MQjJ/hYLd9RX6uhiQ5zbJofJ00sq5K+zFucxtTQLdkC5x
Erh13N17ba2ePdYVgcnKIuDsjS5UZfX3omR7Qf8dp68kWeY70Q/Nhnhrd5e3HeEwy1C9gdDXX7wm
1AKW7ohCgQIi8DDKK8J8mkNu5u6dyR+cW3vSbgCSghKrKSkh/fe7sF3sS2MogWuPZQu9wJSE116a
u2DVCqDsWRf3DqkJJlJF7JHL1hqBpEtIQOydhXkxyQnD4B5NJLFUqKydUrl7pyKXCSYXoHLEipsa
QNdzV+ntC3dcUW/jfqyudLO5t1VS3lEV6xf6/GLrdrzTfcZtYI07fSKmYqKGPRgGqD4mYMDPlZN8
mq2Vf/Z5wwoyMlmNDh0KSs5Bez5RJMPWSuZabm0Zi6cSpdM9djb3A6J4GFRe7V7Xyvimef3PmLnd
q20wCtEgofutJZ8KMAJnvlOpjzp7wJzIc26Za/UUNhbr6OSbIomQpl7u4Yh1m0Vh+zPj+XUeZg+i
UokH3mne6zwDImjqR9qJNGiEUX0ygmRizyYUkhojpsHoi9I3lhmSja3EbcboKECtmt4Vwr4UDN6v
84UBRt4ZOn1lOMSdT9bdWKFozpdLCJQiqPL2o4dAzy6RUor6Il5MGOnmkB0cwRhNMoeHfrw+XFNZ
r8VMzRbPanAZc8oFqJvjd1aijxozRYY2tU4r6MSHEnrZZyOae0Z8P1XOcoX1L4GszluRCezFsov3
zE1JmqcpvK7QTGwcs34rQ7IbFgLAMCEyhYvot4aiJjIIUf4hmWb2wkN1lGACNoktnmKY4tdw7MgB
jm10oA0ifCNhFFDpyb4ZCEUsu+nBWlhXCTozLL3S72k5PjrqT1pTZiYKrI4ft9AMNyo35y17qCGQ
dtnBtWfZPvUlqQGa+0OFxiszK/Wm1zBycTZkfu7Ku1p03FfyR27k4sh6hrQnVJ5XVTGUV31tfDr5
6FMXfLQMdqNtzyXRh7Xjwa0YJLYW08i4JmFncO1oT8Xi3AttDrdRNiY7OO7TDSQ9dUtm4KnhQy8z
eGuRTgRga/nSqbhFhRtu52gyto1IxMWskqcprez7dZyzr8YYwYxjkA3QM2jwE9xszmDz22F8sDjS
rzX6yS1rX0B28X4tNmtR3JROF7Is88i4Kn/KODzUwNk2kabfqLG9WTICFqOu9ZsWXUaVf2syj2TL
dnoc2/62Et0Nzf+Zao1kI3uZ+d4zGUXrm1IDkik8J3zNCeQhzkqaMcmJJGnK6yKhGbTzuvAju9kY
s4PVUUvz5dYg4Ofqv43f/6bxM4Rc4Qb/vPE7414v+yb+da/z5z/6a6/j/QG5x7OgWvyt4fPkHzwQ
DcxD67bnL2Ws/geWKqiDK+rZ0M31h//V69m4p9j0IE0DjPOfrnTAhfx9pYNH3DEEAl1AzOSqyN8J
zI2wkxr9RHRizo3eNctCm+wb62uaVtkW3U6YO0TnyfI+Jjb2sozeCpLLdeFjJEgCsQ7oko6k8aAx
pvQm+prgMaFLCF5p9hMd4qlbB30Mxpj5SXdiOkeex0p6SkdnN68DwoH24lr/mhqWzA+rdZDolKa7
z7GtIONSzt76mjjCplXbtk9tYpai5piuo8m+nZGTEPyqkaY4dwRnrGPMOTPsl5i5FGlWBFr7EzWt
b3IWkQdndIehIPStRAc/wngfiXHQv6fpUr4DUHHPS2oSrdZMLnbodVA6riPTVMESHNXk0qfZHvnE
kWJCJGZlHdLG0H6MTEx/OlXs3ZhJ4R5LlTef4YSoH3BAJW7jqOr3aHGae6u1xhMjdZYLM9SW3DcT
45OFi+4nkokO0YEmnDZEC5dQL8Krli7wR2GHTbcRsCAubPaLI+DQ18Gb6nu8w/Y+jdzhKaq67sHz
OiZbmbY038HPhq8NSFiPhHcSWG07JIQb/AW5TW5xzFbRBiPPuKEp8VLHNwzBuTlPY+8b1vjCqUwm
cF9k37O46w7eEnc7YcXxj0WHhIHm8EZbQnkij6KimV6Wq0plg19Ip905k9vyULXjtf6fe6PZlEaY
viLVgRHAu9TzarnW7oyWHJhZOMpvytzmFyX9E/KA6oGCYjNPSJfaT7XKHsvCil5SCJ6pD6qbanqG
RxXkUDEEucMSzxMjVGJ4Ym7AY91Y/bm3PAy/fYl5fkOHrnYRUEroEOumfmwLtHKc1OGGQMjxJ/0D
AQ7sLArmb9mqWkii4ja2QSNYbBGuw6bkKKec3xiNm5+rTkuuDc0Us5/mo8UqwJqJmZRlFT4rh4kw
65vQ+l5PI3lqaSVJFcsa/lal54elWtjJDA6x4aWL9nvJpXfHNgVrlqtx+uXYiucBxqm8xESW/Sgc
Mz3qDTKXMSF5ZzuQp7C3imi6YsUJxjzxugL0cKJetdwOtZOqjZpVS+GIjxqzF4pPfezvh2UsVTDM
qXjr0NkVfljU/Z1gDfStoRogEnYU7+wYm8Ef5o4QLSxy7sEyU3QYjeuVcMURhaCNmiyAqBFJR70S
5jMqkuiqRqH5vbexq29YpcyhDxcyO1Rh4X5LHN05E84z60f4E94jaX+lxiHGwHZjRWuCTsWKcudG
Rf4uw8h7amLrO41vtbWZC6G6tedPWTUzInyUlMUahlm84uZCSJ41SefwYRXNG0sV9EKzk1QEu5Rk
NGtDn2867AvXkUHMYdU1d6J1PWsD/7ELGp16eoaIHLiEmfr5OmhdBogLpN/FK3ahD5axq09pKYhX
1VsGs2aUuLwPVrIvSZ5jYWLOjq95lb4n2Su+Zw0s92UMI412tlNWYDmN/makkRcsFk/UwdCr2fcQ
Qid7p6uyYwhZ65JaawCWV5rdPQpeizfWyZMXrGz1vKEuMkeeaKo/qnAqXIyCkBMHZ66ag6W5LToj
D7O81Of2xmob7UcpnZzsMpEMt3M9cxuEXgiIlAUq8YuWNew0N6q/2eNMbDZxkW+ElYuz2cYqD7qx
JfbAlHg7MbGZ9U00e4qaEVotpf2ojpGhgScQevUACa3aurCcWRE1UB2ylLa7cE5WNYPgLQo4LHSe
2yGMaauRbAalsGr4FfkjTUy/b9f4zti0mJcRQEloGFvswvc6iqoadvgHgQ4TgERh19vS7HPSgyNm
Cxkmuhs2YdnQX1lYzYrOtyjC45dFY5l4mBlOpfqrO6c2frWoMUXXvTKHIYtWTazDgZzDK06QcyLn
o9fJM/0eu3JIIjLhSo6bLseBYYS0iuK+Ru9wD9RBGRucn+p5bOziFQKLy1rTKcZTNIfps1vYuOAY
QvX3bgyoU++n/JYEQpB0sHb9Lk6ti4fmBz4PnJBENsRaC448f8pnCCc0wbvadWqyZts8vxAcyOXa
qbYTMLt5YzKt4quOHp1pUGtf14LLX6bOOEtJ6iNqpE49WG5jH5M4HR/DXnMRqg0q+jQJgbghGLjP
CU+oy+tZn9WFCOXqAbCJcwz5xX9UyHCPI7Ij5OG0nRMs028poz+oIui4D6HI5l1iYQ9gX9FjolV9
kBIYNmx7YtavjI7JH9O+0s/H5LbO+gZ3Hvmlqsxai4dsqu7HRR1LOzHOzVQSdlcsFlBu1t+34eIA
A+f9fGzKSaBAWAjStjRnn9SNdpOCfDcD9IzyLvOW6APufnyIJ401awMWg5+jd/NpRnh3x95lpNj2
vOMg+vaZ4j6/HYQcDnyfCLyFxNKgHXRYhmA3RLOxzLO+hTSNbK03vRqZMyIDUv5M1K2eI4JIxvoh
qTPrpsfMd14cbzq2HIwME4zxUnjuD71k0CVaMsQ2spX1a0xI8Td9VOnx/7J3ZsuRG2mWfiKUYV8u
JxA7g/ueNzAmmQQcqwNwOJannw8pabpVM9Xdc19mupBJlkySAbj/yznf6RtDHmong+MhNEcNj1/G
Je2WSCKYqQd7ofPiLoma8YcEZLMtlOW/2zR3tzaz553K1kOTdDmbwI0Rgemu62y7eazn6E3YNepQ
nYF2umr7drBik2ECoTlwut/ZVBePLM369s4HLNcfmUa3sDZ8HypblVutebF9JbjHIrAxJI0quiqI
KRG/+YaGF4Brup0iJ5z3TuYHexn5QZzVNRCjPB3vF8tu8ivVleAuBmVkb6QdefSpPq84asvC9HYd
Pu3U3xT+BOP4GjE8vqVDg6rTHM48snZXnANds0f+YGb2Tu07vRaFUX/merJfIjUET3SD8ty24qkl
Um9XOW11CiD1xwhgqjhopge/XN45AL9dkX3kyn9f3cc/nWaN1nM71A69h0UqMvIjuJHyrrXK3ehW
xoUPx6ZdlsWpLlT77SyeJkhPtgWp6q0TYmAYRHnsmlndY3kp5ngY3IyNX0cQ8VPoD92uWuzlPgOC
Q55fM5IY8Iet5N/auP9GG8c0G8nav+6g/hdhHHX/0f/nDuqPP/MfDZTver6Jms1FBRf9J9hE5NIu
gXLz8en8dh9i5fpra+b/g2UaHi8XJxR6/7XJ+quTcv5hwq3wQM7xhvwG0f3F2/vTxQeqD7QH/L3/
h6uPPdzfOynaMf5x2MJZFpxYz/8nP1krWhtHzeCevDIMqblhT7Lv1oeF5JozIlaksUaTk/M+jvOX
1/TBxSvWWXBoWeNDw2h6M/TS+MB2QCqv50Y3+AKdJx/bDQQc6aOQ693ghsKpf5hzLZ6q3isJyNLi
hGDO+tHIBNFXHuRnLIc7xXjzJz7r/DjhnOG5z/GzbfpBLp8EDqB4YKhuY9Mv7EfOkOJMBGF9lQRO
eRgcqC6kQ143ng28Dv3o1sir7GzpHmG3qNjlVIbvbG0jDc5AxiWU/HK6bWRYovcNo8vcp8hKAn+y
7ydjiG4CUZjX1izM6xmOMiO9xmn3dmCVB4u+4G2V8N+g6r2zJlJhE9t6Iq602Vo+4R11Sxo0SATp
fGO5Wl0+M9gES9fg16pO3bF946bM0d87rjdRrZZiOHilKb/Gkb/E6Sj/W4G+n4uheG7dHF33hOjq
IKspP0bYnLYjs9StGcwW8np7eG1CkRDqmI33qhHLZzSP8xtBus497O75CH51lY3k0z09Pjh3MkT3
pJwPV4QHtz8rZ5gohEAVSV3qQ2AV/BjpRBtR1CUd52+Tmzt8GZGzEZ03x04krzjpsSwZ046DCYqx
2dTb3kuuq0JWeJ6MEwKqYkv8IQgE3bWHttXed0oMKpeYEleKKe0BIVNysqusuiMKbrH3HItQh8jg
M1gz5sOVdOf8JZ1F9B60PllPwpckkYMCkHpsn6LEFdeL6ZvXuOknRvedI165gvtLPpjlo9u48lCt
ylBO0MY8elMZ5JuidJz7ZQ7EdZq6y34OApTUgBGCB4TcVHi1akPsRI6++KMw7xiMB2cAhOsVs7jl
5wAt9SbxfdY00+Bc+ZTFh0r64n0IA/HWEmPBBFZ69+RXLscJ68ENwm7nigphRWM36S2j7/4pX7jG
p6ovT5UxnGSdUGBGtRfiq5X2OytZ/7pFLnUijwP1TV6SoVshpdqjZfFuSzle2dno8ji23dGAVTZk
qfrIhpBx70x4086WSfABlf4Xup2Kql3qTTVX3qlpE5ddKIC8OajtF8ctPkHByRTSl2u/B2H91Ghn
eel7OZO8W5v3TebDLZwyEO4e8KJV7BkyiKRuseIRUvoHMvb8LoCaRsii40SfhCoiqdIr7HAR5TMO
vyrWVKI7UxfVVZ7yIY6OI9Y5PVYbcgAeA6dXP50QOAraMOtJNfUptUf/3BD4WYMLjmEnVEDSyry4
dywLxXlSHv15VGc/WeoTWZvkQrI6YTQQOfifI3EKWILsZ4FKNehhYCT1lD+AFHB/LSR5x06Ro7PN
ZvbI0iveAqhrzyD6jHtpV03MBxrAk88Ke9v6lrwzugk/ld9etR0RtnEUIRbKq0PSj+Y1KZ7loS3v
dZLoNyMZybhGlHCfm4Qv1LCo+rgcTX1Tm7r7dNTMd+Ka29GcggPh59hhSmuAJIlm+g0vcouJz1zH
rPCLG3jsc3q79E1xMCbFhT7PHv7H35obWqqGgN95B7WTNe9CawcWMtLPKRuBfFMWEeG4q4zH/q3o
Yd+5XDWE817Pq+DHQvmT/9YApSmiJ3p1eA00wXG0ioXAI74WpLsyYyG1tjHzdmOv4qJylRklTRbd
e6v0qP+tQlrIb7gXyijYW9SxxxLww19lS/kqYDIxBqpYrrImvQqcwt9aJ0IcfGqmJnqJVikUGLTs
lf5UsLDQPyIGA0duxIVOu9c34P8Ej9KYX/rcJ5ZgNqJLNbjdnVoFWPkqxTISUd70RSVp2BBqWatk
a8EGvfNWGVcxVvbRX6VdyKGbfTYxrFqCdLgePSRg7m81mFiFYVlVimfSlFCLAQ+J9s4qISNPnnzw
VVZmWAjMrFVqRrwEjvFVfmYO/OrrzFu286xYrKwytfC3Ym1axWtOgCrUQQnB7mOF2rHpWA5z6gzs
Iid1KqJFPpdDchDA5dBrIZArVqmc1JqJ0PxbQTesYjoPVZ2/yussZMXnyEqLH2Nrg+eE/MOCietW
rNI8Gj9kKRba303RdtF74ftiW6G5eGP7mxw5mbJTouztvIr+liE3PhGrmme5SgKrVRxorTJBbxUM
Aszp70tU2M/pGCZ7axUWZr81hijmmYHMhk/tHXQ3TDd+1qso0fytT2QdilaxXGWLkzNaW3RfcDt7
48qrTZuxbN0JJgqEn6x1qVUPpuBEE+Y9YKqOuz/PU6CxFCJsoNtyjmsnUvdt2pbHJuOVhtEWUAgv
dOK4AJOw/SZlpzih2cH4Po3GRdjVbg5rWipMj0dFie2ttTZnLWV3uFbgBaW4R0luUpoHlOgszh9q
MIMxqS3gINc6vlsr+o7S3l5rfCzPwRN0T/sFzGH9iTdwemVc+B7+0R8wI1R0C/KP3kHS69BJlH/0
FZRapCdDM11bDmE3yt0B880uE9ooYqWnIbxrVTv7byiLvhFPO+Gx1CMfHPQSG0aUZjPIiPZA8Ixc
DlUmm2sm0EbzLjlAqb0ivbWmpNi3EDqrc2jgiEGsbm8p8oorK53rMwP/4N2bvfaHuRodUN1k5VWQ
eVb3RFB6lhzKBSNRHU/9SCwVcYte/hWCOjCevTaZPKBQZMuByRJFc2oD4Wxrw4TXB312r/3+FdjN
yJSZDS0Bh7QbqftKhux49IWkb67UQANfT/sIKGZMY3MWnXtBUIOZ1TSALhQptwzRFcaRWuS5XmCN
Zr4dnLlBSK8xRHqBZGQx7LPmGw2T56bj0zwvCjBVJsaPNbPk3EW+wSrNQENaT2v/vJZbDioR8qWc
7kqIU5HsC5AOW90k6hiWDm6ENhSHHg1bzOz7vmJBiNTcSE+LSxLbkCTJuatscVZmegHcWOKSs+QF
zJLazmnQ/hgcv4yJe0cp02pBJHof7XBLJ7tOlM1uTFwJCDUruMiwVMUeH/NxMCX2ktKuDp6ZmN/u
kFBGy0KKSWzwv1hfkGb98LU3hzroPwd3BQ48J61LxRHjvROs4P69B/uf7MEcZIw0UP+6i3v6Nf29
hfvzT/zZw0UO3RgaYyzVhJVAk6RH+osTY2JjcmwbvIhl/4kF/48ezo0AywS2TwojTnuQGX/2cLb3
jxC7MWYp00TDtDaF/9Sz/Vc9nAU64Z+bONtzaS4DmJNoH/m7/u5wYm9s6LZhscMN0b1qww0Yys2f
v6PM8R62u8wA+zpVTfEQjOE1RZ5+A33dPkr4Yy2j+vMw+6iHwlXm3RByPpPPkxz0ijhh4G58DEFA
3J/fmO3RDRPIBVhUUiyCgTc7qM3BblUbgz1/cFqsDvdyBNqvee5LHK+IX1hRYT4tlJTXoezMII9N
PS60GJxmqmKKnBS5u1+W1ETsIMeua58JplSsMkBolNY5iyYf1IadRGoXZKbb77PSteVZuSiN0QWQ
3oZrarLnOdoJeNfWOWhm+8XF5o5zZGksgH/KZQl2QKI8e6dBkPCA2GAWQf6ERwL/+8YKCt2COvOa
jxxC1Vfq5yw9FhuBYLsDR2Jqerh+XRuiMIT8pvgW+kMxNfYVxMh1beNHeAbylXI+4prv9xr8tibt
IwdyGjb5sUob+Q5OULHqIuXwmBtTuBvJa3qfteduQifNjqIXj2lZ4hyehpyItRrIuD2+5I1wDrka
IeBVUXpkTJ0tm7ZKs1cOE2bWM+10EE7XUEXwyw/DK2NdDOZlf+dUU4bJXUeoRFP/U00Jh/cwvpMQ
hEwO+nIxOad0Kl4YhrGQiCwa8dD9mQqoDk5SDI9LOFDtoFfkRrJfDIdASHQIGI+DLNiHwBIx37Gr
ES9+aX8jMFZXlK6YUYr0Bl9LEGPnfG+q/lzppj6yDZPb9UqZmO9u+ln6V1ISb9u1C9RcEiWhKb9I
0xDbAfXDrqj0L1/U/nXlL8ndGDX+hmYPw/swEB7rJFuixoqDq11EYwsepdzxgXxp8jitpETQoLML
+4ruOlRwtQNSck4kK5OUNi3ehiR4WoGe3ErWrRrqDyho9g3TeermeSdbz3hI5exu6jz9lYCauwXz
9YiGZSKTELSBKZnI0jWKY03FRaIMxDenmbF5sDXYq9BzT5wL2Z7paLRnxo56IzOig/bHX41XVGR/
qmabcHZwIRIoyExD/Gxw/cXaY8qapoRiR2YFQb1xmArXao69xfCZKWssvRT3m9CeniwKLKYHxYtR
JqdlqUmG62WLxMp49UBDbBwQeOes9UiWkq74dgav+zEsARoStWHX4RZI+VuyttCEFhci6Ycr31/5
zEOHi9lxF+O7UX6NTSck62bTgL1Kt12u0XjM1WQcKXGGB/aUY/BYuoW8QxhAt9YmpH1Jpjl7hF/h
bl2DI+cjuhdRP22BMq0lPYi8sc/1kHYV7mUCEFEz18WySUb1OZTgjc1E6zvin61Yax6LNKJh2oSk
HHy1kkN1lwbufB6UqI+2YkEUHWB2iCk2yMmcQGdYmKKaflTfZAiPAuVqgv57Gobsm/aCpVo4Ri2i
REY0442No/u9x1rE3gb3/LK3dGVeZXVUEQQKRpJ0Wftg2g0/WTESqZOzGiVL6YOMTDtuTLRzHho5
5vcLFY5snV0SLbSGacKeOlzeJvg3L4GQ002ZGx+8Uq/2IuBP4zHfVS2KVqN1b3KTwr4rsfbXhvhK
+rDbCluKl6rLS0JopSeubXCtyBGGxdkuVmXdIeR+bku7IBQ3chD3umVztiK1Ry6hLxot+QPEWuOx
cPvgw648sU2LqF2tUcAChzTjNR4n2PHJWqshfjSviXdrdioByJ0qpW6AMTQEf4l63/wu/9a3dl1X
UDppYBMtjCuEvBlrYn1XZi5O9bk/jpZJVZ6oZb1LlhA+iV+zvZjfmWR5R1dX0Wdn9/cBLhCC9ApH
H51QvflzXkFKMI2d7eiTW1ohKED0p9jLpPpOGhcjkaEMMJ5eBopzsLa1uUQ72VBIzSnMmcS1OA/C
+UYQAnW7GKa+Zm4EBnUegq2oJ3ZDPeQZHdjDTrl2esgioi/M0Q5jvEnDhhy9A1ytjjNYXUcDp9bC
4I60YSSBIP3qkypo/vyx88DWjw9DuACjCpHGNy6WTn626NhO04Fk1ejUmTpBYTrh4vWj6nMmDRee
vKNioPPGVvasH4EVAZGIQrt/ikQebZ2wmLetW0ZQxtpTZEQY+A35PbXBcyWCZrdE47A3ewm9faZD
NtwVSVBP2X4YwKEbRfuFHvQa2dVwZU1MtJZxVV/aQX1rU5lcSGFkqGDO+X4Uyjwt2DGOBqBjGAI1
ckMcEnEI3RyNKj/zUADNtKuC8671fywMNXFHriunQv2wSfy78mSSbKy5Zn7qjPNGzrl14RnoD71w
EQQUxffgg3ef5PIjlXzVgljMFO8y00FQN2wpdc7RX0TpT/QlY2yWmKmA6Ccxk6X+ZnSJjcpKW+Jz
TN8by/tGefnLVaLclx4Fg57c1woqZsxIrH0pQ77U0rndRiJB/e6IdkPylhdbIB7YJPoxuyPmLL+P
7EaezNBeLqRI8msICnBKCcAbzdvFKaVfw7nhwlDOoxDMG3SKCBvCJ+e6L8qfdq1sdu5zcxrcipxa
dtqoiIwafOdSXchSHxlcLy7Drvlnn8HL1KS7MTDgexizAjof4tGX3rTp9J2exObV+epvsgC2ML8w
ybevVZG/89oXCnEzPPSWMRaKTJOt15Cc/HJiElFG6f0AV+nOI1jsPcj9R3DUI5ip9GaNIjw6Q5iy
sM3ydQSS8Itm6+k+o9YfY5KPO0YLITEJCfPzlhaOT1qP83YhgHEjfI0RJG1sROhTjdScz3ljS6u5
1daijuYyBUeAPuGPsejN98GcPgn2UreL6Rj5TutMH3PQFrde5WvMIPlUc7JKpcm9Q0Fg6wjN1BoJ
hpTkoQ0j72FEz2LGnJpMepleEGXi9uV330FWXF/UlM8Umh6ctaDzD1JaHq9MjRXliNhzgaBic80z
UHmUYkYmpcwLiVM5/XQEmTklO2PMkmWbNxkQpdT5KjHoI0cX9qeV5kYVL66Pc9UQw3SSq/ppI4os
HyDYztOnWYboO5qhf1zGrgXK2wfXOjPKQ1T7d4vPrgGpJFIYroPpaBlLzuPs6+ArSQMATHYf3EbK
E6/oP1yUIMLbdtVY7jxBnLkk9BZRc4u3olFO89A5LnIEFr39DesM2LxmQneM1GJgjtWFqtpioGE5
Hgo4PxbJpEkwomXCo7sj0a4/KByvB6RXSXVog1K8cpoVr1xxw1sJLOMRA39yNPNAnExvpOJNWv/c
1hpTvDB6gKqzP5YvqQ1d/EobM8bmJevOEPp5IVDfFNA7yuiMCRlpTwW0eDO5NQoXnZK+bPbdvWK9
/2qGC1HhctTHsG+iK1Br6tZNs+65cbyu4P1rcmJDW/LXKw8+IdXV8hJ1qmoAsno9QgCLEzamTxqi
7RJJx2cLLWe9EznvwxVYCPhUYVL6z2MSLv4bgeWIyHU4cbOShBbxInbsr+fOxwHjFq7PjqPI3mEU
MR1oguGRIQckxz6rjesSZPc7/v96zzywIupxmUqcL+ST5GGehhvXLViI9xVcYRMJxj2u1Po4VRyv
XRU9gmmrKcLa4Wdd1c3WyIJ8z3AxvepqStKy1q2CI6GrJwtY1QZ6o30Yw6q45Iyg4BVjBm8YZ8XS
WEj68Drp7UerHu8xhXUdGi2URWzGyEvJreFS1cuwce28Pg7BlN7Z0knmhzDIu+aWcLbJ20bpZLZ+
QTyNb1MsVFgF5j7cDINtw6Sh3BQI1jdF0I7uY6NSv+g5xuYGs3J/zKOsYiOSQ36/Yl5nxH6fW7ty
kXWHtCPjHJ3CkkFG7ztHlfneqx2KipiMMZXBsSt4F38iCU22Jp7h9CI0kZGMp80u3zHfGbcgdDRR
IASjcPqorrloZcjj0EfWw9QqegGrNQ6L5yMJY6R7xmMgTx3P5Bbcl7hI0ljixB6C76pr3E+zXo0j
aG5Ufpgq+dQX4KrfLaI24sqNRtT2bBrCfllQ7Pdh+KsJZXr0h4oSnNwSI2aDFrws+WjuhM/pvCOH
uNj32LE/TArrq3GGOFfa5U0ToIlC9DOcF7tV91IK+ZZNbvUwjhaDJynG2K5cufUyy4HyTQrQLi16
hVM+oTqAmYWqXVtx1+XNjeu2cAz4Hp97qsgdDp4ICYOV71LuOorzFo623bG0KYMTnge9bWjcH1Qq
on1XmPaH507usSo6icqUk6lkPbkJRJMdROrobdd44cURaOY2RZ+N5Igb+lDa7q0zZdGXWXe3mu9k
0ynUcdK25yMCg5ZSakgvBS3tBHfMXU1VpCHKiEEfyR/0NzyURA/nImOKVWW7qOQaJ1e5+NFT05N/
FFRHQyQOGbPcJPXo1xCqStTghmnMsZvDAGsSdlR1FBi3ylnmBzlmxwHL3vVU4Cnx0hqyHszSkiyY
LPslkedeJ4kQHLRtiq3L4N1FijMNkpiUMivjpYNj1BVKc+mM8z0oguhGT2mxw7PmHwto6TvcWhyY
fdOchWndhSEBLn3fIwkaZPoBLS4nRXhWBYVdG94URkvydwWxxSoTd0NGvfP+W7TroKlkLSyy6t2Q
/XvrEBabQQRgKWuZSB/1F9nY/ZFF1nKaK0KlLRrP1UWuhs1UpyXWJlSdeZD6W38pPzwiineaT4uE
sulNhjQRKdu2pf2q8/Ktz/X6vA1ms4N5V2BUdJwdkGHEYrAbz7noQTD0EwSm1PRjambLjA22VyUC
Ze68FFHeBZVSzdPSBwcLHWxsd2xPyjQt7pg/mOZ2cBk7krTF3qlX1Nu5CU+jXcc/SFvlKWpbQPIA
yY94YM1fY02LlqtcHytXESxstPY9+kQmArL7VNmkzjCk4DeERXBmrrXNshmxovRbLmCjOGMS1MBR
snSfYmCkX6MUm2vY3+6SV6d6kLqIU0iDr5hsiDfS47WDa/aFUupJGC0Y704FV5mPRbedFgrHhjXF
uKx2k8HotrUefkRWez0Cq9tkuf1CNjNEVe26UMi6MB6RjL9mk1VtWOVg9DRDksiGxHsiXBX++lLY
V/WcXYRRv7PU649znz12vvVNfiP130x1xKa2JhPXfodWUOIxqd0vlAnd1kw7ZyuN6mVC5P4tZWUQ
GMYuUm2YelB8TxIm++JXDyG7mnQD4tzaKhkmP7Q54PyZNPF1GxbwD61lLVjHwgRXEwOIce/17iwo
/rGNuCVBUgXaroeaAwtqqeMBwMg1MW/ogDKo+DPvgG8W3Rk7CNB1kU60OsmWj0oiT809eauhZQKI
LIyGVLRCWBvfXsp6p8me7neDmckbG7b0iX/hfxV1+G2n9oObNxweocjOKEGL8+xxuVrO+EnSGGyg
AibZDj0DzhxSqojEmM5kQ0O1N62XjispLi0lN4O9zgJljbUjGsBzWj7qCE9R5QnLO9gelTB8P44E
f+r0eMwbEn90+yMNl/PEAx/DJ8HhlBrXRLJT65Reu8vb4MwCXu1Hpwh2MBfLs/QY/7URi9SaUp8V
44Tww20vXarvoxz4WgWxckhmD/Nrfd+6ktTlag5ONTBk0g5VxhabtWuAZvt2tN1XYbn9lUoMuR3R
eMcpKUmHzJTpTjSVdZwQKm87b+hPtUpNJheKSLPC+8IgF90PBpQ8aI8izpr5R5HivbTV7OxhvohN
rpyfiaetxzEk38qf5rGLc3Zdv7w+0I+cfcDSfK+LEVsCoWwZRpEGD/DJcK/LLjSYsxD3jsCXMPXI
r6/BnEJlWxwXRjah53g7U6vCdmNmxbnlfrSipdkXYpYfvdU0717oOtW2ICjqEwY0vhtrLowPciq6
28AsUaNz4aEtDILpGJI6fAkKWiRkRXlGkhioWHIJdk41zz+ps3i1UgkyGIfRbTM66ApVNnwawv/G
gjvLTZQZ/bllDH2/TG4CjYb8s1gKc3xmLzLc2XbmLjfYDxrJHrtqDkxBV8SqAiixLMD3rEZYAZZX
MW0l3nsQQsss9wIjJ/1CYtxYqEuIKuMyOIpEP82p90yF4D2SsdLs03ZWR94DDNVdj1stCl/G0OeE
z2r7MTXXtMPMuQ3RwX5UU23EeZWEsRUgddmioCiMq9GmqLlAICFSTensihpCTfvU7xoyEYU/nF2U
GMvGV6bMD2kyTuuQqGTvyyyMmqbyrQ0rQ6hQztiAtQ3A3r500kUc0IahJvgriJBCEZ5+mGWeEKCe
W+9+g2DxBk+W+aT5AqgeiBl+HQrITrzGKIUcBtRQTKAXXjuDHC4kpXQtJKBRHUhCF5dFSvilXFhr
xOWQUjEhftjAnKxI71JrJcQp814VfvDD7TJWbMWQqyNJHyRwsvanaA1d4gxTA5ODGzrTozdIxfDJ
LKQP1MoM+SSM6IW0QQzIWZqnWxSc6bRlpjY/zIWeCjShldgt7QTmI+hpvCebK5oStCJPwZHfI+U1
aoT2fkYlxpLWZ7UMNmDryWE8oKlu76dU26/oWGrISC4H9tJ51l3fNjCOwRKED73XcZ9yljV35WLo
V+KzhrNDDPGwIUYivO5mQ70W0jBvzGqcD7YE/Enz2jv3oJWChwjIEX49K4mu8BrYP+cSXZgiffrR
th2GoRM2CbFpao7VTeWFNULLPsOw7fVArILR5cYawNmgHkNNmd8w4VfcJ1GHySO37NnbK3/0+KSr
fJeoLs23RAvdER2D3AJGib1zGEM9mWgLzjkQqLgus/m7BCT6nlg9hdriw09h0tHdZBHgh02ai/Z1
8L1mPxrcumnjcpnxSG1pdsTOTHtUXgb+6w2j0asumYKTHlH5gGksLtKqa3JUA8u8NEszPqMQRuLi
Ewm4xenvxn7nJhwnCjlL0cobj03+scqsdAeqVx7QSbmxI2E0b4xuVNdhWTlvTG8NLrFRPpnUd5eu
acf9oKj+GWcGTGmM7AFrs0Z2DEl0YpcRp7KvrgcVfRraAo1lVcnRzzy1NebFuo40rwbGoAyPI9Ee
mRXe1ZM/Id/29NknzYV4GhIwXEXXMVAxxsybu3OPf+Ha6ILiAq7/Zx1O1k5Dp9zn4fxBMksW225B
ZxDmjBWthKCqtptfDOEk+6Cz4BHbyDwMHvRDptm96m6Gkd03zGyaokYXHgHfBlhA/J9FEonyGmpZ
c+neRenOMa3Ccpy7yQdKY2FnDMn8sSn0ynJbe7YuHyYvA8uWcdnkoKIL5lm6uBhBC/eS9Q0zVotK
o8n2FjZ1nBHLjVcs/Hczue+dab4dFf4cWxcvUW+/OSmHNcSonXCdZWWBf0R1h/MmZeExjlm67Q1S
FOvAaPa2VbhHxMEHoqIellDSKrieF0eDuWxQ79w6mQAXlbev0MTzOz8FkGDYRworddCLq38YE2sQ
2zHeHNMy9+ZChTy1ZAFJzUWNpfmjinKE5UN7D3WinIn8DrnarbURzErjFgvfHOMDzk4tGo6Lq40v
hO/DdWPXHXp+LDWCNRiDnsh9UyOeU4JeL1rK6dSVfyZP/Ft7/N9pj4miYGf8r9fWp2b8+Jvw+I8/
8NfW2vwHVMP/G8nJwtq1uWzQqrIwxtb5f1TH7rrnhucbuGjufLbT7Ln/3Fi7gDz9IPJA67D+Wxk/
/z8ba96Cvy+szchxPFyOaJsROAfgqf++sGYmonQdiPBsthWUixyPzsju72FyvOKrqjWOD8ScQRyU
JHewqE2KG9qH7j0n7JrmOOiNOysNqL8zBkZ30OmSlwIAhXvVgpT9zJTIUxSPTpvEST04DAOmBfQJ
l8QuQQn6MntqvB86iWi4A5WdnDFLlV9az95Ft0P4kk1N3kG0wzm3UWz+Z/rJqcI+Pp5YHYiT9ljD
5ZnTDhu/jjw2gZUD69Hyy1+1iW+lLBdcMpN+VaJ1H8h/HEgX0jL5pkGublNDXxflgDudhinHMOC0
H26S6tcJukKMay37NhykmRwMHlCdbgruJCPaajvNTn+XIwzD8tExUID4N38HlWHcN3UONiXQVXqj
DZuRsSsDf5P2IbfsyF7xYmd5wdqd3Xi0wSyZfSy43Y6ln/Q7DyfOO31WOsVOWIVsdj0nwDjnl4+z
lWW3gzeAD0S/ehRjmR5SLuWzZ7v6YDaTZBtVVf5jlaH5PCx1VgYMhLCwbYBsDAsE7dqiqHCb6IuG
dpKriS3AhLoao3xmgbGdFO0ZqDoBr73FIWw3NEJlO0VXHQftxstnpjxmJMMbd0YMtk90gDUwqNpj
OmcQ9Q2z/5kZSajiCMFME7uLLx/bEomoFYQGMWcTvxxOc6iWsi5vsW0i8QzTJb9lKoTLNvUC/VYO
rDloe1R4ZVHIZZtsmVk2MNWNzo7pJ2qb4h7agRvtbusM2yVbdxxvjo812B0nqi1T9Kzy8srJNn7G
2I7D9LvnqwxHUy0tyJjQab5HtiykcIxLiX3XXdRn3Tk+PNMkLF+SYcqhwtYt2545d9AF+/pDWlF4
x9qJw1/WHgppBwMaBFaHWhqezWYCLH+7kPCRv7QmTl8acgPyKBvixVDqEFhaMGwPsrvKRnNefvHp
2tQJGZBnfreMdKnoSabr5kbcmEhtkxvq0WhboXDHF6n0++iN/imcLfs5Dfk7kp5JfLk8kjGEvbgG
/Yv8HF37MaktpGuYh1mX536scTacZ+Uyb6uQ/hq508Vzg1uVjDMkHVa33hvNrmeJHrcwJPd5BhvW
CMgJF1M0bLr1niwLC/dWZF03JljGqXEfTDc6oqr1KIvpPxg7Eqlr1vMR4R2/91WdXW20i62aYo8n
0K1bEws4bKxt3w9O7HRJtBf5os42CBCmzHSLcIzGy+As3L9tVRxabxiY7FVLe+VjYDr/b/bOpCty
JMvCf6VOr1txZDLTtOiNzziOAw4xEBsdMgbN86xf35/IiOrAg4LMXuei8lQlBXLJJdOz9+79rhG1
KRPuTCFCzi1zS/+lOWlufYu0AdpVHn0HsvVeaCwDiRN/dehbriILJU0eRvW91tJepBtvL+kdg18d
THFXqZhVy0mZn7m1che6FQ1L5l/BIiKRAzAKdJCupaOjsg+uqii16dgQEyh3UeOfUGQH6zRnA0m6
SbaMQp2m0gDwZlfRkiDx2pqvdt7f61IGjLdGF8WDmuiXWR3al8g4wU+qVyxPpGvjSEIuregzmC57
bV/V7RWean1dDtFwQDM+fYTlpD7ZwEtXSNsSlJhBsLfbxr63bewDRc9kikUKuBQhHawdC/AOGqLQ
gS1gEFOlAAPkysFcu5k61sbYL5xdPim1azU3OvRCc4e1XyN09QwGO02GYryvTX/ph3F5TDGJbG2y
pC7jynhEHMzMyg87HIDphAe6bEgu6fSYxzALbvsEyS775ixZkuLG1TYkmB48qC7C9HDkJeLIuVuN
BHfAA69lh9AM6uuISOevnW5qQEdi5JaNoa91h14CxXy7qWon/VTmsMWCBjEI6fZZ8ylyzI1hthqF
3pBdC0bkqzHx9XvDNRhikV7wQL6KurPLuS0B9Xk94m3bJAX+7m5qnIsI/RJAOHota9w6CYtuELZ3
VIT53glq+SiB2e+kLHsko2V2BSuqxg1jimuU1+BdZw8kc4rxjtIbIXBKVsyx6QgUwU7RHWhhMfYJ
yOzoojqmZnRYMhOo0G4dsavWwhstbm0YVZ1jL7H0+isZNcY8sg+mPbvoYAPEPz2GRuK9D7KJaUZa
mPVn2FEhQiqtCw/UsvWuBhCA/FwMf6D3hPnLbuFedpK2sxfZFTiGEOY01rj3pd8bBzSn/QE3N4mK
iaXDRCWZ9GRarbgDUGMA5UdONfYlGhcL19/HoizQLU3WcBPU+ZyjPa/2vNGHxwCvwb0MlE1uiCWG
dU+7aKkbaiJrqQUFVjW3zZOL1v/TUsucxKUbxKxLYLdlwo/3Nh/sKvyoTMPDlNvkVsubKJ7tutOT
czebTbztbOcdn5y9xWzydWa7rzcbfyvmETZEnNkPXM3WYD8Y222PW7iH/L3F3uqvuUm9C77KZNXO
9mI5G42he+1bn+ZTOZuQ/5F1/hVZp1C4316tj7Ov4eNzoOWP3/lpzlPv5ppWkmhHJfrksvsJtHTe
6Q7hVJacY/x0y/iFciLe2YSwYYW1TTEHRf5flSxtqCg6iHkLwomLoNv5W1WyOst6UyQXCz6FhWoZ
Ub9xntHcGnAKp2DQLjwof0xSE4YMkccjgdwMiUQwdUa3GOtxWtbtTO6LfUMQz1qlV8ChCIYQgmxA
Tw+7r3Yr0uuJdOLPrg5HHkFV7OMobjWKSiTSG6aO2efUhB3JBsG4rsKehjfzVXmFA92ZliwKPpEg
bmJtQ8u5s6s4OZFy0l3r3WMK224BDT7+0HR69ZDHYactpy6B7hvrBcrbpCGni0C8cVpoEmQvNt45
YEs2mIfWDBRiKriYckZWKcDoEWbXOjdGRNwDWSnY9OgO+OMAO67VvUmtzMpw1DphoimXFXxCsWCG
K7clCWJsbUl4OsgIsPMa4EGIXz9LLMlMkpinoi6KhxyHxbGtRx1rdUKgilv3X5gfZQ+ITMxk2Tn+
eBn2MQ2tIvIfjYDFEdRGvsAzuIHRQKxwa+jLIXT642QO+Y0pqUsXvTOUSCzS3t6SZxofHXSXt3iq
p8389I91foGXmrFsGbfLLsOEbqlx2xuhfSPK2mWIJNMvvMcFHsaUks8UBaaNqLmTEN5xpNX1WvWj
3HkTxHNGdnG2NxvkqWSDt5cOEULI/2pR7ruJ1+BC900kRLhD7IOjpwarljYmHyAPtncg2itsFoJO
J9MK8YnuvveJIe2shaAPT8qudugnWAG0LaxFjqsIrim4rskX7ceEAFk68W5aHXqvKi+BpnaYMdwJ
AvY4e4FqZofXncoS9JPuPIRDZgdhQ9jdVaINlUBB3MaP5Rxo7BNTadIgTPMUm1Fff6ZDiOq+90rM
UMQt+TeZQ/7Ibk5ROwVFLD8akIFv3cnkaEzYqztBsO8GZLi6FEZENAy8q2CH0IpU5xFqoNF05a6n
v3Xy8fgsrTQaHrTMryjoU/dbX/V2tbHA+eHElL0TkjRQuie4C1O/rBs/xynlS+sGYduskXIoGKjX
pviLKnKasW1gEEFGV2Xlmo0AfSyye77H+H0v6uDGBgF7VZP9tLcr5C9rgZ8NK0GmVpqFaWOWHOT3
jiz1a/A4eb3SSn4ucl9dlZ1q0XblaXGMMrSqNd5RnnJ4zSKa/V0+LmMuD44jvSB4Gc0cvDN2WATf
DW6HNPGEEIN8lUOm60PWzCacZtqlPXR4r5t07zT2iJT2gRlEu7K3boSDWAo/EImKkuYkJaF7N+DG
7XA1tckDcPdxwdAU6ImN4KJmNGgASMDCe9eyK8SuFApeotD1ceKH+lFhUD00zPe3qozMRZ3XJG7j
U1lTmsRrRzIOrnheTl5NIhL4gS55jx5ZkiTeNjpewhnK5q5UMbU6CLe6n2euNpBZJlmltuvb6oNK
8LhqseMSLl6xG5dVt+98FMIwIyrKN6x7yZAAEWjT8ZbKzbhoI4Itcsf02cfUyW1fwTKCtTYsVRxR
G0k3WdsFXyR5JIvUQ1gryuCIhnzRottY6E146KI9XDX+ktTKbWt75doNjQfLCxg0RuAjEQG1M6pW
MH3gz2jorcpafQiUVBdezXxBcFk2DF3q61BXDy4z6lWPCZRIqk67Ykfu7fx5tR5b/WM2D9iIXuNL
Hr9WdXeJsypZeo1+GYXMnBj/xHTz6uD9IGe4XZR/cGy2MalTfMFzkqyH0DjphEasvAZ5j6yurT6K
bpoy+6Q8anxjvLRDOqupnt91IcridLABBOp00BH9dCsjS9gYtgNluh0QJsDmG0h5V5c2IF7rqgxF
va9Ii8eG529G1+m2KDbVStRjXCJasfWV7cbBHt8sglC6ytPDHKF6Ba9IbSjCFga3ERrjlmrVZzCm
a212gt+VbzUSmrcEf3I3jfRQ4bpEKDpzqiwnNIvbEmX/SU4VSUB+2CS3sTYA+nSrr3Ye6Ps49MUl
ytZyrdXobpYF8/t5mS1hcCKt9O9tvSKgG7D/qhxMYz2FdbryLX88JgN8U3S11fsJGfZSQ4h2REBz
a1ZaySNBKEvVdfUxreJ0WaU4ViGgerfUjmqh5tRtk7gEhDPdpevpoDIMGTwmg/cY1Hp5axR2f2MM
7nAZVrU8WUQd3LU9uQiNtPY1vtYlEn9Wfk3/CI8Y1bbGP4JogGjDeGBlxPaXfujqE1sY9KjtAPeC
YK5NC+bou1V7M9NsXbdTeyChQAJTb2t1ZI3RDjisbdwSQVqeTPQUK+Ia4kvJBm1porbbkioTfFFJ
wrPl5nW9tOP2xE2YYNvSE7pLHkpXsitQzUz1Sgj9xgb9tWqMqLpIJylvEnrDK60di2uzF5/NroKE
I7T4Lp1LbbOxjY9NrgDLoEcT3BkBGlDqAmD0ys5w5hqMxwk+3YqiCi+1znL3SMHGHTq34cJqeEUO
8WRdaImwxOqfOvmv1Mm2Jenx/uc2MhLRvHr8mv/aSv7zd36UyUI3ILXTE6YOJRL3KcXp3/4nAIGm
pahI1I+K9yfDQol3uiCYwbWEC6rvqYT+ybCw3pH7il/KAnwhmVe5f6tOnnOcfwG/zxYqx6ZYtx0O
R+foLN9JxyTJ/Jj8RYe41sjdENvtjO2nqnNVVu0jPbXZ+Me4twJYVnWDgOjAsp/2a7JPlGk3PMaj
Kvw96ZpOLK8yzaDpRz+qIZktQrdIzny9RRiNeWaLdsIMw4Pp9x1Nhol/6zF6IVbNVe91s+uhRC/A
GbVDcEABZo4TCBfH1hYB1u0ltzs+1T37EcL/oNMnIdgsDOSAt7LKa5Y507BivIvKSQi5dpTf27c4
M9vAvQ7DZt03LjFrC5p4yFjNNiMPA54RCKWFPULXoZeZkxr6j2nwL+XLOzgwX3tqVt+Sx/6x+vbr
U/Pn7/x4amyTh8Ylq5t5CfFh7OL+7RrkRzYyO5Nx5s8n46dp0MUZyKMyJ3yRWf4Moem8UwpIi45c
xHjia/6dh0a456loLs8tIBmls8Wct7hn6ehx1AWY1dxyN4I4/8RmYxb4FrJH2zYBQ6BNkjabohxv
oBNTFAP6WrIndkFo6wXS2xCm3CQn8ckLW2QeGTaoJemF/behsbSVwx/H9w/IJPEbSnkNKFabfFZw
yVYSc8omY+O1HaXur6vB5WHjIgKkT03zDptbdiAga8Iww5gGqa8+7eglkYTgRWm1Z4obr9oc/r9m
o89oAoSSGLQrggR4I1sp70JtMKNtz4cz2FNaxYVNQsFFrlXNKXN9tQcdA+av1D6FSard+2WG8Jhu
HanGBqRnv5CLAr0cBLOa0f1Q37In/GpqMSeJQBIFqHGrDNDwLqXOajSlRkpq1mx1P/5eQCHpGVfg
7cKi0qzNgiAsVKXFppw4Omi4W0tiDQnt5qphPoWWyriFUH4PKfeK6VS2CIbsjkVEHIa+mIEOGTkV
Dh1gw0kP+ZgelFN88mhTLifRDHuKm8+uxbgHTsBihptATf9cmjPIJs/vEDVND3GCyLmQSB5ip2jZ
Qo/AjzGccQveD9LDnxXhQfOs+SOUC8vkT7vlHH6HBv9axpq2aSAg3vns/T/kY6s+CJCTW/qsBep6
9uTMEwfAKQ21C9kQ9VTc6Jaadh5o/Xlj8JgrfOeFix0gCAk5RYEA9ApQ301CqgS6btSkZlNej11Q
fVKxc2/VYb7NhyrcUlXixfYQhAE4Ezu3tAhCSJz3yJU1qk3Zv/eZmu1VCpRoSaRsemu4HoIlHUXg
0i51edsYiTym4JbFqjeCwcGhXU7rJMjupEb7UFZZRcJpLk+0KNxNDalxRd+cxFGenEVEvNI8Cwcv
mQ6lu61KxBMXCHnFwg9poUTCdBgOdlbO9mRoL30fQcemrzTzva368BKriP4ZkVG3qscG8CBdhHBl
ci3zjXDI6GarP+rIkAFjX+RwM9DER834Xcsw+m2ZJOTe99G1+6vEqJhu+Oja1gkmrIoNmQ9cIxJ3
/5RHf6U8MiSl5Gsr/fFb/6+HvIp/Xel//NLPpV68c0xhUIcowUL/xET+USDZ7jvbogXNuN0it0/N
b4Efa73iBcE9YuqM1oSkFqKZ+X/jdoVtz3SJsQH1NXcm/4ZBnF7lr/WRckw84Qxt4SSDDbPOV3rR
WSWpkn5+0YGLINcg881rCY7yyCDS+bPI/o9AMSrL347luDCeaZvytjrP2uxqHdKvI7ILGxLIcepG
cYzQuX4YuQKHssS298tX8QLA7AwEPZ/bbK5na2lje4dA9FxIUGnSsJFac7xUEDHXM1L0sG5N4tgM
SqLm9CwwWwRg3PdYgO5fP/hv/VkTXoRtIbvg23OogJ8fvGT4jEC8yi5Y3Juv7A+xWiSicw6jmIYT
fTOXXGf9rVN+4RKbXC1i3nitOYCwnx+1qZuooqaEWZIKIoJAs3/tspSUYDeshhtfxwT/+mn+dkCL
qkPncNy9OtyC+edfHk/M7er/+S/x3xGUpAIZqbtj0J5f/smQChp3nTpS+yy9znp4/Xjit+tqm7qk
4W3S+1agQeiw/3rAsRb65DPO3pG4iYG/RaVgXE9TqdMO6BWa/RG259FJMoUfNxYn6GLZh6xgw70M
rHhC8GjX9qkZDYggVWfi7i+KoD4INuOfRsN54y5AVMPn+WUDQvifKQTsBW5B3eVhP/u8GYlzfsQk
bGfa0lf3WmqY3mXtJ/BVfUryVVpiG92LPGBQuKgbU9zzDI4MkpNqR+yRZe3DmrCmpxhGX9ZIwgKL
ZIcFbJ/8Mp0ccRwwKQT7TjeQhT+FraeGznWAGDKJFXMC+uZaFRK5PhoT6Xc0QI4I6mBvtbaeXxba
OJxEw0TNw2uAQbTqcvMPB/3mCLV5Gro1WQWYjys5hzqxSlir0Olid3YQaB+jJHC9U1kZFbecF5Vs
O+yaYdqsOw+E+MZdipZ4IUJGdFeNcjt1O2RjTw8ySMIluOt+we5I0eqYFwL0NjynNDaGG61vhhsX
apGzhOpaPNAOKR6mSpcXFj5NItA7IkqcVHY3Ohx7gpdKdO5LUg7ddSQq89Gp9OGUVwllXtp5BUr+
ZjhppSbucWgAcpsInWO0bWQX0EkH1LgNTgpLCaA3Nd2wU6sqzrSIFdacBOstuOPQ+wD0CqZO6/Tm
Y9JyHZ2p47qRrXnfunxpk1O6H6jQzEeLWPlTSGG0LmVvyg0qigZD8aDhdas7bzj9ea8GNJLbZUBh
2F6F8VB/pWsH1ZsJZPFgjCgWt3XfJTgLqpHWmWt7YXoRl1qJxNdiC/3kWA4+Bl3vfkAGiKGtYYI7
rFOatRbuXUs95rVTPAR+wcNfpu7Bpf9HhHcawUAiDJwgP9SzS0Ia88sKvm6CVT0fMPmPhG53lsEl
5emGTDFgTcAFOqfad+2cEOrieLogPCNE0F3M59orN0E8k1e7p+uvhga1Z8swJohte+U6WlAvy8zV
j0//n8YD2p2OesS6MdGa51xvA5t6qKeNTed+Nt8QQeisrCYmWq2uGW1dCkb6xbKr+3YVl4ND1w8Q
T4UV3JF6C00Hp+exKRGBmYgoYmO4AzFJd2/h5YPXbZIIIY8Hc46wziQU8FBEY3doG1ItC/Z13YTa
dtTbqF+VvjZ6pwJZDUEXuWkWEL3axjsYyG8eIHOiChi1EpRHVE/hTT9COPpYc/mDbZ1l3bY2AmgL
k46PR3MYd+V6HC40k7ARGFr3ePYCWrGgHz3iFTeuTIh/LpHByhKRPcOqo+mgPepwR9BhHy6ZNwz3
VkpgR1BgbsTXNx6VyYYKyIb4VOskRRXBaC3gyIlrzQqaUx+UNYGqXmd+RmbjoumRdS+XvhsOl52t
dTvl5H6KHt3IiWKko+ogH/9KoLw4WnjK91kYWMdCz0jlaknHPWBHTPnCB4305Snyga8VU/PVDQMC
3muNifaKm9vdKw83/MpVXe0uhG17H2RWI5cWmnpPswQ+Z1U+ZsKOjlGim4oRg2TJJhmcmw5fPLfU
GBNpFgj+x4J1eTjxmuNeZhYfhDtL83hLT1T+Y90UD6ZoXJJpAwAytu+k1MddN5wmBnwfhoDaolCi
eBjreEiIQ+ofh5x4oogYl8s0N+J72qrRxwiq+7R8CrTzdHKUQltKLEzuDDN0KfZ5jeb3lpnSEY4A
WHIagOQIPTL3ZjLp7sepLsTntNK06WIKVOtcIEGccCwhyRjAdAoYYEgc5R+T35kWMaHxPnEL79Br
hX9TERB24TvuvR0EONWb6hFmxrz6h+JDnbrtKmq5TmQHsM6bhQj3YK+Nz63mtfNeu9evCre37xgL
xyAMuv7ClIx4V7IvxZLn0r5UBKI5G5dk7euhNYZ2MynjQxo4xSofaoyTXRr0KzUatO41jKZQICU9
Y7TF6o9ESP7/BW+s6r0ZuIb3h+v0YbVg9Oblm8nJie8k+qAFmlXH2gFCXsulSxlKTI3pfxptB7i+
ypxrO5DIojklpGZFxbjA8OqHfHCoRYpm9ir2obaMRcfXWiKphzhYw3IIFEnBx8qpx4tRRs5RG0Ze
C7iCQbZi1v6qJ5F7oA3N8hZb9OUXZcudUvu4FfxBm2+l1icLwQ9y4m8Ml7WU6GzW9AjC9ofO4NMA
MXEPNKClXCaJyzqYthGfyXZGhHeF4l+gS+QWHKTvHqykQEDvGzHrfdVVuzGYg/8606/rLT595+AW
CX4SJ+fIES8Tki9A7dwUksNbZl8mW3vkPU68WLglUFo9Tuj3WpAKLJOk/XrV2tb8+dbv9SS4me39
2aItenWA06ODzzCJoqwarf6aMW9Agi0r7ghjKs1HO+H9WDP/6FcAPPCmjWWeEALRmDYVw8i+Zvvn
xxKZCS2WVCEqCU+bkXA2LPPLMqmqXTe2w03TUfumGFpQBibZuDd6w8JK0I6pGq6E5bMv1wG8PfQw
SINrA0UoX1ZacK7YBTkkBL/RPqmySGreFhYcUxhGwNno7eNV6Gy0RIOy9m1cRyXsMnO882C9PViB
YGEdK6In+qKC1oHqNap5ZQj/vrenHKqwnlgHNUmnZl20xV0CbGSPw0773lTsuYO2d7Gt8hSLVajZ
7gdjwL01d2R5k5duI+4lzL4Cs8SQxZvKVvHEJwnnK0oc0bRIzJHXels40ErSiqXqjq29c4giydfU
ptxxCUOmoyagqSwaY0JSuDLrQgvXiUMM1gehjQo0E69Ku7+zZKi1d501JFaxDJHrB84pYRRp8aoq
XDRQvBrJJdyMcaj54n3kUC1DROwbbP2CciPRc4iAuqJT6yVpiMkGCkhvjcY21TDmLmxjnmXh4znK
tKFJowXjmv+QyatMd59EU3HF11+ectxbFzFYgk+D5oZ7rSFVoasDXj2jk+58tN+QYG0Cn9ve5Dzw
3xP6zCjTJsAdvC7TankLNSVcycpvN0L3xaoCKYPOeCgv8g7llt8k4pQplhggUw2CgQ4LjYipSBor
jb9roTLhsOQeiSg5GKSGFEfaKDVh6Cr7nhEooyXjtTuo/oL7msKgZdTtkuIGIgIuf4fKz6rHdDdA
fYSB43t3eA6B+PMShckX9OtBqWulN+oK8052y7fNezkbkj1vPgwRuLkw+EFUcVJr7bvJFdl52He4
VNf6WPjvC81qH6rckMe8S8G+SF+ngESdlbhJBsMAJpY4Uflla0Ii9O+m5Zl7yRgTfD462Qi8fYYv
yHN2WjR9MxFsBUcFLSreMMvog1UKXxh4DkzoYqnxBkZugFCRFSTQWSF4X7EaNtFTFph2YUngrld1
PGeyo5F2D6FVcUdOncd3jxQ9qG/GuI/CJRiJt7bi867j2a6EqQgbDpPGgqAFcb7tRxwUubzxil1h
PhX93YDZuJoL39e3a7/tfhzwTzQqhMm2X7Fxe75bc72gaaO8KXYJ8Pxw0dq2QAxREfOoBpFfQsFi
6/K0HL5+3N+2/hwXtRWUE3amoPbOdl1syRMZIUHHvJlYj42WklhYDwnMXjtg/crTbEQwG7AWl91c
5b5+9DMHA9ozEL8Gu2IecD6EODtrsjronggr3/WmxwZkQnJ878yrbmTXrPboRfmnXlRsS+bK21Ck
IvwzmvlLo5m5K/bLl7V6bB7/9ecvHh/Tb//zXwiimir80vwr//4vhptt+kf4zCfz5+//7N0xi9QZ
zjjKAeSIl4Pu2c/enf1O4BJA6ydRf8yTmn/37qTDBJMWHVxpelwYYvjRz+Gm887B32LwQ8vEYMqP
/kbvbs5Me/YUu9xcDF8JyFZMX+V85s96IUj4BChxfQdqcJn63xNfux5GsmpIrM76bIcNel/DIaX1
/QkzOEqyevXLxXuhxebOt/KvC8n8EaTF5FdyzoYrztpcOU9g4Ti+To0z6sfWuQuh3zP7xIljlOge
qLV51hPvqih8JqyGyta98aA6hhSUDoXmX+mThoDe2TSQdwpbHMvA8tgBszcoCLLufN5OxRdFBthM
T2jJHQY/gXUZjyBZxwqxRTi+r6d8GxLlXGvr0XR3Km9m62xsHWgLZaRt6k3e0gSppVzpqOxGmX0Y
nXhRcTfs8J1T/7IfNuSlj4ICSd90qxpOwJnDYh2NpJrIQZEo63UdH5TW3jIlaNdQHhaG5ja3lvsg
pLaufftxqvkEtN8Rs8mlIoQkLZHxB8G6zYkRwiVUtfiYNO8+wr1MNifpQE3xmdmSvg2T9savbYyl
GXsGBO9RvCwB8WzBRziLvsEXLLPsSzoofRvjflyMev8lI3bLt9r6QIgkBAl2x4WFwT+fNmEsr322
+f/oif/SsoKWZQar/mehxAadRPj12VLy43d+rCWO/o4/wctAd/DYIf9lrvBjLXHsmROLkwLdA3qH
uaP/cw4gEUrooFdYSnQ5u+F4kf1YSwz1zjRYewBYWeB8EAL/nbXk/IXJDYnpTgnqFP4r4oznS4kP
FwonKTgG+qIwhqHFs9FRBnslRWeuXthmlR1iC+bfyg3eLEc4wV9XEZO+qMP6yvWhLIGLe7aKlCXG
sQ5s1LZvjW5tjxRvAp8BcQRhuvvla3lhxXrxUO48WbEVEbbW2aEqST62gKuxZfYYQsjBKgfdqFhL
R5RvLI4vHYpL6eKOFHzp58XPJGiusUKB/x4G8m3lVK6YBcTLZrDbi9fP6qzieLqAjHB0SixuCpIv
n399AFrbGAhes3VDz110o3FLxIf1feislZ95EQFEjKKRk8Rk4QISff3gczH1yzvgx8EZI813MQk3
Z+VOQ9vFkwWmMi1XFrigIVhnAhzH60f5/WqaBvcleh4GZrBYzo5S+w5iutJrt5WrrIp7k/bSwgSE
2K2jImU7+vrhzipXTso0eH0j/md4x1h6PulfBhsmdSH0l6bd+iNydyxO32xpfKdUTRmyppdkTP8o
2f7jeOz3y2gaBk4g2M9Cid9EF14ATx4rYDsHJZhIKVyoYLqbr18/r7MX9tN5Gbyp8Q/rKJjkfJl/
OS9I41QNSM23MuywKWrawdfq61EYBt1zOmmvH+2lq/jr0c6+NOZzfumbSbt1OiSeHmnffsdWsYie
8FEupIo4/uP1QxospGe3IxoYmwKLuanLDXm2lI1BbDl9z2MnAou9Yq5Qu+ozKjGfHKZGPgqR8mR3
o7MkJa3+CtXDgSgjdxBn823Xut26HQxIyL1dfBkGCfCaQdTC8JryDjvkIrGBB4q4nN5YmMQL37/U
la0LxD+Yr8/vOKcmvygHr7plGgB+VwFdwNs4mN1a0yS6EET8y8LJe2xZcYFtb1Cf9cmmWy+c4miT
ZwF/wXevBbDoN54F88WPxvo8P+EMjI2zhyHC2xFPZtIQsxfQkQ3MVVgFM0zXatZ16dfvh1DiIO4t
NyGWesr2QwZQpvbgBqOSQd/RsXNmJx4tSlLRF1IU3srLIFlkBpYKvzWqo2FN2sUUQ7souznEyDYR
kTRMK1oahbhHHLSvktDwCtbARkoD1pasHGqdYd/E5I8DEaNo8kwszIl5Gaj4fds7NamUQKJGOdEB
QlsEyaq5Bls27crQnigfE7kY2G4f9GDUP2pVSZZuRpaUZ47f41GeGgdQmIsVZdfQX7jmL2eb1+/W
3x8QJv8UBjz1bFN/G9gOtW+2JtXdNqyDI/67YBk6+oUIh/t28oo1FFfxtx9JjmiyWDPxZwvinj0e
bjV0jjvFzbbyvAtR45YR/hc3U4dKZnR1XevT62f4+7rtoBeiQQcin424cbZJqeEzZ3w3zTYaEzYF
HZ0fH4TQ2oFavHr9UL/fpg62SMvQSVSb92Vnt6nfom7qu5y3oNOZhNuUAkwCGKr/x1HY21OmSHQT
5zP2FD1p2vRcQM2qdDrjhPbtyJt2bl4/jPh9HeNs6J4w67aFzevo+UpNp3ASVoEUbqBVsiLJBrDk
kPorqwbQrDxIbwP9YHp3EliT87GCXZwDQ3lrWZK/LaezyoQxvyPMGU949v2VJSbhsLPrrYKOgBXG
TTZeHzUb1Tehs5RqUhckbbhgqvJvT5n1YHTB+5iAltNpknvIKN4b34Dx4meybWTHCMqpWc9eK77S
NM0LZL3N/Da70CtAXzo+lomQrqNH6tMysNviITF5lJOSGNEWHOzSCnWDQSSQTjtLviVi6I6xM8Cf
6j+3kQb6NmyKuzGD4ldg99oR4NvvszE5kqT1VnHx8gm4dMZAbiue//m7/+Ut7InKTUen56IG48mv
7ALtvvLfB6xiy6K0o5WHzmGZ2lbDG6tK92MwPTqhfc/8371owSwvB6fq1oGeu7f5ZGMZUtO3yfSy
vXQCd9MX/gg0I9JmC2+yqUIwVW/cnfPX/rzo47b45QzO7s6+SfjA+YhQU4v8PXKWbE8oA+ZojXjS
sGKRb5FuRpF+IXNkhXUB9O31j/AEAvn9IxDfQF/eEGhtnl9EZ2QtGeGybSMtwBrT0pf/g7JqNiWg
fnb1r3nSDR/pgAZf6mrZtJ2/BC2P2HH2x3Q+cd16na8qS0HRg5YAFdpoYbpzwC0i0QiApS++jZkQ
LJX2HcHVa1OP8pWluR8Z1FY70Zn6Afd1sptgvtudfmeNHMhXOEyK3q3NN67576WbQztRoPSFsaKz
W3p+vnPVE3sRC0IZJR8zb2t3UbLSJiaW+WTKN+rEF5ZtGsNI5qnr+cP62Y4CIKqVVSw6W1gg3+HG
ery10Y6q4e/KtKhIOS3QcIaraImgmXp+WiDcWoBnJndS5d/HQvqoSiba5agYGH+OMdRy3dKcvWeJ
4I1b6IW3r4VCzGK2y4uJwvv5oYGrEhwS6Sj47fHBa5ybwS5BSXjfE7v5gy2v9cYL6rxj9+e5mkgz
hMGGG7H28wO6nVYPYcgtyzY8O7WSuoc4ldWYoaCW3fRN99J7RqzDyh8Lihss+ugd/Io4x+mNU3/x
ZkIgx5vlyeN8tqyHbdOZQcfzy5y7WemFjdAZfyzw69wnjyL6/vrD+sKrmaBTmqi0CNHFna/YlhvF
Ps4HvuSxGrYoZT18S07wxh7xxesr6GRwJ3F5n/zXv66rcGJ8cL1FvWWPDOGhG8AJZ5G7tDyCJ/sa
1oiPjRIgGbjT3vNTuJoE7Q6dRvw8k7vXz/n3TbljIWAw2JQr28Gn/fzL7skkIEoKCLDsGn0d+La/
qavpauwIlfdToS3BpQGaBG2yyONWf+MBFi89wVRDXGzqdgfN0PPDN36HphoBzHYUKvijsFEfQyz0
m2uUHjNC3sota5m3/IGFNs6jcrSgibnC1oJZKy3tIF722tgDOZdMEY2mIbTZ9NFovH6VXviYjEks
1Iq45mGUnz3+hE2Ho5lZ5dYavGrTqqlbK0gza2r58I1L8sKhXNZPaIs2bTjnvPcDvbIuysoutw1c
7e8KE/gtWKK0WmiW/v84rVkQyWBgbqn9tqoVs0imcIiLJ3O2uiVK2Nrko+1dRlXz+PoFfGER40i0
RSgRbZpaZ69BYyLILW85UohlAnNnVtylfmmsebtNC30gQ0mhLnxj+XjxUrK/VtDCBDPms2/N9/Ws
cQOz3I6G6JapOaCeILxhVelG/cahcJJxp5696Kk0YCfY+LgkK9bzO9mJyZ3yJ8Etoip0kxbZinCW
AtVPKyI9Z6xLVRsri5ocMZXsem3DzrEd1tNgy5TIVZOHK5T0GPHc4nY3CgICV0hynHZVJInFlNor
g0cyCLWrWDrEM/lBgjauzuZwx4xTkkuYngxV3A5fIyBaXY6XeDLdbThW9rTOGczjc48DcW+1BnqE
ROEl3UQiHaw1kbiB8cntRZh+syKaJT5J7LoVXA7B/7J3JsuNK1m2/Zc3Rxn6ZvAm7ElRokT1msAU
IQmtA+7oga9/yyNvVWbWs7KynOck7ObNG2pIAji+z957NWCKmqxoUmhYtTUfywp1bZ9mlnC3himt
E1X0k7FvieO3d56o+pAO2H6OH/zWKqsd/9sYd2JsMDqtejcqqLktBje5DYNKAwU9pyYF76nycTBI
gpyayqgPGJMqcq0Jlk1MfNkLvmRHN2y7dX6E3pfIddjXdaGdCoSzhZyr5ky3ckAvrh9J9hFtO+qE
9QATYVMPoIRuBNQAE91BSHsjqfNnuMqo5/gMoMCSP8MXtl5Ct24eYdUYQE67Np/vxzigAjdzaTzH
TBcFV7MWIQUp85D0R4bYaafCiVIvF2KiXBHBW2iyaPNoXzU8orZlrOU/07DZGqnWC5/zlBb9qRRE
WVsXXsgql9I7iLB/QOfd9YMnX2Npl2+lEZrXrvJJvRP7x3lI4YCjoktfzrtKtbspDaprDAFlcOnn
wTCc7amYJMAbFWKX9MPJGWZa34Ga5gV4JK+ns6LPJ2cnHOfLdYyRtqC55Wdogr3f0jBPJ5y/d3FD
rJiYF4BkUXLTggT8FXQY6Nx+hkUTDJ+L8r3D4Ey4s8AWYul5IRuwxUeq7nWrwtYyqwxGCDXTMDKt
m1CU6a0z8n5wWqCtA3PqtDje3jOshyxjncxeMD7GkUstUF70DBUEYUqeEvRdBctDUU5H1dEnRc+u
xx/FpUBdmka3ORXTZG9wL9IM3pEDztN4WENsFjcjtVHkXsL7OHSvwkinrTWGKWi2BjIr+ZZNbONX
WRhdr3FSyo8qbM1zlQb0nOPK3Exm1/z4hqpwRgxyEyJY70kiebRCRvivqng6OiZR+hYPGcGv4URy
ZofBydoV3vwmzF69YcE9BJ77mPXzmzfFrBLNSCPL4jfha0RPUojwOPRkiQdDxZvFM56IdsanNnay
jZ/U4dbMXYP3QQOe8ojqT84N16wxhnuVNNTN9qwZR6c9d3McrAiAwxAyqu9WYUEF/5OBYBPiUAmq
LdyWYto5Gymi2xRD1sG96mtVLQ5Hc9tsEmpKsqh7KuoQGpvNh+cVV7YzbQLFOYKHKTeJnG3jOyGw
4k6NfMryGbJmWFhHs08w99AyTX5qCW/4h3o7cUFsY8/25vaMUy0Z2/c5bYIWxAKB87HYLK3dvBuW
szNBVtDiavMz7wPDrn9PwVLIg1PQL78RNOzRClOz2T4bht+BvQ5CHLIllDnjhDxr0qlSq+zQNLxS
gJercrPQgPKUourf22VuP8WiKrLjmPvN1osydWdBStqByaE1hLD+dEqz1vzlmzHzZISvZxssZnkj
ecj+7tow8Sn6T+p1PnqZQ5Cv9R/doYh/IsT9nh5v/KcrSeZ1s8zh9MyeSfw0sqEnbBat9VGRO9xw
RPMuWBvlO6F5DKhpO+87JpanEMrx+9DydWajnACp2Oq01Jyns4ksgO067SsqnE7kUb5HcK3nk5A6
kXqjiV/9VpJGumIy1Fug7OyQE7ml+X3qih2dCO0r6Vl6EAJA9xssQaLb9EvLxVHahrcuTBeeue97
65yB69grur4DJGQMWl3U7ArOTeIgJGb0VZclA1V5Y7JsQ49sHwVpY5zhdHOh7QlWg3T7paX+DBrj
CSZ6+kiAuQRY0vT2ruXlNF4qYqWQbWQBUTABF3bI/WLA2jj1421C/88lC7FN16ZcbusuDM8uXRNH
6chs75qZ/zh0lLCvmETUyaex7UK9ivxAurO3CGeeLh1R/rai5W63wGnYjTW0i30QBMkF8uAQ0J8A
aZyLSHFR8e4iwqtTQVQav2cqfzVD0jy4S2M9tRmvd5YXAMPnat6HKS+qQSUlRcy2epBeI39hYqbo
u/IXCmwLlWPNZOI7ePA8uO1hTLQaV52kheFzGVr5q5tl8zakvK5LEKjftZUQ7lz6lJdVVSI+JagR
xDS79iuiJ+7iLsogXFBHyWUilo1N3Rdi/lqw9xFKlPbouGzURyvG4MxjmY5RzKBrIw2VIlCX4vkN
IQlSCE7F4JO0Zu+SeXX8LP00wdrZ1x8++JRNp6m52ACW2KIJhiHS6x17m0CtO82NGW8S8JE3Gh57
cKNgeg6NnPsi+Dc6lPnb0AyTS094kTLM0GMCrzBRXVzKnI5NEWvbYYSIs6E5jBZS0fEfxEMU0vE7
lt0Gzx+mhoXrHBmral9Bgc8/YTC0X0Hieus4nsujRRE4n/I+lYDMctt7zEQ6vGCP6AOoCvyQpWcW
17Br5KeTp/6jES0Q22U1ppfZF5W1aknJv5Vqme5Dv+1fTDkV10y/3RQxhWcvtwh/uAPfqDDwslOA
BTzBAHTttrxqeBHneyB484+51BnEctBbhG7D+GqL3D0qM63OQB74ivVSXBnZp+eIAryvZRxIiGL2
btOtIejMDiQy3zruU0yH6C1ts8JNRsG8b9QBPcOQtrCXG358dVOOXAC/gKkcxTBQtpjiD75foHxw
6/VdPmncs9JLWeS1BXJmqe8NJ0fEHeZSkyjaMB3w5dVhtY7a7qcmmwzY2xQ5xsgR62KdWy9uorMR
Y2t9Q0ntcerbk3rgbrH81HYum7VvV3NBb7zXf9thD02SWlI++1LyskB9a9o9dSoWLU+MvE+LXRrX
qDO5mwX+8E25inro4grhX9mS7r6Z7AVY8werC5NL7Kts30U6vqIjQdzH8E3PoY6yGUn3qojumg+N
EQIX4EApvGM917x42OhvORPHO4nhmJsYcUR0087pWQg74cfSht1dLGSyH8qScIAveGt4bJ4d+ij7
lRck2b3vtnInK7d9buQQU/Kc/pBL4F/RmiU38SCdX9RKeTtX4qmXtLFubAeAmTfoMg9erxUbTXdT
4MySq84R89USxNEYQsZV5ebkasrEXZdG/UiLwS1AcZ3kMTPOMjCQxj7K7xT6j9mnwykXsuHbFv7F
HIV1l8Ih2ft0dO4nMzNuJ9+Qlwqe3KNPPOoYTRmlIV1GJ6RVsWxUZNmOXtadhnkuMQ33w62ZjM25
SoLqBPeQqmvbYQQk4kGqJfmMvFQdi6CarkU9OF9D6Z4UUBluaSF/OMBfK9+S9C66NyRk3FfmbRNf
zlT/ika9Z6q7XYqyfFSgwdiWpQykQ17Pr7RyJVezSsddgEXRryHxRCN461Wm6kM4Lp/of+K9EOSs
eebwItmkD7jRc8JZB/MMhIccUnuk4Bb+ZmyYl0K4ctfSu3QjKIvduIClH/iHAFE+Np56BR3UGaPk
2rd8k96Lg/veJFCOMI2PKIjdzyiL/Be/7cpDlgUvE70Ye+TSlDmQUW4ldKa5xtZ8m4UIN9T36tY5
6xeu1nFHJMzcd7a1bMKsdzbjwMXYyrRbjeD9tsk8+zcMF+5r7nr7ypvqHZcTN+Ca8Mwq8TFyR2UU
/QxFb79O5DbuIhEtuBaE+yTTKSf9Fbk7j3sXv1pbvuha64d54F3yiImpXcBciEW+SbYJHa/fC6sm
miaTLrujZSp+hF9Pl50xVZLbmiR04wpM5pOk358FAmQzIu19ACrPpkv9M5+n4pRgnOsok6TBh8Kc
fpmc+zwOP7vMEDsuxV3mLDmDmodtHCTLnXC9+BlgJ2OGOwAWD8ycioAuu4Zms2wK4YQ37awhrma6
Tb2Sknin8S40Z9YkesbIYmlRghCa6+HW9wweO4IgLhecX8GQn/JLmTua2ICjlOuuoS51VRo6dcUO
bbiNKIJ7EySM956FAI+0RtZBLRJJo88MAnTUR59nxGxOdQEYsRXFRMUpGjPz6gWUHeSwP+Kho9mu
LW5pHKlv2goHXOvWuJVZ8Kyqse0oK8mpQKYk1MJU/haxM+Wc89nUFYyJ1FvWSvoDLZtVGq6GobPe
JuJnx9oOflmL/x3DDfhgYi0/ylbU3LRa45lgg7Fzhj7ZdkEvHmafiaWcG1ByZOK1Sz9OJePQdBhs
MeBid+rR3QyB2cIaLEhbctPw64tBZzL44jmoL8g3lGzZ4Npq1gBU2PIZ9fIPIfLqwVahePAzdORV
NnMDzdOx+ypbGyAgMZwvFZuLXNsGX1DhAqAoNK8fZ4ja41vDxMP7lnHIEYQueUoYvnMsJQmPJZrk
O09LtLOFjCFd0QiSxzrWUQqYNN2qEKl7SnSkD15m99X2LSJCO/fipyB4l67apYs/TAhrvwo6GeNV
7c7kOdQUf9hFwyHcjTMjWsslbr8MD+QQqY8hou2g8KpHKrC5MbTpNNa7IOmGeudGdNxuKJbh45Ha
PQNOXZX1Y0qlnseMWccfNFzxdyI5ERUJ8qjwNm5l8jGqHFhYm4Eu5nqb0y+CcRSXVsAhZuKb5pj2
25ts8TrOjWY1WMCY6DtLdgyvfOXFCKf66I7Ij5vUjWZjb8x6BAClw6/EYSo656npYqxvBENrGQMJ
Xxlgg6jxnnqwSM2Q4tPsM4IcceKJH7undZLGNIco4+g60cffXkwPEAVAFNaTGVhmE2daQIi6JlPh
13snohTYIfZXrNGCeOkhvlePHv6xal9mOXIPzoKMA2YxFQdpoQJdbEUIdtd5i3cz07L36I04KngL
2bfqlkF+vyLw0EMaOEj5TYuLAQj0jPEDiEU3/Aw+2ij1HJ5Mb33DSp+KebD3FY2ur8KKgociiCiX
l0TPn8ZUtjMWU9eKL27PL32wB5OfkamcnzqrYt48fwZKw/4PHOma94RrF+0/JX3ruLyKg0Gom5uE
3X5lnF6yFT9sdJ7bof3O4JmCn+wbxQIjokRiT9LQntYlkQ7mXd7O5VCh/51GCjZNKqk7JjovdWVO
k2eDiEJTJ4HTlcpox+Wa4sDNQ5jnF2BuEw5kFfbYquxlWspLOjjmWukRsgwqu1vBWE+fLdjEW1XW
5omddHMYRe88iCSczniZspdlScfn0XaHv8nq/2Y+PM0Sh/rnl8BE+ZdN/R97JSwbf98/SMP/n7d9
/103yT/b2f/6O3/3oOpOnwiTkU0jAbVdf/egev/h4wfj0sbjo/2K/F//2TuE9vuX59QB9cCDAa8p
FiUcAfa/ZDmlyuufdF2OPJjr+WImEjLqta9F5n/YgoPercK4DsuDEybvY5FOq67lPsSS8A2m22Mz
GIdK6z6hsN7mEeW1D+ZdizTUaY2Iqd4+OqOYj61WkCoLlmmkVSWc6JDktdJE+XXzM9NCsKm1DlVr
RYqmZ/nBStm8Gn/0Kq1cOSW6mgzhv1PmOdHSHFxpMQrvgUpRjdOJm2oE9YhmoI+MSm1bw7appUYt
Q9QiQiIuc2t7+AZQ1HKktUZrbJB2vU0djMHamsf+yc4iari0Kgd8F0UToY6mR29Po+ir7wpIMFrN
C7Su12mFL9dan6lVP8tvEVu0Esgov3WRBmn8W/VaK5y1aiiQD+veynFEDeOm0dpiplVGKO4L9Uco
j7JUjAhajWy0LjlqhXIENLelF+ir0+qlq3XMTCuaDDWf9oDGiUx34kkhdrTkYOTXSujSVRR2Io6O
WiUVyKUdsikqyyXWOmpvqOkgHTS5Kaita6T11k4rr/hydiIaHygmEtcC18s5K8MGjjIbbRJvfXnb
SCcZt3Y4cJepVPHWc2J8YFHvHp3W6OhbrBiDZTI0j8ox4kcKF7wbt5h5phnCaw5J5yvuOjK7a+py
fIsjbpcYVaOXSThFtarrHuGmRvVKYWVs27HgjINf4CEYR+5zpcMgUdqDd+gc4vJBlvOEyoOhfKmK
yruhKTHaU69g3bnVnye+VSKQJwR4zohFcLIyx+LFi+ze4ryJftDasqJJKo6pwarN6qSMhSlVhVVA
yXxZjFBIycbdkUqob2YWHjt7DPKPwGa+2ExxUm3ZGcUvOcDdx9CJxXYSWf1oFaQRHZ+8kKufAIy7
+YeU1LavIivgkZUVi7UTuTFtO4TGe6hK2V3fFQmJ0sSdtm1GyHmhNvXgdCPbdQ/756ZRofupTKd8
mZG5fjV94BzBi/SgnIjRHDBE8t+kdBzwAhprhGlykyRCrCe0Ikx+HV8Sz8Tcb0w6K+7thI+mB3ev
OHiUHGizH6UIQWnyM4qaPgb840yYZEZAh828DzIs+YKUVaVqS5FetZ0HCE5TJ6gs4PqjTprFGhZI
TrzxlBF9DVKqS0FdZXezQijI6NbbW70jv72J82Tc16AP9U+W484NaSqw+PIlBTEPyQL1lcec56/J
34cP7qSlMaMTP6Ue1Cqv6p/a3AWZ7c9sRTP9i/85qLLD7Z4DaL8/ZRnn9tEbuIlssOnOoLtb7IKj
m3/8+aTlXsd3W7C79Str5rySTWRqQzeqL6OMmHMYztA4EVheGNfs17HSe4xOuMFD4yXusQbScbWY
6TZNw6nETvrAPciBN7Xv3epkCO2JsONR7spRdF9dkGZ3lVn7gO38+UYRNLvGZh5eR6pNtymfSEr5
Iy/+iGx0stETKfISJd8nYwj5jsFMKLZMUuOxXnA9Lj5Tr0o4jdXUXYGR4N0CeFw/Zsnchuu20I34
Fi7MdU246DwHrne2VOvGKz+k/Q1xnS8PKy2ByjPxqV/4gx3Qe4jkt7bJ267JxN21VXo30BrXG+3T
oJjVB6/+qDIULeGDAw9v7a7nXJ/cp5rdUHbpQeTNjzdGN5HDiaRjIq7s4Dq1DqeHdN/5y0tCInrj
mVN49hH4EY89YjXGypZzvQ7tqr52PMf6la191VZm+VemHwC8OfnsgXt4YYXJxg+kAw8Q92Mm5jso
I5txyjdtXJ+cKojvrc6YLtZEozS9CWxrYAume78u8lUYDe52lgWiCnvlA53Fct1Rl5JujMb6qoDm
DMr+Bq1N3jrN5E1OLmpb2UA+sdn+bqyOalPvgcckVchD7zCXJvG7kdhvrRH+nnus5kvVil05gKgR
c4URWDgzofqFY6Td2MNa+n792JOAXNOpt3wJOiboXeFgj+9gJ7vpscp7yqCDYo8PLAWnvfAGZ761
m1RPFdI4F2Q6rGd/ZmhnaKVVfRZHkyrNw8hNeGOGvSTnVMTU1vUcRxcNcqnfldmzMaxq8zwXZnBq
+OCzvfCJRw/xu2kJtTaEWvXW/OPM8iqzMPjObDQwd1TmR4Bot7GK4qnD0Pg5z4az5VpvV5mjwrXZ
kzyPEbpP9G26ajUsC/cDZygPSb44DK8hnLoFdSmKH5WgLWLu4q1ZhfMdy9SREEfCKmYNR5aqj2pp
+i1B1+pcW/5dyT3/gY9Vs4XZY4GQmN3tSIKY3Fxv5IeiKuTGbQ1YwZYtv1uPDu9F2KB9wbo5Un72
NB1uVNhGm9wa3uiap/Gw5mkfcZbACNr/JprxrlJnb84qfh4tibfegflKLLhYg2czbhvXe45xP699
LkNOVlXyFuY8h6vW2XTYFc5jyIGYISH8orBruAacsZ4LKuCYIaiEZKPoz6exiwl6DTbEZpws+TNs
Cw7NrSu+W8r6vtHLylPUAAWlnylmPWsgSfjuuCta/m4CnpoaZfMuiPP6AegBNqNUMVk52hkim/BO
DnL8qMy5/Bhty7nzCfOvPSasFVjUZVNyFXEn7zLU47TyFGwaEUZABvPkPLAqsU6wP6yJvv/FpyqZ
UnxC78LkkkheKBgyLr5FnU/hIJjyJtbmOm4S4CpFDtzSa4jSWxX8glp50l65y8hjcOrruzq0gpPL
nn8bK+o44AzFLxFezSv6UpZvlxbaDUJ5Zdx1SegdmRSKvWXWClxQGa9pEqyplWimn0rY9sUSSfc8
gjA4yDRQr76C5VpyL9xwLORsG9Cob7gyW+O3OhaCKQwV2TiZNTcwadnqUONTW0uw4+x65pi9lxXy
Y5XYINzyVwBsZ9U28XgpfMO8beKq2ZVO3eyVjb2rH4t4zcxwCz9sh4F1n9gJ5+Bwec+bhlL6vBpY
YI/wqBersFYZkJCdIOm+pn7O3S/1ckvR07xvWGmtwBk7O69sh/tFg9CLoW55cg3hBVRK+ajydmRf
WRjvThfdWWBNv0ddc6tAqOwi6UM7KynsMByVICll2YaiWC5xTPV6h3HlCVpfqmBiZRD186o1YVw6
cqKtYIJC6CyPs+8EtE7ZFs07Yb7HIbn3OWJCACZZPdTJN0TQvdPxyBsopdgOWU5a0pymUzaAx6Xl
IT6OKj5nibrSPO5tAvCNx3nxp5s4x73KasNIC2uLrHuNCu6u1k3QG36mcz5pacl9AXAreXD8HNCi
3bdjwkpvdCHIRIaR8EhIlMlpNzKTGaFgLOfpODH/LmePUQVQdCIKb0tGG2hlCCeAFX5BSnzFc7uv
N8LPcD+1yZDOv9MiZBOx8p24tinKF6+cpR8MMxpAYkRa8unHxzhYlq01L+1dkgPuBOTt3iIsvKnF
AY0q/WsW1TSELB0Nn2wt4bV6+UUF0vtFPdy8zu1q+WW1Vnc7CmoZMmv4bpKZZZxnD7fhMDgbymLd
kztx+uHo3t4j9NhnBBd1TRhVtnaM5DobwQdRt5hChj7/HLtkZhvSuPQcxfFJAOmFLGqa64JWJXqF
MphS6As8KmVJnsPN9tBOniIDXKhXuDeLw6CNLPAV2FSLwqxv7nza3sva/Z3CgkWTz6LTnCxUJOSW
HvoTJJRfJmLhV1B4lHmMVcscD6jX8TOW+3n0aBKqMVeKWcZgV94Vx2WJQxBBulzIZfv+QCHV8lo2
ZnnbpuI3B1B4IrWtgAiMndZoqrjeZFX6WwnBU5/6q69g8PU9K+66XV/BfWos6CKML/7WZvNw7eJo
ofbIujpZTp9hDpN1ZVH4eTLdSG2CeeFK66vxxe/H/kZJpzov5RASOJm78lJUKvBwrDjpLwwhELni
PJt2Avob+IyoYePE0RCg7VhG4RfRZ24cQ+JZV3YN4WuHl/t9cQQh3pQlLPK84xrc8oOoWvfmWD1V
ep3v6cV+rFf8VE5P29Bajple/0ttBKCcpLjLtDnA0jYB/49jwKMFiaVSPtKsxje/0FE1XfI/7oJK
Gw0Q7bTpgOLYPx4EpmdtSZj+ZlBwtFkBlWj4SbWBIdBWhkabGibcDYW2ObTa8ICqfi6aXnDOwgzh
C3O4T7RBwtFWiUKbJhZtn/C0kaLRlopcmyv4wZ45+MXU+6f1zsixYJR/3Bh/pIx/qz7/i+pj445G
N/mfk8d337+az7bANPi3JPPx6//+n7/+0l+yT+T9B5qnSxsNBxFczvrr/VdHu0tHO00Zfkij6D8m
jwF+muSSdPeodt39KbH4SwUiAvIvtBbYGsT0j3Y+dthEjyzkW8oTfO3V/WfZp6Stiq65dDg7QJyH
9HaB4WbD63Ygg8zVmXWpO0txzGBPfqe9EVLQzgr8CUevf9S6+WMpwhjBhx//trFyn2V065+nPLKx
rJQGan7LmYSZvzF21ZL1by6fekqlApVvBjvqd1EXZnf2FML+8TDErrgz2Vtp0VDnzZ7DHCHYnwc4
DU0cKPdFYVZ0M439Nap8nhf44gqqCsfxpCurqcTGoPJmqjF+6c3UgK4Q1tG1TENxbezuhZKu5Qhr
c9oHVpDc+8pbrqZVNtcpAVIMosiHvdRNW2N0upPuCmIGgFw2+JQQoxKDM8s02azXjLMggHaW/QGf
wbKc7inlau8Jh6evAAr7mYkUWhozsL2LUgqTgj8stcnPt4OpH4+GWU3nJoG6FoJfo7qLOh+2KUDZ
3AE+m6lJbZVmtpnA27CBES5yBohupma7KUq9kUokxLfsD/xN8R6y+IIIx1My3dGIv5wa4bKdSWfY
cdxPgzVhujBc5ZotZ2vKnAFuDkdDvgvyCc9SCouuJct1MMcapB2tCudKM+vSP/i6TpPssI71+HKQ
zjq/sC+0qLSHWbPvAtolzgQ95gPnX+cz14y8PLK6R7IigPMoAio4aknye01qh0chYexhITV3ygqM
TRWX1YOBUPLYzW737mg+32y35pOtmX2+pvdBsjHunCzYEWXq3nitgPzRBB7dK03+c8Bk0tUMDVCf
NgBeQggcNSsQDuf0pca2vYBrqc/5hPsx+oMXzP+gBiNNHXT+AAhVA0+GfYgGE1L3U2xZ+qUPVasP
v75mGM6aZgiPZdjBJV84brqfUL3Cm4pSob3rePLObaxk3Ws2omFDSUxbeImTpdGJWD7zs9Q8xTIB
2WJqxmKuaYumZPObaQIjj2spV6xJjd9h7YBojJMWXKP6g24MAyiOgJ4C7l+QHXGpon2KOGc4K703
LKrma6NZkFD08La7bX+bMdWweJJqwISQLO+qlGiiRimnG4yfyRNeRO8SKnfVhNpsMATVPX6z7moP
qb0tPKdD0xwWDtOWVQVwF5RmxHaTR+CtC4pVi2CCyTik0tzJ8/hIGUlz9Oa8pXZSWUzB8aSYWf0m
Fi/cRuT9zGL1UDEMbode0K5lSPOWzsRqZLUtJS3gGY8xOrQu4MuSS5O6WIiV73yUWYmplGt7em3j
NKCQNOznR98HQ7aGE2tsl9xKD1RDiVO/DBw+hBGM8RrLoTfsKjmblzwmSAcxpioEmU5OP4FVga7C
Qxyz2VMq5k6SSSjfov4qLdMMV70vpltnCThqZYWX0XU1D8ZLMrQ0iFImHnGQMRIwb5lFaRX7Z2Xv
aORaeFSHcnqwS9N6RW9kIZtIu5FqV/o1osgtEn440djn6OyFvWsGCdZinYyzj9V2MvvWfMQRbc/+
cxII2V07J+2HQ60EV/tpkXZrLJzecjFxOKYnaXxs8ikJf7tJEacVIbuSs8GzIHSpgm0o6cHfGX3f
5V9zIKVV7AmDNM3f3O7/ngP+lzmA2IKFL/5/ngOOX5/pP3Fa/vobfw0BlkWVCA0fdHzAnfDZOP59
CLCC/6Dv0PKoBfC5rv9r8+MCcDFNBF37b/3kein0nzOARckRtn8MMR49uTzJ/5WZgFak/zYT6K/A
FEKdCaMKDdb/LY5UWLHqvSD279hPGsckriZ1U+F1wUUZYr7TV6EtCgfRmcKm8nHJKC77xbPrOyX7
9ugGheOtrdp5oqpoei0CI7shFTOxp7RDjBMQk7m9RUsb1RsD7QdQb2knYAmScVTPZqViY1UNWemI
myLKWm5OZZ7fUboXIZ2qMtxhRauOIp4JAuS9orlWk6tFCd6KuNMOx75tb/Oof+ABrjvxzDE+l8hG
57a3u/3sD+pkR834BUrpwxUdCk/Umu/lWAd7U2byoxGFuUbj8DGftZ9Ok1v6rpMiNgZ2k94sczod
TFm7O94o467KjRg7WzDsUjO0mnjdAKcYGkyhvSWGnQexAMUzG/OLkab26zBPusRFbkiVy3WbpeZ1
JkJ87XpVbUgmvZZeFj1P3jRfpgq6g7Sj12kKfaaGeR07g3hwc0Md3L6x7xohmmPPUgJcOKgbMdTj
EaZbdhsZ5WfUKaRWki9bD3fjDTNJtKe0cfjVFkF8nGN6kEF+l99MHg030ZB6aMsO1ToEhHaI7Oy7
7+1miztlevOscKSqG1Q758YwWStRhh+23RPBDHJIjmH9KjLxqgy+NbdWci7pOJDgM7wtAlC9JQcd
rD0JSWsVjBXyYok2aq2cLBKPwUIf5Qo/jjzqT+SzGlp/h68JVwabqOLARkNlqzQIKG6ph2BTGZzD
9yZetpm4yDTyjCms5OoWVnE/z+1yiccUbPlC40nq2AYDmzl5fBenZlUWuHs3L4lBCMPJHke/Lc8e
oYozlb3OLeF8Mt0QcO/HRjW7qm2n313olnARTToM+8KQPxGhh36VjK61F0E+npFqssPkVe25g5BR
ryZ/TL5SbITrUuIvo7KEXqq5l8GNxdahXmVdYN6x8DN5MkYLBakV7eA0Sw3RKgnb/gXSBMlpHBc2
TuVCcWY0g2xjJ+mw47mMu9kQRr6qaT+8ofsUWb9jkkJHUHWzi8bpnCl+qED58tQuc/uccD6GtA20
+qdmh7cNwzI6BCwWz41nfPmLRzA4TXMqyeMEU1pjjDZMGYJ4Dh5lxkKadVlMgVVsghsZs/wUIfab
khnsFyNxubPR8H8XKl5OyySGdO0Pqb/XYI0Vcvr4FtWuA8Y4DkhMhvGu7/D/rqtinG/q0XCphWTf
fAr9YpQbERvpdiauc0+koN4uUCnXvk+CuZscUgjYcGjl9Lx9WI79C67nmlxFRY4qj3XHZJRAKJPY
5zwK3sU6jPiVfJDKuJDKqCW5PWJOboaZUtUhR2aJ5202hsvzwJCyGkZl7VKP0to0mnlLOje+TcOq
ufdhC1tx2DxlheFfI6c/NJWzXEaUgzVw4pPXc1mzYbanYxYLRL7Rr++JXRlEMax2WoUynB+LtpS3
4K/tJ9tW+QeGRQVcEhG/h2x5DOcsjY+VGQUwYBRAF6RDZ2I0Qn9CSq/Hh8RVzXnOZb7m5mneYSus
1izV0jUgAYebAhT4xBnN46KsL3budEW7qjoSA7OPou39FSBAcOOVtAv9Ju8b+kI2cSafjEDOJI9s
p3tEbJ2/hckUthjBfJhzhLVgVizBG4ttEkpkurYyr9jjo5ebLOZGbtpLd5Ol/fRclaa7U7JK1n44
+LfALA0WvNyIIhL7mxjr6rtTm+lhJq20NqaSagK3mw32Jp7/zkNwwYsd/T/2zmw5buTq1q/iBzhw
YB5uAdTMKhaLFEXxBkFRIoBEYp7x9OeDun1ON3+7O3z/O8LtDotUVaGAzNx7r/Ut5acmasWfxsQg
ydDsPyhSSsDaaXlra1tDxJr7NFPUt3jJ402tSQnFdCAofWgVwurxi33Tl7i7I/mPXM2yPyaeXQRG
01QnxKzddSnoBo6Tu1xVLfXu26QhBbHro2Vjxnazy006ynSq3LDN3CHsncT8Ga8TntGZ3vs1Tylj
zZR+lI3kDCIMvEsU5iFlZY1fK2xRAYDr5QbnxmNMWdrfsNLybBh2henFRY4NTP4MtFxhwYrRslqp
+ZrJAdkip96LFhXFblFL7W0k45R56/KFNmIU6CQE7K3Brkh8VCLE4qk2oVFfqJ48eVtU7cDpQfW9
BrrwJlNnvuCCnIbQSYeHEaTlV7KVcNT2gPgIh0yuQrZz4SvkfD+rsV0fPaN2jjGsS5cVNPL2rJtI
RTv1rgXZeluW/gpMHJWuxDGCrj8LLO69JzHr+WpN8XkkYI97GqLxJU4OIOVvGVNk6uWmhM9nRHGA
Wczdp5Pdb2O3kxvMIHmgutEd8q5sV9ptf1hHpIyGEBePFUJnHqhk2+eo02NApb5OoxivTZTfxVbD
8j1G41uSqtVOIaXwtAyt8645Un5v4ABfrLZ5aI3cesTc9kWdiYfMvKimAWo4B6DNy87tnX5TW87w
pc2T/mjZ+ZtYRHdIBE7gOiPLaKAhve8XiVlmUuL2mNLPReARmyCti/K6rFYS7DfWAEjhASG1/g3Z
+3iHrHNI0LlFw1eSFZS9XAbrLq9ScdRTa1sagJZVHVWwbT5Pymj6Km6xTVoYEbT0QT6RSFHtejwK
9whVtWBqK2xDdfTTRSwQMMlNdsy56L0ygdi34HzuEtMcqeGy+GXwSEF1Wpi+1YJq2bSt5QOD4VOS
F0WgZ8J5zCLeQqdlaDbwVvi2MM4Dq+qmSrTXqKV9mJcEAQtKY4m7GMX2dDdHmvlF1gQX17gzNlRe
ww6+kLdNpyx6bfp5gj2SNq90K2llez3pqJTBB2cUPYVO+zpqrCuemmvbmJZ1tnaPZZ+8Kb2FeoEc
MeDeYjl65NU6WSxPU3dySkA12GLz4WJK/O4wH1Djqo78ImD/PnKoyk5F7bLVWxqN0XTMCIEvy07b
AQOqLqjVt7ltVDt3UpszThK6AJOl7BJh5ls10eM7B5vfptFFT3yrSJnYYZi6MtiaDhDOGb+6PcRu
ISxUOONrC+kywONjVTva/Mt9hRpk7Uxpx3Jpiq3ljtNb70au9Nsat0mUtbYFLjsmP9lGBxFa5TK9
FwDCX21IGyrH3Lc89qKQN/KR93m9FcwrymAulOYwt6ob5CJT9jGRqTZVcJYLXzOz4lxNOrqMzLSx
AuV1EqA5/4ECX0cpuoxsadCJfctDGJBl4p5zb9ClqtyOur1s1ahiBx0jjaIxi5l3ctpMXFfdk7eg
fri0F8knkIPfd8gbSDKMN7hhG5+jR7OBNPFg4VEz/FadGQFF7SoB0tEo8lW/QqCI9/oURRun6KvW
R46QIa3p2wDtQhvWo2QWXTuR81InakO+Y++sfkb1wanYkHwUCQKLWqe9T5UjiW2DwakOukQFkunb
qIB4rj26U9QLgFSDm5TvJNYNqKDyQnr5kzMlWWYeI8tNs1NH5ET5NM4DVw1J76QQrugVnJR90eDU
AyEqNWcICoSXIdY42PxzEhchHGjRgRuZp58Vlqsfo8c75IxgvfA75auCA2w76wOh3nM0keA1wKRR
Wzc99oNbn+uKny5bu/xm8OQZ2dxQ+MMkzTwGGT2jIuj7VkVoezUVP5pI1c5lOrkHGz0+TzDF3MXp
7acFc5Zfo375YcqqjfzFWaoTrKxxgyKguTU5cXPCJkBPyav8QR1JhMMFMzOMTcZ+b8oOAilGu5BT
nx6WJkcYfWxzjEhptrcbaW5QdOsntWjRlKtA2FOcBRuEIVNo2XNugOTm9dSsKgGFDebXFvHwhGe1
YlDdamvLVJV0HblytxH/dZDKbv4GO/k+FsDMfFV60yNimjgciJ+Igq5f1DM0bz0QXduGjSEnNFck
KvZ0sCqXJmFDPh4nrR65OR4fv4VWf5xyIZ5iV3bfOo6e1EztcJmLJX7MraXduuvFJsJP7EC6Un1Z
eg6PKxrGBik1ITh2X6kHmk31YxTlahcCoxW7HoHNISPk6dbFHvbTWqufm6TRXjR8PC9FGT9HuaPe
mTqaaaQcqrI39AorFjEo4GoG9eR4efWIp60twiiqCueMhNt8KJL6zVkaRB7VMsG/VRJ1CVy8rmmQ
LjE0eBUl9X0mZ/lVqMhZXDFGO5d+WEz4kabvKIW6LwxyyCnBEUqCi4njOI+rkHdUbEXDEImE7GJh
qt9ZzPZrXEFdDQolhOw2fl849XHiV6zWb8ppvtaOS5hh4cn01sS4aFTyCpFmiF7ftK6ibXQHYz2K
uvSQLIu4gyqSHnKa/xdU/hSwk83NpCrfpVsuXxJi+cgQ1mw+HOKQcqNa2fyVJjECFG0YVXpbznKv
kPMcSjBH+EoGeSvWcxIJzzbGIyQXNHEBDq3U7oqTL4GFXrkvRKRhioH+Qf25HmQ1q7mzDA7XeKJW
rfuCbnGuoX9z24m8fim70c3vtUy0BpZUm2Ks1tgFMAy2iRv0ic3YGwOIvfxQ0GyMV81DJWKTvs5f
OCjz166YqulpGRUEYKTBUvB2115tDQcwce/oTuV7NILHE5ekcTHIxmCNA6PVSvQa/yc3YfKbyIou
SzztIsWpn6TMp+c/tH+uv/ER/lH0+bVMi25N21rpNX/AJqgudGiVEDlGxBCmrM/MlaqeRiENbbxA
eLRCxdMJqNQHvpH8oAAziOJXPTd2g9CPRmZtFbPZWom2cR1gzf2yactuw0fdeYvAnpnu/vrNfeJH
/PbebB0aB/MJj8nMn2dAuTbUJA/o46WqmotTcVaM9ulw+e9fZB18OciCUAp+vgAWqbwUvcN4SXX4
ifzXVuS2cMrtr5f535bk37Yk3RUL9RctSSnTArLAH0eTGjUwv/R7VxL0MfI2poz0sLU1HpE/+n00
6Wn/ZEzIXHKNoAWBtwKT/5WOqPNHaD+JVLQd/r61m/h7X9IA2c7EEriLZ+trdO1/JVGHR/rnZwgU
K9Blj+cI0TwdQ2/tW/5Bop7aKe0bksqPE3OjFJVUSdgQYrdTVTu0eghdMmE4IHKoshrr7AqtoTc2
uBbaqpYCct9oObQ2t5T2cVkcM9rIoVxGv1PV6QHlXm7uNEFE80PmieZrjbHJCrBTxiIgjQvwxaC3
AyflnCGojKhW/D5XF0TacHvumB06bG5jQwSRtnSmX4jS21BNGM1mwLCfBMZYQj9oowolh6vU3z0x
O++/BJud62GZW1QC25JKdm0wu5ZuhRqNJv3O07skbL3cPo8mAtx86ElB1ZWt00Ln8jnIqQYbu5Y+
VkLMD1Oidpcm1vPbqj4uNs5UKjgU3Sm2/MJSY6o9Ud2kVaHVjceajkg572NYoUe9IuedZXeHmIjo
96RMy61VoNHVf4uG/xUTP1mY7szO0b8yltHRCTbyUdMBq3iJ+RrjkL0notsLkT0Y135Noh9I7A4T
Tb8ma0o9UAFno8yIYKZKkVfDUeTFKMabpXKmtX5F3VeTk7xjGK12JpzkgA5WdtLyHIeoPdW3oWFR
9/skjc8cO83LmBTECHMG6e/UcVPrZXmJqib/EOTVbwd4o9vWAoxII6y96bb3bkWoV7QI36StJKTo
tvwD19xXDweA39ChDCppHYeREDsHpMGjaFrjZhBHeDIqZ7ymrYpfPku+C3jEb1ZpjyGbxonW1Bxa
2Pl8GwAEO3mlPAzllD/KJsvpeMn2opMZFHRckSDysodGio44Jej3KU/sF1QfUPZbfbrMQC3CCl7N
RrN4pwre1FAdovhpcR3MWITEYG8TRUmlXQiBfpLRzslIavU4q/0Pyc/fx70pH5yhwIOGv8G7OWA7
HlycP7TAIkH7HXjLxVxjWUTFjpLhkN0tSl/cVJ072rH77k7PTPM0S92vGsPccnRvzyXE7G/0AcFA
KV2XHE1BVi+YBllT7A9mWGcZozwRxVul7k8EYrZH8hLPw9CSa4U+CS4AcTiBKybOXYUcGCFyD8Ih
geTQR5gK7KV7VtgR0CvegFCp28g5mQNeNCSFqCJ7cU2M5l5Bcq4Rmxd60rxx9pCbwq3e28pxDiTI
PM8rTBBh1GvuNHKL/6qbyfPVT5ZJ9wkJ8EnOP5QYuV3JPBhegfrV7D2EwbMX7atxUM6j63mbqK/i
UKjmNxbD9l6v8mmr0BWHwx5bhxmh9bOJ4x2Ui9PSuGxw0SHWs4VydDiy+dgOv+Garje9kzc7iSmB
g+9x6dK7Lu8Sv+4wiqCZLyJKCNQhJCGYOVxekW/GsUq3hMxMgclR6EYqt3yoXCs+gBaELUJVdgDq
Oj3kk1x2RZcB+GHD3i3ZZJ/NZsBxaoyHZia3KKQBOT6MZveM8FfZK/VsXWhaJwVz47I1RxUtsmJK
L6w16uLrHI1Gfofn7ZI37veyJv7IthfvSXAq3ML2ziAipNF1Ntz0Ht3bW2FWdGsYTPpLqr3Z1WAB
5W7U7rVt+MhQMqqwqaR+imVBCa5b3NJqLIlnNiXnu0ReZ5ZdPyGf2ofkj/fWKebXpSerYohYn9H+
dXfpPM2vZO7hkSY5o36sGwTUqg0Pwi3y+xKjAFQgj3PpNSbX5WBU1ERMS0wOe9IaVDydojxU2QCl
gBMbJOSq8G6dcD6qkv5trOM5HBNX0lRwNeSY8Fdcn4jCvIwCM2VAS+HcWzT7q9RWttoCpcTVu3w7
J9hCWdxpZ079cyKJQDX381B0x5wYTdLEAN2+ZwrGcj8xBagrIvB06oOGHEGfEBx3n/U0QO4ms7Ef
JjbsR6OJeESykVuPTtVgvbRa2hyTJZ9bH4609b3j7k8DDaotfVglckzoGZVzq4EnUSSgtTuWOtTs
eo6IAPeQFeyjujvMMLbuE9nLRzgXhuPj33J2SRZx43rLmHyrXLPdDLqZ77U0Tt5cTv2eD5IG1GY8
d+ZdbDQa3SWzoh22jBC7h4pKdzSGYfAxO6ETZGn/KDKTozk8x/HcMR+/zpNeq8AdZornBbEralAg
HJMPqbL/qmKAfqsbNf3GnowVBoviGQlrfk86ovehTkkPBEhGxk3B4/lVyeRyyVXnAKWOMVVu2D+s
wrNSxLhG3WOcH5A7wnM6WOVwyFltA4Q9+hzOslnHixFXkUZd4j73w2zd0ZqSPxShCkSYvQ4Wza7S
8SGqTfuZfcTbVMw9tj0jTiIiHaeKgIprSXxo0ml6z6hqTBajGK0zOe/XCbkLd+WcKNdU2Gu4CnGD
30AGZRdDVnHMXdyZTqB7+YIHrs5+mF2d3ZATPspWjjp1YxEdGFjlSO8THtaKhJT7pTbwqbZj686+
DkEq38y6R7ggEYPfrHEef0ZuUr+6Jr721GB+6UcefSV/qmfliO5quEIZo4tjkOf0bqozFHn86XBC
IVDsewdcy95RxurVi6fCDeYl6g+V1hlYyVJR0zpxcvG1dlPT9FGfdDdhMn3Dqm/U6M4reeCZw9Ha
6yq6m9mkwuedexvDadRvkddF5qZI1WwKtUGxdr0001vkVeqOQZYTFIwscB+5JuJkI6Hha2kDE6ZM
d+7msauPWtLZoV2ZajgPfYuunRvOkRXSK/wqm1pF2g4SptuAMvNMX2urB61vu7BlEn5H6DsKSQfx
Zjg5ojq0jtkgAZFF8y1rREezMO5bLQB1Wb5kM0awTYczuga/Ui8/4bYZ50hl+mTo9nczTrwvTlLk
b2XcllsjwegRssRHuT+TBa8EgNZYERnMqofUUZ2zt5jO60CeH+r1Cq+NHlsEGs/GbHx3RubEXaQZ
zx7C69R3c2OiMdYw+ixKvdzjyuVfs6XP3D1EgfnmZhERppOeaG+DRxwPaafVK9V592B5qOkDMenq
t37hALmJVbRv1ai2vY+FTfvh1cyVNlFux8oRLWr0ggC1+IKzwG63RpFMp77tZ+pKRQEg0bSMy2Fe
HUScXdWlT1/qwrnEZL2VST5AHlA2GB8YLs2dR+wOAbE9+t8w9nLGkBYWwnuc94rvarGzq1EUV77V
DOZ3GO46xNKyip8Lc3YYy+UjzWVNMbQ50NpUBSsRx5eW4L7NCCLxoAuJzcm0unCpDLntVbW/05gA
2n2T/0yE3kMU7G3npy1oPfsDVqUws7vmS4wq4bttltF2KFXQXXyby2oBQE6W6FN2iDlm4VmJLFo6
aRMLEwqZKX5UyMQLn+ITUa+SSJYWYzyXjI2+SqLdnmiQJTs1tRTqg6i/a5jp0IUluOCUNatCR+WM
mI/x0QVt026Jzev3buqhFgOYn720Lrm3PnNjpgBJauGBqSrd3jAVXU6ZolXHEfnHHZ9Q3ulE171H
S9rh4uw6MFT1sI09ozjUMjZCPVu+VjMj7UDTteYtZkBzNeqa4ZiaNof/rZKLLu3mv6mSWTxWMvV/
rpJvSfnj5z8wKb8VP/5YKf/+i79Xyo72T8zcpPUR+fNbZfv/KmX+COmfqf5WQTt/0O/o/+Q3qLht
NJAmtTB/9HudbPLXmZYKT9JYY83+Cz0vMp3PNTI7tYG2iPdAxU019OcauW5iniGPLpziAN4Wc1I+
Uql16SZ2MXmmuvUyYqM5o8xNyfmuXpjmKwd1dC56id4iyJeEDQkP04M35MVV9uoz+ZpgW3Ati21p
jm649IpxaBi9BSZmhy2cltEHc3Sp1lM956qrYAj45hn5mcSsM/C0HXCyKOway8N3k9NvH3rgJE36
0at9esnpRASYMLDGFmXNsNMFXmfpqAvV5VR66tXWWoM55/gGfGe1RYBZMhElEOP60UpBpoUBos8p
3YtjTLsxdcjdWinZDFFGbbhFkwVoJu05x2bnfl6upphPasxPNYKRc5K+zVXHHKRe3q2OXOBBey8d
+6We220pIxk0eWJ85ZywTxvX9ll3GXi1q+BZcS9soC/ZIN8cFWMo8KKb2mTn9Qp0OS5ZiqMPURVM
VeNObA0JiMnIcThjaGdNG4cnBvc3t5hsvJE2Rw3pvY8MzElKMfcxSRxAeMrDQlcnUEbYgojDUCWl
Rz3pSYfJyKFm4xgr8yUx4ORM8q2pxRv6qwthv43t2xzvTD7QaKYfZTdfTcl3NRvdtvYqjrtmdlyI
n/HJEMnXdYxxa8mF0pOGuMuVQOGRd79JMw/li4JlsgPav4mV9Vom+RtVBY1vKhKfGRIwf16rIvpt
o9TLdWzVa6dTDCbLCUMnYlh665XDDjpkyYcB2AbHRXrOsumk8+XsEWjbOPD4hGBXnpFfR5hNbep9
z8Ch0vJCODwE4gxzQbYijuW8PAOji6jbp6ecfvI0F2NQJE0XMph+KwaMvmgyUNEupwEXdCCSJr1k
tfOSTup3tzbuETVpgQ3BYNa7/ULdvq+n4Yn5LrylquNGNfZxznekqC5e0G7o/L5fTnY5J5RofJ/k
gxn4OLkTJqxEfk3j1q9a9bmItXfPANST09AnWFIeGUE91U3/RFrDR64KROE2R5U+n56MCH56RsjB
Vuprn4h2RKAxPw5+XXetsC9E/L1gIEGTZFqXigyRbbf+Hp+Tyokz0mjYL6nTzHtQzYuvaNOl0pXq
FemEhy4OZEnDxARjFrednOIoYDhpBbPXDfvamYcjRd5waHPbPUyDotxnySw3K6zovlCqmbmpHI55
UreBrkjjHXvo6zw09p3mZhWnyqlMGXU2TDlF6DGvCp1sGd8ip+RwwGBckneMDOUZuO1zPmHIDBez
pboDvReQT4VzP3ttDMajZIJTIGE3xqAVVt3cbGpzorHQgKhG2z81bLolYEzbqS9SSa5FiTgI7dBz
qTBfaXvLQk5svU3F3LwXhc4wRxHJRlIlug56vWrxbLbavA/1uVy9w9SpccHtvwj9vdTKiuZCDp0V
zoE96drWcEq+t5lHoMfZAJFNU8OJtLR7Gm/9jtIGxUzmvDiKfen1ejxEQ/OhjM3JtLPjHzadfzMu
WInNf5gWmGtkqUMuJUlstmP9Dw43ZQV9zDEr9+agMJzp6y7AZXpJrfoM3dD+G6jzp/7/r1fz2NBW
QrZJOtonvadnjn1hz06xj3nUw0LLjtizErx2LOh//bk+TUHWVyKlhRMR+BQdy8mnVxodZzIE8+m9
3mVvXsRquC7HQhtn5jF+Wx74N/W3icB/jPL6DDb59ZouGziNbW/93z/viLFReImLHns/d1ayAYbw
RBmOGMkw96OyYn74vFCqTk3L6vbXH/dzKsZvn9ezgew7pO7SHv/zazN/Hxcxu8W+zRsjFFCVabZA
QmS5OIlSZHvVm95HKCr0fQYIHwNz3cYrDHwSWB7J3oyL5dTHZPzRCdh7Hjg3wZgeINZptFm+XVuv
ggznf12Kc2E329wabuTSPKtWkof2ZJICihpxKktvZ1ll9S1mMhUQcft3aT//5hZCzEwvBwK5aumf
g4V0iZizJFB0n+jt1izVK8qHa77OJv/6in7Gj/+6omiSETdZLq6Kz+F6oLtdQkLXe5UW4KGdgGto
qblRJYtwQbJB2LrZuYu1/EEO89Xp1PwhidlDzSX+qAfW5fWoAgo1Y/w2nRjGoVYBCAOT+2IgdUlc
lnuLoPkgjhEz1pM+vcSWPu/yWMd+n87pqVeb9gbA6nlqVh6EnppHwndo39kdOJAi/UB0Y/t0ffkW
0cbuJkV8ROXy7BLivXQtm3dl7JMZeWhSpEEMSgJT+3RCJy0DvUcBOSMA0HX+blRVrw0zWQhbnLH+
+kL+mxVmDULwVvg+eUafNd6Lo5Q1XeBiv4yojjhOTKxsmL1tH/PT/q9fa50fflrNDGZEJt8W/jUC
cv/8FDT6nDrSnIu9lQ03s02PGPn/ZsH89SR9eg2HeDnmi/zT091Pr5EmNcB5VS32pTeAX0wnHWzb
8r6u9OligCVuomOmm3tP0S9j5CVIWORRmaKvrRDfXZvSELxdQ8ysMOBCsoknHqtTNednTYs/FpuQ
LFCY2V4aAGIFJAG/V5f2TqZIs93qiwv/gnGCGx9M6C0BefYj1hma7LVXV1u9YdwL3ljfIaFc5ZPp
hwWYFNhXdh7AHGYWNmHXFhxQicCcLDiWxeoxHdTuVhZ6sjGN5fQ338m/eWL5LjwmdqzD+BH1P38p
qx0L03Ne7DVJoTAkOYIG/GbgLTM+M1w+KmhLgAJ0L7lFHEfU0ukmfv6+E9zLUVZsUGf12zFaB2g2
oVh9or6MojJCdw1IyQb7EkFzDPrIuiRoq0NaJaRslOgdHDE/q/r4Dj7OT530cTI4HVJQY6pVpl2W
qBBwuEwVDKGdIcedV4232EJRIhruTxN0qt/aw4jF3BR04KW3g6P87FXNcP7ri/RvHhL2jPU/GrER
uvbpGo1x7chuHIr96BYhR5wJATtvx1QRt1Tx33wjmED+53PisguzrOH0I2/s0+5YE4Jh6Ai6943e
FhtIU2XoRuKIa3nvaXw/S8ktCe8ULL3OMiUEJ8BYntFvLn5fRjbqGK8K0nyoN56NHymV0OqK2UXz
r92BmrlHRtUGicdpH2KIERpV+56L5TbJ+YRIms2Y2yw2srdoXE+ptCoF4p66J0hqKvWA4+pm6ATp
0Hylv8rLxZyMMLX4Qa/JjrYCKkcwR9lWUY/bY+mSwwSf8VcRhImkDMcuK49FPz6lKD5CJI59sNSU
etYyPjVdDK+Vrj4GvSc90661kh4Ng9Oa5vQ4zrM5XP8FUVQNxXe9Iase15/ZtJv1MWon6wLf68mO
1wJiDRtzGcMFsua0pEbiPNWZGzoVP40+/QUeKY8YSRN3njW9N2vGYc8FFjI90zfPA2C1bBnSfBHJ
gAzKRC5SwotFuaQM4rjkcKVAA1D+dPJIUbxjDISPj5AXH7TOsz12Z6lZrwk2uWOmWZehRUetNzMT
wHE3AVPegZYoT3hzL7IzX/Qm/bv9+Beu7dN6yFmHJihje+6oz5FRckZ4SlJ5vm+d+R0b461V2fcY
x1He8Viv569fpXbZedAXPU56v575Ium289hiQhD8Wp0bgIILsaH3Gbrr8DWUXVwHWJ6LjTf1855x
vEKBljELis10U4N4fa8V6Z2rxqPhGLMvdgvBxQXvPVgc46IrrDGim58Hg+OW2hhVYKtpH0wx7lDp
crJmTKezHybwTeBDcMzG5fPUDaygWHhvjUtJ6gEpY0p0M60ei77EtZ82mYEAcTnlyfgkotwNyfRZ
MC7O73YLKqfBUOdQHeyz1L4MbCIUmf0TBK/reprvnH/tr/+rQ/m7Dpthr/v7f+6wXcqmS/4RvkG4
xG34B5v8b7/4e4fNs/8JghCDPD02y4F2+ckmT+QjCzKVxCor+f9alF8eOcQoJl44BFcO5+1/9dis
f/7K7SZviKhIVlntv+mzmc6fqwp6a45pUFLojo5vkwPpp63B9NyqtSdHv1sw+cfLLm0Zm0H5QdjE
5O6s0JreIKkEFoX+RFCQsrZ+UyiNtQDbzL4dKuUu4r1v5hqWcTzXTEHLhUF7zBm6Mfqji0AOeLRn
n8q+UB7roq2CsoiVE4dNzccSYT9y8Ji+CB4IemelUHZaVZd+3qI4t9sWgXXJGVKvsY/CU4mMnaix
rvK+gQJZMQ8CwFQGV5jhTGrgOoKAWN8zKQkdQ1N9M6+0fY0anRrDhXSNZEYz0eX2rARJXP/oLW0M
e1GhRR4aEZBXOp9BCMWbsaNoHtT3BIcA9oFW2URC0GtRl2WHjxhIcKzvFCBvX715EJu2ytJwQbUq
p+a+ySBBKXHWvfGoG1vp5G5QWcyujNzm9XNt1RzTeegK19vPbZ/enDiBE6Npy57YCQ+OPurzsaoG
IITivpk95Mtttmzw0GpAYuk0mWoF5Eq1jDBOV2oJo150hrI9YlI7J5oX+ZqR3xCwj5sucnZe3u8r
Mj38SOpMd7ySsGsjVkM9UncKGVaBlczPVjfMwdCtH6LKaCDh3+Dc1McBNitCNtz+ew6rykDvfKyI
MTqhtKHe1cnFWJytkspqC4muCHtIRah1HcevLXvvRR5oTcBMbqYzzVgiBXlDWvqG2lvoAfFtGP00
bdGToiEA1XfQUcE+MQWDcKBhY3Gcsd62k2ZtcQ7PYTupJrpRKhPLjXdTj6y6JrR142mQC6fKPEF1
PwB3gTFrGaiZ24a5rox3iUFmK2fYOpS4rTNRPyGAfnan5U7o0KnjwTa3CtO/jaYuyc6p8rcF2LMg
z2YnyqgJRgE7SvVQR9S699NcFBF2g2eF3BNPEpeUPXJLEHvy4JWi3PYx1Y4e03fNCL4fYLEEZitV
n9bNodaF9jqbixZkTXualOz7wiiS/pFbbZhiznurYOdelsLF5869ACMBvExcmXvsgDg5COEJVMn/
l2nNi9J2eZg5UxTabI5BW871TnP5Bks661tb5M02MsQXzpvxmcF+vjXc77HXqscpdmrMjLbyJE2N
01RvJ2boyDS9QSZ2AYjZqi/opu2q1GuegDy4HFu87LY4rhm27XKG5Si3rsgAbEaJvV2yPg8tULCb
YkLq3OmKek3tZtmouO83GiEIQW8h9Ug6Ax2wI+yDRtxDkMbusNf1+NBZg35qFZWTkZ5UX9acqS3+
BMZJpnAwkHhjaI3szqq1cv8soX6ZI1MF3wdemYMi4StJ5bChLuiflqx4zBRjvnK0Uo9a144Aq20c
pcGoZEznKndcgZCc6WWRbQzU/1veKsAwhY6FZyvs8qnclZl9ob/8PSXyAa0SDqihxjLcu4MSOgvX
s1paa+8kQN1TQ/2AL+6GkBat40r+QPnePapueuiLwWbihszPbKwbCe81AUO4OBOP6fMySjs0TZxo
eu299528IRe5RlrPwKKgvhKptptT5WduLvNWNvR2OucuHfn51il2I5llfmEWBcBu/GM5BqIQLm2L
zdRwsV+kb3WJUSt2l8e21Ke9M6xEUupzn+Eo5EXVhfWUIr5vippbCgvZedYdnEv6m1cble+mwkDs
0lqPkU48OQOOTT8r4Io0zIdm/XNABeA7yxxd4JtjZpWadsRQkm3xEg6bbMZZAQd8DUHJ3X1iqPel
1F9tu70TsSkOrTU9E1ZLGEFqdwHnPPtACFXx5HkD48xmRBTE4DQZx2CI4O8Be3/Stf7kmF1zqVz9
mBJhy7molOfV6UQk4VUmEZJ3A6l1VNcfTdOrNN/pKVlLX+5MEwYHEdxiUxMzezfLscEA1DDGN3CN
Sej7rZEg1AFbxVhmX+LhOAGw7LeDPtfbzpUr2YtXLJblqR7M9EpcxJ3Q2IQmjNPoXjyeZy0mF5du
rq/i4AIyhkgdDfwJrdUhboA14PmlsdyhT5MJ20uS1/Y3mU0vY9T3e2d2fpQ9Wmr6PPjH9I4jdjEp
27iIrMDJB+++k8P1/7J3Xtt5G+m2fSJ4ACigqnD758hMitQNBkVJyDnj6feEbJ+2tHe7j+/7xt2y
xfCnqi+sNRcrH8RXLM34xYdrWTVYF1yGZ5n/UMR4YwcZ7cYKQycHGp690PjUeRgXKmP8KiIYeCLt
uqPu55qzBsf05PvywPkbnUKCb/cBVjBW5wQQdYv6REPn2zN2cHeBGsTOTmFajk5p7QMVfxp6UFzQ
2p+mtjk3SVWzlA6+C6NUpzRP/Z2hUhKxSsCQbgFZ2XIy86RLNPmFw02OrMnf1bKmmdITtJIvKFvy
9tmJWr9JeM8S35YfRgIsnCULA/zN8NL6PeuMdVwRG4AOj3dfpm9Z8ngDGIyQtTMfsiLO3EYcUFDC
hcO8jpDxWXRDLmSyIiWUwQaT04LTm6HFjINicRv67gOaWSXrt6Ifc4Lma4EpzyPXlzkQclO6Kbbt
aKXqua5/78z/W17/p/Lack1KzX9fXl+jBnowdp0y+qm6/v3r/lR6698sJv3wf+D0kzaAMPsvSm/J
NOjHIvpPibf416oa6DjXFfnxuAS8ZTeh/0kZLfWvExbg5UtwtRZScLEyOf55CsX0B1tl2SSLfHO+
qiCZd4bdIHKds1Jv3DY0D4AMuBhtq2VsYVVT4lCvLSBRp5ie0THRiqPYIciRewd5o2dN1GiJb493
dUQWGHJuGHBlUnO3NHHEIs+P1NRtKaftrQDqdsVFaB74LUFTTKEzJjd9mPffFG6njhjyaN7VIXLW
VewI+UB+uWJx7I97PQwkT7D32pUoePaqd/xT4Y7QlWU+5sBYl3wlf8gJc/JyxIMmOY35sjmfuim2
VlQNRl4eUpxTXf1o+SzVTxqtoEXIHQPbr30gArnDnmbYL4sAONpmNMYojJPQcN9C05sw4XoD+qJz
0YpECyrZqhzuKlt1Ic5SPQQ3s0eC1q5I4GM8DIEpdxi7MpA/UZCZmqoQ3MQGO5Nwj5az/M3ACj31
OtZJme9lZWLvNBLskpJwO7jgVqOCDSGDs9CI46QFX3qVSd/kEqny4Es2T8Ftr6ZiW5hzCsSOMXa5
soJKv87d2BpbkPAjaKZK7Ts5b1r+tCrMvv6gOepvMIWazToxA3FIpbDu58jmgPP9ntyPeywJ6T6r
M/NKOZTutbdj0oeYuGfRR57XsKucqryrQqokty0xRbddVKyJ0fXve5SIzwlu2VczZFyjUpzzwu0K
7JKJ+w28fPygG2CLFVUF1bHh7UIK9COCfPEWuxyouO/AHao6PyIHh4TrpwdEHukD1UtyD2cV4pAy
AlRuQ7U3rEGemiI/jt70pPKacTJ8qeaLW5DMlSWh2oxCRMckkNnWHADZKzNtaICcDGBFlD4Xvcy5
cKxwH4yF9yEDWGOr2q/jux7e/HvQs2JieTCZN1y3eE/b2DIg/km+ajKXtKmmnBgsVfOLsNOn2Cjt
NymDEmmak3xEtrTgn/Ghcphn7fzUd45ENPYrWWFBQjn8DbOnfp9HYJ8eGtmJkXBAHzY323iO6gPT
IWeVlMO5dwidS+EagH2GrbiSgV8c6sBJjoVnySvpStbbSOzJjaXygajioT2SN50eUYah/3CK5qnp
iuBWwII9JCIT54HC/CbV8KGwxbn3JebkG6BQMdq0MH7jFYWMOXbi3BVzeiDXg4i12Uk/yBWS/kKt
VaeoFvNdRRd2ybjxNlmE3ZQBrVYPU9xm6BjBzOwMMUZXjUb6nqQYtssDH4kDTSe0mSVs4JTLQNx2
umsuzLmiT2NjjihdpwENJpmS1zZMqqcu6Qac+PA1gNQzAB8j7w3VQvxS97I9t27hGduxU/HJxNRp
76wszO5c0/OPeAeHfTsTCWzCadzVVe9+d/u6wuQgp09jbBNa6BlHwMcZFb1/Tc2CkoyJ+mpgQLm1
8gDEVnme3IUC4yE3SJzuK9BM6hJiIQ8mAHrsHSXeBqvp99Db1c4OzXEzj7L6Aoe7O8PEi3YsYUiO
zZ3hPi7c6gamKhVb3Yl7fxqm1w7YJQ4Jq7/nCfFvx6LsPs1qstZUONmGz0m7KRCqH4YULWfpxKzZ
s65InsuopupXJAYNBj0nhOvyq0BQvSetcmxWo4//FGs5DWdWt3fK6nOb8niC6g9tjH2ca3+foftQ
IUufHE8TxYJnW0/E2/XX0M/uyh5yrl3YwasNwYRQU6/ajWKCD21OkXkFEmtevTbxbgzIKPfT2AMP
sJrJuxSFRSRLOt6mVUfmlMUH9dQB4EeO4GXZmik36A6KzxMBWFCHNbG6PBn5lXU7iljBUZOn+dmQ
qE7syrEesc+6oPlaA6Eu/N6PMB7QOQ+GruGts0c6NFNTfUnwuIwm0U7cJZgJcOl+jmHEHdPGJSAW
CeCTVSPvD1SL6KqdxpXRVbBgoA9Uz03eeTcjDuxr35TGe1l0IB4sa3hIo2V0wqdHXfJhmL5OxN9N
NMmIVvLcHU5GkPV7v7H6mx79Cvt7O9/pqKpeBtdt7kZ38jeT0897EY3hPTdb+Sa9rvii21x9nyJW
ZyvZNkB7veDrAIEX7sHsrdBtETqpu/M04llkk9iujYLfc+0ZjXHUGDZRATVp/15m2kLfbw+C+GeK
xFMaOtWLTy+2LVRZHLWb4cRyZZx8zx2LsYTXV5+QgEu5dYog+yKCQO9ppvxrB3Hl3GsoIiS+1sfQ
0wdiRGwSsGzuN5Ju2vSmRX13G+usuSbW1G473RTIWYz2CnJIbmLIdjdDqnqmInn3iRm7hEDv9UsM
sIE/vBFDd18Gjb7Mhjd9M0WHCcDrIq5rj+f4nA6t8RSGrnyrooKjJzEKB9MEaWDLoV2ihp8xwLem
Lm5VkoubyERaQLc6EU6STkQdY1Dfq7b48Z4YIoEO3EB1C7GWNbzS7wkRVzszEu9O1xRXI8jdRx0s
SFxzFJeBzD2Owcm+m6rZXIPeui4v4KnCOrqfWwIO8Y5sPEb71063MYLXYtEKgKco0L4+K93225FF
8q5C37M3ZJzjfZXYvyWXY5pEELULUcJ3Npt7RdDBRxvWjChxw8ybbui9R5K6yiV62UYCVFtPrh+H
zjozSucOiTIhbXY/evdpkJNbEnLJ0pJfNE0nLzt47GtlWtfWkePJa206l8ioYIZGdkum/QBipK3I
DDPIP2uAkaxzf2ruIFeUd7S81SEObfswCjdfzyRTr4dh9ua9b9XqE7WA/TRC54RJ6Ar1XWdG95YV
sL78pHyFeIGnLPbuWbA0MY/PxNpDndIckOjgHonbODwNZW0cJblN0ZpEHQQ+JNLMHxFWMczqkT+c
7A57fMH1NoEI5K3pNMR3JC6TEIYcVsRl3UmkxLtB1yreiGqm/hg5hG9E0FWbpqpf6KSzW2R99F3+
bDp77juij50uYWVCHqcRWepgF6m+VZYauRVU9EaBJpu1gTuPdA7/0JWxD0kh8bBhWQSwHd00sNa8
s9O7oSjhK9XOGLsrZTI1zlGKbMFqDg+yRiI9zFh/pDnlt6Tl0daxpa55c3jqK4Uv62MnsXF6cayg
BaCYHqlUUTrZ5vDYm2nwbCZF+kyIlN45QTM7a1x+8EiS1jvPiaRawWJzNCGaQRkwY7GkV3GDrXTv
H6OuJ1kPfGp8ilswCCvax6ijxESBmlV20HwTGT4pj6i9drJ0uRKVvuD3ILS81fWJNJfqXhqNuDpO
Pd14VW1tvCQK1myZxlOYD/M2oPB/nRFjx458CmTE1NnGPhW5Fo/SOWWJsj5HCoJIPaUkzvsSoqbK
JEAHGEgIVNltwxXaVORcbEsxv6Os+RIp416XYCq9kDiidEaL1xAmuSaUa9ibwnDWCcIgWCz2OUot
CCZx8MzLInCIaIc0Uu9HSpHPnDG6ZaYhro3rvFlLAsfYg3sLkiTdJImGTZSlPDHZ4ME8m5gMsc9k
iEeCCKx/sWTG76BSTCcd9bfh5Ngvos4R4eoR/6FJIO/OUrYNlmmcwfsDF8es2TIGIARYs7CamTO9
TYY97uOI2DzYV3vPd9UtJv9kjZcpuea8/d6NRm3ZFPpPWdvIQ2n408m1G/Magn7b9HhM17Ouueaa
MDpGpdK7qSH3DzIFckEHHBn2lOCGKEdu9iSebgmpTTexhmEztxl9Qllj3itB4/6la/0/FHC/KsWY
RDNoFg57EYUTWSyN41+8vqHvTGnUMQiMs4a2zhiVf6pnzSkNIp6kajiBHyW1VM6VbSabv//hv2oj
lh/OBoktkXaFtLxffvgc5bWc5jI6WmNRoyGp80sZpeGtJjv84e9/1KJL+euelh8lkNwJgsDAA/wv
W3xUofUbEV8crRKS7pbPCJyEnFzub3//c35oFX79QY5yPJp+QIRS/iJFSwqySutEBUdQDtMuxFxz
lEswdppH7V1VJ4l36b3QjHjRs/dSEYjAqRKEt0RzLs21H/Lb/f2v9L9fYmV7qMbQxmFDV79K1Tuz
1WFLl3GE5DtfzawmqCBmcrVi60XmoBmE9cfY9bzOcBV/1wv9d370H+ZHyPNsZCf/fn50fs+b958h
Ab9/yZ+LWec3l+WnAogHLZw6/K+LWSwOrmPDL8eqvwyR/rWYRcryxyJ2gQJAC+Alt1HxYYX4R4tY
EBU/f4DIYfcEi15hEW+OWvZX8WrlM2OOg1GeM7vULFelYjEp0ZEO1bprjLKtVgrPEQcZ+a+Ff1Pk
k+WymTMNbMRzy/vzMYUtZ2R486WogX/PY+34B+13rEg60YNeUVU603aGbKXVLqsxsg43LfmO4Uhd
qjhBnYZ+J9i1TZrJS+9UzQfKz3vyHBROQttQayeUivYL7tWuqYJNac/TI06H2bqgkokIOwClZlYr
lG3xvMf+QzYe+6CUGPvGRFStaoZ+h7TSXXUHcDR5rCvfe2vSWVAVNFVnreu6j8szd0bob7Hgvxos
9wp+xCTn7eildrTHJG0S+T3l2RZphb5NqpwalzXhxvCK4TMsoPhudlu1o8QH+1OHKM1jArW5cURo
aAh8BnEfc5YeY6B4n2XjVq92I+yCALXI+yg8/ZGO04026xgjb8JGkn/46DSkIK49MpGvKmvbxsJb
j8IEL9ijiLvvYqKX1+Y0mZt2IDGIyTcgnlXRFTXVvi+n1WC5/SE35uyuw/n3wmGJgQzk+x6Ew3Tv
NfZ0Aq/NGH2K7NHA/WVEB8Yz0VfeD+59nLA82DIxNG7hokE3cGV9aIrRuhBYkT+FDL/pUzsKaPx8
6x7ET7F2dGtfHRZrnww2w4SOVLa4LZyg23hlSkiRwm7eR9Z8TlsX71zUsV607LzbGuGCuWKvsROD
mA/0ySOoL7+aPxtTVtKQpcYets98dEJ7/jAzWx1DgGOPs8kyqDOq4lIQrprtWZPCf+1m2VvwyXqn
tRnD//m/GL8dQP0G24sSgICJN484md4jHf7EPj5Ac0Q685CyyEfgFHs7uzYeYAMBLaIUInuJ3WKI
tP3jxzHx3xP1P5yoiKjk356ot/W3oMh/Gsb//iV/nKiWJX/D6I9hjHqcObjNPflnIoTNaYtuXXPW
eqBVlrCIP7Er8jdbIljgQ2Mq1Cz4xv48YbGToVh0FNtKyY1PlOg/mdFjdv3lhHURJDLpt9k8ILhG
WPNzKZY03ZwMuPPv4sQjfgSWoMkOtg7Ifff80nHuHVnVDTosk4rV9z18biuWXJIpPEji8QadgcWm
KamAPjB3bcUDxnsjHT+5rIRhLUtslquyzxMweAveqU0r8ytA0gFrOSY2+B2ASBeYa2cVQQgGzQbT
uS88J9hiUYlPBEtb30WQA9j1mkp/MRYcFSLx4KSShdNZBJiJW5U+AO/z9wHpTRvhpSAZoT6CiBOy
6zDxgH0mPrqsSVIWDrHYpvEFpXm4yRZwVr4gtOQC04oWrBadX3RUvdt9Bntob9GUoCypcxk+1D/4
XJwv013fzb7HST9k9VaQrohvFluJ3jaw+DeeGYbkBJJc2f/odgb5JVpIYQ1L8/jG5SDbsONRt1Ft
whibmNpE61RyLhM1SJaT740e8WhmG00kS7RtvuGVmF79CQPLEorEGI3sykc0TL6HrQJrOmDVsD9G
0odgPYzjK3Moy91LZzSPQS56BKMJiUSmFUNuVK0MA/bLovxEinmNFJ4UqyW0HPljQ8zhynA1R0/m
z/DdkkERB50upnAGxURywOlr5g3T86beSPK83tqOZNQ7HoltgqXssxF6BzS6yOzElttNgmOOw+8Q
O8gGWyB2TeSgKw4EWYJV1G064mLvK6SmSIfCJMDL0xb3iUS5NBV0XGZWWffGgs/L+0yefIeNz6pe
8HpD6VkbBE1g934Q+MIJbAQ70snT1q7C53RxaGenq5l3NLcnqCcDsUMeOGfN8AIMLj0Vu6DyziFF
ECteHlngOwXJEXB6NMqHVZc1DvcIIG0Y1bmlNYpxC+r7JuNaEfddA78TzXSvHrMyp3NVxuiVL2nd
q4oVfIPlHVItUfImLLM1+iCAIpKemfAMpDPeRZZB+DXDrlWiTFWJQh85ZcalJ8ChWfxAxU1j6OgC
fSI8Sz8f3uHkgSlKmgFZGZi96TgGU+iibrFzdhGpXEC8iAwAfJuQL1ct4zNrTZVvtAemF2qXB1F0
F40TspuwIsVwVRDgwCfbh0OGSWGK2g2J7N0Ac7fs+8tMnku1sQ1HrIuQV3NT9hnbYxO2JRp5g9jb
O0mIdrOuIV+q6zhnA9l/rrmnD+lQkWHc5B3nGEtgPYsJHIoRM9wihXbt+2kIKcCU9Qba+PBqk7Sy
b9nSBCfHbB7mERX6vdcZH8bs5XymDFmMa4R2gE7aQjTIWqowa3dBNxWvo1+YcA2mLnyaZ22jaYAR
lO/5lxDNPSPHis1JND06bIGKo+2iPYB6mNpyn8IPXfSnvjiKoqy/Yz17djupLyJym/mxT0BFHshK
topj7U/jRpcGOJ6G5nomn/TeyQc+j77jAXeJMe7TulKBJVMV7+dR6FNMeQZTdjDG8TJaQ3FWosnn
DT+JuAbtN9vUCnygerxWxS4oYb/ZsyPuMeiZ/U50YbrB8GKfCwnfVOjY8LYGGMdw44Qj4/PZiTak
ydq8zmBY4y91peL3mOn1M9Sm/m3Zb9TbunAcPmvO2G8MUh23mYWK+4iOz1kTDRQ3W0mMSX3mLzgk
qRpQm6AxSngHK4kdHg5QQx2S0TMCvkT4NKUOeg80UVCjJJAMiq0AX06PIM+oauQ7PkEyARWlm3XO
tchLnMCa/JcnawrESz/MnxzewlgPmhHNjZeb9gGusrqX5C9uUHYTBGuH1ZEAL2Vu87mlfTVcWMOL
NfgBpI5zk2Z2168yWE7WFRZxcZ1b5Ch7XRXitWox84wjtPWWCEULBr+f6nWPy6JZdX08dleIm9bN
PFkN+KwCWBMk6zG4t8ber5EmOek0T4dMMLknLMcBqO2fwAEN+sbRibX7bz31/2PRpyNcjA9/06Gi
Ge4+kumvFdUfX/SnvIECSGFodD2FhnipjP6op7T3G2bKpW1Fw6AX4cP/q6eEhwcfLCc2aiEhsi75
6P/qWKm+6DNdFBMSWqX8J/WU9evEB4uHBTSAhC/h0Vr/Wk5RAYa1nv3g1Fs+ObBkgaj7wQpmeoa8
3UeV8k69+SU2hvFYIlgCMV9o76Ev+vbAu7rfi8qq9tz8+MH/8jT+HyM31+Yx/jSM0oiZMStS4yHi
thBK/1zpseWZ0BpqudQ2ZXHreYl5q2dJ70zT6WIR6Agh5sB2thEz9DYQSE9LNivZ6HX+V53n1n2D
XLqqt+WkMvVpRtl0AzJpaGmAG+stC8NW1lD3ynk399LgzHdj4Nho5XRjQLBuDc156s8bx0y41TZW
OjhwZQoyRerncOqDQzEaWQzDyE0rCFlNOm2I5WINbSS5d9J1ZxFWiFhtrL0nuuWQ2Flv0OJutmT3
7BVsAYe6YutNR5yiSRzi6ks2ZSbZl4IUwd4BVruOwmX9rcHiWlxEdpiewLojzyMLIU2BJgiosFVD
CF8wQAPxX6i0DHauc32qgtjad51oPiLWJ7deBnlQxs0ZFCo7RtmgCojGO8sjklM1XQtfOexPo4Ew
MlIzHWzqxfKmwgZ0yYOQlQGo9FVI1ftgON6bKeJmZXAPFps5ScNXG0qtWqEGHtgiFcY9OBlYZiqc
mu0Q9eMlUPOj2QUpMuguIteBMxM+IcKNnU4MB2w6rGmvDFnQuq4zM+kwI/lgYvB+6MGTU90Rt+b2
s4J/L9hGXMG2NeI5Dlg3kGoV3c5ztXUm395VXjo8TabJCjoEZjLK0t2DUM13pWJrvrZq2a0bYcrt
DLCGFY9fbqHUGisxmwDeTfaDztwOa6sK5D3PenVmW1XvYpWapwBf1glZgT6FFouKjZ+b6WuJHf2p
UEX8vRos0iGTzigfqyaaYQna40X0pvqK2k/uAOhUSL959DV+KbSSXHgIN1sCR1Dt7eZqoGgtkzJ8
T3jbr1ggjdTXCegquugHU/XDDTKo/uwOTbeFauTtnSpMt+DkcQuy2uMBLc1Mi1gYM6C9CuoILWtK
JeXvBsLacLwAmHp1+SZL9gGzCe11W0pV6x3iQgj6e5q+LTnT1wqe2UaPY30ArdYP6xZv1xuTjRle
IDFZR7uXcb0pBjGF67kFl7ZnorHU2lTZGhFspuw1a/G0oD71pk0apMFiR/SNJxchgyJAK0WGMdbW
2Std8G4jz+Oxh2vcrDIrDS/0cvkZ+RHPHlQIRNco8+OGJLl0sl3aH+07HzB9BmjSCECf5qHML166
7HvKuUquOIqIzyuwF9ga+xlrFY3OKGB+0+/JOhPkNbTecK8oBt29Sgp5TNr62QuH+Yvq53HrD41z
9Ig9X0WSFIFNaZH/wEk4vBH9qhFIaklmSkZ7aG0SrD5LbFY+TKxla/U59xX7GLciAQ2uH9L3G5HB
pxsteEkrliIKNUAP5uIyFaq1V7gO+mMRkMkFQyqtyEhAewu2sqCepxezb5sUfYSsiccFEx32jPjy
Jr3lhocIb2uK4oFcXWNXM7jpN2gb5Y3kOMB4BJQZlmGavTBYqkggFW2xHVGCXv1qqC4G8cYN3orK
vIVnUTwpRlLpxuoiZ2MW/HfJexRMvTWFp3526+tgh+FdZA/oKzIrf9IupXowIRbPyoHknRKh+gqF
UvIRB62B+QxxKBkfoD/ummhKjVe4pTOQwqryHmwx6GirTAImwDMgHt05ZuZ9q2dRnabMGt4CHbK+
n8ClWG1fHVB+bGZDGlC0ab4Oph0D1KOgds6h15MXOPT1IzrzOV7BIgjvLde2PxV9hhtjGjO8LXUT
3DmOUyLcRciMq1mFzecCjVK2coDCuft6yar1JcupEH8sYbpUWNeWcAXY6aSYhGC0dJJSKbfsHxCP
JRu3B+i3Isyj/8757j0gbUP3pWTzWRoePyLwzPkCcE/AoxHxsU5wV1SDC4XRgPMfq8R/7ZPe4h+8
6Tjn+ZAnAoLUhNAG7cVM+AWeDxvUllupixW4Hg3wZNMumo1VnbxxiEDgtbAtWy3lj5ftYOjwnDGd
DVcduge7t9S2CeUHC9IBcS7dY1KN4iViuX6MGb7eeSK0+KnZh1017Hg9NxG3I11o7HP0z256CSbt
f9CwHj3FqpWgEXLFrczAUEuMU4ni5mZCErx3GMTyBfNo3+Z80OEBRnq4gUdLe2139iYLJxipNf+I
tGl8hiNR3dfkm5wdt3LSdVOG+Zvjev1HL9LmTFiX2tQA9PZLXfIlNZLig3epK8D7qIijI1a93k6h
H14aQlfYNWtRn4WukPa4Ask8hC9YuovEHdQrww5P7KbaiMCaz9CDZMx0YlvJKvnitOg7t5OXAwQM
nMD2SYExppmYUMgmKx2qgd0EOrA9lqDeWHcExL+R9ZW8MBLj5SJEwon7W8N0kofJlI/J6Lv7OCYw
cCucWs14L0I2sRE+/NWyBrmlL3eOlFjFZ+gf7a7tjGxTtCavF8EjE1MMEeefhVtlfM+o/2pbmBqQ
IDnLJVpnV1011qXhOONT1EzzOmCh3K+ou7DjpBpu/YqVVvJueeqtwU2xcSdLOPhdvPIUazjiKz51
hsPAHYcDjgm0oFs899nDEILoLRZYryPB9o4/CL4LjI4A8AXs2zWIg7yByxqc+JWso3DDvt62L4uE
z914Y9M0a7A+0DPdjBkYw5R+48fAhId4rL5ozDo9Xg7DOymnIbEGIAdJXvQzHtvFhUxcL5Bi/YNX
7C3o4vYHxZgFJ/r60ZiZTag47i+VNQN4G37wj+sfLGTKk/qTHTNgue9Rfjt7wG3gSH8wlFG8wVP2
FrRyH9fcBAyY8upAOpQzYu/wQ/T20CThj6ZCP44Lqrn4QW0GACLPuk44aENvifEoZBpf2dInIxIR
ld1gIRlfaturHiwxqM+Vr+N9IQO2EyTRAju0/IV8p6p8XzU1GEikUKZYhdbMlVGpsNtHWNnubCiX
GTp68n+CThHllZsOIzUzMI+ljlNznRe9gTiok9jXuioU7VnqyS7k70X2f8fk/2FMjtD878lrLwD5
ojz6yRP6xxf90dYp9zfbYctHRwcGxNbLivvPxk78Bmh8WW8rl0+FJ+hc/hiU09g5FLD/prHju5Fv
qKTSts3y8J80dspiv/lz+8SPF4zdpeC3MCGi/9w+6V4SfTUF1kFr8k6xkhSMrk2P/PJ8qvAfIYPM
/c9Trl2uHB2Ezyak4bWDrYkwrQAtUYFl0qt7sYNzaPnbGvn9XTgF5ZlU4/SJzWWOPdHRR5aeT37v
j5A8u+rdFMjbo03NE/wM/jN/sVt8zWU2kFnV20b91fXz4lyEgXdxptF9Z9GYMhG3G/ddlJK/ZEvH
e2llYZA/rtBLC2Se3+iwPZSsEfONm7BQ2xqzmw7G+Iy0sdR72fv5E0pifJboxDtAMy3C6I0dFsaT
4bjgG2Zk9Fs+W5yTyAtWTbYwoxT30I1Vj+lCj9Kf0yTV2NfaXvO0UNEeAJ0El7i0OgL3JIhFVhIM
jRDbuzurYoqHyeWLk835ORgi6JN6JnGndpJXFJX5lnwgZ2MwE1hDkR1eKJCnh6zAPXB08IruizIr
7wijN9WeI9k5MgAz3ljZRpuuGcfn0GzATEZxilB1xrL2UjYRXYOSI4O1GRlVuRpjnyBq31uAMmpm
LXdbRWKudgYroqcaxul7VzqEA8t0KN+cwNEXiXrzaRzE8iwnFs9FiEr6yUvYtbA6HqwnQrYKEhFL
l2/fitTk6Cba6KYRAhOEahvMYIKg22yr3Z44Zx16OUdcXeXJbsi74mxxZ4j1j/+bWjGvq19KRupA
G/h7U5jxNURvJOpSEpLxZnszwle3zfyXmIo2Wv+YZra9g+oiDQNmYsHoei+6SDA/wEfwXqzOIJm6
1swfeGs6FmYyl4eRoWjdD4pYwf3YeoxHw9Z9L8e0avYOwi46rrGZzx67dh5nZhVnO7CSeR07Mw+I
2Q3fp6qd+NwmcxqemIPyCwxWNQZbFeAbYvDul28YlTIQSD57ZG7XWsS0SIqcT60Kad/4fUpaT9OC
Jzy2ZR/Nq6CI269xDEwkSmb+7IzLtw2LCn0yGaKMdQsD4Ryad8PkPzg659uPcnnwemagvJptoMPr
elhsHHOlxNFB1ngcgepDT29aRLNBZzD4K3kQPvXWHcIt3GzLT5SqS8YdQn1xHFKL92bVL2uoeIAa
PNRJq9fCcQMc3YONDLeuLeedpXej1w5i/7M06/KtYkvR4/2lCyRs03Xug5h4rUQsy4dIRKArKJmF
WFd2xPcPRMrDmjKtLyHpBJ+cNp6Mlx+/JTVUF+AtoSVYk0XCL+uWkneZYQvrxqsxb2JnbKgfGjnw
OieLD/SxBTeWwDxcXlLoXctzEk9mc9Niej57sEjOU13wZ2+KMOKQWNCACirmaA8cd5mjY7HeqyHl
hFIs4w9OZlrTLqrK9PtMOwPiTxrLe8qyaVJhTupsX3SA9s/KykbCskuu+1El7bBpPXs+NBB3HswB
ekgfT+UbZLZOEKneWZr3aZ5ZK8/xykuruzUxfCCTXdtAkdjYQPm6LA/IEazhPElT+efYm7wXXkx2
eUIo6wE2Hgz2FLfEW4sG1yfo0h4f0ZjjkCeHZjezbF2bfeDed1HbfMRQbAUFHx+LFC35o5YG4QB2
zRvbppLiwfAEXKTpGDy6LEGPOxPQ2KzboU4F0Nwc5i5PWT8fRs9Vh4F68aMqYyVQ9RdabB1/YKhu
Nwl+DIi1R5Evz+8EJ++lJlvjIruKLaWys+EWJQSJbD3SLCD8EIgA0hERntVOecTcINjA6hA9CDfG
fW6V+QPpFnhD+iSlsVZJaDMAWwznQz19c1QmTj4MzUOMy/priuR8AVSNaoesJb5UtYy+CTJrnnBl
TscyQzRCz+avi8h4BpxZv4S202xyoEsFUysd7SeLNSlry/RijfnAvxvzHVF30zYPzPkbOzPM0QL1
wVm7JKqRWKQmgr1mHwUjsPtzO/j4qpnbWsduhqKJ0J7grmGoA6LEkT+sI39WFzeobmhfs2+uS+DE
Ft1inxJcVk2nvB31DSF2D/RLtH5wJQQuMN1TwqcJp/k9i5Pw2JveviUBj+Gj6FHtJuUV9F1BmmHn
3+V9zWkyqVVOOnn3YOX5qwgYzK5br5nJSO8icSkTVhLPfimKlyFM60fGk3eh21cP5C+ilwsa68G3
LPWYM/lapfie9G3FuPsA/6rcImgzXwN7oBHz9dMc2PJ/2DuP5bqRbdv+yovXxwl403id7S29EdlB
kJIIDyRMwn39Hbmrzn0SVVeK07+9qqgiNzdMZq615hzzWRL4va1Gp2q2zkCsA++HyMWub0b14g+7
UZD0IIV507akKbmFiJ01QykdWP+cK2VJp9+2cUWfwWQgkqeNgckNERNMQ3zd63zAF7SidBteQzEW
+dKwgdpv9ELKYjfVeS6XmgGUv7fAT5Cf1z0A+/dfEsjj9DdxZ1/LlLlPoWti37sWT/Vgpa8j2/uR
rDd51Zn669AQ1iXIm6XqGkZBHlsZdqfWZVrV04i/n6A0YSBIjdvMcLuPHvPw6xREVf02dnre3zJH
DaNjh/l8H+UZARx184XGV3gbx0YI9pmsVI6C46nviM8CoL7oPbc5yNbSrpumc9etyRhxQbv5O6im
8VSjil3jVzZv06TrXxjThquImdJNIAIHTc0QAdsvcRDjiPfElYeY6qyHtVmuYqlrt3ZGX8hD9rrm
cnk0ChCzi7YoXxPZoYuuBOmcQj9kevPUsSWugVXTR0r1FwMvfjqk7UmbHPsL5iJ60h4JcUsDV8aa
eNv42FL0XlsEAZyl1+x8CWIr80xIY7oB0cqrxMgwOaZA68nfWZqxTd8sEqbs2Py0K9fmUdGT+FQM
PvzE3HgOUxsAQ+4WtDcrGwtal63ckXBUGlM8B6Zgnj6SMEGbno56ZNfYvV228E0AL4jUOFNYtyjd
3Rs/aLr7Coo2G30JAbJN426ZzSNW5K4/V03mLISMHl29No4lpf3KsAivRrjsbIKuKO6TtIKflnL8
2JiMwmFm5kwOhY4aS3auQ3ZFSy8LKiqZ05Y+PeiI1Y4TLeFn0iVZoNyoOrMC9aSFInNbdQVi/k7v
t6KUMf9q2uJoFXN9FztF3hOd2A5rWZVERMdDZRwkbZ9bTFn6qgndPa4I/1Rl0fSIMyWEdlHIp1jG
X2AC4UBxDJ8DxdhHj72geem1Y8eO21oHVxTjbtQjgihpXm5c6XIfOtLZUCcUsAxRP0j6ZlMWO7wJ
RYfAenSIwkkku2MOUotSs8i3YrD9JxHwxXsxNvdhWnkwOOowXbMdEhGctsmqJjpn4YcoF+jH3sUh
AIpFg81ihYOyPWIns62FHk/yiAyx2gymOVobfmY8ewWsC3oTTv8traX7QXbQAKKX2M9dHHQ44jyv
3gXU3utcHa0EwukFEERwCZAqiC8pUneNJQNaBvHqSx+v23kQBhkSU94tp77uAWJ45jFLSeKcW19Y
j+xvwBRLYKA98vKxuEk7DC1t5lR3QGwj9y4PsNYtHY08AshgHAvKwX7PUCBHm8AtGTjQwyEs1jWy
ayI37gk8HU9l1rbr6TKsSFs/vG05BpyxyDPMKCcr+sKMq2TEoaYdjM5fIjX/mEPIcjSAY6Ja5XRy
oP9fYQ+kbxZASEci4sgDM5ruOOIQxralpixO1z7EQ3Gg+XoU/jyu6sCsGTVV7VeX1XJLN685GL0T
bpvIf+KgNpCp1Kx6r7Fv08uox+mzDCrDWIDybWNAiZskmGcUiZcxEagDRkYFkZt3zE7E+5gVjJRY
8sjWRHyRL6xSMfqtcD5lstGKr1M/tjd4jsjUi2GArSOROBILlngQciqRdzQoCUNzC2Xe0vbhCH4y
trw7TGzPUPLH+FjmhGuerFJ/64ZAnEeHgxy9ZKIVM9qTCms7ZWs/S2PvjpGDoz8nBf8EyKWBxHtT
ibbeOLh2G0CTjhie59hG62g1fuTdRKaob9j99l3BDjrsfj9Z/KQgswGRO74VGIh0cZ2jkv25MKab
JScT+/LOa5CdDxaVqJPE5sM8ee23gKCRPwXaMeL9qRJHv4KqHtKkBduQo8InWzkdsYk5Z0sWIf3I
UxdzdKfV6LxlWoc+AtT515jgavsq6n0JzLxxrXBatkQQFOfUSXNWPl7stUsEWHON3te4KjR3FocG
OfRTH3fBmkgIDoA2SR4c2wq3/UYjyQoo6O1uvjddLQRlPGbNLpFY7TqROm/wlofuvkUc14IBxdPX
LvG/WfbrTD2Bv9ofKdii0LE460fUIhkrxgNhDeJlIGXmG49M+eHPfXlvBREn+q5u+f8J9RMvemEj
IImojTS1duoUWOTE3M5aK9tNQIRCu/WjqtlN/I/NtV0Jw902sQE1rTX86uVSCxdubfwh8O/znDtQ
IX82nRrEizrNmU83PeOEHLqtXu2cSdXLTpJSG0iDltv+90+X+kU/ORvUBwWuzTHABu31+enyGyo4
cqqrXR7n3GLhF0Dnypr7w7tnv7UJKdfUhiNFyMwu+/KffrqPTYTgJd9WWnQlKfjRqCK0yfDIysUD
nQrzwR0AG2LqmDg/5o2aVvOpbudRBGgDxuQ/uGQMlKafvjuyUAwdCPE9K/jluxNvq4Voxaod0yh+
ez9E6GqQWpoPZdpSNiNo4Mv39gTCPQJHDHGvlBR+ZeTlO1Q9xsPlavxve/MP7U0D5CztwP9ZtXKq
ZNKCn/+pv/n3T/1btuL/Cz+EiXTX8vF9/0TlsP+l2yRnOp7vwpq7tD7/3d+0yJVAU8IDyLYVoCH+
b+GKyS8MKC8IdeTEzvrzH1ktrE8vNLxSyzbxQzgeQhj0wJ/am8nUDFjEjWbv0Jf3IXhpxp0e15gK
+0Rsqjr1FTrZ099bzQsfvDgg4boow4PWJAQfMt6EIucZpwpn2zaz516NzHJgOcgRHnxOKysvFuTL
YeAMlkacjtdGqcnvKYvuaYTt82SbdQdTzweajAfgjH4PFWlpev2qqan2jEhvMNkX2rxjzOLey1KO
f1jSPu1jXAE2L3ZOLoMKyvz8rkPybjj0C7Hn5DbeuGEbbBnJBkuz69T34u/+4RG5+WsN+z8/pMZ+
2sYun4e7xbLJC/HxV39aQk0NpTVmQrEftMZajFH+zky3pxbmGvz+k1R05g9rqPokz2INwZdD+CfO
nJ9XsVkSms3wMt8PIdIWk+kUg3JS1H0rTO7J6La3U5yGf/C+/cPXUx175FA8TL6uq//+g8cv1c12
KBiu7xEMQufQJHyTVjc9ZyVHp5n+sFb+06cxB2CdNnyCbj+Tw6PAH5KySIE76YODN7Ip5g2RtMZw
LfPgr2Xwf2TOG0oT/+l6MorgQzyLtFL2pZ+/GurFPC4yPdnX8ZhbSytGqrSq6wKib2OQfTfF47VE
rXQa2qzfERPaiXXSun9yUf76ndUcgs1XR/DGfOTTbc2BtkyFZCBey4yDD3NMFMZRGD4ELoyPP1zg
X58hRzfUsN8H9G2zK/38nRt0QFbXuCnJYvN8W/kNtZvGG0w+VhYTdp/AnfXKIPP/8Ln/9CU91zDQ
Abko/vRP61IWpfi8XZHugbD0bHbcTdqaw0AjBxLE79+TT59ls78TX6xkgtxeGEqfPstOtMHo4wAf
AHKlVT1OHpJvvZmO0TRYj7//LPW7fniGLp/lGKDMbV+dYo1PNy8tOiQYjKb380TtsaoYhh7yxOqN
1e8/57PqT30n5mA+KL/L42r+fN+km7cN8ulkH+pOnzKsRS6xwL1uwlm2nPs4SYpuMTYdxKEZfVy4
RkgS/4G0/enZUd+VcAYWOkKETay3n54dtCcZJKiOv6FvsccZfY2cataic2hNxaGKfLosrjX9YT2/
XMJPl9hkCeKc7WMe/GVi10cuw+vQIy0dZOJzk7rFgSP5dCVwpW0bBi8ctLUKr/wwjVB+QuqYfj9A
ePpGKGHdfBV9UByysAx3kXIQhuT2HcI51W5/f4f+6e90dPZ2NXSjmvpscsyA7Q0g+7Wdjlv6fZqk
3Sx7mgLcotwdXOxxKEwWU6p5sBCghJ918HuqAg3Dvcwq+0iMXLgfE9+6UswBb+P2cZWS+hZ4/fb3
f+uvT606D1s4PB1OJL/4MXUwSRWIuWRPJQIqJKMuyZBmtN3695/z65v418mXloRyD3/eGxPN5KJo
bbKHKI8VIJmZWJR074449pz733/W5+Wcx5MhMTNidkcHKbASKP+4U01AalrgCyzndMMgxYT9Ss+x
wOS8KhvCiiPaQcN0NGigv2jMH7YoNro/XFiVo/HLigAhALsXQWHcaEbgP/8ZeSM0kzcj3HmSJv7e
y3FCLXBFgPSIpJhvMX3q704cgvJPJGmQk4jTiH/O4DW6ZCXRguzDQyDldAOElbyctk5Fs6xhYSdY
c4r5nMdteIiT2rybcyv86EeZP+FIn89z3oAcANDg3ntUtgez8J1j3+gsuC2k+LuLK59aA16b4Run
GPyFXOkiYRrsDfPtFIWWXIDf6qmn9e4tDyf9fdY4xmHRRQPEuCD8KHzNEYeyqAvytXoR7mbSVVuU
oDTwFpbXqDNCReLooqxN+y0m4/MrhyvrcQCrUMMZ6olHaYln/cj7zh5WRTda8br10/iMmag42A5L
i9H0ybuMWbyrNnI+EM76JnMbjo2oTXQ/Wg5JQFAH4cX2drB1DkOlN7bfaP+Za4Cy3gtc5sanKZPy
vPH2R9kmqwI+XogGqITZsnbqrfReZjskmyoLorOnfrZFx3OOJsci0zJRgHUPM+hDUFnTmX0mf6rr
abi+XN7QHbq1Wcb6rWD0lx2Y2eTxPjQiF64P4brnjDxGSVhTnCKkvaxW5HGBOJ1ZoeiUa69lRUrT
stJHQ1/mOWxkmQiu3eT4youj6/GDPSb2s2z0XIO2q5c3Ko4Tyr/N74HrAhi6IwK5rb3kHf3CgIel
aaZoG8yBQlOCFLxPI8t69BmZmEwVubaFZSbveVQAvcJS8oaKjqEWL01OUGlSzLcOJpdu2WXNeKP3
9XidQCOKabQbyWvudixNs6GSnbElrS31HBYqLN0nAyliiO13IKJHaFor+pjzpuyxpsD4gN0XDRPY
vpDSa1p0bT/f4tZDF6/Cc8mjgIe2TPkCiFzTYQbaxAO2Zsov3mIF/yIGiKfXyWxQgWFMBS9jKgbX
QcEAQYMLpkf2dI40EB6gfdbBjA6Rnux4DZEFtGmKmDkaQIfCEgWVoVXNbYSXe68rmgbdRJskBrQF
rmJtGFY5HyRMvR3SkfAh6rx1pdgctaJ04Myj/6PIHdjGtpliedQliEFd8T18RfoAEbfVFftDUxQQ
XfFAAJObS0MxQjAtFUtyTwGHcFXNpwCYSKKoIqkBzk5xRgYZVwfsCIjJNYk/TPFI6oKvlWcwSmJF
K5l6uCWmIph0jv3SIKk/R0Vy3TDBWmCgHle9Ip+w4aBNqZNHN4QKM7XwUXJAKbrMnKVQ7JQsKHQm
B/BU4ll3sUvDWEmC+K4FukJ86JtQFJZUI1Zgcm1E1IrRoun+lxqtMoMASzDUGn12NWZerwV4F2iD
BiKW5CpW5JfMdh/6PjxWpRd96TDRr2MULYc4L1iAbXVGKszpyk0s69zNbX1rJIC9NUWbmWf3lHn1
5IuF/TeQhkUEPE2tZ2I3GRVRzyWSGmYVimVjQJc0FiHAsJN0kKigWmNmgpzVnB8dRombcchDuSaV
IDjSy6uvOSjZ8WpwlS8ArN9jg0XqEYXAcD9dWDtVK/wIk+s8nTMPnxWBrd7GRhbwLS1I9xzJMNij
hWWwHXKKPjeRfsegdLjzhmlaW7OUa7X/OJB7FAgoEXVBtxbNo8eblu9xZHAUMDPCqxtAQsxa0eJn
JXAhJuBwhjCiobgM2RG8KPB2IqX0wbROdqKCFKGIQcp3IRc1wiyusZU+waCtVwY+giv7wjqK8ooQ
vu7CQMKyURw1BUYqFSJJJ153g/wheu7SaDhakJQ6hVRKB6kDaPaH4NVKR3KWnAt/qWed3JdBEx+s
C5/JVKimuS94MFPODpQIuXabT423LqbmCyNyh3klkzxpl/5HB1NtgrBpmA9m4XjP44USpStg1CQh
SoaV5DxWjvVOzDMkNa12bxsFm7KqSiy1rvbwGIOiCkaDwZswZPNdAJVbiyGdDnVnMWMBYxVciFZ2
YJyQyZYcYcBdSS8HfHVhYIVWaFH8M7KhTQEkS0ugSBtdHhy4qcH96JBjzSYMV6vUevvreIFtdYxQ
RyD+K7+qzRVAGMQcis41hZGDkAZkl+sD70KobT9mU1vdRB2xl0VopHvY1+aZK5iQH9kv6z40tr2C
gmlBeXZpHyzDIjBvojp3doiXrVOgcGKNmOFPO7WxKvyhwskIdSxnqvMmVaAwC0297FuFJ/MvqLJM
UctiyHzAZwaF2W/DCKTVaF1JRTrTFfOM9mflEl2mUGjTBYuWpD3Kmqz0XpwMIjpfLQLM7vjVKgzt
HPoSgLWOcvyEWkGCw1D8NevCYsOuw55uB0OjhJfOFRU7cAnIChQARnXIFdit6zvm82mR3wjX6a59
RFo7q25j0O5g4QrFhxt8SHH4qPxjpehxqYTwYEd98Z4BGnXXGUO+ZztiUOcq9lxwwdAJRaTTFJtO
pHnz5LXiteBXr5u6Qh0dOLOJRjqc+zcdxfXAIgDrLmJCA5fJgIBXx6WzstNZHo0QmqJeYTYihmSd
FebXQQsEOAgRZgs0ii3ah2g6406o3j2j7A/zmCLmDtgDGezM20lR+VBhdTeG3rfvKekHh7TO2TVY
BJoLAN/26sx57HRZekyt6IBjQLbLMf6ItakGYtriko3srqRM6rSP2o1LpkLCvEoGRz5qKKfe7Sbx
maEF5NOUAE7JtNahKLHtTcy3CyD5JEBpzJYPqOUCDPVu/4wpOLnSs6JeaX6PTTitlTFjyIwlpyj8
XObkrfDo09VAgEL8ej4ysLS7cWeXqX62hyQHNTewZ6DUn4olQgHX5XRZxThI03rcGYAXD0ZTCLnq
bFIL2Lbm6N63UnNajo4p9w6jRn1p0B1aZCGi4yVQMu0hyQMdBFXFfWNT2DJy6w4CB/JXQW2kxN/5
qtQKrkLjJ6+hqR5lOkpwrjxBdINnNuPO1a3waXJM600zhfZh4mw7hf4UPTjlnC6Nil872mPwaJRJ
D27AaZBNkJ+KQjtYYjB65GAM+i8E8Q8N9M61niIsKYtpZnkFqMpDVRC8V+oL3dfuvH4k6MYr5yX0
mg1ED0UI6KalnenFYlSDbQ8r/8Iokbj41NgwBhjHETz0nuVmXC416uSFjMmmndxoh7LG3Eh3+N7N
VrCllreXNZroTWb4HgIu92C2hbM0oK8tCkdu/CiIlo5vQtwPeZz1dDSAhxZbMP9vs+AXx5X0txDa
M8bbU45mLxnva9fEt4sw9cyA+EMTqKjruSgXbt+Djaexu27pZkFbnXIM5LQHzLGfeJ8buRVxp79n
HWokanx2HQ5CB1tW9prYz3pTDF170rsxPWUG+V4uEAeLA9eSotqF+jJeD65uLGJ7dHdOU8dLvejh
NNZilUsf5CBHwZvRaLGg5MAJ/a793jVatRaoz7aGSyRGUQevzUSMSjMJ99gJegczuu50aG+lpb0l
RFTAr8JrDlyzLNpDodUvQzFfyyw8dJX7KJrwzJJLwyhPkH0380daR08wsO88s9wKTtNLYOZvgZ4A
ncloUnpd8A5wu13OxC2vAs1wHqscKrxeme8jmP9DrkUs8rG5z11yacl03aRSYLDyiI2L3K9FH4iF
yTgfhzQ5lOtokKBWrfnrCGECeD6eOiIlhuUUTNGzDtNlhmjgQxRtRL+YSC9IKuRexrzu6+TLyFh5
J7v45NSPut9LfI91sI7b5N6zonjnDUG2bOpeftHMxl+PUCZ2PTXMSTKU3mGaUq/5pB8cK/G+uK1d
opevXX/VxkOzT2qX9iizd8oJL4jHbTUYHKGxYNlwDdz51PWO1mziYrzDFh58013MAQeNKGhImFnQ
+vrW7MGCHjH3tC04/bgfb3KzUb/PrLP0DWWIC98ixQrLHLXjiSaHDHeLUlenKskhNzYGGAU0WpyH
dp4lPe2qkx159C0IVJKMkSbidBsoObNA8VvN8MWPsvCjDV1eQD6VEYODxavhKEIhtTL9irIo4rGX
q4rlhT6TmmlMlQxfJPx8tDqkYiBGdo5g9aCXsMc9+XU4nZE1UyXDDlx3AC30q1Rzkn7dMdC/LaTH
sjSgvULBpaoTIxn77+lsDtepOxH/jvh1Y0SEpMXZEL5EhUaTO7I9485onW7tOg2VCAYT/R3HuetA
G+5VyRt0pCvHCDifa3SrKz/XXH0rkLbtOdvzq0ng09ZxRYGORAgH8QUtqWOAeXXxwa+ShuMfgc3i
xmlmUhb6cl+KKMVBWDV7M2vZSFsrPFixQ1MAmNTZlx49AjWpuXxeL2xtPWGM24eIv7bUCf1W9+zi
y+V/CfzCvNNdYHzEkgRbJPHzzrQy8dYWHTXY2Jh0CXwL2eLMsUej2GTWM5cueeRcTPhSxD3EXb25
NIpFPjJGGSt/JUl3WeWMSskGTOJgqwX8iaR6kS83d4DJySl4rpKOL4BUu8DJOc63LY2XG6QNxpdC
6tz1En3WPgTOu2+ccrzJRs67M6jzHWkr8xmE9tQtR9gSe7ugFy4cyj5wF6JaknNRbzmqUdtLmXuo
QTIVUpvMdEVoXrIYSMbKoQ46rLJ7p95noV4UPP/6rJ2CKhJvNP+SrZ6ldBR9BNBN05oLIw86WjKo
9mPSj+Zq02XDYJ9y1HtXjjE4RxIomJDNDs2rcM4Ol+dOS8DG9yl3wJq7HGhIPt/GEBwpk0ZN/X2x
CD80vDE0RSizbnOprkkumbIZ/Cv3aiQQr+ey0aRc2oaYz4izwF6oVlwrIe55UzhczzkD6wry84bc
ixl6q1L+Br36hXnq3kfQa9dQMv0V5Cv6+R6cjhH4wpdC50cwWDV7r1T/teq4WmgKeGANy5vOPb9o
jX+VqJ960PQvMdrVlDC5LCAqi+c+1jheGx591tWl8WRoZvgxGzZNpZSnyZr5pemoVW+0EkvSbEqz
f+xMsF2BMYSHPg6rtxDCNXG6Ma+OFvMK25ZkNjl04SEURvWWeS2e13rULPRn/UVZn4fGHcUB37A0
XdpfYRRlnICxZm2DMjFP1C3Ncxeoy1sAyz+gMlMk5sq8GzLlc1AvLEpdoCzEE7zVqL/xBMi2P+Td
FO47Wq7FQvpa+4aUaxnpdOS6mp8LmiQ7svi+S4esoRic7EJ04mvJWH8ZMMzbtj2AQ73j7nTEeDyT
OtsvQwkvHeUhitWm79ZR5U5nixb4WaCNf2kGrPrL2Z2NYx6ZxjUUoxCaqsVf3lH5OCtQOQEoU4fm
B2NRohTUUzAIWnOOcGgpOLZN/raPdxnEuOQp8Wb9HRyOeGMUqRFGFgve6apxyDSjOsXgzPpIUnS5
jdxIA6QShh9eKPjCQaeewUYnzxsISHjAQ4us3remead5ktBF3wO764Mf+k7OquUgVDTGL22VjK9j
7zOFajmQN7RSRbSOOVawM4q0PhltX14RQyofEnTg3wQBCx9JNQJHcOJ8WkQDO5OdwBufHA8cSVDy
BPRBHb6krgMltG2sJlx5FQ3uVS6Savqr/fy/Qoc/CB1MnWnUD93z1Vv39neK39Vb8f3//d/zG+e/
t/Lbj3iOv3/o//u4EDN4OrMBW6kSVIDf3z4uD7MWiZXIaFR43wVq9m+ZQ/Avj8kiYd42FjAV4Pff
MgfL+5easxpIJjzbUzS0/8TGpaZqP42EdB5wjhd6oBNygoDp5x57qcu0ARM177zIcGZGYHZ5iuAo
PRaYlEFhOc4fRu+/DEx0HdcY2g5Ehwg/PsuX6BvEEAXcaTeOaXOra32/dN3hT5K4X4Z8fCWlWQDL
iQbvF+pI57T0XZ14JAUdo8ZgjvVtVjVoCTBlrnVtAI9P5NvKrlPtrh1wgf3wDNz8df1+UjKgNfl8
XWGnmGrG55vc4+DzlBF0MgANryMiykVgNw7xTMAfe3JvO/5pNOPmMKYjWrWJOScBh3RZVBcj0Ygt
Yx27pxEEuRoU1XTG1aoMMCjXOVAM2QbxPf9vTpoxFK1cw0QzipSN0glbRUzzp+mj7qbszkp9OoGj
j17WdlhhPbemZQPGMkxQjarxQbIQkTGBn6wtcmXQ28w7vUYkBbVPXDWUwA/UPONNZ8nwMLiteENr
BjcaY/T0ESMR3fRl3j8RQjZt25QYmNBAa9mEJDYSTWiWOHX06jVOcLSgVuEHBxIkTi3r/ZrZdngX
9HS1V6D/9WrPpVKCQEQhBuJA27a2JsMbVnOvNeFnJObDVE2srmMVXzv1rAJxsPZgkafuFV7S3MLR
wlLce8BX0s6joHJjxjgYRXacWYYVwo7mkEmzvuW8Fh5m6Y1bRID5vu5m/hyr659SCrGnOp3de+6O
uZ7RZqxLk4avdMf661QhRYk8g2doKKfHuAurFzAY3JlalPrOHQLeoYGNzerK4OSCDNnVdTx9DFIg
zm74kUlv2meXtKhTOEb2vo4640HSpHpOu6E8qdD6U1H4XBHwnnZK43bQsMXLGQB5jp+iFeQEDmVv
rmmpZXfCjQP0hZHKlYDabIf8a5QhalpGqTlHO5pPLbFvssZiz+vsa920dROZ7yufmzt5gnA7mVIh
4IxqgP27CFMEKDg2VBrIHs0rEl7C7A5PSEazLq6vUF1gNQyi/numYzYGJJZtCkLIWTSM6jUZ6/4p
xHJzDuqeX6ViggRUlYUx8o2DQRNXIXDSpavVzrUW6f3SDvgurp3CpwriYon6mEfxkkbEdHwi0c60
ryObOxH2gb+wSzGtCsrHgg1Ocl0zjp90KZ0lduuUZi0utpIRbxjeuTgcvhIVPJ/LIZ4eQRImWzqr
oOmbOtvQi+u+6SkWRiASA1y2nFpF49q2EfcR2CuXWj2ieUlNM4GCIbQQOS/NAe6E7VbT1jZ4/rFw
Y9mL4HTnbfYyoD5lkAgTP/I/KLz1fpFohQtoPSxMqKfOq077QUFs5FNk8mwuCB5PtqZOCWDb+asd
ej29QywaiGd5KNWRaIy5Ua6ndZuwtsW1YEBwHXSDcy2n0HgoExxd0nGrV8JXeVpVNlNjhtWrVTjT
MbU053701QAA4H6wRKlevUUcTcplQpYIZzQCmi5fzo95CVCJa3cjEL1uNSbpfCZsrX2m9ZndTdgz
mYmojEqjM8LDmKfocAc92XUV9qXlGI7J1hkTxAEA97hNRSY9NcSqvxgJkO1Un/B+uaZVX3XA/nzz
2c8CI3Nf+goHx9ekkfZLYuAki3a9NZf2LulmrVxbuj7I81QPoXPAXCLtOyujEVDjcXyEGd4tK1fG
5cLAPYjOaHY3PIcOLROUgeWiGjuWJlleyYo5QccTdrC17KbTW+220vM7zZFXBL4WGyAMzu1M0bRw
PHq/jRPRQw5RP9eMnTxeosic431hZo8tUqs1VAO5ljZAfZ+JpN3Lb7jMir1WRl+RKMT7mLjHRWlI
carAKKxzpx9prUbdNyNp63WUtMexq8MNSBnjMM4kyxr0/Zc5yRQYX6Lkyp4ZwNFTJV61oUJyU/+g
ZUSRJnldzgsRhPUeGRJ0GW2kH6ZHzqJIMiAiRZ5/wMtjdkWeBL371p6W8HHvptJL1mahBcc0jsS5
ddNh48a8sDXYy2MyheNaBn6E4IYbaRq9vodl2O8Kj6pGdJa/rgbNXNJ+5LUsSXOMdU8sTa3Qj4OT
BDsZGfdWEQaUUl57MsrAytcm1/5rK4bBXTp1QCQ1RhZikaK8I79TJCgxjIGBbUg/pqVTV5q63EcD
4ErOBUB/ndCtCadsv1rVILcRkR050u/E3/Qx21wMnRk3h1vfoVU0iPHIWoCiEix1nGHHC/zx1UfS
sxisbDyWY0RmQ55lLwGaYbJBR3faMiykz+S5lHVoIOKl19sWJ0SrvuV0RttSBW7sBesrrEoWESIU
M2G2C8F7dbbzFh/YHM4gt3Rzb46iXVlxzFvVrims6kVZ8QTSTSba023GxxnzGOFpzDD8ttwN+crq
tYpGsDu/iVx39uZUzA8iFVW0NNpgN85OsC9kON0kmTWveqLeDhlkH0TvecHjnvWLfAAo0gLcvPVa
O+NwMBmkLzRDsdCFv6mJxV1ramQ9YIFe2cBrv3huhLFVnwbgUFO/kEGvbWA6VbTlitvc0NjLKTf2
SWLR1Lb7fhVpEcZPPzK2ecIT71pVTAzkCOpiCCEYBoQyEmKp3SE28K+Mep4OSiSaMyVXDsXaxaxo
41qMlX0xuDgZ7UG5GnMH41hhx5nyzhl7ERdMZJLYbY65MkXKiz/Su3glTWWbjC8OSjxW+ndRFEUO
9qx0R+Kk9H4/A/khakJrtsjrHfwCMmFgrnycdhe1XwsrdVV2Gvk/6L/xhzgvxC3NuyHO2mQBAIfG
nDZiKFfWovcqNYhHywd1LhD17Th2YCZrLDlrvy+SIxyrnDTkyUs9Hr8i3hP62JyCusWBhucbfx5R
rsluBBnVLtOkcq4nM0x2wADEuymojZeMRjN1byj81BEpTS32IaVSABkLVYpYSRZn0X0jg2rAZTaY
2JL1TCX8CVbhjzLPaTdMWngnmKTyDiC/OHmhLvD5OarcjJOCIY1wruck0e60SoiXoE+seCPhhfir
CLA9cTyT4mS6I7YdIWexJhG7vjJmdudJcir86/BVJ6bxkBq4L/Drpv7KdGK+n1HQ68d1OplrjqHu
/QjjpCVMuSYgwYQstCLJJt+j0ypPRM/OO1tv0aJUA4txk2LtLQRjk1XstGzuQVFpd2UUyKcEG+N1
VHDSKB1XXEXz5a8I6i8WIKZkQSCLWpQRNnxgcPMZqnscTzA/GTcsg+U3QA4VCE/0bOzaaHwIM6MI
xxrMpoYMYhsbGj64hKYGGYoaqRmXuAWcK9NRBxy/jmU/rKKIvbzisPVCy7lYtpM6/gZu9eJ1Y75n
HKMvrAgEgF+M04c/iWQ7zmGFLCYJaHgOaDAmJ1RBpdiV9hnElj/J4P6phlACQUXZQLB3ybj4QTDM
wCOrIkWrjTSzPoQBiyHHYa9c1ljObxlRc7y3SIDruTGv7dT4q5LEwXAlO+dPBY3xq+vkr78EwQYN
Le9zRoisoGTQp+h2dsLJn9gr6Vx7LkTSCC/zgSxchkQBV7aL6FJ5UQUCtnWsHb3XV2KdeDBL6Fut
1U/HchD1Fylt+7pPzPFx4MS9+X319QuZJPgv9s5sOW4k27K/0j+ANMDdMZm19UPMDE4iRVHDC4wp
pTDPcExff5eHqvpKVJZkVc/1UFlSpqgIAA73M+yzNhrrgMEBVJ6uYYa/kpIGUKn90ZL9yWKodzP2
VGEXbOEM7xnCFgbTO44iFpgzsuLzoQ92NueU6aTXL1lD3OzT8fyN5POi6fwx0wYthfDbfCn/b6bC
dMsaSeP+VJaSbmJIoXfXB7q9WScLE7tOJzu25nW/SHRQSEKIoLLGUAYS85qqMX/MJtWeZeGhcIrc
+gsII/8hwPJwHw7teoqsroaMP7jW7te30/2bsRvU8gHFC5Jq6f0kPnQx8myKZepOc8uZBierwR+5
xNyhRr7CvaymXcjs3ldUmOMJ1WV8sBzxEmTN+wk4wT5lKnVvuVO8001Z346dUB/Hpqlu01Xm17Zd
yk9C5cl828RNNV53SRJQgnfynY0v2yGlgH0s2UpOcZi697bDpDfgI+LVogxvCCBpX+CPd60Sovmu
1dOuNjuMUNp6HGMEfBYVM8R2se1uRKUUJMaePdZTyP/7qUaOr9nAqLASs5Msk5fEOX8IfwRWSIfG
CzdWE6vj2tI+MJNo9pTQhO2QjT/AvOw3CpTkW0UvYC/mCOMMZvVuMlzuDiPyu208JuOzEfcmMNBE
8amTsF7OQ7H6QKeiKeYmpWnMkdQP896N88RmBB6CinWSEsJbt3XFYPVqxwVV4rmOFMPOLQycK99b
i/gKeBiO1av5FxEBfbSze8ZutlHqOcG4cYm4rxkf7L/4hZliVlibPwLgxgAQGidXHFch4/Rswgzw
4+989FHR4V9GkE86bZ/IvtliA9W/tzNSTUrq8LVdxF8MyFJinzsStyBRzZ9LpvNDlw7pUY9EV3Y+
sSLpYAy7pPL085AWn3wAP1uEbc3HYCokBJ/F6G3MvQtzhCDndTVDMm5iPXaZkFcOB8dDLgGvRJiJ
VuCuhwK3yKB+gXNSv6jFITYUhRAbXtv8IOGwvCETDW6W1gY4NJH0e0XVv69Qx72HwCUh4LAbDSa3
q6AXbiFmAztTa4Hz5VJM+uCsMd6gfUbWUvkSq8/Ufyhlp59tB0kjNfn6xe07+h2KDKtxyJ7xRF85
AYba6SGFUVBqod3f0a7zeYMVu8kQVcFOBgOZUaTU4G9rd+Ud6ZE4OJvZ4T8O9tp+rg2tJijxRezJ
DjduqtYTVqftuW1aqnLQN8PNHJojNCnZLt0FAypaXu2HaYGZ4UyUWeDchTex03TndPGrGw/S/rHj
AD2CcHC3NeLF5wDu72aYlvQYmAoQrMjmrsypD/kpaXIwVetXuo7xuk+DtfkIc/7NOPvNn/QfSbdt
N2ZCSSEunBIPsgJ/aWWZwNl86xmHSQcn+JqFURfmGQC/uHLMqzqb/d3Oc5zaKZZ8cttZH+aO4exN
Zk9iD1iHyohJXtMZX/ddMqv2AWcFngyWjyxbcxY3Fe7mptazwO+jtG6CXuo6kl4ohVWuDu7+9RrT
MphHqmuXZUjzhEAirlr7NGtruVUxFQ/ZL+3DpeJTSZZPOflY+eEDjD6QLBgz9xQXEwKqIoB6riPQ
SpfygBVb3AbVktlScOTWm0LemgbLIUe7v52S5CuM4+V25XWrtvMSE4xA1Sm2QUz1ym7m/LFt1AwP
kjYFeQohma6xxWs1nJSkGnjE8QSidF65IttDdgh+j1ewhp36xFhpQvkvtxEdaoQAUOkoZ1C4wwKg
5I2J59K9F8zFM7pg2x2Fr7FHmwZDiz0sbz/g70ChzB2m9nOMwc0evdvyrmLWahOJrriyTHEFOR/b
Ghk9nVFTqTEtcqxKcfXdVmvK31QKij3tyhYnHT7+Ur+5HJIzs9gUV+BLARn6y8YMmXDZt3h8RUmw
1PZ2fvi2NJHUHBpFaagyBsG2U+AyVuME24I/u0Hm0H6oHcJ02t/U1LSJladSJhjOkWnRXQKV01mi
/1IXYf1pjgl2OrsNbyaffbaeEm5h4jKiYOPusJ3yHDIyA6GUcmCpn5jVD2/Mem47sw33Ud2jmy+o
SIapT8ybd/w4h+hynTIQ+JSYqjdxiTkFSNA+OQFLQq26/6JbGnGAOuJ7HwE64l+zfnDHOJHqUIz0
uJzIVL8u4W0QUiGN8yp/LMHjHowscef5aPkuZ4ODF+XZYNHw1WQ1oeWCcmu56t6PLZCgmF0HN21I
GNIuuXhC/z5uw5ImFmQjFJCkw9vEy5ynxpP9JtU8yJAC8dWCK8nNKnV14wpeHIBS9T4hPPzY91PX
HLq1JjifHHYzdGPPy0SY3OTU5+y6EE9I+dls2cc+1PAQPjIfR5s2Ytu/lATHgaJlIGh54T0y0a0k
/OzZTZotaQ7OHrTFDm09E5wMJDsXYtYgJVVQOD3VdrHH+hO8RwrUEzVjCeDmpCCAXUmvnXaC4rIx
YWXxXLbZ2eduUDlC540R0Xuy+gXtoChNPoHk/QxbAxUzRZt3jU/UbsG+XRD4jdxMTHJR9vEe4d7C
qeWNDTmeZK1ZdvQ4T9TLRDFjQFeBBz1P4GdefLNVSpub0uUyv8czAWCUl7pUvZDvSmwSSLsomfBO
dlSnq4F+74XpJVtf/wX/ZT4OfHVk+jkvbhqShNA9bv7sy46Qo+1XLKQqXrK0SZN7hOefxtHlrjHg
Iq8g7PKqjLhYUgHB2K8ap/YDUUmmNnqm2bth0Bt/GcRZ6R19ZTbZCVHJc11HRJALLqyj5oEvQb7e
5oKS+uW3lxdzMT4xGwvN52d34kxl1lRd4SEwv5kFBp1lkoGIm2pe6JSoMvYNkQ06RHyvGn/FFcZN
19vGW8nIJn85zH3+Vau19lDakMBeCsVGSqgEmelkooBlBtyE/8uqjxQSuGKcJIpsOulAfUQ3lOxW
04kZKKjstUu7FVdNHZyHCKLSJVz9b6vyd61KfIXIIP/1TPZd3Q3J/9m+dIizfhzMJlEyP/q/DUsg
Eh4IAzqMYCLN3O8/GpaB+oOxWY8+pqMwLlDfgyc9nPJIupiGtKXgx/ipfzoKyD/4ow5T+3Q6bZAP
/1bH0r8Myv6QSRFdSEaSGRlHgyp9eqPfjyf5+Yy1dtFn7LqGdeCExIc7IOZmIxm7cEZKS0uJuhdU
9KtILOxbleANJGtFCbIVk5dhWbbOZb6v3TpuT1ZROxPc7bEqUTMmsv9SpsQRvH+KaiB8wtot1NWg
jBpmERQMCrZd44kG53DKMHeiQ4PIoFzZs0MyiY+AfZuPDTLibj8CwYEri13OjZMwx0NoA18jLK1q
W1exh+ixFkFzFMQUHUeWQWmMMqK1l2fp8oYZ8PBZS4cPnhrbyB36YH68UAvL1Jm/RcpRbsCBspn9
Du4MU2Hn2u3q4Mz4aP8FUZrzVJgC+8ZJKmuLuTp4ioZBgjcLUlZ4eDrkMppQdThHi7g72Y50nmzl
uC++mOc3dW3pkxwTSUUTQF0lYWv00q7RoZW9cxcLM/uCgyaMRa/gr27btDHQw6zvj0249l+IV7gD
lcLWGAUvdLuoNamW7PhjIBnqa6CV7ssS83PUJfkCrkNzZzMVfJotY87LKGHmQ0s6ehsvnLlqlfOZ
QQ4tpKBrF+Fv4FIb05MtAUel5XWV+MmdpCh8g2uvsyFanG+zKB3xtQnzqyr1+Rn/QkX05sjwHckn
PexjBHf42wOF25F3uziFCSm0ecLjguiKR9r3HzxakfPNhLEohku5yEpyLtymH6xScAk1c4k0VseE
fwZ9AWHRLTT3ZcpMqzYhLCQ4XBQnoW/5cXpsh9IdTw0Dy/b7DkWiPBTlatXALdavSaQNxGKswmcy
lEemPNzDQmLAbArDl8+r6LMHatihInlrrW3jlJAwFAsQuL1ZtSULPcfLJjosTczftEYG3EZFge+W
zDD+BpuDFE0ivwd+xWoQHb2gTSgHujaMxMsr5sthbBS+D08SH3EWnyXoGkaj4NXzJyqXPrr2eG8P
jYOApeUl9MOZB1w3AanRN3JinjVM6FQZZsfbPMQtAYtCl/WGjSC+9diJqdPFdsgiQAVmSOV8PqSr
BmpZ5tH8KG0T/1dTyYqJHOKweVZ8ZIX3Oi1fs06WkARKm0cUyEFeIQomn3KApW2H1k6PJN7hHiNi
wH0j2PkGfdhHM9v7fFnCqeVzf3OYj7V52TOzSCNvnB8nqbklk4iXNzNOOm/KVdTUGTKKxxeIrEQu
xitJAVBumyJgwWjfBpBVmRrm5ZWgm5jSdkWFQE8MKCszURBvnLT9uAIHOrWuMTACv+U8KXS/zxb1
bYuZgwwFKKJcEpHO5+Wk6QiTFbOBY5G407iZ0pLLsTnQvzkHtRgq8j4QfWMDL3nJmbLn/kTQz55G
QU6+2Cs7CM0jeeWDZIWnV4Q3KwJ6KKzpwpKAkgOEp7CCLthqH7L4m6wd4XdaXb+wn8ZraCZA/RPS
TftgF4TTJHLWThJZdEzp5FyvnDuYUmuP8dQeX0/eMAFzAJKoZMcqBTH649LPzW2cwRpKF4IBufAu
MzJIWFnlUGfJwfh7LhDSPDeCOBKSJ9um2Tm4jeYOQv55bC6CNlD17cecFs0pJGE4IjUUT75kzXu5
waTiW9Ctb/swdBXZH8UEuXLBMxZ4KxJawYMiFHWeInsFcxTXvjvvJQyrBCtJwqKMtv5RKwHBdZx4
SkUaGa6OYGtmCII1hUCBBY7XKI+166Hw2BNuCNu5cpynVi9kFO4yLTuM/qCOlrQcMFXvwShd0vwp
HGGJXghEqaHjlqXD98nKJo72Y2hWju8g7jirrOOvF3HUf4G5mR7TxGV1G5Ys6OnwucMSPLtWje5O
GiQPsnOz5pVQ/JA9cM1b0Zr1r2EJ3Ol0DJ/Bwflcp22OkRH67PCARAaKK5Zl7G9dP2DmkUizHsMF
UmvTBuEzvDMe5LctLeudFLMKn/SBRh3mM1dZ0LfWph3V1O0bx3LeKI+3i44JQwx64vbC8Tpc3jgk
7uoZw5+ZjnHrdsnhsrPWdQKcaaJZ/OwAeK+eJyZI8vcuDTxg5crsUs5IfqkScLthMYV7UqfywUm0
ILWuvlTJHF51jbHpCloCeDNexA5MD8y5m1Ys5zYF8YPeBnXQUG5JMK0jAl+S5cT2IykQObEmhICW
RE5KZrWG1wA6kK0KH4kGtyQNi4c1K/7KbGqtwRZre8aESkBX5Owlj6iyDbpKz+y1vJPdLmGLgbQ/
4SKylQwPf6mr8rmOne4cRrPGEm0JJjDWGO8+USm+Qq7H3UXkWjylhnvNGRO8cdCbRry7cLEBvaSb
1nGGO9dQs3tdxNvRkLRTvwWqDR/7U0sJ3hJ1e9MzRr3tqDDZfsY7gFnfhWw2ADnrE9T4iJa7Mnpj
J2bsIhzeV60+NIaRZjHF9YbEfJOBT4uEcu33i1c0FudEXXoRVZy6ZFfF5VYqvCBWaWuxa+ymJGsT
a7VFd+rij9aqbEs+X54cUBHJJlVNsLVUDgMRLWvI/C9VID1PZzdjApNxj4l+pKiaZDks3lL4jFhY
Kd6LvXZhNULTuR6kWu+DefDPVOQ45hCYQEy0QG2TwL5Dg1HfWrB17tM1D86+iFi9jE9vvCSo9zG1
Z2jazYyNGeZ719082rfMBzDj0Vvu/FKoOqPqVL7D7qEtkCb36qHNEywLhn4CUoyQ9xAATf1KVyX8
k4lcCnMTWoLVZImtixw/6Bb4iFYWnhCajbtlHsp9GTRzQoUoyzeYImW3QZdkqFht7X3JhqA6rHpi
HoeyA1qA6V1Iu+SQp3539KPpE3hzwwzz/4yhbIB+XCrcoFpxkDn4WDG43UMPUJXwp/L27lzOnxmb
eLIyjApBq/W3QZogy1/Rf9WYaVCXt9QxQl9104QpAxdt/9RiH5htOo/IaN+Xbc3IKP5yOdPHW/LD
Zh8TN5yZoneYrWFSwg3r/ioPtbqpMS7actMqKHAtohKo7xt8VgJ6zSsjP+xYOCKX+Ru0dAhQkSys
uXPPIbAQ8o0VdQHLuyo6uTzENTNUlaxOwuq7Y2BOCLlgKjNTrj+5+BJt+nSxPvbR3O6Y0w9v18wF
Soyyf6gq+5FJFFCXwBvfCTLYGxyGC+YhqGHi0UHs+ucACYW4RIj1PMxVewSIWtNBqeF5l7rEajlD
yPEkuihApyWtO9trqbR7jr/LA3VgFGA5ZHVeXk22779YefmBcUpcWRyf9vvYdT14UJYN6FX6gss6
6KNNXZqpoxyQb5HGOyxNOIjiZLgaK/dLk8RqLwYHo6fGNoXAyrlask6+RJ2NpIMKFKakNVqu2uqI
BFO72i25ne+HVnlPESK8O3b+rtynNWabVir8k93P8lgiBt7hlLTw0Apnukm05aMexLswBG/gBR33
bnDtx3HKC2cfu0W3EIu3jOI9ppEzm5G0UhUnf+3H+Aubf3wA6dru1sBpdpE1VlTa6N13mzqW0XHw
EubQli71TkGup2eLtjStKC8SGCNpJ9l1zUAGkrR7GLX1LUL3dJfKYXpuvKC4QuNJGQuKwWHFlHCv
E5vfZn56QNBgv5viOWCJy7JW1jnFdBYr6VyXafiZxlh8E7flHVDf/r2VhPq67IJbL4fHy+EVvS0Z
NP4QTr1xJCV3Gc552y7p+95rtH1V5l44nC3cPIQ+sWuFBwzVdTvtM8cicopJ3KL7CHsmolkDeZ/d
tA4+RnR1uhMysqlZ2L4XO2R+1+lWecQbpF7dLUgoy2ZM1LIZ0Y9dWzOqzhhEexAaQ49tcGl6+aiV
yuvWpjAJJYGQa2e7JSh0Gl5ht3c1MWjSJURb1YR9F4NmirPJMMOXs+2s8+OFkE8sWmzLdiIsx/Xn
dwS9n9q4jBSQ2AsSaNRZTFD+mDpr5nTTZkizU1SHBWajdS3n96upbX5QywrbX5Uh0UhduUXubSZT
3P2u5PA3ythL0/pV8h5Ih2liRU+bb/FKcEzzwKlXMcQnd0Z7tIkq6r07HTqRuHOsPokJNqPmCAA+
AZPcRGu1b5iWv4urgU68rZ07VUO4/lYz+pcAq7+5LZhoSNcmbEet5L9S61YIXOskU/EJ43WCdERt
8X5Oa2LSkeSYyVNB5KMZg0h21hj/jqn4M++G+0HfwvyPENxRr3grFf0PXSFXgR1ZkAplTrtgHdO3
QZnxQJLFpRAtp0A+5X5kXTkm/K4UduvXo2obca+8ZczXjZ0PDMANJoNu2rjKmAlzyWEqI434tx+i
6/uO68NgtG3GrF7drzGMU0taQXECIsBIRbgwFkI9Gg7HpnNDt91WMNT33ty3LyV90sd2oFbRJuTy
zDR0j2XV/kZV/nPLH6qaLRUjIQptPMfwjwvbgsCxauIGuJRmnsWzvPkR5WL43FPi6TeBZdLfSdBA
UKAlr5qR/AJNZFccHQT+iK77xuRg3Nlf3yppilE/rncKaMifPBQJnv0T1sof7aYrGfM8NV5MhBpT
cy005f2p82djOt1Xb5ukCBQjeYStu1nWfX6m6TE+ajUyzkJ9OHy27YVsWV3iYmcgjb0AW2O1Er4j
KSDmjqB0bDpT66lCmzcb1gzVktzvZmSUFAa/fEtK0xLnWI3xA5vQ0szwmA1+f8xWRBvEcS9phWaz
YnA+R4znN2RAv74dguGJ17cDQYui+QwmzgPX+ONzQpgDLXT0Ley3qDBvRI3p3DnQJtWpZr49G394
s4hgtN5WYjXGLWXC11pSvb6dGX6s3sbSITtxV9prmJfwS24W/8QqY4n3l/KQFAb9OXUZVRo96Tg9
1TEVMMT/zRjv4xG/hnUp+XRXQH/eefkyskJICL5cLva/lejfVaJtV/Ea/OtK9O1L3798TjSjy0P/
4+TM5Sf/UYj2wj9C7FdxEHBd6eNRy1nxz8kZ+YdLqcR1oe8xtOJKytf/GJ1R4jIfowJ+jOmdCzbq
H4Vo5fwhDLyWYRvpcQIxivP//u8Ph0T/6vc/DHm8WspUu2FT+dJllo869OsRj1AuHvJcqzkFafE1
QXRytII62uBCN/1mv30N/zKfxEYLc8Vn9AJh048vTVGpSq0IJ06BWCkz282npqrnDTZj+jfv5999
Ep8BRkOhVVKB+e/fSc7wViT6wyP0hD+KZijPvu9HjFO9dn3+7oH/TRzwNx+EpE0oGK8el/U6DBj9
AhFNtwKjobOUF/lXkv2vGf//n3yMy2bj88R/ekZEsHA+3blBHUX1IAwYczHcz20+p//BrWOtsqP5
ISRM53LIf3/rGnjTdcIVjZBnbmYoQfBZBGoETuJfXxSdlB/2UJYDgYIw7RRprKBfhVD+CNiJCLY5
JRPTup5eHpd4fnas5flyrP36w16HRpcPk5DtALAhpXsNgWXYv+bdrJsTolfkpjQ1Txnz4ZvaSl8A
iLGrqk5unCUa/v2lGHhKMh0HytND9PDjUiSjQJeFjpZgJq3famohUEasnBopv/r1NZob9v0ZfblG
el3sCj6tLf9V/LXqTC8p+saTpTkbYPMse3yao7e//pS/W/Kmo/bPTzFyz+8WiJn1Gy0KwicrnF0G
ZOfnsZyqM57K/9Gt++6TXt26iV4CFhV8UlLoZefN2ctKeMBx+dvX66deHN86YJNlZfihEuI1crWO
SjcosRo7NaOoKQuNFuS1hi7zqnDDCRkA2zlh5xxaZiBPdjfXu6yQIV11VZ0pP4JKmVDC7IM51tuO
kZDPF0HzpRlgULrk5flXWFzyCreu8bbxASt1zUoBVYSoHeuGP4JZZ7lHcCbI5qV78ukOPlC2Ee+x
G6mv3CiLPo0lrfKpnN1T5FO0qBfmjHEvCaBXzV6M9BezTHxSEDOOLeXoYaAUpPOi2g/0698OVqbO
uGJMn9uIXd4ZPL675/ApmaqvATqN2Tbxg6TeL6rAyzxPsOTq+T6WCNVLGXHROXCfQw3KngbdWpOi
M7eIwi6KcOuFxzsjqB4AnURoNFqbuQxcDgKK7421LW2ubi3ZuAB54c82VIJRPjaXBH/BvedxBIDs
cw4Y4NTDdgwdeVZUO44UwLFLswGqBCW19oCOI0BqW7yPk9G9nmMn+xQHdfHsTWgb8QTBkMsrxfuI
azd9HRokTakwx/LAhBWbxG/CYSvlwrs+A6CnJoGq6JlimXuN/KN8IOgePkXcmuska5t7T2dfbaqr
W5154j0Q669zP0VvB2+tKbCYb98bi63CqN07hA+QQUKcPd9kKXF7NtPZYEcftmQX6XGMC0l45uGA
UghdMXFNKrfBviW9i8ErgZyIq68eA/Z3cM24ibpwK2ZkJnTjl2Vf4ERzXu0I5zCPW5Zjafo+0glg
CAUlpWyb+ClYTecv9tP8U7iaTm47AXVyE6JDJlfqdVuvnVccU+ZVmlsHhWO485Jo/JBEDTmicEYC
UDCEJqlHu3ZjARh4H1iV+8ScQfmVtKQ+c424QzH/s2F0tT0pkBbPNRanTxIiVLalrwJuo2NQM8dP
Ohnrg56JhLu5kRsGd3kEQzTjTDND36TCHOcWmBuP9KbteO0UQAbiYI64dQmD4yCbUW9cbPmS56Gy
4vGogyp7CSf8VpkcH289v2a6NA3HgmF8GmxTF44fMP3LjzRahuIwWZ1ID1kj3XW/MkbaUguH2rKB
MeL8uYZN/0XQCgPEZlqgxeT270aQzh8x9HKv/QUngJKekLvpEA6fGYtOGUeZgJY5OU/CTeL8U0uf
+oyTfIWUtxdbantfkcKETJCCfeSLgEGJy2VnLT39xIRBursYu/c9/u7hMbN4Qlpy9GnJrpbQs9q5
4DHfZmMH5C2hCPtX1YTuqco906VJALfQxPzQ9Mt4pOBkElbNQljBaZ1xliVPThFOWwPTME5xDLv4
r0F3/i7p57dQ8xh0G0FoLum5rDwEixHQHY5C/yHRvJSMPc17xGzj7Th04T7Oec8Vdrkb0fj5e8pq
67UdzgcIZLg2r3MzbMsp73PMXE1BfShY1OyKFHsKxhsrynj3kqCSgRHe+lxT7Bshg6JYzpb92rG7
ARcaj445dxvFdYsye6F9E9wHeCO8FHMfPMjRCBYY23zKVCTPs2ZFUUSOPpk+/9Yulno3Vly+26+8
RiX0nPuh0tPn3uqgxsQ9e06i8uDB8boWaXPx4rpslF3H/kE90H9YU/gHAkLmDg8z2rKu1MFDVOcd
OlTNTnaJtCBwtVDYSr3LaIdvS6HrnTfx0R0S0VPaBwMDZ870OXEr1J1FtYnD3mYFM3LbpcW9bIb6
kEwy4CGUzX3fmri6pvla4PvATt7SS8XKXW1zn7tDkx5Vm4fk77LrMi79ccgD5y97YrcazRpxKcbd
5dGQ3mUuNc8Rujt7HJHExrIG9y6L3UOP5H871h3O8tLUgIZ63o6rV7+j7xDer35UwRLzO+wQ+2mr
ecL4c+PsdIo5DZ5GmncwH6oKHLIu8fhh77Fido8p5KXPR0DoY1jrg8zcFk3qmN7JSNh/ho4erhH9
EY/W+j7I++LUezhB0f4Nj2UYW7dDl95LINgfrCzr77HJG26jbH2f2nJikJKB6GChNahWxz2tQIER
NrflfWN10Zsi/+i3XUlBNvlaxxHGq0P6jvf5uRttAFtBDUonLqGq4ad6rxam8TgWIfl66k/LraFj
+hx6l+aslSYAW/HROHcVO45dBozO2g78mJVH2nzbZD3VN4eVZ3Ag9wJk5s1MgQaq2o6oTPSpFK7q
jsiuNwJR8LQZ+jADJVYUbGYZSV7LEsnC0rgaoM+YWhu0VuMbxDHFE3CdLTXpopFpyUgOHBn6j1Nb
bppSvOtLUZ6nVoLN9ge7QenM4BxO33qnnXIRBYLMufa962USc7ly+BQd+19JrfaxFRMjA9BrEuuo
0rFMztR/JM7MED3G4KxGgCgbY0KJ6zexeKdxVAk7n6ZQlgSbAJ/OvxqXkU8njf2rmU4EY+9LiHEl
fuI20teZfX0J/Bxu3tANw5vK86mPZUqHGk19nO2HJukwwpLaGZk/cvpPAS0AZlvn4u2UyRlZjeNR
niG4Zuyu8ZfxXBVZvksb+08VaMCWeFBZC9ZryrUSJAm8X2wc44PrZpaBsFqMRWOjxVktliPvqZCb
OmNuSWPofRKtHlBnRy+YfOV7fxL5XphxZLylAQsNYr7DmhssKFpbe1cpofGML+R6x+saf44Ln9nD
3OktxNCwjBBBWVfp7NrBwY9L9je6+Gz6MdEJ2ZKaaNGg0dk1XPCJVgLypmBxf8fi/qm2HGD7ARvD
ptVJadlRryLsfl1jLC7t4oRGkv1GTOPtEGugUEFHnDAQWt4tEm86SKzEFXnYofjohEursWRO0gl/
l6i9LnZdvg8VAsenQkGy+zpRw7qSd4Dv05XOs7ZRs+bsqZOPcUqhH6OFY+7XKcZPmWFoOzapoVL4
alLneFVdY+bRLWNErSDPCMKqCKO9izFPVSX1tYUtzm+8iJyfchrzgT6QcAAiUsrgVeZUdQQ4Cs0F
Gwrcow27RL1Le2jWO7AiL8DkMXaEQHzvucH05nLsgC+n559gBnxg8tzaRjn6iXptx+Pcc67/+n7I
v/t+mAowD+xDYPkpKW9MET8A/XpKylKd9diXX2vZ8k5Nw9RDJgQTOyNYwC53k2T02UePWNPJ+caN
Q6DNQP8LoUx1DgRzdosg80TNRymxWLR7rQQ4i6rLOrTl1GAH8HToaZjNOsURu7KcSVz3WI9Gb6Wy
1QuyDRoXIf84BpbjPzDFzwEcLXPxbKdp9ulyKtLpRKg4rblIfnMvHPMsfshyeVboOjFz8DyK8D85
gtB9RtLe56fBQzblWn29AVIIAlyqDy2ctxNTXoxMM895cAFZbfGcP//6cfyUZ+MY5QUC9ILxXIFv
82MGPCzA+xvUT6eQfPvoWnF9Dcf4d9vATxULPoVChcCXXAnaFOYl+S7P1qkecRms05OnCJ4vHsZV
44EyZZ4SoYLxrF0ykgdmMcYPv75A8fM9JkRhzi/AngP/oNfpML4OauyKKTmpHitkhkkQW1lRFH4q
NaEx0EV3uQ8thHcA45/zcGkBT7oThL3RxXm1rpLU7LfdsGmBQUqGKxvCSUVvkvibsSSGl7/gggs9
0Ip6EtfLt/9vvfp39WrHMSOiv6hXp5+TNH6pfihVf/uhf5SqA/EHmCH2XCBOmLKgTP7/perQ/kNB
rUFqRvGMyrgHq+ifpergD1pQYIJo/QFjvTSH/rdU7SGWhpREostL47v/TqnaeXUSUXNyJN0xn2qh
rZT92vAIrR7oiaLH0BSlD72WEdz5fOpcM12X2BWmqnWylPVNltMmJ+St8AFvlgQ0ZR82CIFTWMkO
TITMhEdu5q1Lh7zDtCC/6X8ZyubdAvgM0ei7O/03heJXRxqMX75wwK212Thcto0f3+ag17DHu7W7
Rr0zP14kzK5p09FEshmJMMLHX38gB/OPG6WxoLFpOiiXur6x2Hl1bFtpIRtL1/E1VckbSH9Wti1G
zpZjpoAbgONprfbkoOP4iIwgbOctnTpfnUKPjefgxolTX2GyQkFhHX3uSuVFxmR88JDvIT2WyADR
qSZm0qgQzrAeVVTV16jr0BdS0+GMcPKIdl/b4QyxdWeNfDCeKu615SFKBVVO3ues7stQNbQ2szbg
o5Cd09tCLWqSDjei0zh5FlUJjydCcD30Wh8iTCHB76fiqXMki2CSHL2dJBRCjoxCYTUS3i6gjrFF
mEw3jbFDZKQUdWajG6OreGnhOgzWwbn3e66t71DDWwli8vgiIp5FGqAxdEXzUaBBWRHViTa5n5OS
b3TRExP0JPO7DjjXirbNYgBbZInTX4uajsTdmgMHP3j+4jUfBGNMyXnoetZfDK+Tcprvjo9rV6F8
koWY3zeBg/+DFAN37psSdiFtq5EEAqpCdmHs7SOPWWRyh5Fv22hQ8XuRofPfzqtRoVt2liVmbJSK
Yt1VhpJwabJmeeW+YMcQPeuFnGfUAKpp2oJx3rWp95BQZIJ03LfcJFwIeAqeotX1IYHP1JzUCiVz
z31E3uGmBlKYYqEAb8llTvvtstY81lG4wrlGV4vodDWPxDdi67BNcTGcMNy+DlusFkG/DJa/Xcdx
uk1wX3iwAhvcCQUy2OCwCQIGTlMHwCU8YObPAOuQYHj+5O/qURSYrfvxroCKjoRsmpcn5vWHO04f
crMyixDLra4GC5QN7u2yxN6zNfoIJ8emeCNlHr8IiiMnCscq2Kai8l+qOB/fNxK8MqOyLNlkYtZ/
hLAbbJPMxPRlEQH1FrOHntaFoPts4RAwPAjcarydO6IB3Iydz/JCLOl19zCSXXno3diqkLzoVmIV
tqggWSVVA2UBGC9nnl0qCRK+LtmCvpVfltlX3Gfmx7SkXfxt5KCOWSM9k2N6S+bsPEFI4/EUOTz8
jRWhFIJZsiI6v/hhcmd4uUBx8lLmTY1auMfwu/9wUUsEbPHd3lpRG55S0QjvmDOBde3CAWqwZu/J
90dUYocsEvMbmhftSScrbWbMb7n1fq35FIpkqEIxwqY0COSO++KHRoOhGcpgMiEX3VO+rpb1bGl/
bW8G0Vndm2WGsHIoSE+md2tJGvkuVXaZP0Zjxtg9sJOWYqiUVyusUjTVl/Y1OSX3crYno3kNL2Md
cC5OUREgu1XsKsm5aYHk/Q9757UcN9J12VeZF0AHEh4RE3MBlC96I0q8QVASBW8SNoGnnwWqv/kl
qkOanpjL/04dLbFYMJknz9l77fDtQc6Vxo1D08J77IzrS9G3WO4CNWE2/9ueMWjww5g+Jc5HVXiD
cZ1F2CJRr4m8/vKmr04cj+LRW4m1xHPEmTq4Udxmz61osbIH9gDuyIy8Pn9qWSFEAiBqsdvruqwq
x6O20SKU60WstVsjF/wkmAPZqZOERGCAaxHfQ/xWT94QyfzVdivDoAc1S6TRpT4axnXJ/rNI/HC4
0Y9RZQDlDera0fVjYpj0CJA409/X0lgHSLbgjExj76oydf+jPQ4RbVxx746xQpVX1sMjPg5tC/8h
QbjYoC4b4uRoFn60oTGfQlNOxykQppjtTeKW9oHOjzMBnsukltJG56i5s2gAVBlziJlAjwLSfoPr
4UMHlD40S/1Zo9UTkChNB26u+iBNJuUdRG7En4sucl8VKjuAUW113RcOUoVWztu8aNWtU7vxs22O
1bZkk0KO1Zl3DN2qZ2ElJanjOu0mdylBCsOhvfERTYeINTidGEteXKZNXDwaWecGvt71u0XraQGM
SoXA14Fol1NzPRZLeWHT4dgOeKBvUeY0z0gIk/vRKm4mV1fZvkUUu5OzVGCp62o/AuG+jzuneJxK
q4t3LaLMC58NDPq9XECA+/kOGiLScjmRI4ZhhGVvNOsHNp3mY2WXTbLJlq7aealePyUOHGzUf/ja
PcfGlOW4UIkbR5nwqcdyE0du9y1tgewWkEIOxpLFuwmv/5Udd661SeDOz0BpKAc2K52ZhmxZ771C
zuuUy6xxOShjF9viNovqZq+rZNi0fMePWH3pPkFXc44V569xO5fucCV7K7r3m8TZa92S72wo26GG
XcfbzbPjXGlJL88s2PNBr6r5OGnCPy5AjYmEaduwB8wQovrPcHJ3zsOYjstXHYvEmWSt5dxWrV9s
fl+h/FLMoVCj5+S+nfFNzt4/l0SyLk0vKzDiqr6hnVKtbd0J3VBgabSEsZDUZ2JV2sPvP/Xd4Y2q
yEWHAUV/BWri6Vmrph+OVVa0IB2ebP8kMbd+gp3HwtD0q/Tm95/z7sj+9jlAb/AwUO2tqoefP4ek
Nmfo/Dg6WfTJWVP1tvn0Zpyw36xa//7D1pEvlxPr4i9yJME7rMUUgSdvdRfgR7BQy6MPeNNX/f6j
fi1k6ZGAWKAW14kpeD9Il0TRNJrSnZMJIv2qAnywt7GN0AnskfajnP7DU/IPnyc4hwgeEx0B2vvW
DFnXvLZFaZ8WlUQfvm9BxGyxY9jVOlVBbM3l/f13fHf05t7x5dZ8Osir3Lz3xfpcxlbvt711gj5A
dfXdYseCyg5cqZWTbKFvMUOtHPmzTk9b/euHlEGgzXVGpG0Ytv6uH1VXltQV0tXTMKTtYZqwWCsx
1efff81fXwU+Bf0joj46KpxMfn5Ei8iYqoj80hPBD+1hThHkud78p+bVP30KB0rPJu6b6fj719zp
TUPaGt/lTXnhpEyQQCH8Pzwmto+yCOMuNw8w78/fJZdMhwFG2yfsTZiM3vTJ4wwSd4ukQ1z1jRqX
Pxzpfl2/WNNZTfhaCDb52J8/krSRaJ4Qup60OnI+CiAIjGdHSpGhoF9YwZ4wAqdbjUe/v22/rixY
kJHMCL6tb/zyRvi0+/WlsQ04sFjQopp1snfQgS4ZtI/ff9Q/fEUeDqRN1OCoV94vli6MRz6qNCAV
rN74Epfr0jEhLay1Ab6e4NT61Pz+Q//p+5H36yFss2nxvZeJjfBTzMR3xKlwkLFUJaqJQveSPQed
P77p7zXLvOo+3Qm46Zbru96vb9o6dtVZT5jWdsANMlHaYNZdvbgj9qu9qkHLMjyZKZPVRF3H7G/u
rrDKqGhHE9LicFEzsIR281WAFKDqXCrm/17uNMUfLsuvCyGAI9Nd9VIomMR7qVmV2hO+EkCiRkkL
mzhpcBgra79D90o3DwsLZf3v74T49d1FZMhbtbYi0bm97wPGBf0SbBI84p5Gras8c7VaKgXnr13l
q6QZrM97loorORTyE0gIxL9m6iOT7gxZ7GU8oManSoKZAOko+debA8MBlJPo1FC96299zB82c51c
qQUavX0qsX5cZbqdPYuYYX1XmBUWaKn/qY3zy7OJqHB9G2jl8IjiNP35nZc4vyn65+UE2B4zJTSp
LJhlxWOq1n767y//P30YfSOTRrfPUvN+F0DN4eux9OfTm2sXu65/ARWLU46tN2i9f/9hv9xqvplH
AjROwnXHe0sx/eFSlrkmmi7S55MTrZbmGNsR4GUz4ZT4+w8y1vHVDw18pLCrvp3iAT0jW/r7yqgw
k1Q5+C+pINqku9E5ww2h5nV9/hiRDtSdm2ykE2LFFlKXKWHwh2XXbOklr9tgLZF7p6txXps4LDFv
BPK0rC5kXXNoZdH1MrH2rtbLSRIcsn/zPfcV0M/y3y7Ejo3jgbkM+xriz/elUFrBJXbJqjkZCyPs
iaHRGapUuo91fM6/v2i/vPx8FM+AxSiAlt4vAypwhEY/KlA7LXJi8DUZ31/WJAZphsLLXak/9g/X
3euHu0TPn/XQ4NVnCIAA+f1dqpbSFLK1rZMjlfXqOMZ4ai0wAm8NEcft6OrIpSBCSSnjDyud8f4R
wVPD2MNxTD55HXpB2vi5SC/QOCC1IdIR+nK5AEz1nBzIPLxG0wgnFXmfAevl1masmTdf+TFqjMps
kcgbPXZSABDZfKcPJV3EJV/7NbJ114PF0PLnN2JNWzpdBnlVpDduP2sVP2lK7YOPJIlJde6Z9a2d
dcgM1ser0NgM9nPfiuY0ElfVBYbTqRt7WsETXcT8+JzTOELC8eY292Km0Je2rmFBIkOovJ3oNly1
Tq8RVJY6N/UstGVfuxXz5bGHiay7oHovaEvrVdi59uATq9U2F31OdAlqt2YBBjjLhQP0kp5gzIkQ
AJU9gIcTiYQUPcjU7ul96yN4bHPJVlV1ITKaR0MjCvF1ar2cprgGj46ssmZthgKmTW7GWfFnl+ik
+ujUtChRDflRcnDGnFNRJRf+7yLxmbwVn6Tq0Hnxi7WukQ3vWlIVNpD+qgNGnJOTxMF9bhVkitjT
FA53fEY3CJWK+iKP5djfduh/sNs2Lm93Lcomv6sXFC2bduiF3DERxkavIzUGJ1Lnd+gQICQwBl/o
8Gb28mo61WBdtlKsraip4DaDWuMf8tXtF3vi171vEDYzqjUy62JcIbt0NGAh71ISbNTOaeABbuiD
0Lnql9Wy7ZUzkY7fOSUDSjhEYZNZHaXKBu1e1SkfLfOFXcvXUQ7IICnMzriuptHu70SqkQaX87gk
N5xXIcYJPJXEVWqo/saxJVJ4M/SjFi5NBbLNWRkk9hLzBFWkQiH8dKfUvbDgekzH7zQNXOUoavDy
0NPymqFb9qrgDBswnqXLiABAtQ+isvH6eCmWj8sqQV59hd1Y3XyvA+jZwzoAIEerIXGYwp2E44KU
jGiEeJJuW62++fhlb8BDomx9a8EB9eCXMRMlHqzMwKISJUm07YYOXfb318pZVXu6y9o7uWQxvFRE
NrU05+EDCCUSpqDsijj8e7QVYevYPEXSc1a9W2Fzp4xu7ZmbWTd8Rpw8jTuFNvLm+2gGd81LZJtr
IRFb1HZe7SI0FdnaiW1pzwdNxvFHCZ0O/Nv25zoDTcaE3pV7YbvMI4JcT1VGGlWud2ekRrymZaMx
aShmiwtrEQRi7jLfiNPbrpL8IkKnd7JrCqO7qxYh1fOgXFMDSu3aeX7n1b4aLm1ViAcnyyorHIiB
mF89jUnGFr24Yd3OoqELnMzUxibv3+SW7MeMAUBdJLQreFYspjkoQ63edJ8ozLGzBXa70jWCgugh
3MtRhG4jZAm3yZxrO7r1cwH0AQ5btXi0JBC8nUpdV7Ta6JD3Hg2yZRiz6fuO/99z0j/OSXlrfth+
fw3DSavqtav7l58HpW//6j+DUiJvPJODA+PQ1bzwQxqO7765c3THe5uFvs1Q/zMo9f8iK4a5OmCq
9ejmsun+Z1BqkqHjk+zEqc4jZvRfDkoRIvy8f+u+4BBsuPQw+AV1401G8UM9ZyILKHvIDudK1+pE
DiE+Nm0DqzMim0CoZptbJtCy2RybdkfcliDeoOnNV6UKqJzlklbMmebuEnyb5dcIu9HrqaWwLCIW
qa42Uyc+x54RP5YKnmQaO/bTCBr0EqB/f7NM0Op3aZ2BVKhRWxL5zf8MR0f5zV4DnXBo+6w6uxmc
PeTst0Xbm5+1Cbr7mWmUIn/BMfqLMQP//2jm0eBedIvEvz8UzjSgEyvN4Wv2Nrw1OsVsjDyqFUOw
zEC7l7ybN2arm4jZzeETgtKJWdNATsxlbqYQEpETuiALuLf35EGUTmgaiJ63DSyiR5HMKBuZfy1h
m2a0V8k1gt7Z1vLesQbj2Ll9sjdU9rWgLt+mbrrm3MgU7yFt/X1mpA8z8L0bB6JBduCvmJcw16OS
WA8Qgn1l9m2AONrc9kJ7UWSYB56elRO0VpeNguiBreToj2ITnt6GRqW0twvHzDuhF/bl6DOPEv3g
iuPg+5JT/+IDTyo9975Z88nbHsPhERuGqW2yrrEL4JAWK7PbRtlHCDDJVsNNHeZojLgGzRjIQVXQ
teoCh7LLIHwop3StbCJmw/M8nfuhj6FfxE2ydVNnuZNVbKU6cACmM7kg56Bv6RYZ/XSYSWqvNjSP
iLm2IpntvDmKDhbB3h+bxYT3unTa8uAXoAeCPp7c9IAP3Ss+pK03VI+x5yJ72g7ssUrbTmQowNxi
NjLr3RGIZVXiGSjsVLyQKNvG3DnibW27gLTTWaEhG+tqQUi5VXqEkwBh+JHe9Z2XRA4ZeIQD53k9
ZWFqw++3alli8PV7NN0gyIJi0UCTdLZBzMUSjbDwPRBfmvuQKzj/tnGMh/bSnr0sWKYFm2u9BmvL
EPT2Hg5qdHLzaldRmT5qWnKrENDhG+Y3jBcF3mOcPwl9It/RTaNdNM73dNO7o4QLvYUTn13IUtOP
jW3luz6SxsnXWO9zytltp6HrBRKUnixaSbvJqyH4F/Ny1CWvpuEUxqM/G89VT7i7FLEbZEmvIYzN
xh0Z631/IoorO1KVfW6pJk5tasVnyWSCPPVS30Ly3zM+CzugOzuL2PqcAeMmXUlusdR8uE3gxeEn
JK/2Ij/iySCSgukD5jkduqjV5l6IXxFU9jDHFxVAjZV30ezh4973qdZB0UjX8Hc7Cq02Ezf89tkZ
kBCApYhG/xGBx/AKr3LeeMQpI7NMpoMEn4EE2lxzFomakhLtrH0vzeIu99KLRUTUpYNOQtDykDr9
vtY7/+TG013nA8BcIGt4+ryNM65+7CShN1qPnZR7b4aWRsgIvOpB7dqm6LdjxDAtjqwPDuJoaHZl
txFl8VpYAGeNanJw9STDfapVlx68mtDvAXCCImcRTL1Lq0Fyn5WKSRL8osBAKXmrE9+yLVULP8Yf
J56tphMV98PZU/d04Yp9OHht8WVxZ2QChu6fHJbL09AyMVORmV0lfp8BlzSJoXdTcRsn8hbU3lbz
+FJLXV0pElVfinU1y4fIbdC1ddq5aQzrLjWkc6qbPgm5YZQ0qvGRSicfda2jnDHUt6QvxSF2O44o
qYS+ReBMaDO4PKFaM7cdy/ptb04weRfHP+YZ1BynvWUMru9YJsjmzrTJBcHl9E+sK8PGGN1ohNHR
Z1eZMRA22uf9XudG7fRaDky07OTOVMq/bJWOukHrN1ZWfgIEbYSM5BB9l7uKKKlAZY0bEC56BzCI
1QUZK/7MbEeghMmvV1sviZUCH0/YHWQU4tQgezLrYf/lzs4ol+genMNlo8k2VKLPHpG1PNog1aF+
jS/d4n90YlJNSBTiOR4akp0KclWMaQc49lg72R6mFzmHmbSuDBHL/eS1XypSGbeErXYHvTcemsjN
eYBzJhlgSsazLSf9KhHm3eA3F0WXfHByA8c3iHu9tuaAlXaLa+cZehyjV8sO83UtbTTvxuvMfZdm
6k5x61B5jzFZIc7iPedRLD4WtudsWtPlVdMsTqzuSLTnuB1lfuJ03O/sURrnlvCcQI5NytjcJ3M7
nwtvjxB9OSZ1f+ib7DSmUb6HuZqGsa81jCo1UnDzIlwiH70wcmWOhdZgfbE07heMN827mhfduk3K
FQvstvKS3BENVt1INnNmJ58bBZZvMoYLlUr2hKl4FNYIIKG+9MeFjTXzcQq1/f1IHxS5ZfllVNXB
9+aPmZsX25Hvg3CgzkMAHikkKADoqIZ3FvR/A+KIvVwpIM0Q3SOSogdOYWc7tWMQROYcdENsforq
oYGUJ/Iq0BjONlsvZ2UaQZDdxNqIJLtuAXf37GsNCWaHubazjRCi2VVDM1wYEPZQeRgcXgadAA5T
e0y0ad2ewfbXjg9px74CjWN8QKxRXetxM6qNNRcWwul5yYa7KtO8o9/ly0mN5qOl9Oaz1o5afIhK
tBE7G+ZOF5gwa9rAsmoY6Oyzxnbs/S+lNt6IxEUkb039XWdXN1OlaRwgtdsSaN41Xt2njnzL3QB7
6ETY05PXWcWDSgnc1RC/0LgcSUwt5DPLq3WYkMu/ZItot+ig2qNJlPg2q8dk7wD1DTyvycMyt/iy
3fjJj2Ni63VPu4xRK33A4zYF4Nm8b85AKNPAGD+wE7N4qT13vncnQs3zwftk5nYTktTmfgA+nG60
yNFDPF7ZA5hyHT0FzVMfalBgmjj/lLW+RNywDEKeCSKZ+TfvNb9ezAlmW2Zfmzb/POuae+f71fhk
duNWZxJ/hSvOxvnAlu1mgB1hzLRWwqG4tYJGb4szavcabPRANHVXxZfCKA59HoHWsl0Qu4Nf3yGO
kIQXeMlwS6KVd1hcRz5pi3+o+1k9jNjidsJPiZEG5JRekOf2VebeF1bnArum4284ww2PaSbOTmX6
+waWz8aGFLnFAcUGweF60xvQthPboP1CPLWB0sJMQ7Kk5UUmOniCfTdflNjSDlMtFFk18ksRlyIc
VJGKm6YZxT0LZIdgbDALL3D6KSGcvYrRVYANYfPqtOqTZHR5jp3Z3oErTT+spp4ZlwfUR3wNs3lf
Jqb4TEPF+WylFYlNSx/75CRj7aFtvqXvBawRRx1aJ0w5WCNP7rBo8IswNZjGdcRBxeS9rVoyDkkF
2JRUHnjK0jFOwjIS9CXPLRqJXV6O8b2vUYiKSwqtsASo3/rLEZfBV8ZYzr4T8jNNFHyazMywicWr
QKWGGaZsP2Cj3HPnoJ9ZfUAKFWHvdZ3BzR+ex97CDLU0Q1CRArmxC7xObSTZA/Oa5MYK8HUE9Ayt
W3EwERsESZthBNEnGHHmVZZkJlIhp93DpPXOaVIiJeyZOeWuj9Qs2RXgLu7aZLT2uvg8FAlFE5qI
LfStRzpPZQBkDPKTZWJobJpNZ7cYW7KIAe5cbWGjHZaKZ6/EpQfK0xBhrcGISq2RdG4lWVLAZCOi
HIHVIB1f8uR58vsLhyJ/p3tcZlIiHtHP11tICqiDQLNO0DA3mfAQ0inKQ/RtxNrEkDlCdAXHurbu
fAQmexJ9vhTV8IiyhrhAh2jhkrMKIDRY1GghiVXqN0BsSQ1v7PZSA/AG3FwzPjB464K+KMtH1Xc0
UaCZA+TXLAZULckfNfqQhKFqYGQ13bVyecT/iSoKrVaY1lH6NW/FRih3webGk04UcDDrFjGMyose
4TJe4DyzrloLM+wgq28UwIDGk24LPbMOEy03uKUjcscu2S3FUD62VpZuCryqOwzP/tayKHiwEtgB
6LjikghDmIXYtXekxMorx4s+610bb/xcYZGYcnUrZ+SQfueIEEYelY/Ax6I32VWl5uEKu05Y1nIK
l65d+yb6fIWJ6qQJT8eaBW3NHUeG8L47XTD5/Vpz5iDz65PhLS9wsPau6IYLjrozFyNHXbMcIy8f
tyjTwIx+0zwJLczpdKKJs+Yg8/ZGpua5UglLZCLBhI6pDkGQIy6COnNPgubeqG1Bxyo7ewguqBV0
XK/eI7RvMzDT5UW5w5doiAl9z3l+avN26C/dOnqsx6UHd17Fz5pG3MgAxx6g+hLGpnsBUvmj1+Ab
9P16n7NBBoQIEiUJpj7QKl1cWFZzm01UaFqX6WE/LIR85YS9YPerJ0o07YaEq9EL8lItbAtZxNdl
N5DID5pkN3ted2x5gp/nNnk1czwsZjTNQWIaHVHRFu5fcgXKT0WdlfU2TUV5xbZloZqrzYIir8Yn
SlpodTshrTyMmgK+mTk58DktbsPGIGolrPGEfsLvglSPBigHnUY+TgOEtJFkmCOVdX703aTaW35l
7Zp5ic84pJ1dWw0Pc7ugqq79a98bspsq1cQ3O+2G85KkzqkxvfZgFPMa3B3NOxsK3oNV4QHzWuOF
c3x2SWA5h/xYv8YYNcLHr+MLk65dOKBiv6RtTGLbotTerDG+ZyMnppHcz13PZGPTEkkTgeTcj5Vp
bWK0g5iimdmlXR9v6G9ojLh04jkHJMZNZm6NpIiuHaTCBzg8n8lH9IPScBHuFlwxCtvLaigq4Ezz
0W7HJWin8QoJHqVFlyBGzf1nrF3pRnou2s8yQZjb2BWlULtsppwf3/mYLnl3YnjNPK4lgXYGGTa9
MnDL0cdMyHU8Ujse3bJCrV2U447lyt6yos/cervaAmjGV9lcc6Dy7oYMPiLHYboupso+jbnvr4Et
en7Jds1ONHFiuJo7/1x1lRc0eUb8TuTawZCXoUbbO6iFIXE6dzr+kiI9dLklwhaicICaUD/3uexP
XW1+kwv0JaRYIPiSj8aSXkF2jbaKnJmbrOU21kDWgCIbW1EUU6ihLIP1m/abHE33ebKym9RA4JjX
5WXsuB9qz+/21NgyVA2Pf6fUrhL6Pp7oeRS9zXnGBqdJ7hs/CvEm4sf+dakb1IT95UwPP2jniC63
iS5YctYyzCosyXwIpj7h65EqQZZEiL6YVdnWo0NSF2jC88amcJlPE29qOKxZcPrQs0baAjx2M34e
3ewzYVpHz5I3CvU1SOLZ2HCMPLNEf2giEJDWoLYct3iS6fSH/dhhBxSpfrWIwdh7MEEdf2Hjpe+L
clvcYRg+etmwXUYnD6XEYc1hZ6mepKXROpmmydsZ9JlZO+9gu898IwLjc2fi9OVNuJY4EvbA+kD7
BgNdgY2I0umUEK8W2Fb1uepr/zaLNW6kZ+/lJOHdKnN5RFVx4y4+AaiNMAiK0Xd9Z7uB1baZE1Is
a6QJuTNBzW72AFvr1RPyqluMc+45L6Yw6Iy/9KLcw5P91o5zw1E3xforlizsSn8jsyoUWZNtMLp9
a/o2Dwstf06klmzl2v5fXde5AVmzWDz6JUvmx5uqoh+QiIXSBfd2Vmc3bcICHXZD66iwgeBzTcqG
cdKo6xuktQWa/5GD+Sjnlr/ETo7ondA9eJPbqlMVeNreZbbvnBviP+ENhHDw4aqrvBh2dHJQ4RSD
HeSLcAFwilkOgAyWdm/hDQbg6ljtMS0kQxBWtT5gftjaJeWxxAurqMr7Bw3TZ7crPRSfu1bLpzY0
GbPVZ4dzwszyYQwwBSADSiKbuEZ21NB3IJtHvxiwwXzucuXmPQgAv6Nr8X3k/P+7Z79/rddc9+5/
rj/4C8UF61zS/6+f/xNI1N+fu3bAf/oPCA5pP98Or+189wqPl3/6nS+1/s3/2//5d8D8H7vxroeV
6DeupbrqX94FPdDb5t/83YsXuvUXY2KHlXDVQDKL/z+mJdwsf+kofHAKrQZPyC7/ZVry/9Jx2CIa
cZCmEeD+Qy+eeAikhjheDR3VGkLRf2NaIiLiXSsev5QjyKYwTWSnCJtW6cUPrfiG9ZHE5JlUF+oM
wStTsg0hXrBDW0JtO7hYLCoWvJgwk9UmcEkauBYCY02+dhFdoAAvskE+jZ5IRTqvZK2rO9f5sgDk
3BJ241kcCJr5oqa6KZ7SxZIXdbfoXzMzVmQ8DjnAVB1J+Ro8PY7mPtWc+pE+oUs/W/rjeOJA0k6X
beNU24RJKY529mN6wA45p0xUQzFEfcCOc6EPc5MG+FIIe82qxdjwjj6Pg4EMnp3zaI1Kn8M5A1qA
nIWXcMbdsfO9KCH9eqpY2i0nSS8LZu3HoRjcg9YO7XGsy4xXKK3U7Si1vQESeFMb/tNEHt4+0Yqe
wj2u19+KE/qTsrsGibtJ9wDDQuILJoTrMVkItlgshZuhLjLKfBQjdo9teM29YwfowkWLWBMC7jxX
WV8Gwa6U2vDJl+6GqN/MOU+g2L5wRYjnwtcftQ+L0yxH7AWdZp3dNlb5NmvB1FoTEaT71gN4uDWU
MV2Sc0POLDzaYhZCr3Y0ecoRF72VJL15yFKVoFqhlQbOxD0vlIicuELREYehtuS5DhmVgh+36LmP
oqThNZ6R8cKQYf4nkAa9DdRdt9k04Ac+jaDV7jp49jccTzT11a/cJvvmc1L9NpPjOZlXRtXZJQ4B
zn07p09X5QMzd/djQ8asFUAmHC+I4M1PzNORMrhtHiXU5UN2TKndzG1b5LfQstutDgucI2g+XXcz
LZvV3ctjSfG6mSET4mMS4uRlOZzqWF92BLfm+5xce5FCZOydwSLQTyuMTeq3SRUWso9Pnte7VmiZ
XO3QyLwIJbrOrleYs30sld7uFpI2XmqjKb4YvRTmzs9Jvgpaye7Re5HHEavPWvrEnS9OHYzewDLj
4pSVHO8PVjU8J5k19uFSW/aNxhW0aX418XPcWvoZqku5Y9ik7UfTYljBx10WjtnsxSLUbVX3Yj2r
eNm1JSKXZd6bIAMYen5e+4Rs9UZHtZ871XGcdPsqhZzBKakvrAvEHcupihb2amLCN/mQvPA7MgPR
aXzBOr9ykg6gy2A5F8h9cVepPHqGoOvvcFCNe8pOa5vLvDoNwm0eEZ1cEX9t365P9nUkOn3j6iaD
DSkgSbN1E4PVhx7nxZ2XUplzBRr9Wy1m/bq28/hj3KTI9aWFw2PE0N4VbKpz6sT7LBvzPXLfiFja
lXwDv2VPwrN/HxPiETj4Cy/IGyWMQ7+uzIyxEQ2hCxi19gXtR+0AuGN6siX5B7DI1UR70DQ+lTbZ
B8GAFywm6EQ37xxcBFuBz+ObBkmqDHuuxi5fsv4Ij+cLkjqfuVoEiEUbZukH+ehY9405wRunAVp/
sbw5fqC5EOsBJBb7M6dlYtkYB/EzGu2IIwhDCq7GQA7Ek006jbQcTlbogZDY4jEiD6eKvYOyHcJJ
COH0ggFs2A6yu+BBH/r0LPxkeOiTtXLh+jx0St7yWNNkMuYLnxiI0M4j/6C5SQMaw5TuyWs13B2E
1npflVMlN37hpbDx6uqrm+r+ptBxaUHwwK2+nWsLprYuSP3M7npoz0emq2qT83TfCyKNSyDns0Fn
0ozCqadW0zPMqMpmguO6EqgLcsugHnTzuS5i6E1QsTdqElYGssWxP8Ee8JGvNMtdreh2WW47PXFo
J2DYzOpLo2hypKCu+kIqNH1kw+y/xRwEw9yWZH0XSYf4yDA/GgxMrheR+tcjMaE3c2XXO1EwszUo
/M9Qb/R7F2R0HoJkyuWurrt429VSf0GS0m4sNdR32O9hdM1TwogVpUxgiT7+xmlAP1Rj5X4yjX7R
NguP1nZhyQkTbOFOAO9/2lQ1K7830cJwvdG5NOQSh7yR5s6KhfGI1rE5e5OdnGq/bW6k4EDQo/rl
yvrJ/ArCu7+36aJneOCjZNPpM+h0TJdlGCkscoIc3OPSzvMQItZ5LUumHELVfmDaRn3J2CELSXps
L/D8TbeFq22HOfcvJaMqsirmNIkIcdPyy0QXcsO5KHsuupHUHmJULt3GY3w3iY5mnZP4dxah4IfR
69WxVlFqkWFuEX9GcOF1Ozb5UwnU7Sn2qvaG42JENF2UngeFBSmZvOVRtNa8TfQ628+Uj9uIVBXS
EivsWxbftg5Vb+j9sSqWkdmMOzxi89Vnkgi6aqOlHCcd2yKRUE/0G9m5HINcL6pP1aTRfyvzaT7b
2VzmMB9g/Hu1ZXId++mjpTj32SODKQYxTGmZrSwnkQrni8HP18I6qtIbfAAT1bTuP82LzTTEWtjo
vUpHadbFHcjzNHcu3LRpHiJ3ZJyqoRTNmad5qbXxJii1sm53XUPC639LVV7fSuw/Fcer/vJ3xfHV
6/Q/Di8EBiVp+/qTXOX7v/y7RHb1vxwhIDcjVDGQGf8HP2v8ZdsYTLC6rJ4JDDb/VR7bf6E7xhuy
cl8sJAkUtf+Rqhh/4ennr6N/EVS0+r/KQXunO4YzSuOb4h1HP78Fqpmfi2MOwyqmX7JgAKM+NBdW
bsOJP/xwUf7Bff9OSf39Q9DP4j/he/7iYwB9pjUo3Al1zJHxKbdbsEKObtjkVv8HpS7nkJ90s+v3
sbgseAp0V//FvVDDSZRZbC4HNaZYJYuUAsKg1QJ7lC41supDSQuXDHbbIkJ1rv/w8b9cThoAWFF8
l5kXN+29JpmxpGdPjiEPJBc+GKX75KXd5vcX850WGUwmH2Fz2MI5AQbFeaeBb1ttHkgzkgdbTA9Y
nz9QjNXhgIWLslq+/v7DMBm8v6C0LAw0USvRfnVrrKerH05PgLIsZENdd7AmstfjvBTQsXytPOV2
VJ4Khv3WG0ULpkEPUcukxYlU3MdFS8IN1K2OfnjgGrFAVQsD8MgUBEIXoQk+Dag3clf3RvEypMBT
WcL2ahEMHunOmZ+NbNrHY9d/q6yVTtD2uvGBfhoqz9kfyg2TSfMKbRXbcpKbG9BI6sPMweGCemuK
A9NwWxZ16ZcPDqkaTyQa14FftuZtFNf2td2TqeqQGRGMFhMMLMfx1TCSdhmXeHdXABhCf1vuxmFZ
jvSCL2n3jf+bvTNZjtxIt/SrtPUeMscMLHoDIEYGh+CQJHMDo3LAPA8O+NPfDyypStLtW/eWWW/a
rDaSzFLBJIMB93845zt7s6p+Wm752GTWN/qM69gTKictrzq3YvmazECqfGKJCSrna1aotqKiVd2B
zBO4jLUe2UMuf1B8dieXFPkW+DMFOsW+ZZBuLhvp3C3s90Jfc+KzkZhfXE2Pz3maAZ4Z0B9k84wQ
V/NBQg5ZtOp5fqf8LnkeHZQ2k1eEwp8TfMgJU34Zz8QLl/Eux7l6S1MSEtwQQLBEW2Qnwil2VALj
GiZyTfzTyLAMDDx+++fOxc6UerYeEhZG+At0A3RsrU4/Uy9977xYtau9psXc35N4xNfxEKE/N3pB
49Rn01GYpBtnfY8mGu9ZehNXXX/blMIm/bor9pVkK45hLH/oGgJXc1INd2QWGfs5K8UXghlgJM00
bFqaGdP7lAlENqFY9QuG+uQ5S6mnyEfSYapVeHg7h6W0zDYzLcC6C3nk/bVV3P1VP1xiJGDvnfLG
Z4sN3pFBmX6rL6ZzrGo+C4ybsv001suhrsz3lIqXrjtjy5K75gJ7J/OvAnLaAaJRf6sSrXnYUIrG
MK23ydK0JLa0pdj3EnhF49gJKEyH6AJ9sbND71vTTRZDl8Tw6jxgYt/HsYkFIh5dPfD15CtJ5ymK
CPt1mZOzVcUdI0N5bdfihVaSu33OwcmxHrwZBy75LAUuP0+JvEIi0A+GmYmjjg3luLJ6Odnt0N2s
jdiUwond3Fcr9wafaGYvkAsScSUscf0YtEZsOIP6Mie5djMmjgFdirQbp9RgneYVut0i7tyoEx1/
W1KYTBJ9TTPZxeK3iklZOi+aF797xViTXgbENoljebNQ/YdAC6hdfC0FBSpinv1KC+B2o/mKpyWs
bBKrTaeUZ2Wk+mUhw2If5yAxGvaXlE1Edjtu+mHG5quvK8RE4yges2UVR2M2v6KguxATkTwRh2IF
uss7zSLoPFrNFM5x0ZNQjdwlJh6Z0T+wAEflt9rQsdHp4jJCmP4d/z5yM2yra+DFyXyKtYQ+SRNX
FmD7cWmSY65NGPD9Vh4UFMUwiZ3uBQ20WwXDILWoBZC6n4zG/BhmfPhN2jq7YdlDfTWfbbv1w5r4
tfpUu/PwMGmt+cG57Z3ISTBZmKZluMzMYNKUyTfj41bdxWUxIsuO2/Wl0b3ywoGkTjr0hoAhw3vf
SIRmvqcFkuIyxKTNLFykF2raQ8oFgLiNvj1IEjwPZaXXd0PlncrZeCmIfwyMWGfF4fVn0J40Agxe
orjQvNskLn7EC6Fqqht27kSK6CSs9td8Muf71mK+DOuVZ48jwbnP1ny5YAIsT+B8+6PpZUXUSCXf
GkAP9MCEgAXCz0kQKh0eIJZoyzYE0cpXHdsX9amyrjghnAgQgh7qZZUPAfGn5sEt03HnIMHnOXGW
71W1avdFV1PhDnVY9G7+xYbmeVz9jCVr15ebcHaxQix29q70sLRNyrUupZnJjqWtmu+rwdOO7Cod
hvzuN1c3kzHY4laiLrZzNgCe+1wOi35AN1/tesNa2WeuGFUKi32J46fHibz5m2aZ7KM92va9k+lw
3rQk+erZO4B+66FcU97+OV1edE6uyLB8b8+bVD6bEC1CW+ikrGhjYTxZnbNzMKK8jmthfV1meLNO
76jXoTYjcDioO/O27+8mvR0RAuR88lCnHi1YDSRF8yHj8vxZF4PBhKAv9g6ZfSfIlvI05yZnxt8A
lGwHNhylsaEpP6/6/9ez7dvsW98Mzc/xz9Pszwn1P0bd/z9NwLHy/rdF/vlHP/xY/1zhf77s9wrf
/AUCl0PtaTFm/tSP/73Kt6nyOdDIXmBSRO32jyJfZ9Ctu+jJtnLONTey429FvukRWrFh5PkTYekC
4+zvO4Df6u1/ljFBZ/CXKo7NPw45+GEkWbi4if9SNBodVCKTZc7Rn7XMBOFhjrsV21ZxA/HJvmEY
181PiT3E50Zk6UQqcT1e01abq0PBEqdgLTmjRULVDtUpngAOTj04oHYhxwpBZ3ZF7yTYKtaQN3wm
BGrRJLBlPTUjhFTx82LU9huP/UepU3DwpZ5nns+nsWjUdej956ZNWLjWNARBQ2D8sCFYhoAxnrqd
pGXXyAA8xq7IEYKxHcWbD/YFKg+RZo91LYvz0DPHbCCEs0fmhdJhvoAEbrmDu8juTtP1x1gZGpJl
zf85GD0qkJbQKhnMlepP0HgYtVpL0X6YM1owJQcfrveQs2Hijfp0Wvdu+iu//wyH0cCrpT73J7vo
lXegXvebMK+mk2LFG6J654WDLQcDPdm2MHUIavZficfpkrAuPfHmVqO6ddrZD23DR4Iv0OGPcmAW
r0FTVbonZYASbt0P2eiDOWrMKUhBIqCSyTLmXXKgwSHIjhoYkLf2Pk2m/eSNQIICZzL1S+8NvjhI
Wy8JpCVyMpqTSX/rCXzIgmIRfLWySpd7ry21nyqVfriYXXwu0iX9rnFY3rWInA6f39+wfVd8snuU
lvzzZLAhroOawWnoOm4t96Kf6sM0rTNiqlZRP/ImD946Eqs7T2ngEnrFtaVj7wqmsSjkBT9TmkIX
0gt1dIaxN/epDczpYKqt3Mhj5D611hRnZTWnube4JRFWc1RmCWJ2VOvOXm9XDx1UYdFPjhWfBcR4
53wahoi/HRnaMNgZwEz8BQx4yy89lK8nGHTrW9emw8VDhfacY1veo87onYhC1DzXEIdu4s5KX/N1
MwrBGLuhZc2gMecs14uR6n1GbhjmytZ2NonJ9QF+hBUw3WMKjqLd2YS16l3Vcj141uAfytIwf0oH
hW9IAl/VwKkBoRElRp4Vez8XY3pXlA1fyyfMYe80KMAMRvMzv2HwVo0L1zcphse48tfbTMkiNLlC
IjWK+LZywO4B35MeKQK+Dvo+Nb9AeiwOlYcjHWzyJkFbxqzyDoUuhqexsd7ssUSnY4vX2ltWiMJz
t42SEbHB8oH2UyWxGsNBd5x95inE4y4rr0kwFme+ZKECmLweAUjZPAyOgk2tmc5ermv1YGeWfp6S
mk0XOsFdxYZ3kwiOOwNG6Tm1tvTDgrVIKEvbfGGhQpNYrcjugNPxoC6M+S0ILSHZ6hkfKhkX+xqv
7c5oRiRdAk41IbCDduhac7idTD+/xwZf3NSatB8YLCP+JOFvc8gNYqJ1KyFqe5pPiYAvborkIty3
WWnZbazrybe1z3MmQ7DdSMKKVOsXUY0TVqLrIrkNoCcmx1Dwmg8Fko9aKAdNe0yaqnvq2IDnOznr
KSGEM7YFrajVy2KvArZ9l97NNAkAKNoGXJm9HozOhUJuroxqWU+3QtvVMOtacqZHVCAwflAr1uic
JAeFHkylFNHsOOuNjNvmmgKdevX5+U0sdKQuntqqcYfIUUl/nmLsAdrqbOY7SSUeVJsjMBDdNIVY
Vkigdeu2D/vSSJ8dl80QXTbjdqOvCHob82IN537DxecGOlbTAVgFtX85pIRjh3KtgOiKDnr6apwa
eoG7hlCL56JACxNMRqr2vlxyJGF1ObYhIoP+AW8rkmlm/dSHHOaGM3MqDc4Uv3+eLF0xxj/9pSrO
ZcMTCnFQR7i6PUUtMRtPi+KM6mXlRY4mOFaJ/5g5NVZumL5x6sOScDzDijYsHgdpPOr29hexQFii
mthyE6RioW6lADfHdFfz6ztu+/UOJVuzRk2jgNpNtbrtMVn/jd7y73Lpv5uJWjja/jBE2iQJv0kN
Ns3D//nf90X5kTbVn917f3vRb8WSb/3Clp5tLnRtho+AY/4+EgV/gC4A5glzUVxzn8v639x7prv9
iYkzHk8fRdTvlZLJbHUjSrHbomJiMPqvVEqkVf+5UtKBbbiYvHxyCQ3d1P/Ky+nnwqsXR+/O1qgt
kYmKeeSAYe4zelc7hYB9skHq1wG8N2Xvih5L7AvB0ljSXMdg1buQt0KecVX5WXzQJo2QZnZt5Q3t
cpY/gPlnYw/U7t1W5L+keoL7S+ZGRCYRYEx2vBXkQ85AB6xwNM55fcnbTmvea4JZbpmStDhsVx21
FjdwolIDiwXeMv99zla02WgUQDeO3ergOFuIgV5xQTIOytJLvh2oO9OZ6zokQcbLPuZRS9+mvhyq
Y9M3RbJv2ZM6F4Jf0zHZa2UlMOBCekoXspKJJpV3ZYqQw93Thqn2jseZHzeFZuhyHhBiEx8ZVZj9
skNNKhgQ1sTTsDJmWYSGjr0sC/E7z1DxJIO45P3sgmytJiJUY1DPMppmuJGhjg1cfJOyHKTaFSnU
FdxwzK6YJ9Z5gzC9mlDortQ5ZAAHtWcgwVpG36KxTj3VWUzY8tZSYeHMCRpjjl4jdQvKx6lR+XfC
itfBLsKxSsDxzQlTPGaT1pwcjGKJ+zsKM+0kkHE/gDyI4fRrJmooC9/RkNanVNPmQ4Kc/6nQHKIj
kHeBotRredVJL9k7frt+IAZgrlZOZbgWa0pFQjb27FXFhT2meWgGq0KdTOxvUc8dfOa6cYJyLqeT
Ny+hO6Grrqq6iUwnTe6pDXFepOUSOVZSRNZomwEpNc0Rm0187StZvca1NrZBAasxUNrc3pe584LO
L7kyth0eUPS5V/aS83tKYRAlxKOe+zZdrnweGhLVm+wL1R4hD0azsspsNdgOE9aimBzsCG2de+f7
RfyFKBTzuKSOdq8RaToGBDv7aDx78xI7cYmfFJBrpKNjWL+0myjZjUvnpXP0+gmVBF4edG4JsdQE
bi0hkgZ3CRtCYk91bzhO4KOvxmdQjye5oBKTZZF8MSnNb3zFEjjQW1s+I/YibsBrMVJGExqbn7q0
nDIwXUXKN6nrpPGQABms9F4PECbcUy/t55xB1pBPFhk/qFUv+toyNsozRUpI3E/z/ZQkxo2+LM3R
skg9HnM8MNzDQ39NS6f+0iN1O8wIOH+VRvoKimMOx9Lzzvymqx01ohWuQ+vdKnIprrEzpGdEsv1z
QpH3NpmqQostF+Nb3vTiRlO1mwddZ7pnWS7+3srbH0y/46Nuc9UiR+AmRw/45Bfe9CacvHxdC5W9
mnLMNomSV7x2Wu0jr+EJc7SxPwiX3SJ67HGfkSIjG9QcdD7lAdnDel/7tX2WC1JXsjkLlD28VrvX
qTrxLqg8DZBLZQ81LAmGee3Shw2DPj7FqHJT2yMtIhu1IcKvtO4aObWhjKkTeV9GluTl5pYSCEQH
SZ/o1xGrdeOLBZzgftT6l0z1T3mrud8XG8kV86FZkP8pMVuHRqvyZ7fPrZtKrPFFjBaOxnyIIzdL
Tr41uLer7DsejWl4UugMIpKMmm/OJNDNStU8mLGvfiVOieADXcNS5leyRVKSWC8QNJEgdlQIgaw6
dJzKT27BuEzvI2rLmlU+4QAVUvZC18EYLFRQkC0/BjA4P0qMVuEwdxdjwsBqO3KJ0nliSU+g6dHU
XHKqFynXyycwzUIciilgNDSeOCsVd+ALtH3f6BqJ1MJrrkU+bLaoUSdIdVr0u3nIgGRgaxaovysJ
pc5Ix+WxkRbEhSKR5tM8QlIBXQJNBt48dJBPfiAj7PWRUCRyyskA/6Brh+NLqBcmglHnnEOhACgZ
JznKVC9lUCgtYukhyT8DNhnuXILQ1yCZTEkwNtHd+EMZNFceDNF21b2LphvN3ZANdCHSbkhuWb5h
2KkfdemsJ8iqQ8gXpa3PGT+Rp+4fCBNfLtq4tVZe632zmt7+2WjW96ztjIvOxBMxQletdE35riM4
l4ecPT6iEu/WN4viwq7dyYNcfUsF279OlA2t9vLSiP4JxaeAFNunYR1v/BbaxH3GZu0gMuVfO71v
dppjIHQAhD8cEw0/UzEnSIGzOOrrXn/NOts6ELwj9jzv33JVe4+dQbROig3kOXEpuPW0b0lkKRj+
9bFd3tpkVoU24RK3DQDUowbRmKDfCl+rherqyie3ikhPkA8Zgbffu4WwbuYceknZY3lfEie2znyH
rAEQuISN3dptUBZ29VDFGt4ig3AMvR6NUAxiiVB2ZxetR2BCqE9zGKdlipAxj++IPdKo9AiGge39
dRz0X/MOR5nierzgY03IyBpk+mB5xNPUQ1NE5Nca4Wouw0/dnIvdpK/TU44qZcfCCZpL4hV7y8My
afZa/JQBor5zhDsepG92fBcomRj5m/ouJ3mGkbxR4fzsU+0kp5s+ww9m15iVhVV+7ejHwIR7xXd8
7foOryK/V8/7mnrlj77IhpOpcd0Lt2DUbvNfse36wYqK88i6VZwEWbrRnCFkNsZMvyAayr/5uWdz
dpKOw+gAtcoQl9d8LM0z9Xu2b8e8w0+fYDZja3g0oWDvXTjzkQbZ7VAY6XyTwbDhOVoIvMe3r0Vi
pVNd2mbeme5QfxttmWGJLp/Z3GAKW1PnKGcTr6d9qyzZHmurKgLR+sa+0e1vnWivEzlmAeFVeYj6
8MARraGU1N70DBNLSrobwBpFhVGiKSpEc+e2/dXd3HhDd1CyQsyJziMSaf1IgCaTh0Yl+xpRZkCL
CHIwq40A5eF5UGWyj63y1qw07dEfFnkonck/WsRGkNZD2F1RP6AcTvcMMaC844kKnXJlkjbpUZEV
hKqNWFZGADZE4DQeIumJMfZsYmnRXPMeHi8KaB+3POiX7Ii6uyElR//RwSrf2bB2gqwC1mBkrc1F
VmC4IaD8Kg3d/5ZVa7dzNT5+WJaOzjLXV0dDrQWdJg1me9JZI7bTaal6n0V2ooEjU965QrJcZvZX
eOAv/x49/8/0JfqGV/yvxdebvuT2x5J9a/4yet5e9nf99dYyAcIgx5XO6Y8sFJqZX4SN+Nqi9PkM
lPj77Pmzm2JO7HsIA/4ye2Ysbfi649GdMaSgCfuXOiqauT8qMgQBQpsgg2LfZp+CLOPPAoIOca6S
BMlfepT764eFOBSyneXSjYgU6gKLQckOdT1mwIcr7dQYaWv3W+BTfQQKJg4kEKzfezOZMFuI1g6X
fJ3VzUIO1g8WRG6UQdDsVXes2WiiVw2KUq7Wk0Z/5k0JS1PsyAPdWd0zJVmBXdC1KQohLHCZNrrX
uZlm6CutM4JmeDI/g1QdiQ//HSpQma3bdpEyocccVFfnzNNkSEoX280Z+SWY8ETZxZJeaKy61ntK
DVdtvAsB4pYFE3YUOpecIPvhefDYBuy83DJLwcXljmo61O3sGaR2iQpUDJk2BYYV0X1LtaHfu127
PthGWYPuX2XOS51VU1/bWrjZ7b8fwP/JA2g6SFv+2QP4+mMY/xccFBIzsj9NNH575e/rH/cXl26F
ABaKE6jFJl/0N5GXh1yLTs0jrP4zK/yP+x9kYVjpyREnm8X0wFX/Y6rh/rIBB4WAAygYnhD38i/s
f7BU/PkhBJYEadhj44Ew6ROZ9OeHMFktiG05YPoBUvlN49X0kjXPxQ10GAtr6UabLFgdPA46l2GV
8KhkC55ToctjkfYa8l4wQODa/f7J9/h/fBa7XzJvLA88w9s+Hqs4W1T0MpNTjQXgiNQ+DTGIgz25
yDEJJBq6fSRXdskWo7CdaPbXIrLbajl21FS1V0wz1rKE8MjKS14QMfsxd1Efh76Tv/lSftGHMnbQ
EwzrixpnFfIjrXuICyIarXy6JrjDz4QfMdxEHEMaEur3ebMddI/22mUXXqK3US9cNN+Nds3iNh8i
bGry2Jtdc6vkWgfLYIpXxa7rJjfF+sx63tyv/ZA+GLhnu8BX208OCmPYGZWTRRmQvz0zKXTDKbPT
pyS17b1hLm2YD/yxKzr9Bh35S1M0dpB443zrWeveYwYcakhNowQZFOknmTU+FW3uPsSNjjjJMsXC
Fqy39D3TV37i0tMUvJcYyr07WzsDx3vgMFOK+J4LTGYjmv4GTY2huS6UF/N1Kshe1xn6uNZqHPQp
vU9gzo2RgQu5jFy0CJgipRWQwaesC63bHAdDjd/Bc/DQxtV49GU9vlhEFOYBgnZ9p+HOpVpaSQns
B1Z5tA7ThXL1OObiPYNcx/iGgoxwzC9xvYqzL/sXBiBW6K+i/rod72cSG9H1r14a2QUKD320ozJP
ksfBYpITzW5T3np51d2VdVrxVrOhchF2Nw7ovcF5KExkDBqqwfe4j43r2jX5zsbHeVlV+wOAQLLS
7ipnF3dZAv8qH86LXyIlc8zQ9PTlUjoFNaTuxNFUa/GV5Jq3ZGjq0B7d4pQ6fYxfdhTlfF3A7nUf
PUiHr0J2008wVPrVqVr7Jk8686nAvxIhl5kuNt0eJAwWiCNi96q/nQzxVeLFv9NalmCGFD+suvrq
StkMCGDqjj2+xeYtw/GKDRtLYdWv3jvC7OlZERQUgl0t8RnEaB5UNU0VAuDJzvfgtQg2KWspv6aJ
agQLVTpYKEVEQwbF5ohR/JZ3tjtWu6xGfcONpsAuoVC+tB360nBhBXudW+OBjeC7Gvx3lnZBD92a
pB9BXrnvZChYLMAK/WHGd3kQKIde7dh7TuL2h6A5ZvsHB3OHxVkc7XKevfu0pIOvfRau0HaMY8LJ
+MhXgLRvDund0GU36EAl5EogP3yYrZR8o2SQxu3gDyo5ePHSJ3hx2/cq09rpEXgW+CAx7NHhxA/z
VDe4Tor2dp3NGe2Fs+wn4R9Wy0xPBaaI7kpysFcdJ9AKfugRm3BTEAFSkN/DsgAwZWPfDrYZ71yz
SU8pTpxd126LOpf+QQdx8Irkb7WDUcFnI7MuYZp7KJAYISoj3diOVxxBYpV78pJIdIYF/4bSEgNX
3skbNHF7q0bc1pJbPAVgRAjm6HP7ylQcjplTzIEDNxcQUoFwhf3iOS9M6KHT1B5mVGXhrFfJLSZu
yTuQK/XcIY072aPX3y5i1L6ASkmn8obRaxJV5YC6JKP83wGJqwhTvnHW5c2IFydq+sE4LSpWO5v/
6wa3bXOrl2aXITHSFoC9DcSjyIbA6Z4Yh3qcVH13Nf3efPZsD5mUAwY+tXVE52ur1kOsxY0b+mVR
vOMcZS23uAgFLQBUHBBfkQYxIWKnS3IX6TZ7w3ZI9VTzXamS9Sf5NQw5Ztdlm5uwt0OlPh2WePhm
IaTatF0+aAEH/WNjiOkUVyRsNM2m1Cynr1ws7BLHEsyN6uQ2MWk0xZpfSuZaVTZ+MyCzlTvXcocL
Qjlmj4n+lLiOx4imomoSLnPe2ssPmAqQKKj+yGROBDoX7A6Z3xrqtTYfjb6mP10ZMcc+yjtHWsvO
geF344yMmNlBeEjnhYGJVPcpLl2wDUYJk0khGBoS9yBbHwlZ3Gc/qWInyH2oZYOq5exFClBGvml0
p87XKxXkSdFFYjEfenS5WrMYcJ94RG/TlrjADBZoWJQYdakd/cg2Mv2MAyHey6m7Waqq2wm1DN/t
pl/CpGrlLi9LULSmmQChtNJTr/xfPX+sTonNdMJHxjYV8teqwvcj9FVnlMp1w0Dl5JH1d5xkaUZV
7N3Nevw4okO6MysDMcU021dimSoMtsNdsuaPkxi0q0zzh4X39RwvtsHTWN4lbqX2C7sIrsaMKUvg
wE7d22rAikKqL96XeRrD3lrWFwtmXSAn3tfHboJHeMZ1tOJbH0TS7FA56CC+ssWEXy7MNUkDSzas
TmFQKbGD3NmqpwpDj/aGbGJZowzVjIoym1RvsPO1CyqhwN1u7dyR4csRRegTXDkXJ/SsKGUGhjN3
c6H3fKxs3cTbn+dNIGAf/VhhxpBwM6nu3kCckEZt3qtXs52WV1ggy9kdQdNA4QCbumpyBHXkLg4w
2WI+I5GVHP1lzXswpyNaS6Eo6TkxgSI5Hxgtc+TNExQoUDtmQMZD9eipKYMeioGaxdcOsbrcg+9K
vmNb1mjoWVoPq9cBlev0vblRGNnfcrySusMbVKxwctnEJl8saC2Rm1csj/EVUXRUpnXMegUyRRC3
Fchm0tlaw1GTm8fOxCY/VemOFCiwvYGxTsD0ubnE3h642wJvTT0s5C5LC6J90vMKJo0hhDfM00mk
63QD0UU7aV3HWF3EYmJgYlr+vW5rDkHCo+qyPUoHok0Io8EAbk4O6N1OvA92nurRkov86qV995j7
OTNS31nh9+AUhr8Vg35DnHfc8tpAHhbLLOjCenczPq7ja0kGZxSjYL9U+QZaBZy2vikzs/bOYEMD
iVFhZ2pkoOnVCA+7IovBZZjzMck0Cd8hwx4Fm6m6s9YtjpQKqCMEzAHEaJF89cooNQ/ZvuOwZCDK
kKxdrRrMTEFKe9aP4xuHt9ohV3ZuSPz61WKuxYNti4rhNeFRTPbQlAd+X6Q7OUJEhFtoG+E4OnD7
8NJW93U3eHroFOm0A51wy7aiZaxajRc5QTNwUq9dw5rQjOtQkiq/A0u1oYmcfufzSzt7E8CbqCTF
8ztM7fSrT839YqyOexNbae2EGfGEl0FQmkUwyxL/tqLbD43VfRsrc3iFc0sSaWJb+1LDyWUQnHzq
jVXh289z552Us1kSDEO6T2ZCxKhKw78t0Wz+MBAFhyOZbx+cp9k5gxixW9H5v80z9E5kmJUb77Uu
S71oFMrA9Vn1e6KngLDpjbkNypkcrW4BxDTzD2z3p529zPONcmcJ8CKRj+CXt7ZXLmFuswpoijb9
WDsJ7Ac8AcCorEEx0+ptv+sMHKNVs7BOi8eOcW8KZ24W7neC2JZLO2TqzutU+9Ru9uCQ8zz/iVd0
ePZrUb4lkDmTiGGXfyZ2PD6TbgItpo27vcvn9UZ0iYMMdZShRJhxMjZpg4b2AA2x1e7W2tWp/Zny
2XY8hQR/pwVHc1XvyZe1D4RR16cFDnDQ+qV8BuVo7jXRE7fd5fdZ0qOeyav5LidC5oZDYo54AHlY
3HkTi3LymUWfAfPpQL1uhgCAyFUTFjOA06aCClMA9blpM2oUFq0dBRQGzbRwbIWNOZW7rJucn/PY
yO9OxSQ9bEt/uQVyuph72VvN/t/9//+k/0cyYDKP+q8HcPdp9ufR299e8Fvb74lfbNppIZB22pxn
m0vr97bf+sUjNAkVAa33Z+P/99Gbpf/io33YhgVIAhiJIaf4Xczg/WIyc6NTJ2SEl6M++Bfa/v+U
q014t77lnbo6PY7xn8gHsdSSOa1t+wQYoI0jI1fFY7pFftmWNYcs71AZmbnat2xN9zpcfwKsoAz5
7C5e7Npr3y12dK/CrIfXZGGc9Yd38v/iCtusZX+KOPDRtvLj8w0apA185rD/wVnkoyiDvu5bp3y2
mg87tZYHbJX1BjVFp9hl5XrwWwGppG2Qhf7zv9v8K6B5w0ejh2VsyiLEcz4nNn/0NcFEAHU2Zd0p
TuK3qovhGckp82+3PHcn4gBwL8yOOITN7TxeLB86cd5nXxdVq+/u58FN0WyekxL4X0GSJxjI7Yjv
u8a5up8H/7LdAfF2G+itSQKzaKHsQYgjebNCFW/NQ3Wf0pO3oavDKxBe11FCMa6NpkmxUPMmjo/A
JDiVjBnHeEf+j/VgYIerBq+5cbe7q2/IgEdOVjMr2K42bdyuOay8fhqSJZCH3KXiVcM0sMNe/jyx
ZC9DS3XcHK7T1nfUbslOS7fLtN/u1VWr4rDQFFKDz2tXuXIGyRwDdm1Rv4TVdkHXn3e1tl3bpOjG
kbNd5R64I2w/Aikbldd22/MLcI6I9dY9RD7nsPisEDXLoELAJtk9+pOWX8UADiuitWbc2giamtoV
PWzaxd/Jyeyz/WwuHvZbHqVH7sgE3eBnlaKsdHzWpyYFl+LK6URMHjcBIsLxcclYi4a6KfHaZ44u
9hVJuF5Qx2NB+Wk7rY42OFEbhawXwL2SzJDg1+h4qAwpsFqwTkebs1YDuOfA77LtNzdfvV1KSuND
UffLfkg6rP8T6bOgfbYiLhGLvscn1TMio8ZbS0M70KFS96XGvIeSv/fHeY54Un1Yf9SJyqC1BQhK
9ai2OtJjEPGRumN7BBKsdn7ZUm9mfaP2IMESYD45dUHYzdZCibpVq8h9dfzi3nJmHhd/MXMD1K1M
JetI105/WFLM9/pn7ZvVbvUDVfhGPVOERGBFg+mMB4lOkUm6Tbq5C+l022g9pYmWm3fAnyb2mpCz
HflEEZ0tbdC5dYM0BCdRwhY9xifntWPxvc7ZlXvB2OcHQ3BbFcVcbfjWFJdzQPTCLG6Hzu9RG2U0
MkfYlJZxPwx9fFaT2pKlzHx+c2guyGLGJ/4BEXqcaNEmlAmu3mnjtzqe8hJy29jRsqJkzXYjDC9t
12BkQxGl1yvjc9qC3TRrKntazWZdj8hbmdlrcc1Wuan7KiHlIk3aDRPLGgAPFCpmRL51j/utEEeU
2SlXwVhf+lRmLUIss/kYGqI39H5lYEniXnNaSRJ8pAjZDsOUnx+RRn2fq8m9MyayYABy+Pxt/faz
rSni9j5Wutx1iOqRSdH4v46Zk1uQVma++yXBc9s1CL9JZWjfiY1t3uXMmBFc8gyPOZU8yDs0rYsW
ED0x/SpAfQl4mb0t7vxYknzSGm3z0Q+lb0etViLN3I5yn58czgsQl92Yf+q9tXG+WzJDofUhRJgS
RJow2mnOgXWpiJtAXz/saSKI+oxGQPCvIiFyjc/RqicWpihdyfmtZgiSDSju7fpjWseKj05PVlDz
H+ydSXPcRra2/8qNbw8HEkgMufg2NbCqWFRxFC16g6BFC/M849ffJ4t2N0WppfZdOzrCdssmUQUk
Ms8579Qs7qluBZ+Y+V9p0MZ22LETIYkltW9l13MRkfWNHRkWh61Iplt6Q+takrbarGIcRa4bJ8NB
ogjd0tlgYD4QMeRB+kbfFOVXJNZCnRn5BKzdvJKHApn1gAt4g73YYlO2bQgL934zBnjXsHuaVK2Z
aeo5A2CJueqj2W9WUe2NT/A0ylPkzih4IHWXq8A35SG0Jmubjm35eyu6j+gB3MOgVOJoXvV427uZ
nW0MeDfDzo/8Gu2ZH+cDJayCIO0kwYVgSPMhsgdaBcOYi6sI48gHK8ViduVFvfOZyTDUhwEDq4ty
xL7GYrKxzoQzXcksIV8zGiIGDmSfrbrazw5T7VcOaspGHG2Mdw7KshZvxQKCgss5Q3aOreYN7qBQ
KESdexZmBC1Tib60cHKbO2h4O9qkmd1vcJMGgSxtAc7Q8gJKIYNm3TT8Uzj+N4Wj7ZjazOo/F46P
fzQ5zllvYds/f+YvyEj8Ij1bx5mZ4lwE/rt29AijgOcK9iOhwyMi50p/RVg4v/AHWAZYnibHQp36
V+0oLTAoxVALoNUXpiO9v1M7vkNtLaT6AvMBPiEXwYJC//s3xZkvkD3Hpe/ssbaEYx5hz6bn3z8p
w96XgD6uXHxHFHM27gf2+wjMoGebthEr7/ukYEdljoLtyxSUmOsTkZO7bMAE1cOMhcldPb15Ht8p
P/Xz+qr+1Ben+vNN6L4UVe67r0hAK1bAqa/2IQkb6YXXkF4xTILrOmZ6l0CTeg5VXimgkdjetMsc
/zEZ5BVv3ca1N8RMQzkke2/XDX62tmujvuy1/1LrJ4VBfnAA62VuGNSHISKm1gvucgSwm//Dl8BY
DboyEi8Wkr7Db56T2TBHQE2k9nhwWttJUjDgxigPsTfOH2ub8jkQqWdvjRz1ijCn6mmk8N44JQTY
dUdS4I1Ln31Tttgam8MS7ygcFxirKbuRGghjHkbxkMd9R/+/dIyCMTzb/fg7fINN8hzINqRVIf+O
jugdQaCVNvohD3tnvNdGALqFAT4xXzvd6v/4St9YJ+gr+cjPJQNu55vIYwdeVF7RcuwHG7ccxq48
PNevL4k/qW9NJ/xZguC7lwjDV8G6ZhCsc4ihzesV+ObhWKItCsh9XC+Mm1t2lJYhLpXOj7/Vd+6f
NIUk18bHJcp+T7BQDdtFNhr+viGadEfew5fKVvE+bf2HH1/I+s7r6lhCg9J6X/hmU0hwCVIja3Bv
LSiDF69F06xYM/PMg5tzm9JKRKh6YDind/Pg+FcVuBtBBEyfI3QYR3LI69sG0wModwM0kEpocuQA
a3Yf6r60zDjBYtbmxyHkMMOPxMQnP0xGSBQy5CJTpWW7Pnyn1nLbX0d3ifc//pKvYX5v+1JWiKkD
LT1iFnRmrtZSvnlqui4Czmim/ah1t3jfjQdPa3HJPEgvSq3PdRHqoqpBsau1uyzeZI/Cub8Yzspe
rfGtznJfEmc2NRnGvworjU+OmiVwIPpgfAe3jRite6FyoiGaMcP3FS71A35n6iKiroT6H00fo7Cw
NoXWIMPOF8kQ/sZ2lu7dDp1y2FsOpDu0y5wu0T5HI761Qzfew6jB2VyrnSNLil1rl/4DzMfkQAAd
1EZRR/DOw+BzxMGzzpFeHRCkowDHVL9eDVpdnfvorIcAdmE1WHLtyqpfu72LILsT0M9TxAKPgAl4
yoG1FVrB7UB9f5nh1q98re8O087eOYFE9J24gM3Yv7obQ2vC8cE3HwhXy38leST9UomIrLzUVAjJ
tU0dtmGlaVOxR9Mnj25342n1OS452SGZk+kKVZZ77WqVeufHmjmUx+M1Dg717wURNc8Ekm4NrXCP
kLobWvNOzIABey6mx/WayzxH3pUh7oAwrg7TYBSnMqhwvJmKETm9VtYbXrFD6HWl7+cGK0PMDrUO
v9WKfIFLhBOhFpNTZB6wQsmvJBSBj8ZZzC/o206iN2DoksNjbU3OF1ShOABQL/qHfpH2cwNV/IYJ
bFscOrNX69pr7YdUXqDuYEVoZ4G+tu3nUrsNpJFlbOxq8omQsIrmYzETJVLi/cajofpttWvBiH1B
FNm3VsAIlr1tOHRZOWMLTmzZqomsF7vhmTeuqG7nJvsQB3j80OqnSB+yftNr74Qop99qTPOyshig
m6HE5FxN4T1skQ+4z/8WaReGqMOPIRA4MySN++vcpc9WXhSbsWkx9dI+Dh1oMXhGI668qR+RfuD3
gCE3zg8myFWf1Maq074QnnaI8LVXhNAWyzIpp6Ph4ySRwrdfY6ocPGGoPfNhcJyIEOmvcXZBF9qY
9cDiGkZvwzGUXsSh72JZMcbxpg/xsWhaclmcBTf2TrtcNOjynoEiTNqN1qP3PxtimFZSXYOg84RE
K3DMmIU8RMWU7YX20/BKXhfXwEcjRW1vLXCx0GRGKwLrSe/rItJQzKT43Awy/JQEon9xvXb+ZA/N
eJn7/nBIB4KNhrCSVzBKaX/IUVg7gTkcesH7ZcwpfO1snkMb8Z3XikMRK2/B66x2CXAwwxzp0DJ9
lAMOlnDHogP4b7WVWQmIPDM0UnYf74RbF1cxmuZVYQIOOSX/NyEZo4IFN9WXzMvSjVv2885wfbJz
WjPFZ2OYmSQ3Y3mC/pZtAj1TWwa6o6a0UkwtEd/FISeHWJiSAM9WW4IsrS3fuLlEyGlhEwPNxIrM
+Yj8tP11UaO8JnjZPM14s/QbSB+oexmwD38wISOZKDOXPcyR5nPkTSHS1th7PPfWBeOPB8OkvsjK
KrpGDUx1MlDyYUunLbAVfX5AIEC96gXTxgn87S4LZf0pIZ1mk5rkcMYGdaHhVLgypIJIROSlFxWE
98eya7MDOZzty2JE5j5LJHtPw5fEogOtNYbZlwuC1P0829XJjhbCo1qSymfUCeA3tpNuyLmvtqoZ
+OZonq6VmY+A57a1rbvFQkwuw+vFq+jlER7zM5bKGAQQoA2LweaTpD2S62Ho+EqGK8JVhzwFkCVN
nK2tIudasDGQMdbGu6qzlj3+7tlaecRFUKs46yogHIU6srkcAKVXwo7mL9TAw2M8NOzrpQWJABNQ
RC+OhNFj5vUO7Y9zxH7IuJu5QLQxMk7eJfCIfnTmyPltJEhY8xmi7g6EnH9KQ3gWplVvkLKLT6bv
HFtU9DtvqMtdS7jTuKJetI/OZEL5Z1MQTW8ja62xk9fOt3lqueshS2hl7SDalhjLi0BLhroOxkE6
gnbG5k0TFGpgmhYOu6Ya5mjH7ffSzzBH6uiqafMaDfWMM2w3FYB64ErmpkGHHVypIGfkBJKM+Q2y
LhmdptGa8uVwPt7/kW3+TLZJF/lD2ebNH0WhfWSf3xEd4XHoH/yra5WYz1kgGy6cRbwk/H93rWcw
BJUJvhWv/eybrtX6hT9yqav+Unz+q2u11S8eDa1mJ1Iruxqj+BuIBy4675s6mlVozewPhPPCYX7X
1GWMOJa8Muc99OF03oBXMl52CAs9wZkp1Zb8KWFrWkmTwzlxMUG12qY5IJ5gULzUMNXWUWaS41G3
XeZsIuW4nP68OkwgP1cIdq5HLdNGg2luZIzMZ0UCIDru3GjbbSJmuVnczEJ1ZcOk3HrLXHUr5EQI
tpokWnZafPPYtHNzOWvROECQCRF/WT4Glo7Ck5kXbZuz0hwyUX0fplp/bp616GLSsvSzQj09q9XL
s3IdZUO6yfsJYltU7GOihP7A7SL8PGrR+8TPfHLmMukRmCKKj876eHHWynu2ahETaQl9qcX0ykeL
OmiBfVxG3YdBi+6Flt8HJiqGVUlHvmXGn+KOFSYDEhpE+5OW7xtayE9WigIprwI03Fro7zfcZvyT
UP+jGzcvCxeqSkETvre0TYCluPNA9OJyXFR+02k7AVD1/Jbur7xJtNkAkVX4DiAhKy4p1aFUaluC
dIy8CwtcCdaJn38AwQ3N7ezBt1o1GK0l68Kh2va87qrH86B1wu5e4Czk78Ca8ESwjCSsVrm2SijY
3R4hdlkXCcyAXY4BCZ4KSxB8wIEMazXbRGtK4vMHxxnaO88t/WTrEs5+aePR+qU1MOuWubjzhpsc
Ruim5SjaYZx7I2HglHAULPuEGqt/0sLDj01uT9dDmzhrleMN1/rd2iHynSFhl+9sKpBL4h3YA6uk
uHUQx33AnejXGJXjBsurdIPafya9LQzu596pt67h5PvRzNdmKTryA5PkDp6Eed0brbcJJjkemKbi
28IAmdgkxFA9XNNgKRnaqqEM9okKHE3TTb9Aq/0sAmVclFIGJOh2mbhjkTMqnKb60C6C6MiMWEzC
5EeMdC25cQvntmS1rYWnjpRS0YpugeI+aj8tOYbPy0TUTAS4uSK3kU/ZRg7UC+zoRC9i7AIj45P0
vPBQZRG83KyC4ocVPJlrLWkBRjTTF03DOpNNdLKHmnXDsh1XkwsrsWKqvuqLKN4kpkQJDHzHsJRh
6t08dg6VVyzLcOfKfA7FR59CIr4AoRo15iMW6faUi1EY+XfYh+PKTLFJHMq9ZaXOeA8BhIHayqnT
SDwKPKuTrekk8dFtTO+2I8sy+nWSCwVXD+PXvihUSQdLENjM9QmNxkjSAkmtMDDIEoFUtAnsCE8/
URrOJ8zOiuQwalnDKkOEzLdJzEUWO47uZrgf4liOGOGcEZfwDL9AZRySpzTtGlI9l1f6U6SpUHNF
xsVmaDVDimUWhk+5iEMdRiRino9R5izPM69qmhcByUqcGVf+OHshZNvC97d1bndpyOzDl099Sdvz
2UuVSN0n7pGCgZ31XXkJEGIjrS0C+jj+5gbpIYFSieo9IrYjeCjS3p3XZm1TEVhdg1rYMsT0Cg//
c1L/5KTG71UwePnPo+X7su+i/9k8p+8ikv/8wT9PauX+IiWWs45PrLEjzwELf3ITzokNHLU2bxY+
LkDgb+fLCu4B81ja2vfjZSpRDmrXRhukp9J/66DWNIu301cTJ1ES3Ri0oIuwGF2+m7IoWE1dENTG
EQBquEU+lG8X2TiHPFvSrceIAKLbYN3ZmQv4UoJ0i2FWB1/AHw9JlCXo182Pdot4RtSdv08ZJDmr
gNTwNZ6U+BFiFr4l+/surGws1ghgCqRGvmXxOPbpzWiRoJaOOl8XjSEJVWz+QStxGs+1F51McS6s
ZWbdM1sAx6wI7l3sEJrZOLQPOAhFK6KI5WbGPuHFNPrV7NsfyVb5YlddjQC+v53V3N0l+Dvu6pHA
GPKs+vwuBi0kM9Sn9fQwlSDwJE93CPrY0bICKju2VYc8nPJtAviOfR9c167t7TUm/4uLdZBpnhrX
sCYipcjgGaapylfeVNvRCpb9vF/MxtxCMgjWlVM7V2bj73EhuqtMrGFtjII+EG5wLIIp3yQTaHfo
09ulEZ6Ide0HF51Z5WsWTLn1C7iINe7lK1z21sjDIZTBd6b7IyzXcwzvModftg5KYjV7SZjzZIWU
KVOBIS51AYSCNFvuayjvm3GOHhXC/I9j7riHScLfLwRxdhGgMEJOuwxOVTNb5jYrMRWk6sKh0zwO
RWAv93hvpfTg8Vj6xuc0mwQsUNgOxsLZ1SbM3QpiNtamU0poD3h301TgvX1X24V/UqHCcgeWJftX
AyQ67nLqvL3lOdOOcKeigFFA8s2UwxcwvI4kmjk24G+RPtfaAyHJsXMFhQ2rGkFC5NZIF9LeukGR
Np/0Mj0ZZLhWxsYgjjZEQlo1S9OQQ5HFRgS8XPqozFb8otZT64qEzqW49IKic5un0gqcu2apRvT4
qi1jI0kx7CibZLyFn5DvipqUyPCa5pHMzAsYHDBXd3Kpmg4J6QwH4COxXq15bwyz6zPVomeGAW+F
VIDWhYlv14QZUAqYak4fxriYq/qiboOCbg4tz694dE23sPCWHK+jokami4QFSNgIJ8QsDrCm0bet
2kI8NB6j1Inp+xcPKkoHC+0DXlLo8QtVvzhLWMNor63grkDZy5DMc2oIA9D8HgOnSPOTkcyWWBOL
QmzYMLoDFEW8nYi7i1CdClAUCmAR7ZE2GFssG+xwPULjBzOPPNREJPH9msYZpHFGpfZvdSStDZmP
4XVNQPi1W8f+thuqau1GuG8QUlKZHxaz1X6Ntbmd8G7fx3NR3bhtUzyqqSaAxasFeWtob6l5EWrh
ZJYkwSHy3eDgV54xgrKiBIHpSPI0dnHdAoel8HjkC+FHiWN380roqV5ktt1dP3jFDVhtuPMAhSMx
ONeK6exDkFXTkXBly1nVRri8Alb/HIg/OxAlDeWPDsSP3XP0FdD6+gN/HoSvIljMzaEZn8V5tIR/
HYSC6CLXBOzkSFQA/hxCfwGtFkCrZuC9QVjPmlnCjPRpBdiirRz/Rq96bkXf4AymjxCPgQqCXVsr
/GyNVr3BGcpa27DMkFhUgQtbuvbHap4voNyoR/j89iGdsAbB5i2sjq0j2xcxz/FuYs53M9dFs2+w
wzhCAZlol3qCiGIx3UXz7NwAcbV6iE4BTBQj6lqzHzAZzF2Mutns5qkgQl0NvpIfI/xgobP3OfQB
PLOhjqzMLDCuVS6H/JJdqcEI0cIXwedkI6Sh348kC03DIfQo54NDgFQ/uVSej3tkNXCT742i9Kxt
RVytJBJ8bJYj91La134aTGtG3rCC4GO7iPysEF6ZXDgmm1wSIIbW9hTkebSrPWvBLo6y86HIrehh
6UobfEOUm2zpjd+R1sQPqGgbvDbyKLmdSufUTZiHLE4cEuEX9M9BXP1RW4LtI9YkXNfEKEyVA6qr
tZoWzyouk3CIHXaaJcWmZTtClqqPKHfzQqwpk6dTFKaDcZjGciRRhu1xvjfQ+izmxgzTRMv6K9j+
OwQNUc843iy7ei/MMBBsvnlKiPR0h31A3HyoJkRmPATC7K18+GeW9V/FMsAblMyd/nOF/OszgQxF
iNjzq23h9cf+2hbIJlOaAPBXhcy7/9e2YMlfPNu1mW69VevqxDILMyDwY1fKM9n3T9quxOJVoiuB
0QuPTlLA/52N4Ws8lyKbSdmrVljAg9Ty+6/2haVcajr53r3N8Uld1kU89be4dGmLybFuf3tzY77D
gtC/7N+b0PlikIThHONWCQXXeQdRh86kZ06dvI2MuXoqZGk9zNQ5j2ncNe4KsL56Ckl2e1ZD0uz/
D5e2TZ07obsK3YW83f9iIxVEPQp5uyhoCYXCVgof+NGbMKd2xYPtT4QttmaDLw5CYhruH19e//qv
v7kH/VuYPtRQHtz7y1t2jGkl3fxthl0NTp/G0BG7SvRrdRmX+nITqM5PoHqLZfrtRVkqkqMFgvd7
RkBRwWYM8SK5dZA30Ej49gEl8YJeAUu6x6oDMpcxND0GDX3T7qKu715cRBC7DB8ce10Dpuwq5m/T
vsVXJtguyyKfXd/CeChwBlMcBy1K3MS4idDGEPgdbaaMPO31j++dbs7e3zuXmo7ZMEfnN5QDf/Tt
fvIi6xa8k7XSZ/IwZQTdXfhYbT9gmlAepxQs5sdXVd+7quL1QJbHhdW7BYNDpJdMTiNuE+jSDwVs
T86KIvpiJlN9O4tlunNkJU7IE+HlzhFw2Y+v/+2L6WEIqLkqpmLdvH9XYAYWBIVNyIFJTbmL9QtD
DgVeTEMtTj++lPjOQsF+gzcLugo1yHsbwmD2usI0e3GLwma6AxPFnB9jHaDLwLbblymV8nkwXf12
mnm+rryRl8VIPKqBlBitH3+a731xGxcPWxc+9jer1iJwStXowm57uqwapXCQlVcWtjXDKi7Sn/FZ
vveSaHYb7yX/QynxboYvqgRnDnuwbpu28zfFHGWI/UlcOPaeWR5zXMQOtFblsa5jVrnKFnHKBzBr
og8FlbxO0T4a7jDdhbWjm1HT8q860NktwcLTTRTRDvJbE94yB6/H8VLRZGUXP75lGHR/84p4Fs8P
Zg7OLKxY/v2b6i7JwqD3ZyVugyAx6wuMEBrc21g3U5dXT02Tk+VHxfeESZuCcTGqLSY7WbxuZ1Xv
KyKkiJNIJUSMZVyyZiMCs33xG3O6+/Hn/N7HhMoDziD5sI757mMak9UPeFqJW2fxuCHn24wsq3oS
ZMygTG5+trL1CfrV3sEklVXNVIoBkAlR8d0V8w4LZIIY2tuxssuj0+XOc6Am/RcbAkKvzc0a28XH
JYiDgBTEIYkIFx5ndR/DS69WdjF3L3YJDswYNd6ZBi9BbEs2Tr0mzreo5dQgkCyO1FWLscBxhhZ2
hVm4PBAJI04L+t1XN9jX1NWb163vf4o+vynjomv////jG7z/WnwTnjPQkwR6+gZ4WvxUeXU8h7cl
v41kEGR4m8QzkuvazuaOaLYIMV7iDQk2DA5Y7ToeMEa8UFEIXzrTXcd6npDhW4k1bMH2vYuByJFu
D58KP6ZChLNNlocTLBvTxuJuZUaj8bEy8rDbmF5ZIlMIQX3XkhBwRmeWyZuRtCMpF3nkYliXaNc1
vypusVqMjn6bJ1cA/+VpSECMNz4mWP2qsjLjk0DXh3Bgzj6baSs2GXVAtEJUiOJxRgX7Mjvl7F52
c1Rs4o7z+9JUTo6owE6IjDNBrdZThFvdCiMvxOcetGk8zjyjeuyLLBk3duB590rV5FSQ04S3dmMN
9UB9HDYLwlFF6DCUA//32sgaf415QJful2mBEV73vaRtrxnUEDEv5JUV9ozUqyFAqKvU/TwOol97
mHk2t8bIsJS2vSscgDwrRbcC+7+6Ick1a9aTklGw8RMaLcwXOHZT1giew1pNWc6KGXk0hgivMUjw
mATw6UrHeW6VpExAryxOlIBsxEPF29zGMz82e20WbUg6N9Y+/mZyNYETeDrQMe05mUUkfOySix4g
/hLqYTJ/gEJWX8FV8sVFOJd5RIhhPKFaDWOspFPVfYb95JarEOwMMzy43MrOwxP5FShMVLyieYTJ
aZrLJ9H68aU14O/pUwf8PndluXbimohvZQUXdFLlb7lqnU+lTcxk7VbRCwtl+iPER7pbLTDMNmbP
44Ey1QFJhJWzyYU3rFlYZ+pOUEyTD6HIQI5Udi+yJmiDgJuwejAcQkEY1fnEll8WRUbMkkcwo4mb
fJTNpbfJPQznmZrNBEsRYcMwOrD4u4BU41RrpKOGiLCAxcsaSn4qVPXJiAamPblKE2Km53rOCdpA
ILTLMPq8K9OUO42UvzyaITxIdntDPtf+CLu1zeidoeoF2cfJaHlic9BxKED2ICHGU+wrqmSviGdW
JT6xgsNUMv6iKxQeerem5cm68F+wWkhKY20yOt2M5FFicRG2PPp0YMuOZXjbI0sn4HR25XPg4NIf
4j4wbXEGZTfKR+d5Chb1OEL0fGmXSB7c3mXjkexDnszp0ZuohpXDG+oDQdv8+rl2NOvKdsojZV3w
2OPTsEnnvDymRWo91Kaj/6MyU1ddR3LDiu0swCFBKhQtQnT8SbhoNtAQU/gwH+YPoFuU8Hbx23lu
LE7qFV57/BdNJJJTj0eVwlqLTxXWubpSXjndwQDgUH9l1ug9khrOvwogUx29pG72Qem3OA3oW6nw
pHlomUgjPtGfFpcSbENhiEAgpuwkcsiJ5xvUFvxjmhH1fV0QArYPw0Gc+oUnMkgqw9mCUjwAN21R
Lcx3fUy7YWcJWY8BTGQsMjWZVFePs8W9F/ALUQPy/ibQSob2JS5ZDIn+J0jCBOiGeA7ClRqc57N7
JjOX9qXKOG1xR6ifMH6k+p3idr47FwoLYTPz5ZRk7rM1Ud/rfMknAm4Vdg9+8oI3l8e9gP56KGvD
PKGJMtZuGZinllze8oplxLOz9KctypqDpy2xmwj4RGZiUoSXCIG2jkirp6DPOM3n1DKabYAX/rML
MQFHo9LFIrJuGz75wM8MmvxEknJtkNCxPhc4vS5VdGjry2vzQ4w0Nw1pfb7JnJmcL2mkdbLywD/l
hxGYFVjfkYjH4N/uOHb4gNDnkgUf/GJMtlUugt8zAxOUVXF+hQRk0OliYGRCGcTJ022a8daXIyZp
quUZVTiPWsRRvKhQcAAX0mFvK3WrgqoLmtgsKAwYah1cnvSJsFnvwNcpj/ZguHd4Y+ADwRScTzv0
hEOPIydup5cn2ndxMomeYkAte35zMlCuSh9224dqxNxzn0cBPaBwC1YtFFzf3jLV48MgjkIhI1Pu
WSd89TgNsfeQpNBUtx2e2TsALdZIFkEBxWiVewowwvc/bwJpZgMQY4zjk30Vqyt3duwDmXC8cK6+
fD52/hq3CMqxTlRPBAHgthryVCn3a6ypbJ4q4iV/k3GQcx9GSlBVxMEjYPV0M82h+9z4He+rCQVi
a8WLAVLj8MY3TcsnOa9EOZHpdRxjtgBHUKNvMapg8yEyL2xvFEqs8eCX+gEltWRrsnDe3+eNwGCr
W4gQ72hH2+3iYq+9snzMf1bWGOb3s5k4z3aSiAfL8OkBVEIbIidfPIzYgEIVs2YxrNjnMUKaY1U9
uSHo1LoW43Rz/oacRNTIrTZOaErIcOeGdxmN6mnBGf0BA23rIWbrJu2ElvYBaqp4IB+Ox9LpKm2B
DZK9VoznY3NeTFZUlRn2wfYjvvtCMNZVYUGfRY4GDbXv6WT0XYMZNingeIEADR40L73Lt8DbQT5X
fcf7WkSw5LO04LVCY4tLMOkgF32bCVwwiUJ9qbHHjNeW9Nkdo7ZBwhix5HsWeMAQNA5cm6QGr0ZB
6WT51iFiw7mbGny918UoGaoajek8wzVj1fBfq8diMmlbiec+pHVplFvCKsfsMh9cfhoyuFXfQzgi
zDfDSjhfL/pwiZPz3jdZ5LSVoWCTpxQhCwcUs6NfgVZbHs834HUv0o37kFjsC3pjxRKWE+e8doNw
4libOlwaJi+ef0dWEtye16fEeGmXMAjYYS0o0w9e77NEfLNv9tLBniQK5wbC5nlBYAbuf6m8IR3W
eTM0eyMpcCGeK+c5RHn9cF4V7pTyUqTEg51ciYpD1IU4AW1wE7AYgbSCSa3A2N5BtKDdaYy1V1sM
IRqYEAtmonwhY8xZfWgQs3UjR/7dTCHU4BVuiRO0CQA2vTnAkS4xHybV2CcsqOaE8SzbvigrFk2f
lOz2diyuIfUst3TqLGoTWlS/7kY27fMOCF6LC28ZeNxsbNz08U1yBbiQN/La6AOINPrQnkfAtY5N
oQxxMLuoDV+xXSHJwYOn73jN7HrmumE1T3f5LBscJ2jVAIRmCj8n5HuTW4NTkAaDjQ0TZdhcDbXQ
cj8g9Jv2HXGQ0bVo4T4ccHAUpwYvmpCmseMKYVyy2k0RLM1D5/QUIaGRqkdzrIjMxjGd74v5C3Qg
y7vv/Sm/tmznc2QEJEKrpMVFqzaxQGFnH9Mw+RLabYkTfR2sbAxkU8JmbF5gnC7vkrjiRJrjcVl3
jDwVFcrsPqbJzH2OKx5o6YzLRNJAYl+YBQrKVViTORINU34gKjj5YMtWiDWnZn6gs5/2hahQVsC8
KT4EJUIGNWXUC641sRlSZGoFq9X522lqO/Oy1pv/ZRKEDCIhmVJT9bKkg8mK7GCUFlMY5fHo6gyv
gfswIWp13eQVf8UKiZtkO8t0wwRwJMx7JEYOd2gCAQZqnFyXdHXkT3dp2FHhTbUBOAiicW6U04xd
drQVr6qKamQBZsPHw02QYZNVUh8AZfBJp/NhEkTs24sTl+kfJTUmp4uq1DbRZ7gwkuAx8ANW0Lkx
DEk5qS4zaP06JoE9rXQnL8BIfGr2XlSqq1iF8jBWSpzCyVGPwuiIal9m4knsFLkoywn2j2txfjao
TQFOQnarxY2tB505tz7vm4qA9ptFcWBiqgJQY2W63qwC5V/lDQJSGNiMr3CKq55AtfHv6dj3GvCK
U5exeOLASC+NkjyBUO/My0KEwJreLtpbDp7lcnDN9uhUPW9cZ2A47KS1ukJ7rCuMmhmJwcmcp4Uv
D563mN6Bho207Jb+ZuUj893BlO4vMmlZPr1Kh2giXcQDobOM7BzFrsSch1viJQbHRhBYdBK5y8Hi
Ajg/AM4Tm1Mjy6ucifdhCfV2cC6ZMc354qKnXTEly80L1BGev3XnzrrgytFD1PTTR0IElqtIzvHH
qifRAIG1Ynem21nIMLJ6ctjd3ITmJCvjpjHcEk7Gogp/azfkcVqhY3zuK9t5wZxs+SOjqvwCxtVS
bo8Yt1FX4edfteaVoCgjfskfPxGs5jbIHIIsguNQJPUWxXV96dgTRlwe7mdh4sa/YuIV3pMiSgJD
nxPwmbaOuZt9Zz5B6Qo+RpAYP5f1zG9yCjNuqZQLhcdgYdCxZmY4krjTmaShkaPj/gP5/ncIj3se
oPwA4YnbzyVk+a8Bntef+hPg8d1fzmNiMF/ioF/Ttf8EeJT1CwvaZaSO7wfDmrcEKO8XrHmpHBgJ
yXMo37+oyghs2QA95hmuxPoDftTfQXneD960sMxBxyFtfpv4Bv0FmIhSDCTc12KzydGdOoLdYplJ
f1h3Da3P35v06QtC9gLn0XM3V7ybqqZ868qqcudoO5a/EQOKDxh/6D+J1dyHOIL9ZIT9fs53vp4k
wxALL1SX1rs5n0pcrCaBy45eGbnPiW4tzsVq6ww/G8y/n71xKR41kACABCGLOkfx7awVz4Yo7FMh
j6nuwWMPqMrpFrYml9zpU0ckxKNHjOEJGdzP5qff+ZavJDvoBcBo5zHwmzHvWOPoZBqNPLYWY2k8
c/QYHu+cTU75/DM9qXiPCvBFWYEQ5hxXMM55z26fygz/3imWhH4A5tECUpGsxsSkGB46j9OiYAwX
XcJKot2ZG5pk9sCStgXzBsYaGCn+BND69uvjUey7yA6RBKBD1k/mzdeHwkOfSwDk0R8xO4XdjKTW
BE7b/R+vBSUD4JUlzMJ5t6AIMDAzCA4S1t/IPEEa7YvX5dNdr8vqH78resG8xbeUguHIUBzrJDhT
5nukJ6Ya5/jp5XEIoi+tBSOKBubvoirniwDwnv/OLvVu1TLYljhdZPKIHUd5TPyBZsZ3cYYU1N4/
QzuFvjvvvxKJ58KCbcItfA8o+YEtyMET9jGxYorrM4CCfofqO2va6smvUzoid+Yl1YDTHHU2sZiB
/UpZ+I9z8u+sYNzo2fZM/arqIuPrBRNYwgoCN5XHCfbhpZ0WOCrXujSqjJYVSuOTb9PUolaflx4k
8/zyOhoBZQf5GQL9vdWLXERJpZ80GPjXHybNlEsyXcXLi6Ty7lynjgXYAJ2M2v54RX3vUi4m3yBo
HC3f4OxT5dNie7V9jB1ur1IhryxBNmz1vsvT//HFvj5b2L7RZoMdEkZrcblvlm8VdWVW15VxGTAj
WLAmacCZbAZdy8igckBJ6v8EIdQM5TfLS18S9bln4uPFq4MWXX+kNxtBlS6I4NEEXJpYpO6kX1Do
t00LD2Y0wEpbmD34LNINYETJVCHklcpBD46eUVDO+7FbY8LD8XfeQV5HPfPCNGUVRMYCoK3HMj++
SeQgfP2ZOfg9dlMWIpQO/NzPWqI3nxmeTyInjDUv28zML8wFYWIZu8ZFKNq0X5VmPoMp0iw0ZbAu
k2p2twTRubfIhBkLzP/L3nls141kXfpVevUcteDNoAeNa3npRIqkzASLIikg4BERsE/fH6jMSpH6
W1o1r0FlpkrkNUAg4px9tslLOk9Sa7iRCTqT5wUfhufJLli6P7pamxlGtqUyBIXxLNq8GAtHEOu1
6Sl9kFUz59fkiqQFM79HXJWNkNAmTl6vU6swdZ2TzLmAMUFO84dUlGCJ0FaQ2y6ZgVApSjrraBFo
hmAjyJBeVlHmF5tSioQc3l44/qGsO95jBagIqQKb7RBpxS4mTIQ6raCcyhpWSOvSQoHZaxRKlNz+
6XU2p3RagcNLq85OuIbqZ6ZI3ZegxTj+hPBgvkXThRrT1gZYT1uk4qtFbjdeVYvjY6Q5gg89YFXD
2tOF/1iQXMscF6/wx9mKAMitdj2hB4DbCpj0qV0S+zh0QXcrfVQx3kjbSzoU5F72X7jdY+Rxwryi
jwaG7edgGsz8SDbfOJPLFWVc+DCThHJ4HZC/jo5fO1TUm1yfCHeyW6XS5cHGeOC5jVY44JVrZ01S
PRdVaq+6fh3tFpUgXQpnGT307cxPGcnsnEVJzatUa9uNFQk4G4650EXWE7XmpN63CrMgnPMzmeMn
MpFIOgfB2qhmPqkyFd7kwSlbC5PXGf0r+E4EJ90v07Rph+IM2PAVIO1Ex6pBAuI9Bn7B1URJ2+L5
1YQzaXBmEvin11bSAN9SB+UOjIhxMeLD4GiwphxpzkW/yXj+GjOdSWRdQusqMxh8bWePFEN42yHI
RTC7nDdolGmYrdphLQ+0fA/KTHjZUOMRguH09KG1VhMpDTd22s8l53LMTI3+vnWQ1S4B5s8bSzDC
HZrOe/SZpkHZqSVSK2+25MfUWezjQvxHsLVT3/1aD0N9Fy5iviw7TJM7ROxWDCZghViCmvIkygZu
IcZTvEo5TZAAl6bfmirxQecWMWIcx1wsDuB5X4U4u5xXbtYg6CqiiLwfBdDP2GODU8l8V+CXssMf
rsXPyiTiqWZNYpyH7OAGyIgAoDzpKwADqb+H7kKqox30V5Hv9cjQpxyyYl+wM22WFdUdTRwSYw3h
4zPmA1LtlTf7TzAJra2CynzBqFOm+5XIMcZR34otpGrS45q+uYIXbI2belHZ13SdwAWNRvKEyemB
OURybmHa1B1CNfpfWhA2TFba5StMzObkuGQUwvhyl6912RV4lNrLRmE1jTseVB9kX2P9NSc1QG+Z
LSvk0TI4rMUozroTM8/tSjHYddSAMREo1b4Kbb1uTEwBkG3d9kB+Z9BZ2rNcZmo/e/38kmB1scsM
YaBeaKrPohjcTTnXOm5r2Op5p0QMJ/4R4QPPB0D3NrGrbNMP0tpXbcMLhQb4MwNLpCcJov1COrgD
+wHzJ2RqqxW9F0vIPWmz3vl2vKDSDY9IRsliJPwXX4Uk4Y3cMkq2bk9YRdi0ClheZdulmbHUr5r+
vi38rt0Mtdr35AiAFJtPZaCaz1EpSCmOLMz5jMTZ9iWfI0p0dcOpRErLwvZ+4bvdGLepyR0NYCFc
gD/UH6B8tR+g17GoDZ+K7PF1bGDYOY+EWkc7uwbFdn7uTyuMZDsTGDq7rX5OpcmG1CyRdTebC0vW
1EyyZNDDOQl7zHh3a3YmgCpxmMyQGcUtG0b/zZfEYmD2ingFcymPGkt8sJjeS5hh2C4xGrJcX82a
WnX4wcODKUFhtnJ9jYk+SinGWlufQIu7oXV59PvM647u5MILex0+tS3LdoMXLXOTAqzui910KfVc
RvamhZq8WY1aVFt9xb85bL/P7eCuo0WNGW2g1a7O3fEFTgpWf15heJ+Y50dnMovUEXcJZGX1lAqS
DKw8+6YG/ZgDq+48Fz3aJpnZPj6X5BkYH8VCjuMxtDPsx0HLNn6JkiIbx+6YG/6yn8O6vYfJUAVx
FLjjPVkf1S0jiu92uXyesC65LrQNcOWXQYnaXvY7t2/t51Rn6fMixPgx7QPuHE88sXPgsuhJ02Ak
kDMTq6SlVMHJ94CCttNYomxRPvv4puhxJz7qaDLP3a6ZL1H5Orf+MgkjllXRk6vBXcCXAjzhwahR
buwmS5eXk5Tu9QI/5xoZQX9bibDbkPyHvf1glDsMsp1vTeQP59pvsUv2Elv4MXE/YkN2ShaP/TJG
MU4vbBdIL7d5Fbon6ArfktYYP446LeDR9ealxGL9azH6CGuJ9CaRIa8tRp+zk15FgGaXuFo4JyMa
Ix94N1WPthjb8wod764WXn+OasuAd0GgpsQhYBZ7g2J22MKitDHCJLULb3G4gHd+0bbHoUZh04qM
LMa5X250ZjaIQ9PxS1/qDi95pVxxmsQ0eZuwgWMThwmpcFf+BMB9iLJeHelyjYuctKN7iM429odF
X9WxbQRmAS4ajlcjJ/x3a+iI7W7b4TBxEJ7XuarKbRtlCai9RXuRsbkdcNizBCPllmFrOgTDTWoP
uH3XeYIlgGLL+1JMmkRorBgvsDJkG3XMOdKbrsX3b2tXeKoSkNHYlzqYFy+GQWWFu7AMXDZEa3xp
bOKo95HRLcwCwHddt8NTofSXo+oDcasqq7vvrVk9hOXs7oYJLv6SY0hdIFeOXRPYm6CDPMCMZQzE
BsQ/e4agwzmkTUy1EgNrS7TgANTDQp+C+iSQG69JxDX8sOnelKNx6QmND4pwOmcfGo4MYpigHsqc
wBs3jS0idehZu98BKqdPbejop9FLgufR16TRmQx61YbhF1OXvCkDiXchuP2isWXfygw20zHQ7Xcv
m9IPKodWEC9CaYSgU9YwXUaFlU0CZ1kXCtqm4HS+NkrmwrbpJ3obpdTs6TJPE4yiJiAetHd1eF70
BP8ZbjB8zphXQ6tJl/waXDgw44SEjes6Kksd4xxmQBx2uGslAJILS5+E0/5hyrop+cuy97/ylz/J
XzBcgH/7GywUfhBs9zdU9x+/8zfV3UTm4tH8+9BmV1ULJO+/qe6WxV+tM9t/6z3/FsCsToP4NeCN
HLighmuk1d90d/NfYHp4LICUYgYGS/4/AULfYi1AkaYH1uKgwYFcD8C6ds4/dWHEQVvCS7rxqq+e
U1Vus/LbT1fjf+LmvW3zfnmDd62pnJyyaifeIMzZOLFT6qNHMVyJiCHt8+/f6hUY+gdl4csArICu
MM50ibr7hU454ytUepTJl7lX0ntTmho4kPszwVd20XlfVT6l4RMilVDD62pthR9oA6tD1CcYgF1a
PcPsWgWAKWEfZhQcEpmuw4i6fxEUvKK66KWrDPcc6u9yVqooTyRiGKx5fEi6yd3c6T0Aj3dS2AN/
yElJwqg1T7pabyCcMwVzJOYr9uAb+FmNgxNpzDGqLis+dpGdDpDvMJEOqM+aELW7YKaC01BvnyTN
2v0Mx/u8TLoeMSximpHocUGQ93mA7nLrTT5O/RZq+q84MJHCZ6SViAF5JHGhqwLINYJ2Oc91lBkf
R4hKbr1zhhTzgXaDS46ekkNA46p+cLb/u2v8YdewnNepxv9/1zg+jo9C/Lxp/PUrf28aHg72gOnQ
vT143zD9/9k0fPNftos5KUJ1IuXM1fb+r13Dtv9FvY5YwYNNjAwvjP69a1jhvyJmJyF7igkMGUb/
mUjmLeC0OoaiCWcUA2wDDo6Q5e22AeWzXHLMSz4q1bZwV5eKjHDC2Bu59mzRRevCA81EKZ/aACZd
RsDJLa4j86F26eM2pSCVlvRzvybwBFtOPJs2mrW48ya4fso0eR3fSHlkIByKD7mc2iI2KHTPGhK7
9z3Q5q618ujCNkxArYg6ROTFfGjsubjFpWU5crLCNbSM/mWV92G05mKbZUxYSyFQRSeWKT0+EnxL
ZjxuT2KbZly2DcZJ9NuykMueLAtmlbPRfsNBJX/U6Th/MAowUYhq8xfslwnJbNMi2DgE4r4MMrVi
u4ULl3IG3KSZf7PyA6GKlsq+7x2qmu3vN7tXsco/m93rLWDiFnBXUQ+x863Tip927mpx3Zy8aP/j
Ip3ozHOw44CFs+JfzQTxk0QkHcTCrqIPTdDaF/Vo89VaP2y8jSjM4bBk+UxEjtecRUs/XC6402Gl
7TbP5GAan2qcsxE0GtPOE3l+2XsaumiIRclDWSbhISXXGUqQ01yHobyH4+gdvbWlTEf7zs7sA5FT
z3nnd384TCKO3p+ATr40PPl1Aa8ukajA3quzWsCeNDHb+qPbVMkXa737adNYnznd6M4wrz+DiSHP
qnzUO0JcKpsjgPm2wpz7cuon81tbWFyGyBun67R2i9PYON7HZOa/8NOwX1B0WuepYY/XGSqoCyft
GAyGyQOgkn2IhCgfihrfNB+KxFHUY436WRrUuY6/JbBaEx+KySFyf3M4Nxfnufb7i1HaFmSWxDvi
ho2br0t/LKa52E0ePm8YCGV7T3wp2yg/uW4zPiFLdeJSO+NTi5EJ4CRNqtSgmAnaCSg3/V6Lcbrl
oSyugoH9u4Q/eywcqmKBLn+NKgePyBfvPHTxVEWFSu61EKqLSWyKDuYi7Y2NSf82qGF4IUclWlHX
Ir+sMqe7mMPSxmKwbl9CnMFlXMMz8mPPg423Ii54JSp1RDEmzktcCS8JS58+4FgwXEKE4MvZTg86
22VLfmQAlkebxU3tWwOu+rXSFhfURiVKnPFyHL312UTaj9BuVJ9cPAm+RWmRXrguTgRmOk1/moi+
3bOoBkJ0vuilnFUqaGMI+/aB4YBNEvob4zbTJj1X1NcYQqnyYZ7GEFc2DCGpj1g72P4/jXYI3qMV
AUIuLgrPOd3/VevbyanTZvcJ4Xm7hfFoHtCh4zHjEsiNpc991fEqxQBDK84Hpz6U3PuLhhwk0Il0
IYAonXbQi+3byZSkagTAnJu5N+ZLKPHE1VjGvB9cz1431KY4Sa/FWN/Thr0TJgHdcT4N05XEjuLm
ddm2Ob73gjLhUnaeRcxFk8DJCM3PoVGpTxGsx0/ItLorQQR5Hldthh7NcWrxrTaLQ9dIA8orVhRZ
7PS9f3AhnQW7Aqv169CkO//DCMZ+OwJbLz+VWRis80obj+xgfbR/2q/GzlKo8mVya8vWN7YajR4u
9p3xMV8ivoGV2+bG75Rxl88CnbKHHKOl9ceM9BBC/Jhjh2ewj+2yIygFSvhjMZB8EUfd2Kab1pLJ
F+nCdYlNGD94EfbG/vcb7v/0Bdz1eIW6wLlsr8ExP3+BmkGhtLI0YHyw6B2k0ukKe8N03+EdK8Fd
2WcopNkv7NVht848Ywde2j5C6fHOrdFPvvPsOSsxtHl0psC68MepOGV2S3vclWFyB/kZWlVWp2UY
//6zv57H/xwWrxefRgJPNttGecAI8u1nHyu5xpeN3m3Te4QvjEBr31nNCbbFUKsfLNCVy3xS03UZ
DPVBIx0QsV3XPvYMYjg1FUmTY2TLs9Ib5VkTdMYdnhTRAS9KLTay6+tr4szERWDz/UcsuQCq1ai+
DxwT3CLhflMJMSHmsoRgpx2DqN4dixr3Q5r1NvcImLMl21DfJ59sqPJHIzTCkxIgBQmCwD3hCeke
06rpi/Tr5SDHITkTMyZPSx3U4Ubb9vRipUAvsV25xhpaY1u7xWmjvdMU36wKlnjm1F3sAL6cle6Q
fKkDHnVqAmh366NHIZw+ywQJxI7xKB8PLutpmaR9W9pq7omedIZNZHdgD61a9rmZJV9YecOLW1br
DrJemjxITr3As8w1VwErCLJ92wppxrNdFXe0G0sau50vPgdV/uQ0FUT0NJvOitFWGyltVB9Y3lxk
06hQ7pTTVW4tnCW/XwgUidzpNyshojkysftmz17LwXdlA3t11cO26ogisnSwwbqGTMnXvbnEmuQA
gphtApjgcHPRp+wpxdpH39bLzWKxJ+3SSp2RixPQKObliZggNTJ3MQWkSSMXFXku9V53xfq4WoH5
bR7N8p7tX3+zR3d46UXgGltw/irYqiyElVtTjl0OtcY9JDBn1oHLqDQm+SEp96WFoCWOiGM9hqkx
bQmbDXCxqe5xBmBIhJCDIEuDmVPU+caNw4M1blVv9s+dx7HC+sq2kobuOFmLOrgr4hSUYi051/uK
B4z+pKbi6Bng9tuJaecucuZPVtvWW1ybnZjPk1Wxynkg4CWyWHNb4ceMu8wTpv0wqslrO+F2RIBJ
VM4G86ulOyydnTWX+Oe6eM/0RfbAOSAelEGQZIzvjIPdqqjyTwp7CvhrReenRyhuJla9IEZFrDIk
Qgbd/60xjGuBA0f1ZIYTR5Wq/K3EjwwibtbrnZ6yyuTrFmx5ZaO4UGqU/Heiex6DObPx62O47ZIv
vVj1XZpqdZaYLqfOYuXOt8xJxLxJLb8tzg2t1/Inmm8ggzbGDnsZ81vF6HCNqcOfFnsly9wY9WJd
pN5YnGYWQhgzJoGS7M4ZiifLcT5baHygveCYcwP9OeljC70wZjv9cNQrZw84f1m+o0EKz8J+MWB2
VwjQsIDBrtWUy7hzh4E0WeULkmZkEsSjRDQYI6ZyGrimcqsj4PDYw+RwK5yl/B4E4y3oPhNgULMG
8+oiwF96xP4mCKrsg10FIyPCMuLKRPNy8/og/bez/VNni1L1py1n+6gf/9cPUuHVY/Xyf/73/y3R
Yz2+aWxff+PvvtaOiF+zcXYPqeN/9kWjbcUyDdALehUWkogN/93WBta/UJDy4+g+f3TD/25rPf7K
g1QHgsYzR3P7H7EC19b5p81x/Thw5T0yMSzsaChY3oFVBHzPVdWb7ktmLm3+HQOIxDG3I61Tp7da
kwL1gLRY6L2agbXgws+e9zRhPFRfWA120Pa+NQh1jIsuNJoCsybcO2mbygI7eWlW2DLB3G/9xSd9
Z6LX3AzO0K1hcGU/L7QFea/saww0W2Dm1GQ+cZ/ROchdidwBMbbLgN/GDbuHNnVwVCo6j2TY3Isk
637CvntfD7lqET6pDIPiP7FM3lZwLkQN6mbLD/kfkJH9/uo0yregLy/eS6vGAX5ylQYZpunSdZzi
Mkq9iLecLFFX3ztfivkO97uIj2ZnveT71NaYTvc/ra0PP46tn4W/72oyPlIQRBaKZgIloPdE7wmA
bMlT1SiZPmOw5RWXLWOw4rS4PdNSWjNfjJi/BIKKAvVaG/YocUESgjg3SbV7bCY1Y3cd9AyxTqU5
KDPbLUm69NulnLgVOw3TY3nICAegD/YRr/lXy4IPV7arIld5HYbtzDCiP5zRbyFZkme4yIArOCIR
AgNN1n5bqyVZwUCMueGLOaLO/OjVwmhusY5tlg+/v3o8UT+vdt7IwbDa5bhdfRV4v7dvNAM9RguD
1WeHu205uxaBjWvGtskTPjlB7l6TzeSt/na+VxqaIjsNhttCePWfokFWuOifomT9yrjKgExZHjQm
OEzrJfmpN7AIkDejKfefBxVK/8pr51wTvlsZ4GMnNFKL5//hIr9/RyhHsLRgoEcW//iFH1vj5D4K
W2dfCmKJq5OopK7ubWoxeWEr/YfW8/0ddQLYvw5wHWt05TW+u6M0pQiLW6W+Dh2akQcvD2SISgZS
k/xTgbcOJ36+lLw6BTG+FfBB1173PasuHSezLOvBvq9RkITbpLd8ne6hb4rZOxf52LdOzFKq+Fdg
zNooYW0gy8lz7aFnIvCgRAZS2c76ZFCvlFOzxb/VHe5MkeKnih1/OgOh5xkLwp0MkzsTavRV2dkQ
+n2EtLhK+OkBsiNfzihwx0SCCmeoi60BvTwmfxZeJd2ZYWRiLvfwIVL38vcL+9315hpggw3NEdkF
TkLgY2+XkwchDKdfJA99lWdsAUmTGgMA4tiUy8Pv32odxLy93j5rFy4bJxbg0y/UuxGSRNdabnIX
us3re/Ve619RYBd81R4sq3HwjF1Xdcnxx1Wg4p26Fg3I65/k0E/IPgwwee8zqVIhWsfcKttmZrKK
mH08M4oc18ULlbQZRv+irYrxgBxY8cAWdZJ4n4FTHD3s0e8Vy8hUcM74l4FIllTBJTQX/m5oyM12
kATmvIvR9ux3Aa0qb8yENuBsM7xsvZPY56b8cgCtifuupbDZ69SY23zu/nXt5g6LnCoz0R0vOFvV
iKD295f0lUf9z24QBAE2CTadCXg1HH2a17e3r+MbIAxrk6dycILPuYTytLcFgSvUjq27mSDD7QHk
ovM5FGWyxXKzPlZ2UT5gQgzXow5BdiJF0kNkzOQw4MHf3SfO5ChoH2rINlk42EcR5TcVcZdPK4cD
JpxEG7nBG9m/HrykOc+AHC5JbMDLBvUzmR2Gyp1PSxC2wynBp9xDWxqZLq4DXvFgLAbGo7qcMhKf
I/nB9ZlP7120mJdAPMNWt3O3wxCtfMhU6aKAsgX5xa32wm1TjFW+0Vb51Qga7xzOIzVvv3SmxcBb
Bnd2E46PbdZY2KtKPztzaXPVwSaw6w7pff8gHCejwjANt94as4eoqYfdVxqt/Oi7Sr2UdtIf86nP
97Xlgrzjr+FPm2mM4Fz0bjWcmNzv9BjB/wmzPP/UA99AhE76YosisLlb8r7ZkiJmwDsxYHdh6Hfj
6tn8Zs9afYXcg41d7/WbbMIQtgiU2LliFn8ii755xlgQTEDYzDxauFUV8v6gaixw9s5L62fuF+pZ
GzbgjlAJArF8afp/qCnePtA/3gzbm1eIEIaq826zTjCHDiIZ1c+IHSpO38m8s2pmhXFVFZcDcVnZ
Zkqb6gagOSj+UGK93bhe35uvySloraFVv9SfvafIQnNl9dzVNfRMSMMQ/yrHoqT8/TP2jn37+k4M
SZguRcQjw8F+94xNQBL2EGTZs0WUCGGxNsdF3CCEEVsMJILb2q6SlThstHgSelELZb0V5BIJz0fO
oCmoKIP9a+nL6FSDB9xz3sJQGyCw4J+IW7at6wqptLbcG7j29fcKn/eLujWCm8Fe/brzXuqYiFTy
d0F9rx3Isxn5P5X/wR+LsdwRFOYdTRnNz3mT6k3e9XJvpZ75aEJG2Szcv9PvL8k7jj6XZC0DAPi4
LpD07dda8+cixAjU5Ibz8uz268XPhJMdHFxlAb6nx9qKyi+OEU3b3k5nZJRIFI4uyTb19vcfw1uv
/Jvdj9GdSa41ZTYlGd5sb3c/0nKryUuz4DntlxI6cS2LeAphEWyVKBe9HdxqOgaVRnAtjLa6rZqm
OjZiii6xRMHWuAxS4xr/cffoLHMde/gYf63wFPc2sjAucWYNLmaHQZxTOXfW0pbXjcFNY27QTfNm
0VNxOeaNSjZBGwW3ke0MzX50xffZz8WVEyCRhOvoHUXatNeVp0uNUlj13+Yy6+9Nzy5ujDrkgPAn
a9w7th77mBzh9G4sI+KQsw6/A7K1LOJWdJqWBOt2OXgTZ+JH1zPCC5HN7idrXEWnaVHggv77i7te
u/fX1g1Z9xxSdKDvRR+9mRDqCZEGCbvrXRnY5jwQAj+jOuxq88oaa/bl37+j9balZFUBu679rAkt
geL2/cQKkkcpK47OF9ii7mmBrlPFST8b5xGBCXvgMc1Oj//Oc4vA5kGkk74QIjJvjCFy9r//LO/i
OdbPQqnJ9vkaYOmT/Ph2aUlsoFWY1vVLihd0ufHxkP5Khmw2bLtqxp/GhCUR91UDKRl5bjZv88z3
jhmN5haPF1i+foNNM6CaH3wWmkCcDQYy0642VHZZ+EIdO8eZrvw+g+2Iv6fLxCki3VnBKH41Hq36
WFphswnRH7cHg8uyzwttXDK2WZ1Jx8C4eOXJM5HhOMtRWO/TkdN70zCTvKgazKWJ9kDbFZddiYv0
MDLCHNy8fPCGdN5Ri6iPmjixs6wqHYmaHEyRlQiQuvGFqT44kaiJfcgbYs+Q5eK6TUpYSlxE0F4i
O1aw4kTr07GGdmOdrYRieTCR1X7SshGfe/z6v7sCAQ+suDwp/rBS3u799EBIJBCo4PDGPaIve7cj
G1ZKBVAGzlPZE0A2b7u5XYvWgeCNefzDe719DtZ+i4XoWkDBYDH4ZtlvF4It6rJohWc/T5QTwn2x
MWfNsrPktTJMIZPzBJezvzrb/n4J/vol6WrxIMP2Fwc/Cua3b4xHipIotNXTZBKESQ8UlOFwmzCa
plr+/VtZ71s808FhFKmoj7gLOOl9GcldtopxsKtnai4AZyq+pL4vbQ1qstEY6KTt9RQtiVldNELW
vrnzhqxYHnIVtJS2VQlEg/SdGO7oBsP1wCENbajt8qLA4yqcj/3ougwWfv+hf7kxHP1rLACkCsv8
VZdKjRgiJzDrJ2zWJJ8CV84i/z5YM3U7+7xPM5FUA5r1P12sX28MjHzoHOgoqbHIBXh7YxLDIp1U
esa3xcMOAuF/4Al4j9S7GT7slsMYpDzSuBfBI46AeOJsOykl7V6Fid1wJ6plpN1DXLPob2kNNWPv
oNSfzz2sH2hp/nCV3s2zXsOFAkguPCack7/a2Hnp2Mqql823LKQxoHEJZ718oLRdG+tlRnox0AIg
C7kyALp5mlRN+ICxqf15pqWJCpculgVY5d996Ca8wl/t02C5BAn8gISIFwTv8CYy7j4rUrkThCBV
sPZ1A7R47k4tyTBCAYC4jzuChcwKGrEZZmv3Bl8rvEmyVk9flpnn3o+7aUm4Fnifr90w9nl+l+9t
t/N4vjuSz9F7+G5evfgj9s4WLIJELR94/CPvc40txfIgF+RCcMjbPKrB1+ve+ox4kdiaXU+qyvKw
aCeg9ZadP9zCdSv52azO2UHiDFMQ7pnNdIm3hqUKS3uTY6K/9nIhr4FjtZnnDHywliNlhmHCa9Pn
4zPNjwjC9ir/4A1Tpm/0GFTAa3M35WAASro5e2+eRry1IcaIH1+IQeHdMG6mFcZHQnRfulB4wxFk
oBOXpYtTxmG0CB08zzpj7k893AzW0hQm684nsNqcz8NBrf20mUB3KGIyEmAaH0lv0BSXjVu3RXH8
6wt4uV5bXpqDiJbXNBODC+qZdMLnxCGsm1jJQWDAS0DKwr8wH5hpulRboAj66zW6tkPe5ZDRyPiB
JdeME3OWxVsbX6AT3npqUX2dCE3gO6U/rqqLDIQr54UtMxe8lnRWnOpS9oAqVhat7+hAu8th+OOJ
g0PNHDBX37LRr8uliTQ4mlMQ5UZ2VeLn1S1jsCYI9jkUBpZL6+U2z9RQRygUyJ/AAotM1snkBTma
rCTY61QjLD8Z7iTmp66aBq5hM6EkKjceG6OVfAxLlNvAAEEPrnOW+PVAz09E+4omM8B2+LuZ8fX6
JfIIR73LzkmGOiWTag3RwRNlYBfYyQV3qWpHesK6fiWWY/wpDeFTD6dIDS6v0syNy6NAU0S+O3de
44aDu2Cj+Ugz357/c+zz9bO4UQaGsPHpteenGeUrK8VZfLKpBvAVPl4OwX9FkhPSp8SVwqoUjKN3
+cOGAR10rTh3o/UadwMplt97UrC4nEuImxom5YDS7jHXE4z7fWr66xJdwf7hrg1r/gk3HeIKNQB9
8BVgNp4hO3cUPOeznOGlYMqHgdtj3jlyfaTJpuZFpela3AlPgWSjKGktZ7gLBOZipLxSO6j5OEwm
5O/LAfIpL9gxVOfzLalaAbHJEULqbVtEi+UdAdi8CXNK8y7KPBENW2DDYN2ZsjLLlz0qgj2eHGnr
7HUxp665ZW0jSUsHs10+ePM8sfwBiWgfd1E1IhCiUECPfuWTlFXAczM13jaUdgB+142FvxLpYHm/
3mFEPrNp7W2eZdzVhUK3jsRJdrpRYCpEeI7nRaLIizsiTObedG6Ib81jrSzkpJs6yee0+YhCNHEJ
blVNNIV4uxOfVO7YiNludpDs8xm3lLZvoggPZT+cYC3Zvs6OCQksXgoDtgCl8p8W2D9YNrHZznzn
KEeJS+UtsynL0gtivHsrwFU+UuviEfm6pQR6nCkXizlZ16XZT4o1lDiiK9LzZjXtbvedPfQSf1HP
YatUHdaI+AAU3I86nkzD6rsrhF42Wy7ZGz13CUBkhbeauSLqa4PF7roLImsieDs2RZuAm5m6HflJ
hior2qVlsu5LkOeq6QZPpBWjzpBKsT217gSp91wThuFfDVxFngXL1ooFNXTSASPj7ncgsCGWZe4x
LNXCB88mo+etXQs5Urtnu+Q4GuZ2hQwrxBc8eaFbroes1n3HcpyQ1DQYQ4VyZn+Yw8xwryeTmHPE
DTMudMe2w7c422EoiiXpUtlriWUaYzE/kRPGfOSvyQi7/npxRgrqhvBXya6KAW6Wj44Bf25ZJAhQ
6KTbLhnrZOeafdJ9pD3kyxNOV7Lbr0bhfOIgHw2uEgaaAQ923i8A/MdQkDOA0eSPZU1E8Pp3WD86
LNxFTCuUTxuxbvfKCDm0ID2ZXGMnkJEc8TotU/JgAiMVK8CM2A6a0JhhFHkFdazOtyoqEFmicrVm
/ysWe6X8aFZTeUdjF+WsIYmE8+TXLenpfjP07RMxBeQcybQy3MuET+psiBoV3VfBnrvsmRk35TMt
xCLppP1KPo6ka4/XS2SUeFMZJdrd1vHGto5Jlo+wzuxcPJ36/Th64XAlO0IcmhjjnApyW8mxCmFF
D9am4x5JNvkp7JacU3iQ7rTBbAzOADHPcgRCcKH22VGM2cGsv0S21bsf/RK/zhSwwy0mA29leyYX
rsUK00pYp0mqz3TGSVZugqUcl2UbgQiYcp8QH7p6fs9M3X1NA0/yU7sfoiB1th4F2nKX5tASOPh8
HZzUPPchbCptWxsyeCMii33YAdEWwW6Qb0x8TOQm9cr0iHGYhoxujst5EmGIfbBGK7P3STtZ6BI1
+lNIayCgxoe2aCr3vledzJuDSVhF2+2ixpymu0lPjr40UGoat67hquVB445Ugkv4vrxfAow6GuiO
fiDbQwjwsSCFGXBX3JIVURaHRGjsnpbGDSskUkXj2MAFclFdCK0nD+tn+FO4EW8LX8/dS4ShWt9v
+qBtAriIyoPnrxO4rOG2L0yv9A8JdvP+FcajRkH4kw+uV2YvWVijPbY2TVj0NvMOT8+Lv0OP7Bir
6ytfJv/wV/VtzmXiW7c4ADao+8ZGrAdqWzlV692P4K+tu22TUSY4S5qkVRTHeQg8qrHEHHlgJHHO
rH/Mi3IqKOlMw3qsRGwkPNxduJaPkgOcxyFz/XWHqzxzrTBxO0/+H3fn0uQmlrThv+LovRTiDouZ
hVWuS7vs9nRX+xv3RqGqkgEJAeIq6dd/TwJVI1C53OPjBTFEb2yrD5DkyZOXN9/UFpdrYP8kTXix
tHbfH3f+BJfUCnYVR48VbNecMuR5fP14Rfsza9KkmYj3B72SRA4OgTBPe2C6SORdlbttaP/binOZ
iquRmNt4V1AeU/1My52FmbTyHM/e3UDxrF+ZuoUXTLpCvGjvUKfYsrUbyqGxmNSLmjN8m9N0CQbc
PhrXnqlHuEQxSDpsyrbcznhR/BKw03PL2mZiELfkpp1LyOxNXBMYpqkoXKaxIycnLdJSnMhIg3Hv
0jk6yfEPkJH09M8T+KpZbLZOFuyl3Eoynp9WDLGTG9Ia/ERfax5PFC/SXMuWJHPFX/UWFdZGL8rM
vqcNMk4uYRJz4ls/WVcci0Waii8Vp464LIFXiIyYcWEX2tdyksMTfsGgePKbbzkPqWRC/7LYI1uP
bBjix4YfxEVqCtB2vpVTqjvB4IBBjptkJjVU26vl6TVjMUGQ9MOtveTqEG4JOhiuhWAxM3RppPMy
nwSoz5Mkjju20FuKd0c8Umj3WTHZgsEzLzZaDGj3LQ6RqGII9Qcxy3ZPYQj6cKrh7WfkwNS0z4R/
ZXHn7hYwLl4aNDjyjUpaT7XsY8zMlTr4dITPZuF9qTZ0eW+ug9T2tzVFB8uu7hjdIl4sOUMph2dZ
WVH0Sxl9xlqzAt6/Gi6/gwTyrr1DWSgi2tp+HtazjDZpE+o4HGd9Id58xcwukoiz1M8r9xOzrvUk
vLXpb+N5DkdT9oFhMHUc9uoNTuZdlJuyRXbbnZTgoRLjB4uKUaFLamWExuFOEwUzFiWQwaud7tAp
e+G3p2tQVT6HZpnUOKpzw0jxAm0jE3+zsEUfF9Ga3oH5DAmsv8JyF/MH/l5+jVeSHT/VketwXGoB
z6XPg8AR13Bjl74480YqT9tuj01h8V2isk74qNBvGMX2lrpT5f9VubUPYx38JLQ1zrc7dEGSZ/gE
60szA/EMjDvWvfjDttb8qrjwo5wy6a8ssDVwauvkwLctJxXYvXfxMeMVZmkVSrKCvpL1BYNFCflo
JgyzZZVBPQFubVOmBcblUJvGrVlrxSZ+u7B09AySNwkC16lFxEafs3yQ3CQdSeYdBuS74mAdD++N
Wid+gsPjsKd7VDd2m2UVaHuEsmg9n9yfVVIdTNyMtyX/vMEx6CJi9xh7OAZ732fo0LvY30mB0idm
yd5BZj3ZPxhVuTt+mk2q2WwOE3NAOAJW1M8n13DwGOWdfYyMcjKf1BrynwSeBN3k78ULy/aaBPnU
aMSR9+lyru4W+cLnqxVbICa0HLuTI8DorLJifBTPSo6fkbpY3KO2I+a92dHrWucSP6BOtsXtARss
jmIqU2yyfZ0yqa4ImJi7R/Wv6b0ICFU2Ln5Uu/XiKhLXKppsoduDRpouj91FUVW5KEZcS/6INnip
7sPa4tbxbzNzD9IegZAABtvsTQoEWWuObHGiZT/9YIM7FXL8eu1fLYJ4X/4LcsRjDlZur0XXbq4T
U3CwTUz8A7rgK0wnbAgJy3hmkWGr1rtYPFGdRjPsTN1GjbCb0gZ/s4MHASOFw1/a85zMlR698/xK
osA2sIgWR3no5LivD/6cXXagAlK4RyJes3LXKDpB0gztr4M45pOGWimPbmNCDWo1MAsaxbvJno6K
D05KcoQfHg9oFMwqYrAKPuOEutkmD8P4LfDo/AhWCUjuZmkke4nQD63l8Pa5OLpbbSNa+XrWaJgP
JKnFOA/o0ICYUVEcJljdPaVUxhDX9/tFIXEm03CjwLoAwriLvLc59Sg+6eu3HGbV5JaEpwxcgJsD
yLvez6od0jh2Z4Vd3Ft2LXiyVjUidyKZ3f/2VnTFSFeDQNgAyw0yqzoM+8eK7MQ9veZinxLbpHTz
fo+xxna9fq8mG/ifOoqk34QIDao6BwK9c5xcPqNvoo42xv3e2ELc/74MtrSsza3CDNiGAWVEzsKj
nWA0Shis6T0pq2jnRvO00Im7yUII1soj5BXb01rmDo0Vg0AQF8mxmM9469i7mj+9/vhnX4WirlTY
KCkTjusz+feTQt8+WzAGo3asZREy1juAYCSTsJDDlRDq9Vud6ZxBYtgDnAY2DVrDYb4bNyrUYxyo
pRcwtOdwvTgw+AC4vSNbxF749XdVbgjq0vgwjq3TYkE1QT+j+MqAy7o++fslU+DERhWwrx8/lSGW
/Xdfh3n6cLHw8PdxJg78GYCAM8t+w9ptre/gOIZiBsdpUbYXnCfbjZE9fTHXcbGvas83/iInQegI
hypZKpfiOhbwv5MyvRgz3hYwDXcjOTZIXm9wDIEor7W/GErqbD4UaSShebgmUrtmbKR4ja/fcACy
ovkDYB5FevA+YA5JH/VfrVi7R4zJIfsri0GuMTTeWIiZwyge+K6LDPiMRgEZ3lhv7mwsIFPfq6Oc
CRfYkQ5zFsRp0GvSXt5/AqJE8PupEzOdE5RK/A50HZN7yXoE3vqqdVuqLBDXmGlqYr+7pPgEakbC
iy0IFc6FuhXOdm1JiofU/4FdnNAGRbRwjGheMfAjmACbX7hGMXHrt6G2KbDWTm3JYVkxyqVKLoLF
jI0PhgCM1PqicEqSR1qd7WvwABtSdO9cnHm9uAkBu7oMLt1MxLfKmciOsZhkjEkgjQzxEt/MTkN8
Gyc35IhP0yzlsZw2QZ/j2mM1oacTp2lNC7ccr7omzvJiTccfWRvoRZC/668zMpN6tQct/z6ImbL7
HazAcFtj93QmR1oQkQAYOFPtksgimECO/iUJdgY+q58WEgJ5x0I8gC5l/brKyW45Nbliar2mRgN7
KHOZBjpOoexQ7HK3/uL5tuQYy9CzNx8AA+qbycdZPuMJhLsHlNblHmoPPgQ8afI0rz/GOUqCerZH
iYpCkQ2h4fAUNXTyDpt9vVkxVm4GeUztre/JqR6I0Sks8wbO4zEvFzd2PLk/VOsarnC7YlLydx7j
hbI6lKmA+wyQq/RCD4wLdYl8m8OAtVpsbfpzmrKxfSyD6DaM7AI6ucq722VxeQnb0+Jd6i32XwI3
q1Kq2fD2fOdh+lW7psbvmuLJAXCQgaaDzUiDSl0l8LuvfGdm/7Gztfx3hvlMLhzcqPegd8qPZbQr
fk0h6byJ9ob2oYgdojknKvafQob0AEimq/Q2nJTGV5DzO+utC8f+H995yr4GtdV/4PMU+MBMc/gN
RMbAo8PW25nlCh9z5//JdrXyOef24W3JrISPul0xc7rOj7Z74WZW8jWAvxrqpoWe1leGk+SfLS/y
b2dOvflTz8ySeASsyiVTSiPE7a+dubkjudJ+6P+ZPovuRaQP4l1chMXhX+UqO/y+ysHM5E/zaeVf
m9lVd8mP/ej1hboGjLtDSgPGQ1LGhTwBFPg9fmZdiHl7jATNIzXP+9oKEW5QUT6ytOFNLTlxSFH9
8iZKYhBezd9PPIZz4nNCu2FC08nFv3OnE9l86+1ff7FWjK//pvfoy0e4WC7g18nCh+K0CQUrLUfk
33n9wRonr29OqYzjXkHI0lxGXwrgyKfsKsOjsja298fLFSdF7f31KZhEuEaxHc3FW55qgWvQwIMZ
pHHmWT7j0gKaRTB6SkIwtaklcFRA3y8KgS4mxxBIgo7PMK63p79C+BTUXt+Y4mjbhH/d6w/2AK1a
eKQ0rQgrhVztphuRJcBVkJNPTQqzKdGcZlqW0KtzsWBvJ3hTbmPT0wK8trnGpgvsYL6ckhAMNJ2q
PA5P96kHqiATAEzS+2BqRyoEOqCJntWE4Ex1y7TpIuqEMLCJJEqmUFyKowzTuFyj0wTYt1WFYE4b
uDwBcfuOWJnT7aBBc4amEDOD+5NrdMcjhOim6n5gQAUfmuOPhMfTW55KAdMI8JEN4bZGeEw2Efo3
dR1gkDf5VeCLzTUwiQz9IH6FoRvOgeYa3fHIEPTWbW3p9J999nMH+dseIiRbJPssqPVfVAFtJqPq
oWq3W2UbkQqA51BWAaKAGc2HjNJqVQBb19sA1pQOa9LODAlsrtGpALgzXVkHvCl5CfGBOg8JD+hU
Co0xdMjU6/booiTw0qDO1Q5EtgD5XlejE7/33g6jfcgYeTb5muZqw5ERbQHyeMoxou5OoVWBTNMY
KL+L/XPBiAO3b03D6CyARllH+Qw0p3zeGY01nbczOAU0zZzaMkSHTNnYHCGGZ7iqIbLJ65GlpZOj
CwyGWuARHULPiAhGqgUkSmzVgwBPyDNgmRLfv7lQq1MT6FhTKLTIIj35i6MzhITKwoSrZgk5CCyK
K5SlWoN3thds9oKFOyhkhlyj84qJYV3lpBl8L9gCoansrr4uECWSLKHPEc7S5hrfsUCLiXLaRJ/C
yEq96ClBOtgRnkFmlbSpButMc41uR2AVhCpMbUe4nIHSDSnDnuRiwVO74LmcHiSS2XutrowuUKLg
JD2jSlIwHdKksFPgIr24I0jN4CdL+3l3ho4uZQA9DaTjalIw+Na2QzBIn1tzDdxkiRcdyDvIobVS
GuGOIJOoKgVnCoYGVgMBhpxuBdfCLLJN0JT29cdnFj1cWdXXh8pemvcYgv3iVvC0KbgZYiW3Oz1G
KAVynIpSMC3ozSQ/dmL2TnXB9qYwblFphxeluUYnBSBUykckBsGTvWANXGbHnjqUrHEou7dvlW5E
cSPdsl5rnX48c0Tg4AqwgsC5/cbn9oC0Im6UOFNyjc4c6mS4VQ8F02YnNHwkXZJw6CCYUzgx8M31
9k6jUgKrq3X9uBJIRYW2TOBc7TeWYsGpIXCpJdCjLYM72zNzfEpAS3/rrvy4FKTCSr1EUmgvewbe
lDMDL5Jsc3ONLpMgYz+VpUC6jBozQ427iGAQMUCORTUeP4yBss35M6a9AE228qGIE0y1AHPQxQqD
9yefRjs33uF4vWSAgcpxI4Vm8CQklF72kh3yTZgL0MydxRifLtDjoxw3UjWBst95zqQg1lO76FBu
BwILM1lnMcZnF00cGEU30UAK9MKRRWjN3ln0TCwB+oiRUHgJzTU2uwAbZYeK+fHTASm4CNMjYmpf
cugoiQvBhGcZwdxc4/MUTBKfirpgGmRY6SagZPn8rU93BHCvKZVWcMDtncZ0OODBqG4Fc0ZcCOii
cwDOEknUmiC0dSXP9Kwk5GzGJAWBzqgqAYACmKhg8e90YLAVBIslg3IEedFcrdhHJAW49gRfrpRO
M9gKdHUJZ1G74YeOgugKkETqrq0URnc4iBT4dEpSIH6kEwtE2pPxHxyRyIbRYDOCq07txqQFCEC5
2KKRMxVy5SctGEaOFGOkYYYWvFYLWoGPSQoEdqpaQA4FQB5Vhid3cSAFdwYYDcpsyAif98q47CKw
0i62/3EXgb3ATEPpPhuYArC5NKRCLw5Gu7lGFzlCcat8LBj4geTLZmL1mmsoBZSEfcDUvi6LMEIp
0C6rahCpsuD+0KHVecNDg9h4SEKU3hUgRuco4dqdTZ79RsfGNwFpUoknV6jb30DlkUfBT9QoUjND
sLkasf8ts/g3fvTcADNn1ONj0/oSrvKXOmS+9YOn3o/zf+/6Pm4e//GLdLb0fiidMO29V01Pjvz5
nz0hNb7gyT8++YbNfbr/vXvB81v37vX0Vk9/eR2usmX2EMB1IO1A3WM+D0e5X26Xp40pGGL253+e
5B+/9J7zZBd8Z+GXp648v/4PrpuFtO31H7jBCys/cLaBOGyZP726fEatQaGqrjxfRuHXJIvD3lO3
UG/ltZMoyZaPyelTt7BR9ZVpjnwowoey6C3eNKyoLn6xihg3m61OV27xnsord61Wb5Kvb5iUXG7v
+2JvAYWqd7lE6uFj73t2WD3Vla9WSeb3H7nrlFJd+dsDfhW35M3jMugpYIfbU33gmygK4yTs78i2
V0Z56fgxXA6sSAstUl45qftq0WJ1VJd9f26bWviL8sIsUD5sDqc7kYhMcASqS98mJXM8h2Jui/Sq
a39YhnHPelCFk7K3+rrZIVrGj08rNYd5W0tWXzrPlw9Bma+KoqfTXauH8vrhA/wNy36HbVsIVl+a
syBPip5md+VV9bXzPOS/NA17Qtea6uXPWD0ps+HSUhdWXjqJi4Fyd2U21ZU/ru6z4cw6ECdSx1Rf
ulr2z60OWKq+cP3merlN8yDsH+usLz2eP2P9X1dZvupZKqG6+EmLf1jtw4feMdZ1aP+MJ/+SZJsn
GTQmpcU0Ky/NAO/gzXyZJZyU/c3ZFrl+zg0ulpvh3m9Rh6rL/xaEfYm3ZVrlZTcRHkk/qoFCXupd
yktnK39IYtAUT1QX/rSKY4bDVstBmABVvBQnVJf/PUgeV29u8rOzrc36qy7/R1J+QxG7hPrPucG5
InaZatXl75D+itlTPZeiKw6qr73vR5XQQUl2WXXdP4tl8LSK2JSuVUx12c+rbMvJ1lu5TYEqrxwS
2QzUu0svqi79f0vOHSji+1sTLIZk7ZQXX+XFm88vPXybIFdeP8wfEihte55b1/ujvPYhgX/EfxJC
oydtFu/1lV/KND2XK8/zT0+0KC/9b/3kmvziIVots3/+PwAAAP//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47C345A6-9531-40B5-9D35-4C9524F32274}">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cx:spPr>
          <cx:dataLabels pos="outEnd">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6ECBBCE9-DF09-4F1D-8374-0F2938A66183}">
          <cx:dataPt idx="39">
            <cx:spPr>
              <a:gradFill>
                <a:gsLst>
                  <a:gs pos="100000">
                    <a:srgbClr val="ED7D31">
                      <a:lumMod val="60000"/>
                      <a:lumOff val="40000"/>
                    </a:srgbClr>
                  </a:gs>
                  <a:gs pos="0">
                    <a:srgbClr val="000000">
                      <a:lumMod val="65000"/>
                      <a:lumOff val="35000"/>
                    </a:srgbClr>
                  </a:gs>
                  <a:gs pos="100000">
                    <a:srgbClr val="5B9BD5">
                      <a:lumMod val="45000"/>
                      <a:lumOff val="55000"/>
                    </a:srgbClr>
                  </a:gs>
                  <a:gs pos="100000">
                    <a:srgbClr val="5B9BD5">
                      <a:lumMod val="30000"/>
                      <a:lumOff val="70000"/>
                    </a:srgbClr>
                  </a:gs>
                </a:gsLst>
                <a:lin ang="5400000" scaled="1"/>
              </a:gradFill>
            </cx:spPr>
          </cx:dataPt>
          <cx:dataId val="0"/>
          <cx:layoutPr>
            <cx:geography cultureLanguage="en-US" cultureRegion="EG" attribution="Powered by Bing">
              <cx:geoCache provider="{E9337A44-BEBE-4D9F-B70C-5C5E7DAFC167}">
                <cx:binary>1H1XbxvLsu5fMfx8R6tz2DjrAGtmGJUtWQ4vA1qmJ+ee+OtvUcGWxrStjaWLC9KGDWnY7Or+unJ1
8X9u+//cJttN9aZPk6z+z23/99vAmOI/f/1V3wbbdFMfpeFtldf5N3N0m6d/5d++hbfbv75Wmy7M
/L8Iwuyv22BTmW3/9n//Bz7N3+Yn+e3GhHl22Wyr4d22bhJT/+bZ3kdvNl/TMHPD2lThrcF/v73K
GxO8cTdxbjZv32wzE5rheii2f7999s63b/6aft5Pc79JgDzTfIWxjB0xKjDjUuq7l3z7Jskz/+Gx
hRE6IhQxjQV7nPVsk8LIl9JzR83m69dqW9ewqLv/p6OfrQAeum/f3OZNZna758NG/v32fRaa7dc3
V2ZjtvXbN2GdO/dvcPLdMt5f3a37r+f7/7//M/kF7MTkN08gmm7bnx79hNDZtnvzKa/ix316BXTI
kaaaMEoJunvR5+hIfiTgCQcA79ETj3PfY/QSivbj82PkBJuzTweJzT/J5ssmfUXGoeRICsGIQHov
NEocKYZ2wJF7aPRzaF5A0H5kvg+cAPPPyUECc7qp681t0NRbY4CxX02ukSMsCZVM0nt48IRz8JFA
HPBRIPDuJ71nmRfTsx+dyfAJRqf/HCRG/1ThmGevyTzsiGhKiHqUW1OtgwEewbgWXNzBB+g9BekF
BO2H5/vACTD/fD5IYE7Dus6bKnzcnX+vcag6okJyhRho/t2LPOcbTY6YlFRQrvZqnJdQtB+aHyMn
2JyeHyQ27jbZdJtq+4rY6COElBSE8u8q5amtBtYAE0owih+w4Y9z34u2l1C0H5sfIyfYuLODxOYs
r/5f2NLyiDFBkcJ0Lz47W5qJndzD358/lWovpWo/Rs9HT3A6O0yL+p8q3mT15hXtAsqOgDkUoviB
h9TP8o1qzDmIwLvXhIdeQtF+fH6MnGDzz7uD5CFnk4Tf8ioLX9MukEeEMyE0fjCqQe8/lXAY6yMB
dp3E7IGFnku4l9G0H5+nYycIOf8cBEK/d5mfWtbP3vlfRgyoPgK7mUvwOp+Do0E9YUUpZeyedSbO
6MSF/zU9+/GZDH+2hMOID5wHYf54Xv+9pcZAmYCcokzL++2exAYUOKhIg532C23zJ2r2o3A/asIf
58uD4I9nVENEzcmTvNp8fUVMwHoG5cI5Yg/xmqn8QvyIM6nAfn48CPem2UtI2Q/Ij5HPlgerO0yz
2cmzbHtrwtvGPG7RK/AKPuKSY04pv+eVCS4SeIUqcEfJRN2/kJpfQfNkKVN0rg+SZU43YbZ9RVz4
EQV1z/ijRzOJAwh9RDAEN5F8iG+yx7kfgzV/IGc/MA+rmEByepi+zGOK4E3+7Q0Igyb98qoWGUg0
BBILU9j6p6aYlKDtBdGCPjibE2j+W7L2I7X/UybAuc5B8tIctE/4dfN4ov+9lCPqiGvOMaEQa36K
FZgCTEnKiHoIhk60zwso2Q/P94ETROaHGYtebPPKf1XuIUeCgV6B9NlevaMoRAwYRKnRg7c5AeYF
BO0H5vvACTCLw/BknlENltouG3W67cPb17TVIPNJMAVX8j7EjGDvnzINRuIII0U1xHMeefRe67yM
mv3APB37bJWwyNODFGOrvHtFGcbIESh7weWjEzlBRVPwPhESGO13Mv9EzX5U7kdN8FgdJq+svm6C
V2QTKBAADY8keYy4TAJmGLMjwTWVCk1s5z8S8gss7umfguEeJHPs2H29rert8ChC/r2aB8cfAsxI
c7o/RSMBEKk4VKY8RJknltnLaNoPztOxE4TO1geJ0CpJwiwP69fFB7iFQRjgHoAJxyh9hJnaZdB+
pHGepgFeQtF+dH6MnGCzOkx7bJV9DTevmnfWRxBa1hK453sG5qnOh6INCAIoJPRDnGDCOi8g6BfI
PK5kCszZQTLNaXgbhP4me0WmgbwMFGto8DT3Mw2HCA0C5Hb47V6T4PJLKNoPzY+RE2xOVweJzfFr
Z8wUOI9MEi0f4sxgDT/lGQ0VAwoC/5ATuEdmUlDzZ3r24/I4boLK8dVBovJhyKGc039FhoHSQOAC
In6RyMRIHkEsgDGQZPe4PM5978S8gKD9uHwfOAHmw6eDBOYYVG9zG7+ifUZh44mkBGoxnnOK4qBd
gIugSOAekYl2eQkp+zH5MXICyvFhgnKSN2H9yqofHWkFBrMQj2bxc3A0hsIArKAm7YFdJuC8iKT9
6DwZOoHn5DBdzNNNNSSb7OujRPn3Ps0ucbZjGq6foyIFJDEx1ArqhwQAhAOe2sovoWQ/KD9GTjA5
dQ9Sjp2GkGyqX/dugIDsjMaMQr3M3Wuq+dkR1hBShoKmCSovoeUXsPwYOsXlUE3luoYqzbAowsdN
egV2gXwlgVLA7x7khG3AxYTKWQJp6Ic89E/W8ouI+hVETwZPQTpM6+w0z8yrOpoMsmOQbMYaQvt3
L5BbT41mjAAhBqkascurPZNofyblF7A8DpxCcn2Q8uxim2X1kLSbVy0wg9iZ0lBf9iDQEJqINMhq
KqrUzte5N9HAhHuKzkup2g/R89ETnC4O0xY4236pNnW8edynfy/cGBRrQIUflfIhMTMtQddHYMiB
Q/qI4iTu/BKK9uPzY+QEm7PDLA0427ab10wwQ+kf5QJcSojE3L0mDg7GAvQOhzs16p7BgLuecs+f
6fkVLvfrmKJyc5CS7RokG9yF3G4fN+ffswzlcNkMGAJczr3AQFyTMgqltY+X1SYG24tI2o/Nk6ET
eK4P02DbpTiWm7Sog/A1L28weiQUXNSEisy9FoHclajB3Q4ITd8/n0D0YrL2wzQZPoHqbHmQnHR/
5cHZVDnkcF5RAwE7cQopze9yblKWJiGDo0DMCfGgoSbm9cvp+gVYd9dTfqxripZzkGjdhFBc86rW
3C7SBsEBpPR+K1uqIwGmnGKP5bgTS+ElFO1H6MfICTY3h2nFnccJVA286v1o4CEFVwHEg7ibWtoa
sIPqGoQeGw+AC/vUVngJRfux+TFygs358UHyzXm19fPXTLVRaCqg4KIgfQhDT4IHmCDIHCiM6cR8
+zMhvwDkYQFTON4dJBzvAug48WZVv24AFJweQRTRj9dq9cS03pkHGKzq3aXou9ckEPpSqvYj9Hz0
BKd3q4PE6cO2Nm9+yOl72fIKpjboFEagPu2x+gaY5GlkRyG4oUYlFOg8VOdMgHoxWfuRmgyfQPXh
MD2iq7vWNj/snVfDCiQdgtQBwT+wmGC1Mx1A1O0vKng5XfvBmo6foHV1mHbc9bZ/1Ru5GC5FU8UA
hXvHZ8JQcK0Q7hTuyg8eGqlMQnJ/JGc/Ng/DJpBcfzxIWffebIJH8+kVRBzsOLROAWf0wXabBOCA
XXYVhoQQMXF8/kTHfijuR02QeH+YYeubbZVCIP71wID6WyQ5gT+gSJ4KL7izJqD8QwsoUb97TZ2b
P1OyH47vS5ggcnOYiHwI69s8q8PXtKChwhY2nVNo/nT/eg4NpN+g/gOu4uj9921eRNJ+cJ4MncDz
4UDNtA0E2jLfvKqHA404wH3hUv2iqd2dhwM3cx673EwcnQ8voukXAD0ZO0Xon/8/yuXXLe++dwZ0
N2Yzu2sp+KTr3e+f3i0fmh1Ohj448Xu10L1dt/r691toKUhBXn1vVbj7kGfu//NUwZMh201t/n5r
7a4dIAgv7K7nQLsIhkATdWDx7x4R9PZNtguhQXtDuE6C5J0ug2wrlhh83Xpnbf79FoJ8u855kKiA
0DlRHIvv/Rsv8mQAl/v7+h9+fpM16UUeZqb++y1csnv7prh/3446DldS5E5lQq0KhbI8ueuOUNxu
3sHZ3r39/wSG9W1WFfRUerW8GTrGVwPFVmXzMUHuEKRl6fZFvoYQcYntHJftDI1+PeuEShYNqcsT
7qGGfOTBGJ/lMqmC47JvKXNIUfbcbSo23NCWtR9NnFau8YfRDoqB9I5uVevbhYmM24sgaxdNN+B3
Da3zT1nrtedjpb3eUVbWNXY8VnK0S6/q5mHK4qWsotRpqrhtbFkMZiE0kGgXQdTHju/nLHKtgfYX
bBikmAe96vylZnhs3D6O0JeoSerBToY4/lpKqzwPfd6mdtel/bnn5bVvl74Ha0+LdIjtqA9jucqH
io3zETd9sagHAk9pzQuybpQ/XJQBL4eVb2U8ctN06K21AgLzY+aNVmrnZZrSS6KK/FKzyH83RnF7
XiadXUQyMW4XpMp3vDpvF1FXyWWqk6x0IpaP/jLsTX9RqSbOXItVvSlOaUzem6IwcizczkO5KZce
5mGzSD3iU7lQPIv9uaxCNCK3j9IqQ06cqf6MyjHNsGOG1lqxGudNbBd+GQgnAnmTZfEsVImV9B/q
ImE1fdfGWWxX0IGzsBUPvbY/i8uWaW+WJmGl7SL3q3ReqEL5dgMpHOE73Aoi79zDgzVvvRzXncNr
QwlsZtNKc1Ijqw1cv0RC5ktUd9g7JlWQeG7J6nZ3cOS4HPuIj3Orj7rYjlPRJe3amKYp0Bke0sjQ
yq7quu3G1I470tX4o+8FhIyf+jAZsuqr6UqTpjaPxzHxLp823nzGOLd5MVShHzz0Pv3+4/9e5yn8
vevE+eOXu9apP36Couz7nqu/fRfcctwVs9bTN+0E3vfP+tHzcydkvjcAnYit+y6tv5Bpv334MoEH
hVIMxNKvBd6zm/U7ifIw4kHeCQFBOwG9cSCLBxYf1+y7vIPQEFwfhRvydwJOSZCrj9IP9CBXEopO
NYK7v2R3xfFB+kE6CkG+iSMor4ML3uBe/TfSD6Z4KvvgcrEEUwc+B8rBtLhrFftU9g0ajq4ZrHGZ
e7NBz/hwqiJoT/F9N/YI2J+nUBhyy7vrAUAyFDY/F69e1ySWT/S4bD0KYkzZ1pDZSmz/3Sw7Kp4I
8crTfc8DmEVmn2vrc95vDQcv/t8sZKInZJizLG9hima8lOhyCN1y/PL7KTCiu095oo2YAncaqvYl
FIBJsIXIZLvqxCoivy2rJbey6jaHUotuFqKOzGQHU3MvTt5RlHprlDTemtaomfc17Wci6vFi6Ntu
ERZVdUOCkWInHOvIrYy8JDxtuRu0fXeiKxHOc68C+W36do5bz7sKEWkCW6ZNdD3EqrdlJKPjWrTS
UXnxOVWFGylVz5Ict8smqhyuywDZFrQedmNLBqdJUQx2XDa5LcIqPxZVE60ClMhjpEbxyUplhu2A
D8EpKi1xnPjJ4IzIqmeBxdtj46dNb8e9SdyxiZuTRqfj+9DAj0ERECeS5a0gqVx7YUpnyipbtwZJ
vmCkPmExMe/7bGCXndfghdXIZJbTKlqxFMV20mA2r2NV2rIv8KlCcTqLKOvtnvTtOyoNfEiszIkc
o2GWj4oMdjvU+NTzKPBDpH3Hz5vg0ova7labdLhsR9rUjvB66cg2gvnCcdtlwvsYFE0Fik8n43vR
CU7dbsTbquqtBFQAM9+skvWB00eJudEkVMG8F4Zdti2CD9ptMGf4NB84MXZq0sIRAxegez1zkgiP
GjtkfjrzeCYLB+iLHc2NdJokss4in21NbTG7G6BrdDT279lItjrT/FNPuO+wxgrB7OijFRpK2JIq
KPEi69h2NDkosaArx2VUot6OkgJA4N5obhoEn5f2QEfUy3idal7fhNYgnaQv5XGqmuC0SDtvRnmF
F03dBZddQqKVn9HW1VVRzTuo1F7koJZimwvQi9obvJnqBxQ5Y6L8NR8YWY5YwARkFE5ZRmbRpSpe
Rjxqr+J8bK5M4cGbK13DwVAhv0z8IbdR4sVrKAJjNrPyZtZCVcW50rCddkmx56ZVQVwCsvPMdDqK
VhERoKCTMiztvgyxB9aSh9+xxvMvBz9EV1HWxL1ddCE/JwmOFoHvowVmlffFg/yyhlNieWek07nn
xIGUjc1w1tiR57HzIaiIO/iDcPrRZ+uhqMqT0pL4HU7HdiV0IS48i1qLugjohcSpfwJG5Y2XluOl
kQEYBj1v0bIJSkFWZWUSu2n6pHfiMPC+mL5JbF10ubGp1ViLfAjUNxbF6pvle8aprbo7rsBc/hJA
IHvmNyXDtob8w8yqjba9XO/2w0OxcPHYf03KGnaybvtkFvgFWuIaD8tUaXKS+D67Rn08zrxB4RYm
43ihZFYteMe6j4p47efM48ElSku0bEOSCJc1feiEMmypnTKsbnFcm3WZNulZQ3toqUlpdpo1vj7v
8UivE23AeqxrZc36EvPjjoClSNt4nPtFpS6isMo2Q8C7y2oY+os+CsxZX5fiBPdyOK1LzY/jgmYL
XPLWARNXXBUDVa4Zh3FZdpZqHY4ITFDinfBKiGcuqxHJzB6RF0s7E4K7oaI5GGMd+sZCYVI7SPLg
qqza6CsfRb3ELQih2ErrBRwNDka45vNiKOqFyTs/desirF3QKmzWIFYeJ50YIzvIy+B6JKnn236b
wGdyLxBupKXnEJmNa6DWvyY4H9dDPJTHPCKDk3AvBItWZCiyeRrpFfSZ4vM8ioQrma9XvNb53Ig+
nxXItxZVEIcpLIDCmVA0GudgJZgZGqpqZVUogWWUaph7gWfNpNd41YygRDutZ2Af+nzsbQL27kWW
VOUXMAgNiLE2vkxyphZBhAbHgBT4HIZ6nOWtlEtDonYrUTbOia/4MclwtujyMFG2sqICKghz/MVI
KPm0Ex1632rdJDdD3Xfn0DojXt+9nWSCX6UBq1ZD76fEHrnszrsx6s9rNZhZq+J8mMEZHmF3jXIZ
9tPKvpsyHIuY2aJmrdMMRNc2TQz6Esem/iB7U7stD+CtrKLWLAzFcJoVfuSQ2ifvWNZ7nyIW5Ddt
mKYLo5tswfnozcIRIzuyUOp0JdIO6pt4LfJmozQ1K2jSqmLbbyLuKi9GSzC0YxCeVXumDYLtywJu
zSqsw1MR9+0ptoyv7QHn/TK39EBsVWC6qggFvw2pNl1HNe5jW+bCNC6LxnFpsgIIRr0YlzqMxRXu
a/TR1O14GbIaoCtSFTq8UNlCdsIK7bFoYNow7rx1P6raxlXTOrksresiFF1nWz1Ar+iIT3JJq1WT
0OCrxvDuOInEVVoJfuzhXC98UdcuKf12x/2WWoA1Wq1oYcU3nQ71IstKcaVLYc04q7SjjMkWfqxD
p9opu1rj2rYi2V90Qlozilvt5LqmduCJ/oJWA9vgtExmWQEHXHgsXo9woh24MGVmKUPZNgIdviI1
qq/rWIw3cJD8CxFY/rmJGn2VRWnrCFbrRVgV2UKBV/XRgEFq7CYk3knSZf7g1GmmF8Sz+gtj4vFy
tFC7bTPPep/KwnNGYyLsKks84BSb3vs2ICC2Z7SbI1bgMx4m1rXvxSBkaDyso4Q0M4v34aesqdWl
ztt+bqGGf6DNwD60lcU+RLwYzkBTgYdcBpY7hKHlWgULlhK84NPRt6p3eZBmM1Jl6cyKKfiAu103
PA3cvFbqnMRojrIsB8VXR8e8yrFd5kHuZM3YOTkcxHnPc3QsyyCbZToyq3QwdFaUKXb6CjFgYqmH
dUOG5NxT2F/hNBhi5+4sjwqPl9piCuwKxY5HFfZnss52/qf0HcxMW9ocfN1zVEbpSgy9+Kg9r10Y
DzFuqxCUIRoZwD+W42lc5+MpLmvt+J2mqYOGOAARiPG7wAq/VPHQn4FQGFak8LJzWY2jG+a88e2h
LoYb1Oec29nYRbOxGeq5xLE+SfQQ2U0so3MaB9a8oSResyblx1E39hdYdtbMq4r+vJQ1qG4ZZGYh
y9yidj+mMnYJrrzQVjjQM9BN7UpX/tjZHquL084k4KZnMsuvm7zP5g0IHLCBMlkfY0bMeemPrVM1
onX8IBlPhw4X69IT3ZwSbA12GWfWdY1QXjkqbcFiZrS2kxbEBvJrYE3Di8ge6xAiFaotqV0WbbYw
OEtuUAPHKS1GMKt1iL8gnw2nLC1rl3Ud+jJoRRq7D3NqW6z21kENjBliTtZj342XVSzlWnRsmCkz
VCs1kLaw6dAWpZ1q0fa2aXOQdFlNx0skeuB5iyb54HjwwzWzSt/Y2gvak8ZYkePBWy8iiiECkY+l
t6xxxBYhouMqUp5YdGW42K3oXAY9cUbNgzM8hqR2mjC9In1czXIVZbOxCKyF4bmpbMoH8nnIBhWB
biivaEuHxI5D69j32oumGKSdszJwusjaqtLIOWbZR9ok2E6iwTuBZcRugnKQnNyvq7lSVTfLE58s
PC9s7QzsEoj08KpxkhLJGViIwboYeeqYYLggRZg7cS3SW5lZt/XIz3tS0znpu3Rnt5UrFUhiyzG8
7vJgdCpl+UuQVgvYiNaBZjKZ63tpNdex+mhltHJMRPPcDuvScyGo5dsxrYyLlLFWGS/YLJEFrDcr
OAOriggGEjs77QvvtMgC34lbP5uJMMlDO6dtsxjHKPjsNy1fxj1ORnto+nbWqzG/Kpggo534qKzt
lATHQSSKC4gSFR8tP85s0Orpp9oqmtuileJK4or1bqKKeNW0w7gmoY4XLAmapRXEvHdzv2QXTFXj
ReSL6qrww3jWpo0cnL6vUleMQsx6WXmOVwXBItFjNG/LGFxylIRrP8JDY2NTftHVmB5jbdHlGCdc
V26X+7Qr5qrp4/i4zr6AeY8/9SJTp1g3BjkV4fllW0aVZZO86S68cchXZgj0IrKCem4gsOaSNEWF
HWsr8O2qAhTd3uNfWMDKzmmDcThn2ESXGTf5vAmH6pOowL6yexyQs0Fp8ylOArmOWZh98AaJPLvM
GnqDdhpS4LSwUaCCZZ9lzXEQKnYapLX5kBnKl70pu3XC/fa4s4b41rDIC+wAA7gQBvYuWlmkX9Na
IqeFPoPwXRRRToBFCrnGMWEnEETmtoBvwaH20GYMfN2aNbPBMuw9zWQ6iz2OYzts2+Ast4Zt3Er1
keQymyE9KoiQJuOc10nkRG062GDjjaAKgzRo7MbqO1cMFUiyKImWUdEmdiEkAnhB264H8CrcPKCj
3WHl+nUxunWYXltJ+LHPTGn7IOVtCNwoN9MDOMW4+FDRiLqxSLrQhoZ9ZeNysIwXuRYQbIvT/MSM
CVlVlQem1MxPB8+nDosL1VhLWndWugR3SVjbwSRNYXcVX+FGqBtjlRmEkRu1AC+ms4kVeu8TapkT
UIrJBZiK0abHNH8flXH5sWiKXi4Kiw/YDr0yjBdtzj1uxzGYNMwy2SUUzXSZU+dh/zmuBGntpuqi
dUuard+pzm4gvHPSa5UdU7Bsb7MCCWfwZO0KKz4b8zbJ7ZpaycLEsnQ6gOokbosusHVZmDPobuef
RWAM2RFLonqmFC9PK194Tl1F5B3w/1eTocBuQKdpu5EktqlnxrXO6+Yihl6GLvOT4KavagqKS+IZ
zlLvsi5o/oVaxWcW1d1nNvRXI8Ti2VyKoHUhZI4XUTmCZC8s6gCrJVdwd6gzThCU1TuOkjp1PFHP
RdCg+dhCFJ3DiV9aKmeLIBDyhMRiAOFSNXIVpBp804j4X/jAazsDSWhzavlz5ffyGlwd0Ce+Tj97
qURu4esPrGfdMSowWcCnELfsS3PFQvZVJqo6b3MzfPFHr523cadC2LchOtV67BZtJWHHcqUWpR/1
FcRXYFOoJz/INmDXYZtX86gJgWErHdhdBjbVEAg95xZfGBqQC/BBbkAgx+d9MYp1WYraNp0RsyLJ
vE2u49FJqk4trZJGZ6L3xszmFngxpALrtq956fhtl73LxtoHC9e6TNPUrIwa0ksvtMSFLJHvikiQ
Mxy09Bv2s8zJo66YVU3or70saM4z3gcnCY/5FSsinfnOMHpW8ynKLNsL4nqRgridtQUt3NH06NLz
GrFMuqJxchPni6GlyZUBiWs3fVbMtG7Rokqaa78ZPbuXSKypnw8L01WfA53JZeQHoLHAEFyDILWW
KdXtCZhyct2x1D+r/TIG+zfPvjUmakM3McUXWkbFp1qZpgQXoAziLzmKInSMi8Y7Vp0XuRAt6eCw
1eS6IVY/OJYmXJ+FSeUT6Ddblr1Nq7zg8zLrR3DNgkqfZUOVXGepzuyUD3oRhLXvFhDCuhak3va9
aWw0gqlSlbRao7G7lZBoWfOEpA4YVeAkle1gjziOVmmo8QzciaVFSLQG/ucfZSpuUh9sY+bl/hKs
wsSFcMdtTcLGzdHgOSgC/Tp03bLpxUaCC9JH4wmv0CXYUJDXkBAmshqFb5lOumOWczoTJYVASpxV
576Hl622vG8BNDy64Mgil3Wvv5U9s258YL33hMgqcHmdl6Gtq95za4WlDSmefIF038xIWGauMH5r
K0i/wZWS38Vaf46CQnU4pOI0u7vbLyexVtEnJGstVS07BvG71oJgXAjpozQtF+CPp4vfz/ZTiBrq
N5HUGL4BAm7fwj2p58Fj2fMe7CRZLYfc5zaq4Z8wlf0s8YvE/e+nghSkhGbThHMQfc+nQrUoIPyI
YWGB8q/7iIHKiFp8ikwb27+fCu46TCLJRGMC36XE4Ao+zDjZQxxzNCQUpsqqrDmJExMvRRWByQmH
FxJ8fbrIWzhcv59031ZCc0ZMIQ7Hoe5rMilkyjCxoGvXcohhFwmDf0QFITvwSdkf1gcZ4J/WBwwN
KQwJWWS4QfV8K2MQ/mNRWNUyHQLq2YlnRSDcVLSKCUQ0Ewh/XBQDhghiMganTdL3f5h/dyqeR+qJ
JhR6gEIlzy5HMzk1g8+KAMV+vVSpBQH4DBYoyu797/dzt4jpJFDThRRUdEGuSJLni+wxqAujSbU0
BkK3sgvAivAl9c4SgiBfCGlku210P8srMJJ/P/W+80OJgH500H9jl6l/PrXmrMc+odUuSDLMCsqN
D3EVCARLCyWlTX2wwIbAeLPfT7s7IT+tmCGwzQFZ6JKzS9c/yeTQWotchjCtLKNkjdP2vdAQ8vMF
nFot4fz+frp9Bxa+NwQqSqBZEnRLnmywX5UIW2qA6WrDr0tSLsD572elJ9EfpAzebdhPK4NuGQw8
cBA0aLqh4/iApRib7ra+O5uD13yFHHdvW3WCTyGkjBZCjWgTeLtgUgeh+N8vd9+hhbYQQsK3DRFo
ZjdlGknN2PmoWlLps0ve5BDN90HE/n6WfZsKEO7SVwgSn3dJricYst5jDUtB9NxJgTbyIBWhh97G
LCr+gN++BUElMMRAKETl9S6J+vS4xH2TtUPSgUDtysQlXf5ZqBy+NOx32uhPc0yEWsgNEaCoqyUm
5nQU1YKp9D69fv+1lhf3p+BZGcq+w7Erpd317IAv9fzpcOhIdRUx1bIA2/XUbxBZkzyDRFnbhR8D
CyRMmbXo3K8gzVJQH63U/2Xvy5YzxbUuX6VfgAgmAbps4Jtsp9NO2zndEM6hmDQjEPD0vciqOif9
2b8d2bfdEVWREZVlC4S0tffaay1V0VsR7fnWA+0N4h/If3xcpXPee4yJGiNPUn2sA8NyK21SuKDX
V8zr9KlXVJR/Oq8YL92Ur6BJBun53tMoq7JFRfrIxYwEJVlu0yZI30glnq/FCD103CEAaDeMcFPA
0wVC68Cupmf62Np6LAYl20Kq6SoFreWNpfjCSHiJDBIDeHtFcXq2TOjQtuuyZPK4EUqQtAyX0ZLe
K9N9fH3aXvhMQQplXIBvhcgVb4H7t92VKN5H1IBFsrb+zrBHL2NF14ui1RWsPl9b+OHzMzZ6MtRZ
uABGlVR8I6yMEwVwL+I65y61Np/pNO70JNaHhSAfI+h/GDBZgO77RldfwH/1dnYN7a5D9/cAktSA
Bl0EAJzHa39Bsk5d2Gj2TrVr1ncVQx0YaxHlY41uEeoqu2MheFEX6cTmaydHINjLmLACMFuXu6Rd
33jRGMTBs9iME3zTjWIDgIB4ftgxtnoRFSPmdGjsJ8oFKDdT9mFJkvaRr2N6MTKG/imrvph54xf1
CzCTOTklCd+1BJ3ZQKu+CMcHXqEwsklTCMk/KJe9WysAS1z2ejf0DnhjG6V5ZboozGsnp9xMYXrh
dd5YzLGMj+htu9LaLCwwTlcCwkuv+hhchq6nVTEjXpe0dsWa1nMZ4w0pZiv0UDeug/8trZx449B6
Ya2FIIaBwYEzCyn/2Vqr+KSRfSyYl84briaopE/46vOx7sDvyucqcsfXl9zzhAeaAZhIk5iC9kLP
Ex4t42lyissjzWx8At7Kd7o29iqJlD1UWW2vGkCv93FLa6gGX1vsL2xfZHPwGQsD+CCE59vX1GCG
NWMijoC5ls9T4oKvGv2eexAQu5+vD/XCS4LggWgErAP/nqeO6Iui3lxGceSTQVdkCtDEQydoKL1O
mFMy9G1WDGiwL7kLAdq/PvgL74m8KoLLEEFlAJ7J0/CR9vUI2EmI41DJ9qCduK/nGlSPbjF/nAbE
W5AK4MmC8oqcMyuBAQ21DDp2DLPs07IIV4bZPGIXRdEfL1OkGyBMgRiF6sNPzt5JDVKO9TQy8ApG
V64JgNeoe+8cSfYAnn786QTifmC8WIjLzNBFPj+26pYpETON1yI8OnpqERI9RPR0Bhb1wxtz+HwD
bpcRQ7Me4M4oDHl2fGlwQ5pk5HgzL75vIu+TXrMf3Rzd1y55IwfZ9vLT/BRDoSyFR3uI44WcDcWj
pl2EByJGpNguAlZKJWF5yqY1X8V0AZjyrWz05REpUlGabpvu/HiJVZrJbUQdTBc9VY9yCe4j0+t8
bBKWN2MIf+Q/2+MxLg/G19uyDoy4zfZvRycZUHfYKu2P3jhewMToGMf9+zbx3xjmecK4DYPSEI4q
yD7OAYUp8+e2xa8+Tl7o3XupiE9qxon4+ss8jyIYBbcdBIjMcD7Ozhb97IWz6LqgP5oIiBaQnoJ1
41+pSG47bdFQz9YiWuQbUTJ8flJiVASOFFctUkTLs1ErvlqKsq8/UgIms2MUMJxQ/fpupujSrwJN
7GGhLMw9GfdNka5Uoe3lpwc76/rE0EfeO6RF60L0Bzr2fVkrheRgSwu0DMnldsvAAw1dcqztQN54
+hc/DIyksOJw1yqu8Hj6/UFJaBg6G+wIdFrsuoV2F94MnPP1D/M8wmKKwKsEpERDGCOfb6RY4xip
JTsKm7Jcyuno98F9ltq3spYXNux21TJYlXC0QA379G1IyiKhtEAgmlUEIkvVnObEn/evv81LEShB
CoDrUFCUY+6ejrJ2fjjXo9eDPDR0+ZTimJrJaHfDwL5NXfznWTRqRoL7pfGhwfE/r1Az2yYTCFc9
asfqxzZ3pk1uuak+vf5WL22eDLt9s65EYXC+jOehF8EqsXlYS7KbfgnQYqvIDzRb5N7UJPvumOpO
QAuHN46ql2IeGLEx8mr6QtED6NRvonjqj3UdvrfCe1y7eq+6j6pb7xCu3xjtpQWPsifEYkdl+Qwk
Y3jHNFFDf1S16g8c93fcurDzytcnE5KL50cHJjGFU1EQgeZ8FlfpGM4jAeR+zEbnf2wbX+49MI7z
qosmht5c6h66IJPFKC2o/4vorwlLo0OTgdO5LipBY7lTZaCrccdcBj7GOHZvVbfBizMPf7JtZ8IO
6zzxMdXgE8c5Tps5RpvA6sfAUlmAVTac2jT7NM5AJ1LVoIkhovZj76bhVFH5tQGjY02UvVCOxyeg
SDRPFk/ltMF7vD6RL8wjetpIQXFVN8DF8wORpXiGdka67cT6Q62B3fsKZMqKgb+yPL4+1gvTATc2
bGyyAbXIup/u6zBYfD/OLFL7KvjhA3AoOfEfYe0njikV3Q5QuX0jw3hh00EsHCTIaHBiPUuxJ8OW
2dQSr9eRzzCq94oQrB30McyaR+GiH7RxugQbYzr++btuYvENkUKCeB4pY4+CbpgN8oha7VonzgCV
ZrdA4+u86euPS0bq/PURX/qSmFrAACGMvhHKzmY3QbdxiLU8en6tiyWYwEoQkb11mvIjT1BIvz7e
C2cOXhA51HaJOJLFsx3IKxPjFlNM7TzV6FzExpW+lrqMwIj9vxkKdlfwIkHCCJOep6+m0ri1XKBE
C6gUN4TpNTepTS7bMQjeCF8vrdEIG2rTIWxI/9kanUCJEyuQgePAx/uxkT8J0fdswPdra32bjcL+
cXGEAAbRRQh/IrRPzjdgMKPXFg6rOK7hCo5f6j6Y0ZQKOMAbA70QmAGp+7jZEsgzZBzb9/wtE1Wr
AwOsQgnIavKpnudDtur7N5ZEhN9xltA/GeNsTVCv67s4xhgg9Ad53LbqYiAD+RCOSZVXzA2YRd/l
xBlVDklXP0jor0AWQq92zEwP8G8EG1K06PTGMxhwURDsXLawYxtZc7HGcXMb0nouxDJVXyrliwMf
QM5CdbsUoMFWp4ZkaFL483xDArNJydC+/7BSDrKVCIZ+L/lgDv6kK4oCaq7fd8xHdijbNhd9a943
c9ocAjMsJ0ZA0Zyihr+bPDMds57et7IfCsxwv+fAikzegCh4BDkRejO3ql01NgRk4d5dyThqC9d2
4/716X1pbeIUTwOsE+jAzuNnogdtlwRrEzThRz3bx6xR7+PI20dc7irPyf+LbYecG8ke4Hs0hM72
AmkWoaN6EUermw1zunZhf3JWvJG8Pof8cDsxuoYA/oARJPRsmHjum8jMVBxBIr+FObIBZzD7rvsH
NKHfgZBSjCT8WhvxRsm0XXX4bLHirtc0wYyiuD5PyKjimitHgInIZf3czD5UQib2biF08dkOnBnU
OJrwamf7SZdMgCTojQKBXIfTiYDlTzrnnSJ/9PaBjUVRgRiKBacO6Heig027bySYUKjPoAL26VqX
1AYJsJd0Leugugv7eCiylei8t13c53ZV9a7D85SWqZ/QfAQ3XcbWg5qd3kPRhf/OV1I0g+12qZeG
H3VE3voUL8X0JMIao2jD4YNsU/ZbjGj9gXDRT+Lo28cly8J8cf6hD+z0xsp6KRb9Ns55YjSpiTNJ
nThmhPmFAN5Q8KbZvb5dXjoQkyhFtYprLoMkOzs1fB0qqWMjjmg6ZcVCRI5i/JPsG3Dqh+UN0dmL
g213AiDxhbrtvIhIDIKRgCYS/LuEoxJdD1Os9mCAgktt2zem76VAAItIIBibZO9Z8suWJUo6sKiO
pjO34ZAmRVAtnyQzP20LzkKTvDGTwUvrYut5o4AFhQA3vD1dFyskqphf5GndzBqovMLgIluNO4XA
4ksZec0xVtoWs6LRh9avmuNSQ9RQQyH9Lquzfk9lvDykkARBnlHV8frGfLz4eAiIgJGA39LzwOjm
avD6BmmO0+pnROuPTTjdsQg8ktdX1IvjwCQQQheQNp4lB8PkLY0CH++ISlQBzYFT+OK5Uo7mjYP0
pbQV4BRIG7Bup/jn6XxHjkLBAe7l0UIz0gyguDpxayS56LLgPZP6njP6BlDx0gL+bcjzhLVbYwaO
ns+PnpsP9Sh/0piB3J5cGDm9UXNEL61fVKRokiF9RC18BiNYl8VqnVOOMBMuX22j/nItTYqJBVkB
+LYuPOW1BUdE3rV60xp4wcbMNCD90Wn4FANU+VTpbDiOIRQLULVBZ9RYc1evVJaZYKzg1ZDt59Rl
HzOCqJknYgBhyhvmcu03aFOGf/kuhJxFZpDa+187OV6DiqN2Filfm00u50vU7ka+hHcKpGsc9iF5
YzW9NAt0U+oC4sC6PW/AMqaGATYAyPzUelrtGuTWjz8RRS6BmX6y7eLeGPClT7wps0CUSQG2nk+7
6oJ60UiGjq2mHnhxo1H7FdVvGUF8X+XDxkl/fcP84k6cJYRgzODu5xDbBWXm2ZeuvYWhS8r4MeEr
LRo3JndxE0yFiBZy2UjGPqqQZ2UXgzn5Sy6QNZZ95ONqdxaUvoPnHJjrrz/UC/OOZGOTQFMIA5+V
vDRZMm7DiB17Wse7xizJO9EgbVw6OXzqTLAewYv89vqYwQsgJlgJQH22qJ0+q33rmayqmrCjh7UC
lTWq4z0IqdF+qMxwoGkS5VgpYE4StqO1aYoFPRkoL+KgfP1BNu+M86xn04WDjoGrBdFoC5+GFh/U
iITblkO33EVojWy6hjZi6y241YJcYmbSk+3ARobEashrBhA58Dj6qK1pphsXOX+/LJX/uYmReId2
9T8jLRaHxmFJQTHV70HqIwdQ8n8uIGMjZE+7OOmaHbjCcWk8YY9NotPd3IxpmdWXoeyjuz4S83ts
W4jQFmyET0020gvmp1/8cenfKMxfen90wKBBT7cO/TlwBLitY3BJwPuzfr5rQEs7zsncfmoDr9m/
PtcvDQXiNbgGUKPj2Dg7NdF00ppvxxKVUVMqnW1qvln1F7Rh9afXx/r13c532ob+RqhecQyel//C
S9jocLHYUU2kynKLhjHEXmscHColp1KkLLgMpF/d2Dl012Ho1beh9WgRR0wdlPDN6dcD/eMQc/P3
0H/7nvxuoPC7n8L/o/YNMdbBf1pEz+xq/rdpV/lfC+q//Ru2H/nXrgb3feDGYuA4NI22S9lQY/9r
VwMnm2y7hBoxBGkm8Kz/+DfA3xjYGegZGa7X3f4Gv/Bf95oAHm2I+vh1GYChIPsT+wZAEk/jB6h5
BM+FYwR0EDze+f7h0FcNc5+4q6BVEGgneeYsZyidSALhGYguGajGnU7tOh76EIHD/2SRwQa7HkLF
4T7ksV1NHmCDhjuG/FW5DuJ2oVV21yZCDYktxk60wVgoN8dij6JK8EJA3HDscBp46P3gaOPTyYyM
D9OQrxagjHqH5LsT5TS1aAdRaHDgkdPNF9Ljk3/qNiXnElfVfRdpdYG98tnb3F9Ah4C0zZ9pSUmn
rjo+tAfezWMAoVsf3jegfYDk0ozOyyl3fY36cKI7h23tSmbWGvYDLJk/rP1EHn0VQqUCR6DpXes3
m0a2sbDRMdPYrjkFf4odxDyxwwxMMisJle0p4bVOrym1ExTTi4/WuOdBjZJs9jr2l9OOB4OYotns
d9RmxNP98uRJf/nzCMhX5oJvtj0hqcQXu1n5uF+uPnIz+GmGAYqY+pfvz7BZAA2bGVBH9PTZbgZB
1YbTF6bWaj7NMoOotDIELxr/shYCQUZfORKwwxAmZhcH/bRLaqUDZAnmykkZKCiJU7cDG69Rm5yU
nJLNzYh2y3wVQhA/HFpwje2+GaAgzics9dKDENK/1Um/Q+QR/BBZVhWJJPOaT51NobHqOg84Dp9S
+HXERpb+CGmhSiZ+1LJqyhkd92yPnM/tnO1kwetwqvdLCCVtbtDVI0UwMPdXWrX+40qCet8T7MZ9
X7Vm54t4eeTwDAn31HBygNRP3QUC3kl9YtlnMPOTvPKnwBXKq+2RTU3tl6FJ38NeyJRj2FQ700An
W6iGBVg0wRxMO8h69H7Z8M8mNVChE60OsEwaC6jk64sGbkoQukW8v0tYRFROmpH98DsPkqiqC0+W
p5BikbT6it1goGvroLIHASZooYMEPftQWx3eV6wdT87wdB+yaRNsiGq4y+Lpu++IV05LtpZVZhbo
t9nSnmSqILdc6hmK2jqBiIYnLL7ogYt9gc1zeJiGBlAcGSDFLMkEr6Ah5F5UDpW+h4LNXOvMX79B
ZV6Vo66Xj2Or+LFaK2xBz/NplytvjZA6esP7BVrJa026zoG413VtHk5tBfuJPiuDppIPSa1t7jwq
ToK29SerGZ/zzFbsQx+rsBjWXh0mWGJYmWEdpiBwQhLT+7ek0WOx2Dmieyni0CGyVLAuUgpawpFY
9d7wiu6HxGc/RdAvJ00HWcyNRqdwXmguKvu989u4jKBTKEjWxseOUciL4/Bxdssnwgwp4NhE55KC
CWX6EjgKviPMoTTkTcmNGyBSwbA9ScZ/CSr//1T828Xtu0SsNcuHn3X7X5e+X5ZsW/LzPx+KD6K1
P3/8rzv7aH8O/zpi/ufnfjM2QuaMDYHzYqOHo775+2QM4HD5j71/BI0D2PH/ORhheQRyHYBFnIHB
b6digGsEIUnHfodiAZdvhX/kahQ9Bb63EeElBz8jMMkStCnOVRaw8zAicD35mQVwRaC7UMUKodtX
U7t+JGRU/WPsGTLshV6GJS5tCAngXHiy8r/VwsTCKySEtClSQ7KMJcSRQh8dcOvhHSNcQWYs+5mo
bwRY4SxLL0lYFxU1aq7gZzrLZfzAgF2zR9C/VPU94pFOruuk1QrGGUE74FFiRQx/3wS+dVC4At7u
FXBrwvlVkC4aj1xzHiyXIY9E95c3TBI/89sn/Sch/J1x/LTuwk2mPg1hPbV19PH5nskXYEvSgmTT
ZD8rJ0Wnj5bHLD6yeBrgwQYRmG1BM0RS0f7F/Ao6/Tey8bMMGeOjxQnKLygym/MUHuZp5bN2aLsm
ftL+AIMl6tvCSrCgEE9p6Olub2YH1l9pGlvH0ErH3qrEjYujZQiLIF4TF12AZCkGKKQltFXBNQza
Nf7u9TnCEv6tOotT9CmRv2MJQWKKbP68/TQ3rRc2MJ/4kaDrgAZpDd5lqvcsi23k58LYJPkKmU31
FoHk7Nts48YUncMQjC8YIZyPq8ZFphDLZz/qBWsuAaai2IAaDxrROnddO7bvRdVY8HDRm0bFn7/+
2k+Tyu210a9EPYq65Rfpc5uW33BnmAG2nj830Q8vZamOCuLA2HjERvLsSa5tyq5bL5ABvPj0Mt71
UNuvTQ63UIZJef1JntZseBKy6UBQr223IsJJ92yR2KSFxq0X1feKroKYg9SKV8vOq/hAl8OSmRlf
5fUhn7/8hoLFCUGOvnmQn2EkTdog21p88yNOHHb5fgkSCPT2xLhxiHdtVsXJVzNi1nU+oJeRfIUU
DyzO3dRKX7m/y7b/WRZwFskwAYCvsUuwUSM4lJzjgDWk4IQq633DpUcp96CabrYNwWfZ4JwdHaCa
uGg5HBkVONkggqAPgoR3vOMqgVZGeIERd5TDRUWUmkgTfuBTK4Zvr8/ZU4A0TiFbQBcTuoUgRQyP
zilCo0PK4+t1/jYba7AI/LH3MVn+7CLi5TM0C96dCnu9bRrr5PZHq+rxTycLXW+gWqB/bmqQGKHt
6brNdDjYZUjkN8HgnuYVHaIXbCWmxbfAt6KKIO4P9Wj6R94RgYhqYNYSkCOMbjzI73SDaLtF/qXB
T4l2ZdMl2mFK8jfCyq/GzX/RgW2+MEkg4W40Y1iZnrcnZhRRUFOs0behAlEetmQWkP54o1fbKgHf
mkXj4byUT/g7uWh0xMqsXxfvzilVnQZqGFBZyGn95ZI3WtgqF6hCYQ81QsjJPiSc1isv0IeZERJD
r1sCAfUp3cqXvq2cfkvvc4anbQo8umk1IVTDpeVgb51FDOHbBvWdot/9DnDX1zgy+OJh0hN8fhOh
MDhOLpuQtvo8NmGap4YNKSzaVj8YCgu8KX3oHFp3d6+vy3+Osf9O9UaZRVMG/AGQyRHUngmefF8L
yMkaWDytod8Mu5DMWySHo1M4yr/Q6UcwKGB5qtxAc16tTZDkltQ24Jc48FHU14XsFfLfqzAG3dK/
4RXyU3lctMN+uq5gjhpAKlyFmOovAxAmXe8ga4+FBl44QgFR+NJPBl5mhvgtu4og6YuSG7r8Okn6
JJu86D0S+kDP7/q6mSjSjXFK2oDmqIFcdNRrkra8hAZHYQ8zNsH4ARI8/FgDj1CX4o+ayQwbP1l6
hKOQmmY89b9mE9aqYUcKCjEzVpKbQg8hRAKeYNciHDHdATKTMb2OBkbwC7wu3LaowsLCd/MVLGja
vB8sD1ZQOA0VbZmoFCTTXLZgUZgi0RYFJ+yOZnxuCt9C7w4pjcP8rjrTptqneor0KfU9COF3KpMY
ksOOLpougPdXbQ1TOY5Law+ALljHHiI5djS6TiB5jNWpS6BKni7IMBks46WNemxL6pYh0mXTj5xO
Hxw86iLBc5iHZTBq80ZZO38zFkHmFd5QTRWK4lrjchYUVAudVnnv+8sWDKugBzvwWtrByeS+VVCY
1iXWOULxvjHw0egKHmSD+WtJQz1kFySZXfg1IDMcrK5jGOCpW4Gmch/uOjFAEJkrcBlnW8CYAnFo
J+SCb1u6OVzB4vc9uPNOhcZyJ+h9xkvlrno62AHMGda5FhgIzYxXzGDODYfYZ9Z9S3zeL01ZxZUS
aJakgpvP0KBn3gjfnCTF7K/cbF9NI5bUyVXGWygm96JhSTgWFRkDfHkexxU+0CIA+jT530sDhEcc
YUAge4gNDYhR8JWYjJ/wAO6ytUzxGGHfh7nrvYneI6DL7E4J6rE9bwn0vDDKc3dk2Rx0ltZVhzae
ouMvdxpuZhhEguD1IYWJRAHkublOW4ueso4nc19hUR+hCJYDjDDC5hvQJva59ltZitFHu79qTLwH
hystXAjsO0MjSPbYjsKp5Cpx7YZxNA2+ru/BCiGd410n2/H9Cl9Ff4eVC6OsxY9gbLO5zaB4vAOB
X12a2Ksv+TTYHbwY5wKHeH2coCgqG+qyW9D9NGKian/8spRhjYLrUSxESSqq0VUN+X6pRPWvpQyY
LaKIO5HuHX7lKUMH8puZ5XjAmVH90LRnh3+cZGhH9rBbe+ok40WyfnAw+npkENIDhxr5vcvCducD
NLmAKK+BMY3nRVdQ/Kx7YwfcR9ml1a3vkRa5no3oD7gJxlOeBir4MIVd0+4hP0BPYOD2wzDF9rSF
gnJY5hHmoBvlhnCXFbCZqprsczuFdDkh1RhhIhB3wU6OcMsp6ha2U8CESPYzswQgiFd5ZjN+lARe
bTB/maeoLwjh8pIMNtBFlTXy0e8GdTWjTX05JMG2QivSqjyGicTFbMb5nZ/20ynj0rtoe9hTlBmi
34/AuQgOfTC3anKLmuyLU9r9BNA2F2EbrL/bvNAVUiwIjJliObJN+NKAM9XPF8lYazCzAtVeLwGU
aehrzMXkIhZdAIpHI9jM2uxDNYaXZMM4uoh8JG757o9VdR0H2D7TMNqSw9ACUuoZ6FZJFhnt4tSK
awUTuy+LgjEqWM+jrQd4XPUw1ylSWGQrcOyj+HEatQRbkYmDRH6Thz63tzO8mm6HZrF90VtbP+hm
0Z/NrGCGp+dxLqrAwHaqw/NFAFuTqsfGm2F3FMOZ+4aGQ8MKsU7dYwf/qdyrff5RSFBalJoCMD/j
7KRCk8HB0q8u4LQDO5wsma+6NQBMpWQ8YtDK5tXogWlYj/VVkkGDnzMYdT0aD63OMtMKiAzpBn0D
h9J+j0APRhttV/j/BbK5QY6jd5FrzANEpwCCRrjJwvomeTRR9eC6tXtYNV/hTKLiJe80r38umJBD
Y9Nx3KFPvdxZQ0mVm1gvl0EPNyu/mTYrTKBKGtKgAKL1gT5QYem3CGT1+85U8tu0TuvPEQu8nFIZ
vovBFj7AufIfyxQeSQ/cNDFdeWbov66+FIeIgVqx2avF183ixzjLZkQkv2szD6d2nxzhSVcVahDd
oSejeUBeHOH5p/Ai8EW075Jo+MJUpW+oaCDnXRi949ysl/XQaTgwIeTmneDttYh9e2HG2N0ItATv
TZbF3yPomWCXopfpOobaZ4e6070PIjteziZ1p9bN8NaQI6z9qoTHJdw9UZ06xLzT6pnqqkJ4u13D
rHnIELe/QMZj73Hg10dstvTdCqtB5H/w5mW0IletY0FUWFjKltm6QBjpI4/fw5FO3vR91tzUs1S6
oIr5e+M6/UXZEYzSiqzrlaHxeIkkDx4nHpf3dYQWM2I2nyHp6bMjvAzrYlIrvFOnGgzs0Xg/vCpE
/n4F9sja0mLhM/odZTrCqzC76kk0pXCflNDQWlhAqurKeaq+oWPArr14ER+ZNY/4GWCXtg0+DhwZ
TDem3fVMO5SuRAUtrHxU+HX0qtEVrHH+uwUqgoc2nCZ9aEIGq3wK3S88xKTJ9tSHE+AFb+A6LOcB
5JSJN67MKHzj8g7akynnUSXg6jT4weXi6RRznfjOmitNJ8f2wWwCdxKx5u8jmJncpsA74ak7Ay7e
NVSZD13dThy6WTirXvK2l23pGUFQTVZV4B3SaRjWD0smzNgcttTDL6meJZM9Zg22oP1Fj2rVsCJI
kbkUhI/V9K5nYzcU0RjU9y5dYesmfZZcodSpgtIFSBEv7cam/kjaZs0M4ohRliRInGoBV9fjZGFb
Q0IQLLr7NVoq+C8ts/bpeBEi2EHqHTfTctCbxztMnAcy3lG4kEEIG9aMwhMeCCnrCy+m810beTTJ
wyZmt9BSeevBJTAYKvxUh/4VfHFnUYQGLm3vUoZwWqK4WEsp1vaiC21b4KqE/sJ6yzx079niJXSN
MP3Cn3kJsg/vUSQtCqq39xZ2XZktFxgCQekDg0WJ/ZCtgy7GYAk5OhQja676RgHG50LNKxwcZzhW
RXxZ75J07PqjaGMid7Uj7h3kjhE8VOd2PqITD18tXP7QpCiv0f4/9bVRsOofSbrkoZuX+8SG9toj
FDbMvINlYJ7GMIErlqVOPgbwA/kxoX1URga9loOUVRDt4IoZjmGBFK7xZAHD5HFIXJ42yYfFi2WK
xGzMFvDQEUkt/gfpe+3cfodvk86SXaMYWgW1Dma663kapM1OhZslItxBp2R86DLYUcFFOYsf62n6
uq5N/VA36mtNFelylAn8zrm021VZtXFdR+0jSCTmDqSA9ZLhJoVrE7XjfoKbUKE0LE1ytMnhyMY5
4XdGwHbXmGTJR0DniK+A6L/buoInLNgam4sLnO16nCsFjEZBnV9x2MQ3dGiiu5QYY8p2ymCrFjZY
MPlct+5HIBVonVoM2W5I0/pqkELejXqw9W5EQ6c6JYLX8PnhMz1x2ekShoFs3+uK3AmYce0oKDmX
cFfz3oX9HF+GaAcVsh5wyQJFWVSG8A1+FGMKb705DBkY1DiES59OetipIJHXaEg4e1LGVTkdnD8X
ugchM04G+CXSgFeov7knxtOQ4OV2i/SCu7Uy7Y8qHJjebOum0mBTunxdenONUx6HP3gOrGw75Bd4
hOoDTp12P8IQpxiFaj52bR18hR3HvJ/7gB6kT/k+VWl343W+gTdY0nz2BX9gHey2ahRu+zSsui/S
hXbz+ZLyS+RX5mIMo2pGU27usqJlY3xRqRAvXfvVPm7nqcBdJdH7DmXJxeSC9jtItOnXvqqDz30Q
OQinRVQSpeUpgm/0R9wSEvZbTJvByeh8/S6B6TjyVgTHbRHG3+OeoxBbBN9ObRgmfpNT5rU7lrQt
TiiOkgV2hwLOioPBFRmgqK4ShUDquqCAazByaXjLdgTG7EP4rWmg1svRrQrgW8jSJsN9GFwXMEjG
mmgWRU48GcO0RAk/MdiO4fi+4EraT3CPhY69V6Cwf8XBC9I99TI3HT0Ld2nwgbxjq0n4kMCFdx+s
Uz/mLWQx7wmZu2/jlCkcD6g8/w9zZ9YcN7Jk6b8y1u9Rhn0x6x6zARKZyS1FUiKL0gtM1IJ9XwLA
r58vmLy3i6weqa/1y9RD0UQmCSAQi/vx4+fsmwnYMmhi27webK+/atdNL1WB0Oivl2Fqn1FxR4th
sHoC24yG/2/juLJWWJTkaVNLbf77LH1+6OfzHNX5bF4CYSQxhyv628cZTa0fdD/N8b5yU6Qokecm
lyUcGXdl3Ak7El0FXqJts/04DmX52W1n1LYHc0DVUnTaaZKu/nEky/P3MRItReCMMi0PkqDqkt2v
lghYp/BUu8Un9Oy3QTQnM5U6XOiY6nOwVhpctR4lUcw+hpZJFFqICUIjnvfJ7LS0fBQ08BOk9ZFK
Y+cwXrvMIKY263h7qocJHVej0SV9kPMQ00PM5G22Nuz1CbH8g9CMvLY+OJMJlaTQkRD4Ch2HwnOI
RtaSx/umr4tFuynSxmmQPBaszDaYNsQWp9DlwLXXXYoelIcmJkiYte7QTImr4mr1YiCdcJgWX29v
y5lyDwqtQGT+tO+ntsuekqSwmmQnWSouIuEVEt89lb0OxeN9QqxWX0zpJKqfCDwssx2lBdLVdYQb
jF58jDVDuPOhFXk21jtUhIWW3+YUX3gPSLgP2UQJcarlMgMR8vg/KgEvj3Ec8nrd+W262E82KS6S
3Quz9YtoHfCDsfSBGYShx0t7hbSIRiZss4+TCbMON/d7Qs18cQ6gpRvrrdMHP/s80e+JSkLtyXUT
ZLZxLh2OCLZjBO9TAAXvGrFSbTlpua+tVjglAypxBwQ2DN4WR17e5M8m/SZzhXzjOK0oIU483hZQ
eTOQXoWdZVbxR3O00W2OHETCM/NSm6ZubeKdmY3EOOQOSbd/KZwaqRibXWGXyY2RkjUEceuzY64+
eoCjh9br6Fbr2u5TazbgzcK3gF4hrSipFysro1ZKq/HBDurGu4ZwYXn0G6DUMaMyG/stnYxW51uR
u26mdeiNvnpETrJ8EFszjAiBQpIKrIm1E+lOWn3X6oIoC+Qw7YuocQY/3c29UbtLsBndeEexZVpf
EMpLCsczUnH2fDS7KbuGvmSGheFMNyiUrlVEqRvFwNnXDibVto+5v0j3oiOEo6ekblcrWGpZ1Id+
1IxwXLxWIpKizQV9bkpRlAamKobN71nTbjS39X7I4L4SIIgyIgIlQ4zz1rYPvWON1S6uvOVZbPGC
DoeeyE6/94qssHcyq+tvPeybPhjymdSg3sRMNtLnehoRTvSwVFO7mL8nYlGICxG1UYdbkSZ7alxz
LPbVRIPVw2R0Pj0EmtU0kbVq8H6Hxv1czlAAh9DFaqgJARQzmwzVXYdT5TnatKOnfhqfhk2iZhz0
bVzBjsE0CirBpBtXlgW4dUrIvKvA6ojD0aWdsKOQZuFGLgKhlyIZ4NRukw0w7c0n3Je60Fjpt/Vq
LDcCV4zpAcyXF+MuiQjMxeuOXVt2eTgBmD1v+dwzN2L/bhIaki3p1u4dvV1uV172Du8iz4/yqZE/
BDLCgId5m1wLtuHhC8klPg5uXtH+M1C7zY5EMHCNLdfOntkizfVgzlZ+30gzvlkqkXxPep2R9+S2
HEeEHAFdti3DTgGrkgeP9uBb2Zcpj0AJsAukWzXspm6FPn1h+/c68KG78/NGXuiAFtlOmkn2pzQt
arA0H1lH2DR52Mne/tjFCdL4Rq09Of2A04G7bLu0L7ePljlsa0DtaD1RjzaynTENMwWxEtJS4Gez
P18gtaukh+ttgTkZS+gOELmRzuzJhsO2dldjj74jciyaSVF2l8yYE6CDXsWgMGOLtD4aZ0NHUFCv
w405tdN1YugzCjd20rr7nL6QT3JxR32/jjVPWRWO+8Xq0fVTisHWh06oiHegX7QOiKnh/zlF7FNY
KLoM/fDZyyUCw7O83SoQgIAO09aJihk3Epr2qizauoXfSWx7uEgWrWp3swkze6Bv3YiHJZSjvX52
2S3mq2WEuLwrOwRrBrtHc3IUNnqewspAgSqjuTHL2Ljy0rJwn5F8hJzS67F/JURqPK9lVlwuoh1u
zWrIQz3zjK9UFCYEywfEycPMHnB8caWVrTv8yXLEtHtoI9GEnG/J/ouoz1Wu03mAgYG0H+lBbxET
H4fCBAxoENct20r/nCEHugZVq/enJvYHDTcb1APQrjZ6jsxYs6uo0vP0E2LJvUT+lvMZco2zoxWp
89S4OR/gugJDm0YTn2Awm0/d2utJgObHZ3Oomqd+hKuFYSHY48iy8fxkZsqX/edESA0l12ERoSDy
uOknSiMDuMuXmq72iz5nUe96LM4+jNPYXI52B7mmd4trcAH3KGLNewQxzlymQeI8twaEm8XShvu5
X40LhNVHPGpmT6poTasubL8G4oGU5x0HM62d3eYLAifUPZcDTLm5vIdpkO2QWB92PVPdCuG7TBHh
i35Vr026r3KpP6XxuiDnPupBO0waZWcb9rFX4r4gMF6jKWR88Aj3D7oV689NMhdPcNxWG7cABs4w
xVNfWd7N0ons0M4jq86bvjZVM962E7qh0H4aTWcdbLd+IuDR9ToSTpwHfU2aMZg7z7WvQNHEteyM
/s8csGPnLSQqHR0kW7CkevOI5pT1MaeRvQotUP2Ltq11uwlyWRam+W2dQP/7qGjBg/pnDqiiwhzG
M1GIfiKjbar2vreGxrIxCEg7dvnB8/yOcn8HdyQN2NXzqqPWkCPy+wEPO1Xslcaiir1mo1EDvcCs
oco3RNDydXyIs0Xa3+zaahDqbaCTW3R/9dookHi3LdmzeRW+88WtKgrYua8j+LGb0VPcCBs9bUX6
uXB6bbmY1gUUM3Bgg+wtq5beF6euVZUdbadyKdnH7FSzd8R5dQVKujpJEnVQy5r5Qtnqgb4vKzwS
Fg3dVlDl1jltmx9ah2giUsnA+m4SDa1EfD8NtiwpIDi06LBS3GAOdpRBkjzZtO5uNr2RFCYzF6fv
Hxu0guYcTyHbI+9D2Sdb8lMOO35qdoN0PMicWmtOQ/c8FdusrwiKJm22hpKmTU5AZODZGY4xJeYc
5wdaAHgSy0k0v8TzZpnd7s9JJBv9FFnsFfwML1vXWa4E6ht8ydchRkx2gYnqzr/hgLyt7lM1RCDF
ob6PIStFur9R/zNU6V07ydzvRdOqgkbFa+L1V4WPvcBBNJSlfsMneEusUFeEakKxUvEbYPG954AD
znmjlib1j+p8xTmzWxItWvd66tWDm1oTEvOzhrZKmGY5RcHfPPK7SimcDnQ6qJU6mo4EgQ3W/rZG
TVRaI6A1t19c4HUqNK3q9OwCzlD20lDfXFXXY5288EzIM/nZ9EK8aPVY1XAWOZpOt5+k+Xvqg6Uu
/p/FUnVzKPFAOdCRqPVApN4V0EG6B04/LKnaHr4BiDDZunVj6Km5XpnDtJLr+CSJ22PFLMc1YErp
109DCqrSuU865J6P7Dz59tgriOXkZY6iUi0W/YX+oZhsVchuBlI1cCSVtt0jjldsj1vpFOCVWlkq
ek9GnZpSdlP7Kd80sSrcHr1qWahymzbLndaYTUtQmmuJuZHwdqeF3ypAN6BidS+X9z1aXaAqNgva
pUFDTZI7z0StWFRja1fF12VwIDnv/bnXZ2KJZhuv+76gzlMi8w5lGliuQuXMgob0ufbq2HokVKXz
InK9BEbWTFUZMtevq9Vvl8PL6LukbUxMtANt830Rnd2xTnQw3S+bTl80eI2huQQzssmb8sKcOskU
/fUV3/M2lNCaZlBwgL8Hy+n9FYdeG1JZmfKzSdDJZJSTpWqjBrV5aE7O3FHLB5QnDwBrnMYhuXHP
pcdf34Yi/r2Zd7SFOix1ePKGhirpexb7hhdDB25ZPVZWXY0mDNbJFj9IojrVl0QIp0d97DbZ7Tx4
CUXgNrWbJEq80aCjF9kAWZL6GAkeTbHnfFxMON1rMEjdme9HT2hZ2Nnb0lwxicB4ckoEqlIVO7qi
RbCjz/fNnHI8XcR5MSqOxEwfwAcE3Fx87cyiN5f58Osnfs8A8UwOFohZPDVPa8KefLsNFE6c1rIb
3Id5qjXofoB1BnS/eVPzFn1JyzqmugSBJGL2FcaQYCCiSCEcimpVTDn184/x4qhvGl1GLfiYtRz9
kEm6DWh835Vzy5Gy2SvuS7tYVop9qNNsxep09Y5l9OtHeicMhXou7Q4GJE7H5g0i86Em219YYx11
+K3Ja+PBG1N4/fsRyRluYIRnrpbuyzo2qL5zb3G6qCXOXqm2lL7toOSIVIfwqC+2+lbTFUPxtfRz
1zpSC1Hj0K2gXqe4W/hUlprqEdekQsMfC8Le3Lc0A5hDuMKs4XF/82hvjw31aL5uIhzCUkH7Cmbc
20cbAQ7dcmrWB5NYi+Ef+46ptZVb1nwbNa8A31rHptseXaNWTKJKNDovZHEqnOuirXL0MdkjjzXJ
B/h8PcMBImwy+8x5YzepM+EzxSwkh9TuNrFtHjODw4c8Ge4WF8yw9eFfsFF1hoISMEMx4iUnxtCm
9sCSSH1kfcbwPD5qKyx+Ixfzbo2iHUSbHJsUvVP4V/xNu0WXm+UgdyA+zZUL8X5/JgIaqbfMRQgH
l1P1NzQp491xpC6Jqq9maBxL8C/eyyRqeQPZrsVkYZh0ZgjQ3MiEgiXF+KAkjKJ9FEtBlYjGDxNW
B20CcQ25i02PUZL9Uo63rjMQJILrWR6bAQtyvqf0w6dIY1n441JzUL2+tgQxRIZyKb2atcIqUq8j
wV+DoQfEUoEatkfQTjSCae7EBu3aHmlYUIzeX085yzff7ok8vDoE2CR0ZAb/zj2FODdQCKbeAUDk
0A86ToXZhrHUYuwbjM3q16hLe6f1AjQe/TwN+h6vQ+ULai50acALE1d9UgnrBhzCNUmnqfx9owiv
HXHLtLDuxGKp/G7l5dbfV41T9V8lwKz8YM26RpaNhZBvtzA3TGuY9lLaIBJ9l8YLLTGVVunXNEno
/g5oytexihynPg4aEAnVVVfPPVSLZClmFsNMazp2Q4uwcyvfo4k1WTRgjKulen2Qa5wOrS9TPYbp
FicASCl0oRLduFLiQ9WnTMWW8BqhbIWt5s5+9t0EMB3R9e2TdBoje5ysMgFls0ZDR2nHQiopcBCP
o48oMyR+2OBsR+LPcdc1mtyuYr/WsHqUWNjsEzF4qRa1RVNZSNnOSSEefFKM5ROq3OZ4g6tiLe45
Mdzpu907Tv+wuZgIYbVN00063PnLVhaHOIMHvt8o1FdN4BeNaSB8B07cec96RYHoe4r4wbzgAkNu
+gNrHimpHSDAoufAJ3VnezsYk3bpHOIK0P0EB0YUuLQ4gDNl+iP1UA5ilHF0QRLjZjObmSlN9R+D
yTvT0UZHi+raalv3YvLjLC2vseIoIKLlczLKmc6hOMmyPYJ8Tebc22PfNxcKtU+8PXPFMSmvzZvC
UcvBy6RP4dhyyMZomwKMuJDJINLsILOK04YyD9jjupvbbLKfGjEBfF4wOaSIQwmCABN7aom6/GBc
TW9xPpRIXfFlPH9TZFnJz9AWsrgceKTVPW9T5xvzZY5oAzxBfRHCdcM1t4vJPcC406uSThR6/WUA
Ky3jcRKk6IX5dYlXB4O/3E59O/mwyla27m2OCwBFYBd3AKO9KCZsu+YPDhyQzA8631dRtduPdlo8
ukkciw1UrhwYKbF2bNk37Np4mV8JM+7dkp46jEPLW3pqAMwiuGZySKJ/UN9MQ90SmrElrXNakq5Z
t9OoxfVY/4wQduonIwFF7cjoaXh5QNm468IexjAja3hTxgkSgr+qP8L9E7IEXeermN5CDkMlBik1
I2efp1KNGL6IBV8a1InFx7py1ZZvzWPiuaEvx4YJsIFDO/gg9hWfa8+PmkIjYvi6XGVGnCVDzNXK
FN/LjzVID+9Fx+7OsP/Uy0WNc235OUkpvqNYnhxFDdXA+kEV1Cfj6LOMSCuUnr7SdoXtqj0J3qA1
ddPjiJlqVjNeIt0aOAX0uS44SbvqljPedEvRl5nFFUx+1D1j86cmmNPjsALBbxV8r/Sh5Iy0DKId
QpFr9DrJPcz1wGXD1+fpe5p4n2lNSPmeDafO+VjYVuzjmCR9qPJBi4A4Y/E6e+JtUKiCmwv1cJR2
XgZjYtb04WuM69ub4lMa5mAXN6aW9eLj61CL88f/Mcjnz8GpNoob14Aa4YZ6TTXyucgcRHIOGT30
PHRnbAvXSgwQTe0jVOWk8QP7/KKaDdABBGBc4chdgAyvgA16QW3f+eBXU8MozUZV8hGj9XXuCkJ4
jCVSoa0q6E0qGwJfCIigYQV2HsGmZQWxr52fKcUZBuwL1xtH6kdAGMVj1s6v9jw9YB6VjI8DMsgX
BCTVwy/OmjJPE/3FhC+1cBWinN7AEkgfNpFRFIefmJpqeM8TaZtW2tEiHlL9FT3rgbzJzVx6vKhf
pOrWzwMqNrnxj6Y0G8uNhIZfYX4B1IAh8yHRbPrzI5mBSM/XZ/JoO0jebzZDuXzWnaRm+lAyrNTD
9zPB7ocB9rH6g8asvlhz4vGlxFeVjyAsoYapnpwklQ8TNtNJtq8TCLb0lZt6Yh6LAf2p8co8z5Us
H/zRPbwOObXFnttZzixTToCGi+dtVnDOzzrMHO2ByC33UN/v0HrJQm1IYi5u5ynVNyUSRBdISV0S
OOHMs3QbYFuYxpyvfK9Avzz39gXB4rJemv5QLs1xtBqtqsIScY9qDuIhAZ+CADnx+ZR6JF8IGu3y
VHUT/19h+zpfbE3qsHM7up7K00xNEVBA9jlX11OQqEenjheygHjd1NynbuooXMoEyStpmE3LyYvK
iiO2ihZRg8UCWXJULZ9hr+bsN3CJmwJJ2XPjDSB32uf7KS3Jd7+t1mCZ5rHNU4bjYL6sma5BFYnX
DuEo3h7N1Gvk+AAzKkXAlbK0evTFTwaGyIQGUvBERSIHO3I2TRFUaX5Vw6cvrZo1MPvVFD93mnhK
L10L9MlQzztmmaHI5ExwPt9lNI2IICtxzvviW0ZR+5hbZ6tT3ZiAzHzCoQLJpJ7taaD34AyybDrt
hvF+qqEmGxdJ3G38DewbVZNCTFoOORq95QLsCXYwqS+9pkWDmnsJMIEWA9VwnnS0ZEa7UoJ1OFul
6cTg0KcBiJJhJtdTgzdlpoIKjMkr6FrKS7BvANW15Ck/S8KzWFzKeOj77OSbWHinEEI47m7cIjYd
Cm4Q/nHMXmLMVtK9I1u7HHZAF7pjwfskwf1iJaZOSs5hqOAyhKE3ngrehjo2KpRqGDWqfjqT7zyS
+Qjh4GRmWgbxGhyxit27Ag8S8bEnmAZV2ChRO1/Yb5lfQrYbI5Aj7a2mUUt7drd/pRqX1EMVFuBX
jWy/4MuSdvqztZROeXKcrl3hQhjUGAUCMnq+xICjvlnagdLF7kTolbrbP9K7gWvXJ1QR8ySBp7ya
6XIvXWKb7rs/Z3MHjT6GeA03GSJ85YfC2IbicbMmw2qCidOBevGo6w0xJXLg8NAmZjmuykY4800q
zoEr6eFbdq9Pcn6XHfqqDI9tm4oKH79w1V/J9D7MIWYd0b9avNlQqU/AiWLM6AtW30OFWfAJZfnN
l9gEnagiMnfVBZaVcctSTogW4xMOL3qL58ELLZ+7Uj95nbKvJHnbVQj3QBzgfFHbqUhQ+l97qlC6
0Wve7ZS6+AIEkgZpXjQOar5xIbtarfJEbAoOHOio4ws+ZewWUMqZ35ZGp9aJDg9158ULv9s/X8ju
fY40CgG87HPGVmf55iqaI8XHu+K8YcFfU3+583TVtiPKToGQQ+/0lrWrkopu7wA6I8X36YyXjpJ+
x/kyMxIVxqXWwjWwalC3Nb0sOIGuF/P6lYXeGqohc0elX81JN96MIqP7egBFj9K8VI0C5wGhY0Zt
egW90fxda9BFfpWiDeN6vwG+3iX0YDnsD8xg6nsgwn9rwElHuq3o7DE+pk3jcNdukiysBong+akT
+E1rQXkGo+esU/f+m+zubW6nLg/uDecIUXyd67/DWaFHN0IiFPbxdWvMwYDV+MMsLH+j7vSunY3V
hN6SxrWArPi/o9L6v6Ay0is6ir16/Y85ohVL04RdG1vWB9enu48d2UkVCD4hkcgkgYbDOnndHH/9
2G8hBFvTmD+IXvDwLk4LNH++vZd4Ng3g2zz5qPB550uGJgBbNLUyFxXghtD5d+P89wvS+gNw4KD6
ArjovwPbi7TXdCQv4vszgSQpOPEv3Jc2mdeV/esHfG/xxBOC3Z4FQQyEfN8DmUuZW0mN+d79646B
u4kC7VdImLa9X6zBg1nexlt/N0l4mbtqqtV+/tIuJYbN4iD6zR29nemMOamUconBAA5pK5oa3475
6mtCuqvZ3ZfnRSWJ61jjy0RNtdujrZXxCih7rKxM3+RwILQQqboRim/dtIVzR2a/x+kAmnew0Dqy
0vbTdnwcYDLWT9lqwlEJ5bnzrz1vs79+iPevkReH0CwiLDaQLHpN71+jk3ajsYj5lA6F2pm2l0Co
Hex6uluFN1m/0aL8r65n48Wqqf9QVn83Zu5CNIJW1XR6PfaWROkZaA07a0OPTJb8S9CarQH5ox3I
81GS0vCUeLcdmNCEkTzOco4b1UJFkKzehlsgkU0VvlMHxq8HVP3B/6zzgM8imcdEZRXStQei+Q7P
hAS1ZD1FZVSnRF/YIZVR1/zi9CyY3y3Bv1+KV0d1D0FCMn10rt7Ovyo2qnVKnOR4DkVmG3SEeWR0
iuD48lT/kprD4Udz+lr9GP5d/dY/lZD+97+/+denBmvd6pcfucm+9c3Q/Bzff+rN30Vw6fXulLDQ
m39E9ZiN6930o0d/YZjK8eUekh+N+uR/94f/68fLXzmrOXz9jl7ULhvGPvs2/lWVwUWT8C/vX13g
9RfVUPzHv1Eqq398G7Nv03/xa69qDggzKKUiqjcG9QglzvAPNQfhmn+A+rIY0DJSWqQOR0zd0Mf2
H/9mGX+o2WPQL83+AvzPfdAS+fIj7Q8fXAA3Mfusj6T/K0JHZ2eGN1OWyYojENUheow1MOG388g2
CL2cJpuPDUWynUGzeZRutR/a4/i0OsWzp83IoVDHi2rYjGGRO0OwLGtx6elFG2qj98mbveJSgKPc
LFN5PXuKOS6ck9H1ZgAPtA7cHJWWVVGyIPpte8ustF2XgASnXufvWx8RRN+Z/BAhuzvU47QdpAso
tZZXRHoHXS7RuSaY7Rzmes01tU7b5cXwNJf+p8nOGmgEjQFTMH92RKvtSooXsDnRbUP3qL9o5/5J
R0I43OzZpNPBxow+dh9hr9xTKnieey7v2O0T5uU/m2SEp0lfa+g6xp2eIrJk1DwPYDmtGn335Og5
CFzv1ki+8Hg1rLNwgcq6m4V70ffeBafUGMUDQzP7cZSMFXh3Xvw0CrEEjsNQNl4/7LSOP0odyQys
InngERgGzcOrdhh2cc+nEHvM6IuwRJRC0KYebDTH3ELIEHv4cud0Dj8trDvp4RehfjO3YLBmPsTP
zXDqgHh6CNqSzj171Lc7LDPufFxZohJ3Z7hRm31lWx23L00jmjpuyGydYqdtyQMnOWxsd/J2aJD/
RBm5OXZmD8c/XosdfpVI6fhl8i0uBTqOvf/J17QxMuuyDQdMfxFxynnBo+cFjTbjtZX7wycI+sU1
eRD9QwJ7cFiJ21F6jJ45cFFpuxeeLj69TJKsW73damFq1rrMA30176rZg0ei+fTzIahoFPwPVvDd
nHFTSV5YF6bo/b2ew+ZraMa5dP3RQLlHzaKRz8JYPGWDjvxNMxgRjs956MQOTD+DiTWVVUtiZ5+Y
zz8XH2oVyrdegKP4M7s8737jX3ls4wWqi3onRw+O4tzwOxWjNOittwNE3260DjOpfuifXt53lSiX
upJpRTi/7ZOUKQMLg1ffQXqb0Im81PTkJ4ucWe3wWS9ldnouU6VRayFB/vqhpGc+cDzIsTo3wsrz
grktshPtGhcoUn1aN9687FgnVGnjSwmYc5O6rA7fHZ5cGkRChxiUBcdk8liNL4NRtywKrM83ehuq
Z3JNI4rpYLksDYADK2bSlsUQX661r99DWmtDamV0w/TrHJpji4pmZRhRXzQannMWQ6rN3EOSDlfe
IFBTdQyKF11MVRiHuqig9YyyoUnPVV6DHjXMspofLrIubjyDhQobjw66OS2jYk3KSGOdaOWc3c2p
fXpZXmaOWacGUAEzDDUx9I0XldLjtFzxuq3ULy6TFHX0RTOLCBo+y7DADOPl3YqKxxdxfe0AcLGF
MAXwdPFDEJQW8iLvj2xt2zctRmFDYhURMKe/p+u63MGMbcOXCaBmOEv8LlPCnebKNubDhYyszd+O
L695JNxkHTCNFtj20Zzr8dc2s8XRTnnUTXAtOKriCJTK7gXpk6iOV6AXPxNUG0ChWD2aYDVXFCJC
nOrjS62f6ms3gzNtLyhMyvxZJNkaCJLv67gwioisLQunTRPHxGadNkiAXa9u6mPRziSr0Vq4FnCz
wxfLILinX2m18wIdX/JssQ6IMtImLBb+mC5nckHTCd1RM+mGQQgTpYf+QlLa27k1jMwlq7Sj1mBw
LQD9QjfR2dwkr064hX+IJ+MuNX3vsOn1emhHNpPWmufQRmEqBGBFHX7SWUVu2xwrjx2swljnvDcZ
/mJEL4uWJpMZVoj4xN9ObxHv0Xa9bd0Za74eHNyNA3uEel9Qlg/XbmlJaOk6Kxroemmn1deLYy2n
yS1+IrnC0KysgJexdny72BUVf5J+On9v1cixWcuIE5xnswVaNrkpdJhbQ98QJ2u68uDF3c/O5dvV
lEcs+jagf3e5tESZ7UG+vnnUHiJ0P9At6NzHipoPzkDprZDTyUWKLjCll1yuGTLogSgxnd1B76Z9
upANqhyLcKYddW1UbRQiiYCF5UTYTQzgZFufPxt5s+x0pGDtECjok53QeDN4ss1vVhjzlxnVSS+g
X4bmDHpfrClSrLggbbLxFt0SJ04CRy8Td9/TLZBjFEDjNiph/RBtVtrqJBaduGzj6Sv0+Ob74M/f
rExrpiAxl+Kn15liQ+BQwJ0MWRjyCO212dNbsfht0MNSDtucdr0qp1q0SziKdtTz4xtfNpvYY5Uk
h1NBvdpFAc0aEHNG3FQ8YeM8hynmceV1nPrmSBm11J2wW2HpnuzZMVZw7joW9zVo3mXqOp/+Eord
niOYv8owqVD7XVxDmRtgEE1/0tT3OXHpA28BgU5HF9fBQ7+lP7OCw8WsvU9T35hMK1adlTHTf33d
t7V1gjYXOIBeOkQO8JUm73gbT/kor67+2E5HXb5sdoQQZlZ8r6UoAkRRf/76au8yqvPVFNJiWJAH
/mZVhuUwZOStno7lygRRkYBfxCKi+qqdn+tfSgL+J/H9m0Th/5VN/H+YBOjE5395J39LAv5P+fX5
a0Viek4pXoROX37lNQHwEDMFLNLhFpGNKszknwmA5/1hIXFqkqbCyOH/zOHXBMC0ETrFtIE3ynRy
AIz+mQCY2h8G6l4+FEdMElFS+tcSgHfLhL+ioBWdDEBJubz3Zcn11uAIsMTRF8LKgyzHEnxiGf9m
Nb6fp+oyLpR/LMHwXCeKersqNn0giNhmgS60pX+CFAAXf9K8D5VEiuc3Sfj7Fci1IFqa8IqwOUWB
RBFA/oLM8S4oQM1mfFz1xv+gOf18g7IOKgYYpty2TpX9Lus3/2YcAOirxNZsDQqTjtepksX+yyWh
d9odGHx8zNaevTjumvGavQflVJRZG5uCo/QfNYAiY6+xJcKyKNHCOjhEYPWhs/FPtufZksR5Ncxy
LJXQUl4E+ph+rz3XYArEz4OP5mbiH+TWI9/qrEZIQaq+pEpS3ZUFPNBS9OODPjr1JezLdo+WV3aK
1zE7WQmqTKif1+lh7eDSZ8kAx2UcqjuDEscPlEq2x7Sw+ke3TW7Qos4i6ZZ1ONEFj12PWdzgs+N4
YZqb050xTNXPzdyaD5sp8wdDywg5tLjcc+jXdDlU+CM2tSRoiCGNbp1x8GYNcAeWWaSjCh2Uozlc
ufrYnPrWo+oDr/2rVibiWDqqz7YX8tihpp4E1uIjIe4Jo/k2eOj3OVu1oNmwpVOgdZy1Qe9Ze8hb
/eesEL4sdkvauwPn9yophH32bcNeh+u0bvO9W2O8FcqYeR5qKXJidKZU9fPUu+3nHALBn7lfGPc+
1O00lNrgf889GDEBlTMSvcpYG1wgsQ/b9xhQIpEB8vhcpKXHWY1f6QdiVo9wG7r6tQvr5gr/Wfno
rRt8RxRZ6dxVChr5huaFleX2B2pY9+mSaWG85Ot9SmIUDbrWf4b9Ne+bRRv33uwImzTUqb73VZUe
0jr9tvb4uCWg71eJ7yEso292WkUDg5PWcXnTldX2J3pn4s5EX+ta26j0BMOiF7Qdz5rYFVkea/h1
UNJwMvsihhOGclQ9ROaaFddankzfEzSJnwt9zctoSzanjsSY+ZcMwQBhxfnWjSVxq+xPdanRV+ii
8GoukhYS6yoW4xIUJLL+QGNEF7flQbSeKqBVSzgQ71NXtrQQBo0TuO14lYveIs0eExBPzcu/Aq7G
fNj9YsaTuaPXckUywunuY1ka10463NqLlHrgea7F1Gb1LDR8IJJnoRGkzz+WyhV7uxfjDXzB7XlE
JzLkzdrPLQIjH+iQAVHdxvG+g90SIthzT/UMzwN7exJTb56MLTUiY92Gk3C3LZK+Iz+iwzyFie7P
+7Wy7mpZ/ema+FcdM5qsZysYaXxfv9VOhppPPE/0CzgT6ktlsHqtQQpOh9yuSKqCaqyBtHu4lp2z
XXsSl7aL0tcQHwxT9Ae0IBZ0CDwWg6TiDnY3DTJhIHAXm9Z5yD9Z1MWTsQyo+Xmz/OSuYxr5+uAm
O5teXJQJYpDTwO40J/BHr64PckbU6mkRFgwk4HiDFmRPEgpkpVi9/ZAPWWfBdxgpRxdyS+7nwlZc
pTabk5PTocwQNPCU5W3yf9k7k+22kbTbvsp9AeRCAAg0U4JgJ5HqO09iyZaMvu/x9HdDN3P9Ttet
qr/mVYMclG0KIkHE15yzDxZm19xUZDFFV57SBqgnbKLlm1EBtmBkS+EWBQgBPeM5Yd8pd1h4pfPh
TLh3N1GHmOZEkjdIuIeU4O4cR43Xpm+arNIHb8jjfaMXPIbL3JGHQScKwVGzti4ADUU0c2+bJ2hi
1M3jMgCXllrk7WVnYk82VH0tpkkewPnqDhreGfsUmQvi0YhKKu+2Xv9vR9nqYZ778YdNieluCsZG
O2AG5rHMQEFtegsfbNpn1rFq9eKEy8ULOtIYCj+vFZZJ3NjlVW1ZYBecwRE75k8lJOwYA27ldX7R
6jSiLJGRsyvlfQOBkdPzasUD0kaFsbzQelxlw5jfTaZVfVIvutdcSAypmV0rRm0vX7bIKbIoaFDf
HsHXeDeZjO13Yly5PhNP+Q7MdH6njakD+obuvlglyvyZ1Lr8J1iR7JnecbrNGMihKVzy8iHMI+TX
LXNEwcMjpeGAuPjfKvB/NQqW0mM6+8/Jvv47vFYEFfHfCsH/96/+It6DtUdHaEl9JW5KV/KCfxHv
DesP1gXsRCyKADwD1A+/TILFmh7D/gJE61eN+Ock2IQGjNzdcog6YQ3FMuo/mQT/ZqDBXUwBY7Dl
Z4dIzWmsrP5fa5gO9WNV9/10YSoIdXPEcAjUG60ZqV7jcMeRNJ+SaSjSgGy47q0jUP6JbK+JxblX
1C+/vHv/n+7t90zR9Wos2LVsNjiK1vL471fDF7RKvagfGCMX4hKmS6E2vVPCTZgGBgKbYbT6NwdC
d7xpcrerfbbJOO5QpjkW5ZZTfHhdp9/wGhH+4SwTTwx+XbGfbak+BcK4f5fm+xUO9UvD+XXFSIvZ
iPKko8b9rfGzYggQKDe6C9LPMNzaCFifBouV9a5z5lJCy5xEso0dnkeLY+NAnVPd3BNUPwvIG2X3
EU1tK/xYq+QW4k+JGCOPOGqdRqZowsokuk3JCwHQGrVbtgrecxvVV4hd5RTErWaf1+SSfP+vP4ff
t5xrwuaat4xAhXsDnfrfPwZn1vCJV1l7gYXpPZch+w1G1ga3RsU64HacGu+hUiJ7/dc/9rd2gcXd
atehpja4F/nPelm/1NMwRUKLjPviUriLuCDl6y9wEhFHquj5X/+k38YEXz/JY+uxLsYRg7u/3WcV
uPylBmF0gYpnvaPlbrK96tzZ2KRVFOg1KjPf1Gemimhdx3z3r3/6103x602ztn467hzE3gRNm7//
eDaJMfp+CnWnTiX01F6+p9l6DehL2wCfdbmZdT76/ZjVI8yztHQ+ATUgDWbQwPDLbHQmmgkQpcSB
tWI2WFW2kTvPn5U2VFtdg+7kk8JgNQdp2kv/b1qt3xufdcPK9MEgp9H7ij5aVRK/fFC63ctCSqWd
Ra/y9xh/crgRWtoV1sacsV2dxihOv4euB9JuqVFd4Z2Mfdzezs+OaouQ4Ch0cLomw2eMVudjkFXk
/Ls0b/kPHzJ2B24iG2oFKnV6tb9fpd24sd5EnXkmqqFSnrvtvGjZr0J0b9dRv6EUqvW7IZ9lD/g5
cvxGFHs6i2qfWTD806zO7ysA5RMzwzF8GZO8PBJd0G0qWVdP4MjcrUJKROezBgQApUhGEprb4jKu
CQL1miUQUk0yGPyKGDCGKD+ArcrujSS8JXnSnDZZ79SXjniCjsrG3NprZoGIZ4Nng9Uvy0Yf3eQ6
W/MNCK6wTtGaebDgMvVoWCLMwtx08VH7CkgY16wEMZKaQCz7j6qtu4ceHRNqxrxzKCvq/gjw2nis
I1Due+VoBDEsUaq+M42GexcXtfatz8EVkh+PExtu3VHUXvYRD5XN937NeYi/Ih+GNf2hUeRAkDlf
YZo2vJt6BIiGNbjeCTERHZGxxISLNqLS9oc1XSJvTXImKu8mUqz0tujNugNHjTH6qE2ZQpLs/jrl
enRlNF71IAF/7Hsv0QwGv/ny7tplE7T6xJaJUX+403CevaPlH39CmiUYAy4sIRnFV2DGtGZnmCMp
GnM4EKjRrNkatJ/5oeCvos5ZozcI3Rjgn31FcjhqpHb8Cuqw1swOk5Iuh4uRBuGq47gb8ZuxR26A
kiZfoR9mtwaATKYzXdtwGjKF+qTucuKd4pUp9hGpyDCWt3bUSIEDwc6IPS1/GHOedGYDMqbvK/3S
pR2TVhggNWGKWBjUMUcSXm0SIysfdGyrx2Q2zTVrw8OtQgO/ri4iEHLbQinOQzrosQ4weoa632Sd
UDcMxm0AjunsjNF2njKvu7ZbpvMgzlUp2pHlgdR2thYl6mbgq2OHfu1WdNTCxKe6K7K48TZ4myFb
BBPzeapcZNPYrhXiOZi+Cmlt5AGn3o2Zk9GFKqqCnSzCfFmTPnliFqR+rlmXjUYmSssI+xboCKK0
Mozdn1o/sN7Y6qXRwTh1e/ciAa2pU2E6nSMTv5jaepkPLe6lBiZYGDnoCtthIR60aYt4N2d2Ph/0
tmXrwvo6Yy8xyTnbN7gKNDbJlvGiVfkitqg0Uob7aa5rN1CoNPZoXVG8JGzv8qPZeB2LJxRr96zS
TBiGEEvEVTSSQ8hSLTKibs8qtioeOIzNEwZyI931FVcQlB0r1MAVE1lvLkmo4zl3wZQGGl+VBgCu
6E8N2/tsGyoz7NdNCh9n7LTUJwV4/uWTmYdnb10uIN/ir4rqoyDK44BjO7VZcbIZ2sZlrLZLr1Lg
A2NTeRgwxsTyTVRzC7yHZNGumLqAda0UoEa2P04VCPja5TGKxRgGqWdF+Dn5e4wx6IG5fULURNMY
w9bpplj71oBFmJH68j0yLmyHYpjE7mBp5uOcYUq92JU3Q5BF7HyW5MFm+xD3Kv/Ag1Vk7nDDiOIN
X1MRnWpWZ9OuHeUSX2HI6x6txJDvclJwZ1x2uCbK4AnJTWsvhATBgUnALps4EX0c+EGMG+Qto8E3
NkmYDA+ttMfv+KRNAFRjqAKXIABQeK7idWRW4gcqmkFcQHyZ1l3bSfEoOkBOm9HGcuR3uCimAO15
Eh8aSGkQCx02eDex5njPhV6vN2eS1O3eyVomC9PMstpnnsRnE40FF1aCthRXnGDeM1ZT7u6cp2Sz
dYU3kWfTesq4TRrgpfeGy7rjOFnJ2J+7qVuLz2iebmWq2VNQjjk/uiyXhVmJkXfLXk+d9ZdfL33k
+cR1we+4WLLgt+hrpMMEppfp4nvpwFenysI0viswy8Cm66kKQv6MZ6rRFdFNLawZpIRZRTofN114
f87ZNJI6rfc1NDaEi2YwI/hdHxp8mXx+Ix4gsKjWOrkr8mfoVN4JiVrssnyWKfcFUt33sQC1tJka
xlJmN+ntVUiZm1yVFcKpB5fTYt8WurjUXli/YX+26w1a1Ng4lW7o9Vf420GDzI1Tw5BDGbevDN7W
lZA4/0izVN5OfQs9p4bqn76MhEK1B6h0+U/09OszJK6zaEsf4JpBDPS33TGp9V40XeW7fKxC5noW
j7m5GaP7GLj0FeupRG6l0RgIfTNpORtghN5zk2hDGGRGwddk0ZTpHa2iFPVnzgN5RrPCLRUAFOUe
SSQcqx1kqyHgkBnrK9H0hs32MOsGTlpz0Cm96+Rb40Fr1mbK9NPidY34gB48t+SNCGcAToqOIJhy
sTJnR+RYx4qPZfS11LPxrQ1Dd55mB2bTwGTSddqDlU+DPCzjypIG+9cSfJylZXku7Mm61jq4SEFU
F/lwFWK8inxXtnn0SCXSfuhgwgFKO3E7bNKoHaHxjINbcwrM9UMW1iJ+FeViusNmoQKbn9jHah4v
BmeV2CZwJCdNVeN38p60AbML2otjjHDpbmo1teybHk5GEC9rjFdsdIl5O6XZIi+5Xa08RPQU9tkS
KJIJdUzGNmCLzqc2ukW8gtucnGcHabGBmMyp2Q4ZA4r9gmeRS7Wm0NnOCtaTryrogy8QasRjEpFv
xNch9p651/P2tvCIOdr1OHSQ+5Pti120fwvnRmoGLlSR3UuAiSNykbCzINpmuE5rBbGfw507Oqhi
k0+TxoFcrtjsUmaxTRWZt8A/M/uIuRKsVzxNWnhOG60at3kLRW3DaKrvzlnGqHzTYKDYtZGbRtDF
df041xbfewLqnRhPe+Scv0r//+7T/o2ozjTpd37pkv5hofb4iaqubT8/f12p/fmv/tqpiT+IR3JY
tiCP48X+HKN4+h+sZqjzkdk5azrR/4xRTPsPKmIWwRaBPEIXKx7krzGKhaCO/sVj2Yaqjl3dfzJG
gZtDM/FLS8ewAmm0QP5JU6R7iPf+3mw4eA60iHzzI4Z1JEL7wVEca2twPQ1clyPk3qxqwfG6M+bZ
z9t63op2Mvf4Jp0DmI0Ydb9qcblQOV/a2rIfp1RPAxJbCDQK7RaaRGMGeWhPr3AX6no7m9J898JC
HBHVZH7vydGvUQUEjnI+IHV2Rwz84V7GBVMJZOukaKeRvyxdv58HhtDs7TCALN7U7gglwzVVuCkV
7ly+WlXtvkNwyY/9FC47PbZ3fes4KKsG3R/gf96IRrmHgnKX+as5xBR7VhduTMMuXyPR13tj0JZT
i1Av2oaGbX9XLmD4zZQDV+PLH4bnsoEzlCade01Nr9/3Y2Nsi8y5G3rhnfWERAI3D8NvWdRSP0N4
PCxOz3A9rhFCwE7ck6hWHMbY8qFJzHdlVSLDK4yC6jadN0s/iBt2P6ewSLeynNJbzVUa42Ejhdgw
YthawXB9WsuHRjcL9FSsKfTFsrDNTe2xbxeUO9oiTlYaaaesLaogNerFj7Rk2bZA6M+1Ta5NQHiA
hk5q7B9Ji7QCfFXONZwTubcqke+M2pS8arvcVYPRnp1YU5u0Nx7tKZ9+zGnP/mfEZq6ctL1bIChu
RnzpO5vkvq1WTfM9WyPne08KYlXM3wCYtXtRmcmhH0JjD3ZGPaOQK3dJouwPwDDpfO5nIzmHEuZ2
5lYTE7OpywM3z4Yt/k74WXbT7GobtNusCyPA0GFsQH6ADp0b7zts0PFnOM7ebtGLyfVrtXIn2SHj
nxrb7HpOqqeIEg4aXTm/a2CB0BEuUj9jTRmugIIYjPV1PuTYiyqqd/ZQtqHcbbSk7knpdnFjiqE8
Z6N4AlZRdRvNtOqD25fp3VSiUsGSTdRj3nhXVh0j1KsyC05ajGfKOfRaH89oXMAxbTzgV6m/9NN4
Ir9yBx8DR+cyQayIrMplxFCH0aYujXz1a9JULJiBN4bV64WfGT11N7sFY5vUHE4tkV1UaUt+q2ny
4Eni2yO8bOfGNt7LrHbUdQ38NbqqRPZix42Dq1/ukSYJ7Qhrk156T1eZpFQg3lh4PxaMZnEQYhS8
WYaJ1qc33PyHV5hqubYKulO3659kNZm3jQvopw/Axz1aqk0Cr+lFEGZgusfSMXKYQG02b6vIru4r
vIfJ6MekMB4qy0mbJwNwZTptpZ4WXbQt6PicU4Grs9W2uUwM/YYHJe97DpN8p+ykIN+yDJX+tgAG
Izyl0sJLPTu586KTVVXTVXMs3xWT16uPRNUQuOPF2/CE20TC0qxA78sH7lyZblw8tXirG9IyGcZm
FCV65yXfHQB42sFl3VgeZZmRsVm6fZ9uB3KBqI1JQrbOY5h7z/lcMeUSaBIQic4ixF/ZMefkdJ9u
i86xPmaLA3xvqGmoDoS2OeSdarGHdVmwbQkKSazEZsnCBgT2pItHM1xIEgLyy/5HH6sY+haq2k2X
KpVhGaWAwmsVJxC36YPKG4fhXkk2dV9HZvc1P9W3ZTlokPQnOGI6cLmbabCnnaSgC3S2u8mmkbzH
vg0j/zEjV+KqoddoNmkJ8Zu0EG/E1WfaZ/qB+pjG5EJbk1RbmWYWLJbedPZgKqN94QzuvmRvd1sY
GcMbYASbBrjb9RTJ6EpBGdjh8cTdla2yn83aNbIIRD646RLbOLlOs5dakazf1YTnV2jHAZEgprZD
K6w/wB1PWDe2C6RiZj8bWyuKixP15b07OEBN7Hp4k4kygH2b3hUMAVRwdSO26WSFexyXC6TEpc/0
Td4u8w+Skr5zRjUXm8HlbnTAR8dDDN/UQHxNAL1QtBmJ+yRxy91ZlqY4HIrsiAStvSlBA+1YOOqn
AWXADwTJ8nYG2N46lMc8OtWBqCz9NXVEvIVq775hAwZ+0SmjOhDcOl05i7OcLWm4m7Ce0m0FHfEb
bjVxknVJRkA47RjMQD3t9CXxOzMSDEuYYwTJrJZb20sScLmIOiFWApUou+NsD/0ezv+yl0OO8C8h
LcMHNowQMyujG7BmcM1pFt2rGJ5qwDwaFl1DnsbIz8dKBnHOEKzeQkOR6DCHoz8wLwusxAv3NCnu
rmrTgS3taEU8GhfrFTN9w1lIwNg7OcHdWTiL+Bx6o9xJ1ixBKpQ42G1tviDDrALDAwRciTbcJXEF
7hif0yXVx/q553t47puuuZVSeNfwYyCqRkUC/31iz25GwyUt5cIQJLMP2TJ8g/EaX89kubyostcv
cPc9XqS1qQTyBUaxW+pQwE390k5R3qE0lO6tJPBlj8ureXedwq9XSbY5Ld1d08oJnmru2scc7cnd
atK9EklafgfWQIIGMzpku6V+jPTwRTWFjW0/1ykeHCDn2rx2cWnjbnShvU6Fwo8elfV5It/4ytTa
OFtP/3o7aWa1XduKZDOJ7kmDhYXMtw1btBL0VSAe4bYOk+0BmtIdsJYuexO6586vEZQ69gZSsgh5
NcajtD58qQG5b0sVy3djImRhsiL6QIc0eE63JiWwoRhWU/6D+edmPczjMHps7bmK7/5b3/9vTDPM
QAWrr3++Kn1YfSz/x39vyiz+e0D4n//0zyLfcf8ACaVDMLPXen1tGv6s812TsFOkbzx7QPl8/cn/
yOYMXQoOLGZ7FhUyxfdfZT6WGnJqpCMxu0kDTuR/UubLrxjNX8t8D7fM6mXjNW1T/IPOs+f2Lpok
Lg8TCoEx8KLUZIRdxB5yHSBddkGt4Rdh4t55tKbDxoiL+DLaoPSGjCps25g9XbCKzRebfJtb3LLF
w9DaCte9QKaGuorDD9vggScRnTKduryKEWJgXytKKLWEk+db6M1Ju4nQ3ZnXbqZFl1SU6EyRN5un
fqmzOkDqsjKT53kUPqVmNG2Jwyl+tnnPIQqH1gLz1Vo3ERKT2zRSFlmt06Cx+NJMRvuA8jd8BEVC
qDUT0SPlDCOIcrbPBtErld8Zyjz2DARxv4N585A1FcHE6PhNz7koqIGq++SniGFD+CukHdUXLa4E
COgRL5zNgTdL8zgpqhMfiE+ZBsCp5YGTxnMCc9HznzEf+EHiwbi1C8mBTHSa+lhsCYgqFWP7UiEc
4nW5shcLcOFLMerpvZci9SNCLroZe1U8Vq1b3nRtM8xXUz2FpC/1ZNYxr3OoTrOc7BtfFzCMmKtX
7h2DD+RxNpR+TgqlcsRiMRYCK5mcOwaY1TcRuu6tykoeTrBddbFVbFGLrZeN5c5x83YjF+c4VXl1
k7I4uZUkeEbXCafMoeX92w1l7V2TOFDvlygar6OerO6J1W0OE5jMCCFq906zuFuSFF2JN7vykIsw
93PViEdVYnkhDsDEcRUzfmQnfpM2Ne7GxcrnwHYSupWW863O0p5tBSq49oAQq+N3FuYOdVj9fVzy
+m2N2nypYLKbvrfU0vaJIGs/KLPdAItatwbez97dxPh9M8+W92A0cYicZZnCwJvgy/i4qb5Ro/Go
5s6TIBEibXx3qfIpxTitqsp0wh1rk/BkTSTdH5SDLeTY05zM+1j12rWBrmgkkozxvqlPboEz3vSS
7shAUgImGav+3mHtkF5H5uTdVq4m4Ow1tv1UiNk6R4TDjSGpDJamb1ywrYukQGsWcx9Os+4pFHvJ
CGZQ441oDjMeK/etHtiqa5031j4YblPx+WjjsIEh1tdjQHypuwsbsRj9gcQcrTt1dtXrx6yu5/jF
qPA4nyT/I7OM2+eVtl57mMemZWKvzjg9h6t46NoXWugLFoTwOuuhE/9gzEhMEkUXjgHtFOY65axj
ZPoTjDJQtMtMWs3SLYEiVGynczhtOlPP4A+E43Pc0aRpXlSeW3C+IG67+6QXEXKuykBKlyAXYRQY
jc82DgD7wNdbeyxCU+3LpllYMEmTFQkDh4oQDwPuLyzPndYZbfghC67hMOvxRGxXb/TbuZtA07p6
cqRykNvZK+7LBXh/0qpjMsBm94B+nkas7IEz4RG0Oli7dTntRzKEP+TCkyZTDd0ie1VXJPs5NgSZ
Np0DwmN6oLokBDAc95Su8lk0RPclfd+TNdKXN6Or3yPnNTZDs/CxrZz80CIPYgAAwaPCDneqwJiA
hvVKB0L+mcwOSAZDvdVNOh6msc4eCntwb5KhhFO4MvetrB1u2UibuxqMI3EW0by37OUS1+7MSlfv
/ChqMxJoU5RSBCb4BKynfgy+q9qm7vJWKkci2nNulqo5dwBY/MqIBj81ywZ5Y0FInq3p56ZR443d
Zhjv2vK7x9N2X8TCDWIFrwOfJ02nkq1fghQ5LGUZ+9kwaKckj4lXyuYBOUv4rYwNAOkiihHZzABC
vb5EIVs27JhrRLR52D0lVIDcGKO2D5vpZ9/Y2X6OkjnomlE8DsJQ38wUbMZmUpG10sdy1syIDo49
6uL0YOaWvCrqGCQrwIp4U4UlCuM+tU5MQjJ/hYLd9RX6uhiQ5zbJofJ00sq5K+zFucxtTQLdkC5x
Erh13N17ba2ePdYVgcnKIuDsjS5UZfX3omR7Qf8dp68kWeY70Q/Nhnhrd5e3HeEwy1C9gdDXX7wm
1AKW7ohCgQIi8DDKK8J8mkNu5u6dyR+cW3vSbgCSghKrKSkh/fe7sF3sS2MogWuPZQu9wJSE116a
u2DVCqDsWRf3DqkJJlJF7JHL1hqBpEtIQOydhXkxyQnD4B5NJLFUqKydUrl7pyKXCSYXoHLEipsa
QNdzV+ntC3dcUW/jfqyudLO5t1VS3lEV6xf6/GLrdrzTfcZtYI07fSKmYqKGPRgGqD4mYMDPlZN8
mq2Vf/Z5wwoyMlmNDh0KSs5Bez5RJMPWSuZabm0Zi6cSpdM9djb3A6J4GFRe7V7Xyvimef3PmLnd
q20wCtEgofutJZ8KMAJnvlOpjzp7wJzIc26Za/UUNhbr6OSbIomQpl7u4Yh1m0Vh+zPj+XUeZg+i
UokH3mne6zwDImjqR9qJNGiEUX0ygmRizyYUkhojpsHoi9I3lhmSja3EbcboKECtmt4Vwr4UDN6v
84UBRt4ZOn1lOMSdT9bdWKFozpdLCJQiqPL2o4dAzy6RUor6Il5MGOnmkB0cwRhNMoeHfrw+XFNZ
r8VMzRbPanAZc8oFqJvjd1aijxozRYY2tU4r6MSHEnrZZyOae0Z8P1XOcoX1L4GszluRCezFsov3
zE1JmqcpvK7QTGwcs34rQ7IbFgLAMCEyhYvot4aiJjIIUf4hmWb2wkN1lGACNoktnmKY4tdw7MgB
jm10oA0ifCNhFFDpyb4ZCEUsu+nBWlhXCTozLL3S72k5PjrqT1pTZiYKrI4ft9AMNyo35y17qCGQ
dtnBtWfZPvUlqQGa+0OFxiszK/Wm1zBycTZkfu7Ku1p03FfyR27k4sh6hrQnVJ5XVTGUV31tfDr5
6FMXfLQMdqNtzyXRh7Xjwa0YJLYW08i4JmFncO1oT8Xi3AttDrdRNiY7OO7TDSQ9dUtm4KnhQy8z
eGuRTgRga/nSqbhFhRtu52gyto1IxMWskqcprez7dZyzr8YYwYxjkA3QM2jwE9xszmDz22F8sDjS
rzX6yS1rX0B28X4tNmtR3JROF7Is88i4Kn/KODzUwNk2kabfqLG9WTICFqOu9ZsWXUaVf2syj2TL
dnoc2/62Et0Nzf+Zao1kI3uZ+d4zGUXrm1IDkik8J3zNCeQhzkqaMcmJJGnK6yKhGbTzuvAju9kY
s4PVUUvz5dYg4Ofqv43f/6bxM4Rc4Qb/vPE7414v+yb+da/z5z/6a6/j/QG5x7OgWvyt4fPkHzwQ
DcxD67bnL2Ws/geWKqiDK+rZ0M31h//V69m4p9j0IE0DjPOfrnTAhfx9pYNH3DEEAl1AzOSqyN8J
zI2wkxr9RHRizo3eNctCm+wb62uaVtkW3U6YO0TnyfI+Jjb2sozeCpLLdeFjJEgCsQ7oko6k8aAx
pvQm+prgMaFLCF5p9hMd4qlbB30Mxpj5SXdiOkeex0p6SkdnN68DwoH24lr/mhqWzA+rdZDolKa7
z7GtIONSzt76mjjCplXbtk9tYpai5piuo8m+nZGTEPyqkaY4dwRnrGPMOTPsl5i5FGlWBFr7EzWt
b3IWkQdndIehIPStRAc/wngfiXHQv6fpUr4DUHHPS2oSrdZMLnbodVA6riPTVMESHNXk0qfZHvnE
kWJCJGZlHdLG0H6MTEx/OlXs3ZhJ4R5LlTef4YSoH3BAJW7jqOr3aHGae6u1xhMjdZYLM9SW3DcT
45OFi+4nkokO0YEmnDZEC5dQL8Krli7wR2GHTbcRsCAubPaLI+DQ18Gb6nu8w/Y+jdzhKaq67sHz
OiZbmbY038HPhq8NSFiPhHcSWG07JIQb/AW5TW5xzFbRBiPPuKEp8VLHNwzBuTlPY+8b1vjCqUwm
cF9k37O46w7eEnc7YcXxj0WHhIHm8EZbQnkij6KimV6Wq0plg19Ip905k9vyULXjtf6fe6PZlEaY
viLVgRHAu9TzarnW7oyWHJhZOMpvytzmFyX9E/KA6oGCYjNPSJfaT7XKHsvCil5SCJ6pD6qbanqG
RxXkUDEEucMSzxMjVGJ4Ym7AY91Y/bm3PAy/fYl5fkOHrnYRUEroEOumfmwLtHKc1OGGQMjxJ/0D
AQ7sLArmb9mqWkii4ja2QSNYbBGuw6bkKKec3xiNm5+rTkuuDc0Us5/mo8UqwJqJmZRlFT4rh4kw
65vQ+l5PI3lqaSVJFcsa/lal54elWtjJDA6x4aWL9nvJpXfHNgVrlqtx+uXYiucBxqm8xESW/Sgc
Mz3qDTKXMSF5ZzuQp7C3imi6YsUJxjzxugL0cKJetdwOtZOqjZpVS+GIjxqzF4pPfezvh2UsVTDM
qXjr0NkVfljU/Z1gDfStoRogEnYU7+wYm8Ef5o4QLSxy7sEyU3QYjeuVcMURhaCNmiyAqBFJR70S
5jMqkuiqRqH5vbexq29YpcyhDxcyO1Rh4X5LHN05E84z60f4E94jaX+lxiHGwHZjRWuCTsWKcudG
Rf4uw8h7amLrO41vtbWZC6G6tedPWTUzInyUlMUahlm84uZCSJ41SefwYRXNG0sV9EKzk1QEu5Rk
NGtDn2867AvXkUHMYdU1d6J1PWsD/7ELGp16eoaIHLiEmfr5OmhdBogLpN/FK3ahD5axq09pKYhX
1VsGs2aUuLwPVrIvSZ5jYWLOjq95lb4n2Su+Zw0s92UMI412tlNWYDmN/makkRcsFk/UwdCr2fcQ
Qid7p6uyYwhZ65JaawCWV5rdPQpeizfWyZMXrGz1vKEuMkeeaKo/qnAqXIyCkBMHZ66ag6W5LToj
D7O81Of2xmob7UcpnZzsMpEMt3M9cxuEXgiIlAUq8YuWNew0N6q/2eNMbDZxkW+ElYuz2cYqD7qx
JfbAlHg7MbGZ9U00e4qaEVotpf2ojpGhgScQevUACa3aurCcWRE1UB2ylLa7cE5WNYPgLQo4LHSe
2yGMaauRbAalsGr4FfkjTUy/b9f4zti0mJcRQEloGFvswvc6iqoadvgHgQ4TgERh19vS7HPSgyNm
Cxkmuhs2YdnQX1lYzYrOtyjC45dFY5l4mBlOpfqrO6c2frWoMUXXvTKHIYtWTazDgZzDK06QcyLn
o9fJM/0eu3JIIjLhSo6bLseBYYS0iuK+Ru9wD9RBGRucn+p5bOziFQKLy1rTKcZTNIfps1vYuOAY
QvX3bgyoU++n/JYEQpB0sHb9Lk6ti4fmBz4PnJBENsRaC448f8pnCCc0wbvadWqyZts8vxAcyOXa
qbYTMLt5YzKt4quOHp1pUGtf14LLX6bOOEtJ6iNqpE49WG5jH5M4HR/DXnMRqg0q+jQJgbghGLjP
CU+oy+tZn9WFCOXqAbCJcwz5xX9UyHCPI7Ij5OG0nRMs028poz+oIui4D6HI5l1iYQ9gX9FjolV9
kBIYNmx7YtavjI7JH9O+0s/H5LbO+gZ3Hvmlqsxai4dsqu7HRR1LOzHOzVQSdlcsFlBu1t+34eIA
A+f9fGzKSaBAWAjStjRnn9SNdpOCfDcD9IzyLvOW6APufnyIJ401awMWg5+jd/NpRnh3x95lpNj2
vOMg+vaZ4j6/HYQcDnyfCLyFxNKgHXRYhmA3RLOxzLO+hTSNbK03vRqZMyIDUv5M1K2eI4JIxvoh
qTPrpsfMd14cbzq2HIwME4zxUnjuD71k0CVaMsQ2spX1a0xI8Td9VOnx/7J3ZsuRG2mWfiKUYV8u
JxA7g/ueNzAmmQQcqwNwOJannw8pabpVM9Xdc19mupBJlkySAbj/yznf6RtDHmong+MhNEcNj1/G
Je2WSCKYqQd7ofPiLoma8YcEZLMtlOW/2zR3tzaz553K1kOTdDmbwI0Rgemu62y7eazn6E3YNepQ
nYF2umr7drBik2ECoTlwut/ZVBePLM369s4HLNcfmUa3sDZ8HypblVutebF9JbjHIrAxJI0quiqI
KRG/+YaGF4Brup0iJ5z3TuYHexn5QZzVNRCjPB3vF8tu8ivVleAuBmVkb6QdefSpPq84asvC9HYd
Pu3U3xT+BOP4GjE8vqVDg6rTHM48snZXnANds0f+YGb2Tu07vRaFUX/merJfIjUET3SD8ty24qkl
Um9XOW11CiD1xwhgqjhopge/XN45AL9dkX3kyn9f3cc/nWaN1nM71A69h0UqMvIjuJHyrrXK3ehW
xoUPx6ZdlsWpLlT77SyeJkhPtgWp6q0TYmAYRHnsmlndY3kp5ngY3IyNX0cQ8VPoD92uWuzlPgOC
Q55fM5IY8Iet5N/auP9GG8c0G8nav+6g/hdhHHX/0f/nDuqPP/MfDZTver6Jms1FBRf9J9hE5NIu
gXLz8en8dh9i5fpra+b/g2UaHi8XJxR6/7XJ+quTcv5hwq3wQM7xhvwG0f3F2/vTxQeqD7QH/L3/
h6uPPdzfOynaMf5x2MJZFpxYz/8nP1krWhtHzeCevDIMqblhT7Lv1oeF5JozIlaksUaTk/M+jvOX
1/TBxSvWWXBoWeNDw2h6M/TS+MB2QCqv50Y3+AKdJx/bDQQc6aOQ693ghsKpf5hzLZ6q3isJyNLi
hGDO+tHIBNFXHuRnLIc7xXjzJz7r/DjhnOG5z/GzbfpBLp8EDqB4YKhuY9Mv7EfOkOJMBGF9lQRO
eRgcqC6kQ143ng28Dv3o1sir7GzpHmG3qNjlVIbvbG0jDc5AxiWU/HK6bWRYovcNo8vcp8hKAn+y
7ydjiG4CUZjX1izM6xmOMiO9xmn3dmCVB4u+4G2V8N+g6r2zJlJhE9t6Iq602Vo+4R11Sxo0SATp
fGO5Wl0+M9gES9fg16pO3bF946bM0d87rjdRrZZiOHilKb/Gkb/E6Sj/W4G+n4uheG7dHF33hOjq
IKspP0bYnLYjs9StGcwW8np7eG1CkRDqmI33qhHLZzSP8xtBus497O75CH51lY3k0z09Pjh3MkT3
pJwPV4QHtz8rZ5gohEAVSV3qQ2AV/BjpRBtR1CUd52+Tmzt8GZGzEZ03x04krzjpsSwZ046DCYqx
2dTb3kuuq0JWeJ6MEwKqYkv8IQgE3bWHttXed0oMKpeYEleKKe0BIVNysqusuiMKbrH3HItQh8jg
M1gz5sOVdOf8JZ1F9B60PllPwpckkYMCkHpsn6LEFdeL6ZvXuOknRvedI165gvtLPpjlo9u48lCt
ylBO0MY8elMZ5JuidJz7ZQ7EdZq6y34OApTUgBGCB4TcVHi1akPsRI6++KMw7xiMB2cAhOsVs7jl
5wAt9SbxfdY00+Bc+ZTFh0r64n0IA/HWEmPBBFZ69+RXLscJ68ENwm7nigphRWM36S2j7/4pX7jG
p6ovT5UxnGSdUGBGtRfiq5X2OytZ/7pFLnUijwP1TV6SoVshpdqjZfFuSzle2dno8ji23dGAVTZk
qfrIhpBx70x4086WSfABlf4Xup2Kql3qTTVX3qlpE5ddKIC8OajtF8ctPkHByRTSl2u/B2H91Ghn
eel7OZO8W5v3TebDLZwyEO4e8KJV7BkyiKRuseIRUvoHMvb8LoCaRsii40SfhCoiqdIr7HAR5TMO
vyrWVKI7UxfVVZ7yIY6OI9Y5PVYbcgAeA6dXP50QOAraMOtJNfUptUf/3BD4WYMLjmEnVEDSyry4
dywLxXlSHv15VGc/WeoTWZvkQrI6YTQQOfifI3EKWILsZ4FKNehhYCT1lD+AFHB/LSR5x06Ro7PN
ZvbI0iveAqhrzyD6jHtpV03MBxrAk88Ke9v6lrwzugk/ld9etR0RtnEUIRbKq0PSj+Y1KZ7loS3v
dZLoNyMZybhGlHCfm4Qv1LCo+rgcTX1Tm7r7dNTMd+Ka29GcggPh59hhSmuAJIlm+g0vcouJz1zH
rPCLG3jsc3q79E1xMCbFhT7PHv7H35obWqqGgN95B7WTNe9CawcWMtLPKRuBfFMWEeG4q4zH/q3o
Yd+5XDWE817Pq+DHQvmT/9YApSmiJ3p1eA00wXG0ioXAI74WpLsyYyG1tjHzdmOv4qJylRklTRbd
e6v0qP+tQlrIb7gXyijYW9SxxxLww19lS/kqYDIxBqpYrrImvQqcwt9aJ0IcfGqmJnqJVikUGLTs
lf5UsLDQPyIGA0duxIVOu9c34P8Ej9KYX/rcJ5ZgNqJLNbjdnVoFWPkqxTISUd70RSVp2BBqWatk
a8EGvfNWGVcxVvbRX6VdyKGbfTYxrFqCdLgePSRg7m81mFiFYVlVimfSlFCLAQ+J9s4qISNPnnzw
VVZmWAjMrFVqRrwEjvFVfmYO/OrrzFu286xYrKwytfC3Ym1axWtOgCrUQQnB7mOF2rHpWA5z6gzs
Iid1KqJFPpdDchDA5dBrIZArVqmc1JqJ0PxbQTesYjoPVZ2/yussZMXnyEqLH2Nrg+eE/MOCietW
rNI8Gj9kKRba303RdtF74ftiW6G5eGP7mxw5mbJTouztvIr+liE3PhGrmme5SgKrVRxorTJBbxUM
Aszp70tU2M/pGCZ7axUWZr81hijmmYHMhk/tHXQ3TDd+1qso0fytT2QdilaxXGWLkzNaW3RfcDt7
48qrTZuxbN0JJgqEn6x1qVUPpuBEE+Y9YKqOuz/PU6CxFCJsoNtyjmsnUvdt2pbHJuOVhtEWUAgv
dOK4AJOw/SZlpzih2cH4Po3GRdjVbg5rWipMj0dFie2ttTZnLWV3uFbgBaW4R0luUpoHlOgszh9q
MIMxqS3gINc6vlsr+o7S3l5rfCzPwRN0T/sFzGH9iTdwemVc+B7+0R8wI1R0C/KP3kHS69BJlH/0
FZRapCdDM11bDmE3yt0B880uE9ooYqWnIbxrVTv7byiLvhFPO+Gx1CMfHPQSG0aUZjPIiPZA8Ixc
DlUmm2sm0EbzLjlAqb0ivbWmpNi3EDqrc2jgiEGsbm8p8oorK53rMwP/4N2bvfaHuRodUN1k5VWQ
eVb3RFB6lhzKBSNRHU/9SCwVcYte/hWCOjCevTaZPKBQZMuByRJFc2oD4Wxrw4TXB312r/3+FdjN
yJSZDS0Bh7QbqftKhux49IWkb67UQANfT/sIKGZMY3MWnXtBUIOZ1TSALhQptwzRFcaRWuS5XmCN
Zr4dnLlBSK8xRHqBZGQx7LPmGw2T56bj0zwvCjBVJsaPNbPk3EW+wSrNQENaT2v/vJZbDioR8qWc
7kqIU5HsC5AOW90k6hiWDm6ENhSHHg1bzOz7vmJBiNTcSE+LSxLbkCTJuatscVZmegHcWOKSs+QF
zJLazmnQ/hgcv4yJe0cp02pBJHof7XBLJ7tOlM1uTFwJCDUruMiwVMUeH/NxMCX2ktKuDp6ZmN/u
kFBGy0KKSWzwv1hfkGb98LU3hzroPwd3BQ48J61LxRHjvROs4P69B/uf7MEcZIw0UP+6i3v6Nf29
hfvzT/zZw0UO3RgaYyzVhJVAk6RH+osTY2JjcmwbvIhl/4kF/48ezo0AywS2TwojTnuQGX/2cLb3
jxC7MWYp00TDtDaF/9Sz/Vc9nAU64Z+bONtzaS4DmJNoH/m7/u5wYm9s6LZhscMN0b1qww0Yys2f
v6PM8R62u8wA+zpVTfEQjOE1RZ5+A33dPkr4Yy2j+vMw+6iHwlXm3RByPpPPkxz0ijhh4G58DEFA
3J/fmO3RDRPIBVhUUiyCgTc7qM3BblUbgz1/cFqsDvdyBNqvee5LHK+IX1hRYT4tlJTXoezMII9N
PS60GJxmqmKKnBS5u1+W1ETsIMeua58JplSsMkBolNY5iyYf1IadRGoXZKbb77PSteVZuSiN0QWQ
3oZrarLnOdoJeNfWOWhm+8XF5o5zZGksgH/KZQl2QKI8e6dBkPCA2GAWQf6ERwL/+8YKCt2COvOa
jxxC1Vfq5yw9FhuBYLsDR2Jqerh+XRuiMIT8pvgW+kMxNfYVxMh1beNHeAbylXI+4prv9xr8tibt
IwdyGjb5sUob+Q5OULHqIuXwmBtTuBvJa3qfteduQifNjqIXj2lZ4hyehpyItRrIuD2+5I1wDrka
IeBVUXpkTJ0tm7ZKs1cOE2bWM+10EE7XUEXwyw/DK2NdDOZlf+dUU4bJXUeoRFP/U00Jh/cwvpMQ
hEwO+nIxOad0Kl4YhrGQiCwa8dD9mQqoDk5SDI9LOFDtoFfkRrJfDIdASHQIGI+DLNiHwBIx37Gr
ES9+aX8jMFZXlK6YUYr0Bl9LEGPnfG+q/lzppj6yDZPb9UqZmO9u+ln6V1ISb9u1C9RcEiWhKb9I
0xDbAfXDrqj0L1/U/nXlL8ndGDX+hmYPw/swEB7rJFuixoqDq11EYwsepdzxgXxp8jitpETQoLML
+4ruOlRwtQNSck4kK5OUNi3ehiR4WoGe3ErWrRrqDyho9g3TeermeSdbz3hI5exu6jz9lYCauwXz
9YiGZSKTELSBKZnI0jWKY03FRaIMxDenmbF5sDXYq9BzT5wL2Z7paLRnxo56IzOig/bHX41XVGR/
qmabcHZwIRIoyExD/Gxw/cXaY8qapoRiR2YFQb1xmArXao69xfCZKWssvRT3m9CeniwKLKYHxYtR
JqdlqUmG62WLxMp49UBDbBwQeOes9UiWkq74dgav+zEsARoStWHX4RZI+VuyttCEFhci6Ycr31/5
zEOHi9lxF+O7UX6NTSck62bTgL1Kt12u0XjM1WQcKXGGB/aUY/BYuoW8QxhAt9YmpH1Jpjl7hF/h
bl2DI+cjuhdRP22BMq0lPYi8sc/1kHYV7mUCEFEz18WySUb1OZTgjc1E6zvin61Yax6LNKJh2oSk
HHy1kkN1lwbufB6UqI+2YkEUHWB2iCk2yMmcQGdYmKKaflTfZAiPAuVqgv57Gobsm/aCpVo4Ri2i
REY0442No/u9x1rE3gb3/LK3dGVeZXVUEQQKRpJ0Wftg2g0/WTESqZOzGiVL6YOMTDtuTLRzHho5
5vcLFY5snV0SLbSGacKeOlzeJvg3L4GQ002ZGx+8Uq/2IuBP4zHfVS2KVqN1b3KTwr4rsfbXhvhK
+rDbCluKl6rLS0JopSeubXCtyBGGxdkuVmXdIeR+bku7IBQ3chD3umVztiK1Ry6hLxot+QPEWuOx
cPvgw648sU2LqF2tUcAChzTjNR4n2PHJWqshfjSviXdrdioByJ0qpW6AMTQEf4l63/wu/9a3dl1X
UDppYBMtjCuEvBlrYn1XZi5O9bk/jpZJVZ6oZb1LlhA+iV+zvZjfmWR5R1dX0Wdn9/cBLhCC9ApH
H51QvflzXkFKMI2d7eiTW1ohKED0p9jLpPpOGhcjkaEMMJ5eBopzsLa1uUQ72VBIzSnMmcS1OA/C
+UYQAnW7GKa+Zm4EBnUegq2oJ3ZDPeQZHdjDTrl2esgioi/M0Q5jvEnDhhy9A1ytjjNYXUcDp9bC
4I60YSSBIP3qkypo/vyx88DWjw9DuACjCpHGNy6WTn626NhO04Fk1ejUmTpBYTrh4vWj6nMmDRee
vKNioPPGVvasH4EVAZGIQrt/ikQebZ2wmLetW0ZQxtpTZEQY+A35PbXBcyWCZrdE47A3ewm9faZD
NtwVSVBP2X4YwKEbRfuFHvQa2dVwZU1MtJZxVV/aQX1rU5lcSGFkqGDO+X4Uyjwt2DGOBqBjGAI1
ckMcEnEI3RyNKj/zUADNtKuC8671fywMNXFHriunQv2wSfy78mSSbKy5Zn7qjPNGzrl14RnoD71w
EQQUxffgg3ef5PIjlXzVgljMFO8y00FQN2wpdc7RX0TpT/QlY2yWmKmA6Ccxk6X+ZnSJjcpKW+Jz
TN8by/tGefnLVaLclx4Fg57c1woqZsxIrH0pQ77U0rndRiJB/e6IdkPylhdbIB7YJPoxuyPmLL+P
7EaezNBeLqRI8msICnBKCcAbzdvFKaVfw7nhwlDOoxDMG3SKCBvCJ+e6L8qfdq1sdu5zcxrcipxa
dtqoiIwafOdSXchSHxlcLy7Drvlnn8HL1KS7MTDgexizAjof4tGX3rTp9J2exObV+epvsgC2ML8w
ybevVZG/89oXCnEzPPSWMRaKTJOt15Cc/HJiElFG6f0AV+nOI1jsPcj9R3DUI5ip9GaNIjw6Q5iy
sM3ydQSS8Itm6+k+o9YfY5KPO0YLITEJCfPzlhaOT1qP83YhgHEjfI0RJG1sROhTjdScz3ljS6u5
1daijuYyBUeAPuGPsejN98GcPgn2UreL6Rj5TutMH3PQFrde5WvMIPlUc7JKpcm9Q0Fg6wjN1BoJ
hpTkoQ0j72FEz2LGnJpMepleEGXi9uV330FWXF/UlM8Umh6ctaDzD1JaHq9MjRXliNhzgaBic80z
UHmUYkYmpcwLiVM5/XQEmTklO2PMkmWbNxkQpdT5KjHoI0cX9qeV5kYVL66Pc9UQw3SSq/ppI4os
HyDYztOnWYboO5qhf1zGrgXK2wfXOjPKQ1T7d4vPrgGpJFIYroPpaBlLzuPs6+ArSQMATHYf3EbK
E6/oP1yUIMLbdtVY7jxBnLkk9BZRc4u3olFO89A5LnIEFr39DesM2LxmQneM1GJgjtWFqtpioGE5
Hgo4PxbJpEkwomXCo7sj0a4/KByvB6RXSXVog1K8cpoVr1xxw1sJLOMRA39yNPNAnExvpOJNWv/c
1hpTvDB6gKqzP5YvqQ1d/EobM8bmJevOEPp5IVDfFNA7yuiMCRlpTwW0eDO5NQoXnZK+bPbdvWK9
/2qGC1HhctTHsG+iK1Br6tZNs+65cbyu4P1rcmJDW/LXKw8+IdXV8hJ1qmoAsno9QgCLEzamTxqi
7RJJx2cLLWe9EznvwxVYCPhUYVL6z2MSLv4bgeWIyHU4cbOShBbxInbsr+fOxwHjFq7PjqPI3mEU
MR1oguGRIQckxz6rjesSZPc7/v96zzywIupxmUqcL+ST5GGehhvXLViI9xVcYRMJxj2u1Po4VRyv
XRU9gmmrKcLa4Wdd1c3WyIJ8z3AxvepqStKy1q2CI6GrJwtY1QZ6o30Yw6q45Iyg4BVjBm8YZ8XS
WEj68Drp7UerHu8xhXUdGi2URWzGyEvJreFS1cuwce28Pg7BlN7Z0knmhzDIu+aWcLbJ20bpZLZ+
QTyNb1MsVFgF5j7cDINtw6Sh3BQI1jdF0I7uY6NSv+g5xuYGs3J/zKOsYiOSQ36/Yl5nxH6fW7ty
kXWHtCPjHJ3CkkFG7ztHlfneqx2KipiMMZXBsSt4F38iCU22Jp7h9CI0kZGMp80u3zHfGbcgdDRR
IASjcPqorrloZcjj0EfWw9QqegGrNQ6L5yMJY6R7xmMgTx3P5Bbcl7hI0ljixB6C76pr3E+zXo0j
aG5Ufpgq+dQX4KrfLaI24sqNRtT2bBrCfllQ7Pdh+KsJZXr0h4oSnNwSI2aDFrws+WjuhM/pvCOH
uNj32LE/TArrq3GGOFfa5U0ToIlC9DOcF7tV91IK+ZZNbvUwjhaDJynG2K5cufUyy4HyTQrQLi16
hVM+oTqAmYWqXVtx1+XNjeu2cAz4Hp97qsgdDp4ICYOV71LuOorzFo623bG0KYMTnge9bWjcH1Qq
on1XmPaH507usSo6icqUk6lkPbkJRJMdROrobdd44cURaOY2RZ+N5Igb+lDa7q0zZdGXWXe3mu9k
0ynUcdK25yMCg5ZSakgvBS3tBHfMXU1VpCHKiEEfyR/0NzyURA/nImOKVWW7qOQaJ1e5+NFT05N/
FFRHQyQOGbPcJPXo1xCqStTghmnMsZvDAGsSdlR1FBi3ylnmBzlmxwHL3vVU4Cnx0hqyHszSkiyY
LPslkedeJ4kQHLRtiq3L4N1FijMNkpiUMivjpYNj1BVKc+mM8z0oguhGT2mxw7PmHwto6TvcWhyY
fdOchWndhSEBLn3fIwkaZPoBLS4nRXhWBYVdG94URkvydwWxxSoTd0NGvfP+W7TroKlkLSyy6t2Q
/XvrEBabQQRgKWuZSB/1F9nY/ZFF1nKaK0KlLRrP1UWuhs1UpyXWJlSdeZD6W38pPzwiineaT4uE
sulNhjQRKdu2pf2q8/Ktz/X6vA1ms4N5V2BUdJwdkGHEYrAbz7noQTD0EwSm1PRjambLjA22VyUC
Ze68FFHeBZVSzdPSBwcLHWxsd2xPyjQt7pg/mOZ2cBk7krTF3qlX1Nu5CU+jXcc/SFvlKWpbQPIA
yY94YM1fY02LlqtcHytXESxstPY9+kQmArL7VNmkzjCk4DeERXBmrrXNshmxovRbLmCjOGMS1MBR
snSfYmCkX6MUm2vY3+6SV6d6kLqIU0iDr5hsiDfS47WDa/aFUupJGC0Y704FV5mPRbedFgrHhjXF
uKx2k8HotrUefkRWez0Cq9tkuf1CNjNEVe26UMi6MB6RjL9mk1VtWOVg9DRDksiGxHsiXBX++lLY
V/WcXYRRv7PU649znz12vvVNfiP130x1xKa2JhPXfodWUOIxqd0vlAnd1kw7ZyuN6mVC5P4tZWUQ
GMYuUm2YelB8TxIm++JXDyG7mnQD4tzaKhkmP7Q54PyZNPF1GxbwD61lLVjHwgRXEwOIce/17iwo
/rGNuCVBUgXaroeaAwtqqeMBwMg1MW/ogDKo+DPvgG8W3Rk7CNB1kU60OsmWj0oiT809eauhZQKI
LIyGVLRCWBvfXsp6p8me7neDmckbG7b0iX/hfxV1+G2n9oObNxweocjOKEGL8+xxuVrO+EnSGGyg
AibZDj0DzhxSqojEmM5kQ0O1N62XjispLi0lN4O9zgJljbUjGsBzWj7qCE9R5QnLO9gelTB8P44E
f+r0eMwbEn90+yMNl/PEAx/DJ8HhlBrXRLJT65Reu8vb4MwCXu1Hpwh2MBfLs/QY/7URi9SaUp8V
44Tww20vXarvoxz4WgWxckhmD/Nrfd+6ktTlag5ONTBk0g5VxhabtWuAZvt2tN1XYbn9lUoMuR3R
eMcpKUmHzJTpTjSVdZwQKm87b+hPtUpNJheKSLPC+8IgF90PBpQ8aI8izpr5R5HivbTV7OxhvohN
rpyfiaetxzEk38qf5rGLc3Zdv7w+0I+cfcDSfK+LEVsCoWwZRpEGD/DJcK/LLjSYsxD3jsCXMPXI
r6/BnEJlWxwXRjah53g7U6vCdmNmxbnlfrSipdkXYpYfvdU0717oOtW2ICjqEwY0vhtrLowPciq6
28AsUaNz4aEtDILpGJI6fAkKWiRkRXlGkhioWHIJdk41zz+ps3i1UgkyGIfRbTM66ApVNnwawv/G
gjvLTZQZ/bllDH2/TG4CjYb8s1gKc3xmLzLc2XbmLjfYDxrJHrtqDkxBV8SqAiixLMD3rEZYAZZX
MW0l3nsQQsss9wIjJ/1CYtxYqEuIKuMyOIpEP82p90yF4D2SsdLs03ZWR94DDNVdj1stCl/G0OeE
z2r7MTXXtMPMuQ3RwX5UU23EeZWEsRUgddmioCiMq9GmqLlAICFSTensihpCTfvU7xoyEYU/nF2U
GMvGV6bMD2kyTuuQqGTvyyyMmqbyrQ0rQ6hQztiAtQ3A3r500kUc0IahJvgriJBCEZ5+mGWeEKCe
W+9+g2DxBk+W+aT5AqgeiBl+HQrITrzGKIUcBtRQTKAXXjuDHC4kpXQtJKBRHUhCF5dFSvilXFhr
xOWQUjEhftjAnKxI71JrJcQp814VfvDD7TJWbMWQqyNJHyRwsvanaA1d4gxTA5ODGzrTozdIxfDJ
LKQP1MoM+SSM6IW0QQzIWZqnWxSc6bRlpjY/zIWeCjShldgt7QTmI+hpvCebK5oStCJPwZHfI+U1
aoT2fkYlxpLWZ7UMNmDryWE8oKlu76dU26/oWGrISC4H9tJ51l3fNjCOwRKED73XcZ9yljV35WLo
V+KzhrNDDPGwIUYivO5mQ70W0jBvzGqcD7YE/Enz2jv3oJWChwjIEX49K4mu8BrYP+cSXZgiffrR
th2GoRM2CbFpao7VTeWFNULLPsOw7fVArILR5cYawNmgHkNNmd8w4VfcJ1GHySO37NnbK3/0+KSr
fJeoLs23RAvdER2D3AJGib1zGEM9mWgLzjkQqLgus/m7BCT6nlg9hdriw09h0tHdZBHgh02ai/Z1
8L1mPxrcumnjcpnxSG1pdsTOTHtUXgb+6w2j0asumYKTHlH5gGksLtKqa3JUA8u8NEszPqMQRuLi
Ewm4xenvxn7nJhwnCjlL0cobj03+scqsdAeqVx7QSbmxI2E0b4xuVNdhWTlvTG8NLrFRPpnUd5eu
acf9oKj+GWcGTGmM7AFrs0Z2DEl0YpcRp7KvrgcVfRraAo1lVcnRzzy1NebFuo40rwbGoAyPI9Ee
mRXe1ZM/Id/29NknzYV4GhIwXEXXMVAxxsybu3OPf+Ha6ILiAq7/Zx1O1k5Dp9zn4fxBMksW225B
ZxDmjBWthKCqtptfDOEk+6Cz4BHbyDwMHvRDptm96m6Gkd03zGyaokYXHgHfBlhA/J9FEonyGmpZ
c+neRenOMa3Ccpy7yQdKY2FnDMn8sSn0ynJbe7YuHyYvA8uWcdnkoKIL5lm6uBhBC/eS9Q0zVotK
o8n2FjZ1nBHLjVcs/Hczue+dab4dFf4cWxcvUW+/OSmHNcSonXCdZWWBf0R1h/MmZeExjlm67Q1S
FOvAaPa2VbhHxMEHoqIellDSKrieF0eDuWxQ79w6mQAXlbev0MTzOz8FkGDYRworddCLq38YE2sQ
2zHeHNMy9+ZChTy1ZAFJzUWNpfmjinKE5UN7D3WinIn8DrnarbURzErjFgvfHOMDzk4tGo6Lq40v
hO/DdWPXHXp+LDWCNRiDnsh9UyOeU4JeL1rK6dSVfyZP/Ft7/N9pj4miYGf8r9fWp2b8+Jvw+I8/
8NfW2vwHVMP/G8nJwtq1uWzQqrIwxtb5f1TH7rrnhucbuGjufLbT7Ln/3Fi7gDz9IPJA67D+Wxk/
/z8ba96Cvy+szchxPFyOaJsROAfgqf++sGYmonQdiPBsthWUixyPzsju72FyvOKrqjWOD8ScQRyU
JHewqE2KG9qH7j0n7JrmOOiNOysNqL8zBkZ30OmSlwIAhXvVgpT9zJTIUxSPTpvEST04DAOmBfQJ
l8QuQQn6MntqvB86iWi4A5WdnDFLlV9az95Ft0P4kk1N3kG0wzm3UWz+Z/rJqcI+Pp5YHYiT9ljD
5ZnTDhu/jjw2gZUD69Hyy1+1iW+lLBdcMpN+VaJ1H8h/HEgX0jL5pkGublNDXxflgDudhinHMOC0
H26S6tcJukKMay37NhykmRwMHlCdbgruJCPaajvNTn+XIwzD8tExUID4N38HlWHcN3UONiXQVXqj
DZuRsSsDf5P2IbfsyF7xYmd5wdqd3Xi0wSyZfSy43Y6ln/Q7DyfOO31WOsVOWIVsdj0nwDjnl4+z
lWW3gzeAD0S/ehRjmR5SLuWzZ7v6YDaTZBtVVf5jlaH5PCx1VgYMhLCwbYBsDAsE7dqiqHCb6IuG
dpKriS3AhLoao3xmgbGdFO0ZqDoBr73FIWw3NEJlO0VXHQftxstnpjxmJMMbd0YMtk90gDUwqNpj
OmcQ9Q2z/5kZSajiCMFME7uLLx/bEomoFYQGMWcTvxxOc6iWsi5vsW0i8QzTJb9lKoTLNvUC/VYO
rDloe1R4ZVHIZZtsmVk2MNWNzo7pJ2qb4h7agRvtbusM2yVbdxxvjo812B0nqi1T9Kzy8srJNn7G
2I7D9LvnqwxHUy0tyJjQab5HtiykcIxLiX3XXdRn3Tk+PNMkLF+SYcqhwtYt2545d9AF+/pDWlF4
x9qJw1/WHgppBwMaBFaHWhqezWYCLH+7kPCRv7QmTl8acgPyKBvixVDqEFhaMGwPsrvKRnNefvHp
2tQJGZBnfreMdKnoSabr5kbcmEhtkxvq0WhboXDHF6n0++iN/imcLfs5Dfk7kp5JfLk8kjGEvbgG
/Yv8HF37MaktpGuYh1mX536scTacZ+Uyb6uQ/hq508Vzg1uVjDMkHVa33hvNrmeJHrcwJPd5BhvW
CMgJF1M0bLr1niwLC/dWZF03JljGqXEfTDc6oqr1KIvpPxg7Eqlr1vMR4R2/91WdXW20i62aYo8n
0K1bEws4bKxt3w9O7HRJtBf5os42CBCmzHSLcIzGy+As3L9tVRxabxiY7FVLe+VjYDr/b/bOpCty
JMvCf6VOr1txZDLTtOiNzziOAw4xEBsdMgbN86xf35/IiOrAg4LMXuei8lQlBXLJJdOz9+79rhG1
KRPuTCFCzi1zS/+lOWlufYu0AdpVHn0HsvVeaCwDiRN/dehbriILJU0eRvW91tJepBtvL+kdg18d
THFXqZhVy0mZn7m1che6FQ1L5l/BIiKRAzAKdJCupaOjsg+uqii16dgQEyh3UeOfUGQH6zRnA0m6
SbaMQp2m0gDwZlfRkiDx2pqvdt7f61IGjLdGF8WDmuiXWR3al8g4wU+qVyxPpGvjSEIuregzmC57
bV/V7RWean1dDtFwQDM+fYTlpD7ZwEtXSNsSlJhBsLfbxr63bewDRc9kikUKuBQhHawdC/AOGqLQ
gS1gEFOlAAPkysFcu5k61sbYL5xdPim1azU3OvRCc4e1XyN09QwGO02GYryvTX/ph3F5TDGJbG2y
pC7jynhEHMzMyg87HIDphAe6bEgu6fSYxzALbvsEyS775ixZkuLG1TYkmB48qC7C9HDkJeLIuVuN
BHfAA69lh9AM6uuISOevnW5qQEdi5JaNoa91h14CxXy7qWon/VTmsMWCBjEI6fZZ8ylyzI1hthqF
3pBdC0bkqzHx9XvDNRhikV7wQL6KurPLuS0B9Xk94m3bJAX+7m5qnIsI/RJAOHota9w6CYtuELZ3
VIT53glq+SiB2e+kLHsko2V2BSuqxg1jimuU1+BdZw8kc4rxjtIbIXBKVsyx6QgUwU7RHWhhMfYJ
yOzoojqmZnRYMhOo0G4dsavWwhstbm0YVZ1jL7H0+isZNcY8sg+mPbvoYAPEPz2GRuK9D7KJaUZa
mPVn2FEhQiqtCw/UsvWuBhCA/FwMf6D3hPnLbuFedpK2sxfZFTiGEOY01rj3pd8bBzSn/QE3N4mK
iaXDRCWZ9GRarbgDUGMA5UdONfYlGhcL19/HoizQLU3WcBPU+ZyjPa/2vNGHxwCvwb0MlE1uiCWG
dU+7aKkbaiJrqQUFVjW3zZOL1v/TUsucxKUbxKxLYLdlwo/3Nh/sKvyoTMPDlNvkVsubKJ7tutOT
czebTbztbOcdn5y9xWzydWa7rzcbfyvmETZEnNkPXM3WYD8Y222PW7iH/L3F3uqvuUm9C77KZNXO
9mI5G42he+1bn+ZTOZuQ/5F1/hVZp1C4316tj7Ov4eNzoOWP3/lpzlPv5ppWkmhHJfrksvsJtHTe
6Q7hVJacY/x0y/iFciLe2YSwYYW1TTEHRf5flSxtqCg6iHkLwomLoNv5W1WyOst6UyQXCz6FhWoZ
Ub9xntHcGnAKp2DQLjwof0xSE4YMkccjgdwMiUQwdUa3GOtxWtbtTO6LfUMQz1qlV8ChCIYQgmxA
Tw+7r3Yr0uuJdOLPrg5HHkFV7OMobjWKSiTSG6aO2efUhB3JBsG4rsKehjfzVXmFA92ZliwKPpEg
bmJtQ8u5s6s4OZFy0l3r3WMK224BDT7+0HR69ZDHYactpy6B7hvrBcrbpCGni0C8cVpoEmQvNt45
YEs2mIfWDBRiKriYckZWKcDoEWbXOjdGRNwDWSnY9OgO+OMAO67VvUmtzMpw1DphoimXFXxCsWCG
K7clCWJsbUl4OsgIsPMa4EGIXz9LLMlMkpinoi6KhxyHxbGtRx1rdUKgilv3X5gfZQ+ITMxk2Tn+
eBn2MQ2tIvIfjYDFEdRGvsAzuIHRQKxwa+jLIXT642QO+Y0pqUsXvTOUSCzS3t6SZxofHXSXt3iq
p8389I91foGXmrFsGbfLLsOEbqlx2xuhfSPK2mWIJNMvvMcFHsaUks8UBaaNqLmTEN5xpNX1WvWj
3HkTxHNGdnG2NxvkqWSDt5cOEULI/2pR7ruJ1+BC900kRLhD7IOjpwarljYmHyAPtncg2itsFoJO
J9MK8YnuvveJIe2shaAPT8qudugnWAG0LaxFjqsIrim4rskX7ceEAFk68W5aHXqvKi+BpnaYMdwJ
AvY4e4FqZofXncoS9JPuPIRDZgdhQ9jdVaINlUBB3MaP5Rxo7BNTadIgTPMUm1Fff6ZDiOq+90rM
UMQt+TeZQ/7Ibk5ROwVFLD8akIFv3cnkaEzYqztBsO8GZLi6FEZENAy8q2CH0IpU5xFqoNF05a6n
v3Xy8fgsrTQaHrTMryjoU/dbX/V2tbHA+eHElL0TkjRQuie4C1O/rBs/xynlS+sGYduskXIoGKjX
pviLKnKasW1gEEFGV2Xlmo0AfSyye77H+H0v6uDGBgF7VZP9tLcr5C9rgZ8NK0GmVpqFaWOWHOT3
jiz1a/A4eb3SSn4ucl9dlZ1q0XblaXGMMrSqNd5RnnJ4zSKa/V0+LmMuD44jvSB4Gc0cvDN2WATf
DW6HNPGEEIN8lUOm60PWzCacZtqlPXR4r5t07zT2iJT2gRlEu7K3boSDWAo/EImKkuYkJaF7N+DG
7XA1tckDcPdxwdAU6ImN4KJmNGgASMDCe9eyK8SuFApeotD1ceKH+lFhUD00zPe3qozMRZ3XJG7j
U1lTmsRrRzIOrnheTl5NIhL4gS55jx5ZkiTeNjpewhnK5q5UMbU6CLe6n2euNpBZJlmltuvb6oNK
8LhqseMSLl6xG5dVt+98FMIwIyrKN6x7yZAAEWjT8ZbKzbhoI4Itcsf02cfUyW1fwTKCtTYsVRxR
G0k3WdsFXyR5JIvUQ1gryuCIhnzRottY6E146KI9XDX+ktTKbWt75doNjQfLCxg0RuAjEQG1M6pW
MH3gz2jorcpafQiUVBdezXxBcFk2DF3q61BXDy4z6lWPCZRIqk67Ykfu7fx5tR5b/WM2D9iIXuNL
Hr9WdXeJsypZeo1+GYXMnBj/xHTz6uD9IGe4XZR/cGy2MalTfMFzkqyH0DjphEasvAZ5j6yurT6K
bpoy+6Q8anxjvLRDOqupnt91IcridLABBOp00BH9dCsjS9gYtgNluh0QJsDmG0h5V5c2IF7rqgxF
va9Ii8eG529G1+m2KDbVStRjXCJasfWV7cbBHt8sglC6ytPDHKF6Ba9IbSjCFga3ERrjlmrVZzCm
a212gt+VbzUSmrcEf3I3jfRQ4bpEKDpzqiwnNIvbEmX/SU4VSUB+2CS3sTYA+nSrr3Ye6Ps49MUl
ytZyrdXobpYF8/t5mS1hcCKt9O9tvSKgG7D/qhxMYz2FdbryLX88JgN8U3S11fsJGfZSQ4h2REBz
a1ZaySNBKEvVdfUxreJ0WaU4ViGgerfUjmqh5tRtk7gEhDPdpevpoDIMGTwmg/cY1Hp5axR2f2MM
7nAZVrU8WUQd3LU9uQiNtPY1vtYlEn9Wfk3/CI8Y1bbGP4JogGjDeGBlxPaXfujqE1sY9KjtAPeC
YK5NC+bou1V7M9NsXbdTeyChQAJTb2t1ZI3RDjisbdwSQVqeTPQUK+Ia4kvJBm1porbbkioTfFFJ
wrPl5nW9tOP2xE2YYNvSE7pLHkpXsitQzUz1Sgj9xgb9tWqMqLpIJylvEnrDK60di2uzF5/NroKE
I7T4Lp1LbbOxjY9NrgDLoEcT3BkBGlDqAmD0ys5w5hqMxwk+3YqiCi+1znL3SMHGHTq34cJqeEUO
8WRdaImwxOqfOvmv1Mm2Jenx/uc2MhLRvHr8mv/aSv7zd36UyUI3ILXTE6YOJRL3KcXp3/4nAIGm
pahI1I+K9yfDQol3uiCYwbWEC6rvqYT+ybCw3pH7il/KAnwhmVe5f6tOnnOcfwG/zxYqx6ZYtx0O
R+foLN9JxyTJ/Jj8RYe41sjdENvtjO2nqnNVVu0jPbXZ+Me4twJYVnWDgOjAsp/2a7JPlGk3PMaj
Kvw96ZpOLK8yzaDpRz+qIZktQrdIzny9RRiNeWaLdsIMw4Pp9x1Nhol/6zF6IVbNVe91s+uhRC/A
GbVDcEABZo4TCBfH1hYB1u0ltzs+1T37EcL/oNMnIdgsDOSAt7LKa5Y507BivIvKSQi5dpTf27c4
M9vAvQ7DZt03LjFrC5p4yFjNNiMPA54RCKWFPULXoZeZkxr6j2nwL+XLOzgwX3tqVt+Sx/6x+vbr
U/Pn7/x4amyTh8Ylq5t5CfFh7OL+7RrkRzYyO5Nx5s8n46dp0MUZyKMyJ3yRWf4Moem8UwpIi45c
xHjia/6dh0a456loLs8tIBmls8Wct7hn6ehx1AWY1dxyN4I4/8RmYxb4FrJH2zYBQ6BNkjabohxv
oBNTFAP6WrIndkFo6wXS2xCm3CQn8ckLW2QeGTaoJemF/behsbSVwx/H9w/IJPEbSnkNKFabfFZw
yVYSc8omY+O1HaXur6vB5WHjIgKkT03zDptbdiAga8Iww5gGqa8+7eglkYTgRWm1Z4obr9oc/r9m
o89oAoSSGLQrggR4I1sp70JtMKNtz4cz2FNaxYVNQsFFrlXNKXN9tQcdA+av1D6FSard+2WG8Jhu
HanGBqRnv5CLAr0cBLOa0f1Q37In/GpqMSeJQBIFqHGrDNDwLqXOajSlRkpq1mx1P/5eQCHpGVfg
7cKi0qzNgiAsVKXFppw4Omi4W0tiDQnt5qphPoWWyriFUH4PKfeK6VS2CIbsjkVEHIa+mIEOGTkV
Dh1gw0kP+ZgelFN88mhTLifRDHuKm8+uxbgHTsBihptATf9cmjPIJs/vEDVND3GCyLmQSB5ip2jZ
Qo/AjzGccQveD9LDnxXhQfOs+SOUC8vkT7vlHH6HBv9axpq2aSAg3vns/T/kY6s+CJCTW/qsBep6
9uTMEwfAKQ21C9kQ9VTc6Jaadh5o/Xlj8JgrfOeFix0gCAk5RYEA9ApQ301CqgS6btSkZlNej11Q
fVKxc2/VYb7NhyrcUlXixfYQhAE4Ezu3tAhCSJz3yJU1qk3Zv/eZmu1VCpRoSaRsemu4HoIlHUXg
0i51edsYiTym4JbFqjeCwcGhXU7rJMjupEb7UFZZRcJpLk+0KNxNDalxRd+cxFGenEVEvNI8Cwcv
mQ6lu61KxBMXCHnFwg9poUTCdBgOdlbO9mRoL30fQcemrzTzva368BKriP4ZkVG3qscG8CBdhHBl
ci3zjXDI6GarP+rIkAFjX+RwM9DER834Xcsw+m2ZJOTe99G1+6vEqJhu+Oja1gkmrIoNmQ9cIxJ3
/5RHf6U8MiSl5Gsr/fFb/6+HvIp/Xel//NLPpV68c0xhUIcowUL/xET+USDZ7jvbogXNuN0it0/N
b4Efa73iBcE9YuqM1oSkFqKZ+X/jdoVtz3SJsQH1NXcm/4ZBnF7lr/WRckw84Qxt4SSDDbPOV3rR
WSWpkn5+0YGLINcg881rCY7yyCDS+bPI/o9AMSrL347luDCeaZvytjrP2uxqHdKvI7ILGxLIcepG
cYzQuX4YuQKHssS298tX8QLA7AwEPZ/bbK5na2lje4dA9FxIUGnSsJFac7xUEDHXM1L0sG5N4tgM
SqLm9CwwWwRg3PdYgO5fP/hv/VkTXoRtIbvg23OogJ8fvGT4jEC8yi5Y3Juv7A+xWiSicw6jmIYT
fTOXXGf9rVN+4RKbXC1i3nitOYCwnx+1qZuooqaEWZIKIoJAs3/tspSUYDeshhtfxwT/+mn+dkCL
qkPncNy9OtyC+edfHk/M7er/+S/x3xGUpAIZqbtj0J5f/smQChp3nTpS+yy9znp4/Xjit+tqm7qk
4W3S+1agQeiw/3rAsRb65DPO3pG4iYG/RaVgXE9TqdMO6BWa/RG259FJMoUfNxYn6GLZh6xgw70M
rHhC8GjX9qkZDYggVWfi7i+KoD4INuOfRsN54y5AVMPn+WUDQvifKQTsBW5B3eVhP/u8GYlzfsQk
bGfa0lf3WmqY3mXtJ/BVfUryVVpiG92LPGBQuKgbU9zzDI4MkpNqR+yRZe3DmrCmpxhGX9ZIwgKL
ZIcFbJ/8Mp0ccRwwKQT7TjeQhT+FraeGznWAGDKJFXMC+uZaFRK5PhoT6Xc0QI4I6mBvtbaeXxba
OJxEw0TNw2uAQbTqcvMPB/3mCLV5Gro1WQWYjys5hzqxSlir0Olid3YQaB+jJHC9U1kZFbecF5Vs
O+yaYdqsOw+E+MZdipZ4IUJGdFeNcjt1O2RjTw8ySMIluOt+we5I0eqYFwL0NjynNDaGG61vhhsX
apGzhOpaPNAOKR6mSpcXFj5NItA7IkqcVHY3Ohx7gpdKdO5LUg7ddSQq89Gp9OGUVwllXtp5BUr+
ZjhppSbucWgAcpsInWO0bWQX0EkH1LgNTgpLCaA3Nd2wU6sqzrSIFdacBOstuOPQ+wD0CqZO6/Tm
Y9JyHZ2p47qRrXnfunxpk1O6H6jQzEeLWPlTSGG0LmVvyg0qigZD8aDhdas7bzj9ea8GNJLbZUBh
2F6F8VB/pWsH1ZsJZPFgjCgWt3XfJTgLqpHWmWt7YXoRl1qJxNdiC/3kWA4+Bl3vfkAGiKGtYYI7
rFOatRbuXUs95rVTPAR+wcNfpu7Bpf9HhHcawUAiDJwgP9SzS0Ia88sKvm6CVT0fMPmPhG53lsEl
5emGTDFgTcAFOqfad+2cEOrieLogPCNE0F3M59orN0E8k1e7p+uvhga1Z8swJohte+U6WlAvy8zV
j0//n8YD2p2OesS6MdGa51xvA5t6qKeNTed+Nt8QQeisrCYmWq2uGW1dCkb6xbKr+3YVl4ND1w8Q
T4UV3JF6C00Hp+exKRGBmYgoYmO4AzFJd2/h5YPXbZIIIY8Hc46wziQU8FBEY3doG1ItC/Z13YTa
dtTbqF+VvjZ6pwJZDUEXuWkWEL3axjsYyG8eIHOiChi1EpRHVE/hTT9COPpYc/mDbZ1l3bY2AmgL
k46PR3MYd+V6HC40k7ARGFr3ePYCWrGgHz3iFTeuTIh/LpHByhKRPcOqo+mgPepwR9BhHy6ZNwz3
VkpgR1BgbsTXNx6VyYYKyIb4VOskRRXBaC3gyIlrzQqaUx+UNYGqXmd+RmbjoumRdS+XvhsOl52t
dTvl5H6KHt3IiWKko+ogH/9KoLw4WnjK91kYWMdCz0jlaknHPWBHTPnCB4305Snyga8VU/PVDQMC
3muNifaKm9vdKw83/MpVXe0uhG17H2RWI5cWmnpPswQ+Z1U+ZsKOjlGim4oRg2TJJhmcmw5fPLfU
GBNpFgj+x4J1eTjxmuNeZhYfhDtL83hLT1T+Y90UD6ZoXJJpAwAytu+k1MddN5wmBnwfhoDaolCi
eBjreEiIQ+ofh5x4oogYl8s0N+J72qrRxwiq+7R8CrTzdHKUQltKLEzuDDN0KfZ5jeb3lpnSEY4A
WHIagOQIPTL3ZjLp7sepLsTntNK06WIKVOtcIEGccCwhyRjAdAoYYEgc5R+T35kWMaHxPnEL79Br
hX9TERB24TvuvR0EONWb6hFmxrz6h+JDnbrtKmq5TmQHsM6bhQj3YK+Nz63mtfNeu9evCre37xgL
xyAMuv7ClIx4V7IvxZLn0r5UBKI5G5dk7euhNYZ2MynjQxo4xSofaoyTXRr0KzUatO41jKZQICU9
Y7TF6o9ESP7/BW+s6r0ZuIb3h+v0YbVg9Oblm8nJie8k+qAFmlXH2gFCXsulSxlKTI3pfxptB7i+
ypxrO5DIojklpGZFxbjA8OqHfHCoRYpm9ir2obaMRcfXWiKphzhYw3IIFEnBx8qpx4tRRs5RG0Ze
C7iCQbZi1v6qJ5F7oA3N8hZb9OUXZcudUvu4FfxBm2+l1icLwQ9y4m8Ml7WU6GzW9AjC9ofO4NMA
MXEPNKClXCaJyzqYthGfyXZGhHeF4l+gS+QWHKTvHqykQEDvGzHrfdVVuzGYg/8606/rLT595+AW
CX4SJ+fIES8Tki9A7dwUksNbZl8mW3vkPU68WLglUFo9Tuj3WpAKLJOk/XrV2tb8+dbv9SS4me39
2aItenWA06ODzzCJoqwarf6aMW9Agi0r7ghjKs1HO+H9WDP/6FcAPPCmjWWeEALRmDYVw8i+Zvvn
xxKZCS2WVCEqCU+bkXA2LPPLMqmqXTe2w03TUfumGFpQBibZuDd6w8JK0I6pGq6E5bMv1wG8PfQw
SINrA0UoX1ZacK7YBTkkBL/RPqmySGreFhYcUxhGwNno7eNV6Gy0RIOy9m1cRyXsMnO882C9PViB
YGEdK6In+qKC1oHqNap5ZQj/vrenHKqwnlgHNUmnZl20xV0CbGSPw0773lTsuYO2d7Gt8hSLVajZ
7gdjwL01d2R5k5duI+4lzL4Cs8SQxZvKVvHEJwnnK0oc0bRIzJHXels40ErSiqXqjq29c4giydfU
ptxxCUOmoyagqSwaY0JSuDLrQgvXiUMM1gehjQo0E69Ku7+zZKi1d501JFaxDJHrB84pYRRp8aoq
XDRQvBrJJdyMcaj54n3kUC1DROwbbP2CciPRc4iAuqJT6yVpiMkGCkhvjcY21TDmLmxjnmXh4znK
tKFJowXjmv+QyatMd59EU3HF11+ectxbFzFYgk+D5oZ7rSFVoasDXj2jk+58tN+QYG0Cn9ve5Dzw
3xP6zCjTJsAdvC7TankLNSVcycpvN0L3xaoCKYPOeCgv8g7llt8k4pQplhggUw2CgQ4LjYipSBor
jb9roTLhsOQeiSg5GKSGFEfaKDVh6Cr7nhEooyXjtTuo/oL7msKgZdTtkuIGIgIuf4fKz6rHdDdA
fYSB43t3eA6B+PMShckX9OtBqWulN+oK8052y7fNezkbkj1vPgwRuLkw+EFUcVJr7bvJFdl52He4
VNf6WPjvC81qH6rckMe8S8G+SF+ngESdlbhJBsMAJpY4Uflla0Ii9O+m5Zl7yRgTfD462Qi8fYYv
yHN2WjR9MxFsBUcFLSreMMvog1UKXxh4DkzoYqnxBkZugFCRFSTQWSF4X7EaNtFTFph2YUngrld1
PGeyo5F2D6FVcUdOncd3jxQ9qG/GuI/CJRiJt7bi867j2a6EqQgbDpPGgqAFcb7tRxwUubzxil1h
PhX93YDZuJoL39e3a7/tfhzwTzQqhMm2X7Fxe75bc72gaaO8KXYJ8Pxw0dq2QAxREfOoBpFfQsFi
6/K0HL5+3N+2/hwXtRWUE3amoPbOdl1syRMZIUHHvJlYj42WklhYDwnMXjtg/crTbEQwG7AWl91c
5b5+9DMHA9ozEL8Gu2IecD6EODtrsjronggr3/WmxwZkQnJ878yrbmTXrPboRfmnXlRsS+bK21Ck
IvwzmvlLo5m5K/bLl7V6bB7/9ecvHh/Tb//zXwiimir80vwr//4vhptt+kf4zCfz5+//7N0xi9QZ
zjjKAeSIl4Pu2c/enf1O4BJA6ydRf8yTmn/37qTDBJMWHVxpelwYYvjRz+Gm887B32LwQ8vEYMqP
/kbvbs5Me/YUu9xcDF8JyFZMX+V85s96IUj4BChxfQdqcJn63xNfux5GsmpIrM76bIcNel/DIaX1
/QkzOEqyevXLxXuhxebOt/KvC8n8EaTF5FdyzoYrztpcOU9g4Ti+To0z6sfWuQuh3zP7xIljlOge
qLV51hPvqih8JqyGyta98aA6hhSUDoXmX+mThoDe2TSQdwpbHMvA8tgBszcoCLLufN5OxRdFBthM
T2jJHQY/gXUZjyBZxwqxRTi+r6d8GxLlXGvr0XR3Km9m62xsHWgLZaRt6k3e0gSppVzpqOxGmX0Y
nXhRcTfs8J1T/7IfNuSlj4ICSd90qxpOwJnDYh2NpJrIQZEo63UdH5TW3jIlaNdQHhaG5ja3lvsg
pLaufftxqvkEtN8Rs8mlIoQkLZHxB8G6zYkRwiVUtfiYNO8+wr1MNifpQE3xmdmSvg2T9savbYyl
GXsGBO9RvCwB8WzBRziLvsEXLLPsSzoofRvjflyMev8lI3bLt9r6QIgkBAl2x4WFwT+fNmEsr322
+f/oif/SsoKWZQar/mehxAadRPj12VLy43d+rCWO/o4/wctAd/DYIf9lrvBjLXHsmROLkwLdA3qH
uaP/cw4gEUrooFdYSnQ5u+F4kf1YSwz1zjRYewBYWeB8EAL/nbXk/IXJDYnpTgnqFP4r4oznS4kP
FwonKTgG+qIwhqHFs9FRBnslRWeuXthmlR1iC+bfyg3eLEc4wV9XEZO+qMP6yvWhLIGLe7aKlCXG
sQ5s1LZvjW5tjxRvAp8BcQRhuvvla3lhxXrxUO48WbEVEbbW2aEqST62gKuxZfYYQsjBKgfdqFhL
R5RvLI4vHYpL6eKOFHzp58XPJGiusUKB/x4G8m3lVK6YBcTLZrDbi9fP6qzieLqAjHB0SixuCpIv
n399AFrbGAhes3VDz110o3FLxIf1feislZ95EQFEjKKRk8Rk4QISff3gczH1yzvgx8EZI813MQk3
Z+VOQ9vFkwWmMi1XFrigIVhnAhzH60f5/WqaBvcleh4GZrBYzo5S+w5iutJrt5WrrIp7k/bSwgSE
2K2jImU7+vrhzipXTso0eH0j/md4x1h6PulfBhsmdSH0l6bd+iNydyxO32xpfKdUTRmyppdkTP8o
2f7jeOz3y2gaBk4g2M9Cid9EF14ATx4rYDsHJZhIKVyoYLqbr18/r7MX9tN5Gbyp8Q/rKJjkfJl/
OS9I41QNSM23MuywKWrawdfq61EYBt1zOmmvH+2lq/jr0c6+NOZzfumbSbt1OiSeHmnffsdWsYie
8FEupIo4/uP1QxospGe3IxoYmwKLuanLDXm2lI1BbDl9z2MnAou9Yq5Qu+ozKjGfHKZGPgqR8mR3
o7MkJa3+CtXDgSgjdxBn823Xut26HQxIyL1dfBkGCfCaQdTC8JryDjvkIrGBB4q4nN5YmMQL37/U
la0LxD+Yr8/vOKcmvygHr7plGgB+VwFdwNs4mN1a0yS6EET8y8LJe2xZcYFtb1Cf9cmmWy+c4miT
ZwF/wXevBbDoN54F88WPxvo8P+EMjI2zhyHC2xFPZtIQsxfQkQ3MVVgFM0zXatZ16dfvh1DiIO4t
NyGWesr2QwZQpvbgBqOSQd/RsXNmJx4tSlLRF1IU3srLIFlkBpYKvzWqo2FN2sUUQ7souznEyDYR
kTRMK1oahbhHHLSvktDwCtbARkoD1pasHGqdYd/E5I8DEaNo8kwszIl5Gaj4fds7NamUQKJGOdEB
QlsEyaq5Bls27crQnigfE7kY2G4f9GDUP2pVSZZuRpaUZ47f41GeGgdQmIsVZdfQX7jmL2eb1+/W
3x8QJv8UBjz1bFN/G9gOtW+2JtXdNqyDI/67YBk6+oUIh/t28oo1FFfxtx9JjmiyWDPxZwvinj0e
bjV0jjvFzbbyvAtR45YR/hc3U4dKZnR1XevT62f4+7rtoBeiQQcin424cbZJqeEzZ3w3zTYaEzYF
HZ0fH4TQ2oFavHr9UL/fpg62SMvQSVSb92Vnt6nfom7qu5y3oNOZhNuUAkwCGKr/x1HY21OmSHQT
5zP2FD1p2vRcQM2qdDrjhPbtyJt2bl4/jPh9HeNs6J4w67aFzevo+UpNp3ASVoEUbqBVsiLJBrDk
kPorqwbQrDxIbwP9YHp3EliT87GCXZwDQ3lrWZK/LaezyoQxvyPMGU949v2VJSbhsLPrrYKOgBXG
TTZeHzUb1Tehs5RqUhckbbhgqvJvT5n1YHTB+5iAltNpknvIKN4b34Dx4meybWTHCMqpWc9eK77S
NM0LZL3N/Da70CtAXzo+lomQrqNH6tMysNviITF5lJOSGNEWHOzSCnWDQSSQTjtLviVi6I6xM8Cf
6j+3kQb6NmyKuzGD4ldg99oR4NvvszE5kqT1VnHx8gm4dMZAbiue//m7/+Ut7InKTUen56IG48mv
7ALtvvLfB6xiy6K0o5WHzmGZ2lbDG6tK92MwPTqhfc/8371owSwvB6fq1oGeu7f5ZGMZUtO3yfSy
vXQCd9MX/gg0I9JmC2+yqUIwVW/cnfPX/rzo47b45QzO7s6+SfjA+YhQU4v8PXKWbE8oA+ZojXjS
sGKRb5FuRpF+IXNkhXUB9O31j/AEAvn9IxDfQF/eEGhtnl9EZ2QtGeGybSMtwBrT0pf/g7JqNiWg
fnb1r3nSDR/pgAZf6mrZtJ2/BC2P2HH2x3Q+cd16na8qS0HRg5YAFdpoYbpzwC0i0QiApS++jZkQ
LJX2HcHVa1OP8pWluR8Z1FY70Zn6Afd1sptgvtudfmeNHMhXOEyK3q3NN67576WbQztRoPSFsaKz
W3p+vnPVE3sRC0IZJR8zb2t3UbLSJiaW+WTKN+rEF5ZtGsNI5qnr+cP62Y4CIKqVVSw6W1gg3+HG
ery10Y6q4e/KtKhIOS3QcIaraImgmXp+WiDcWoBnJndS5d/HQvqoSiba5agYGH+OMdRy3dKcvWeJ
4I1b6IW3r4VCzGK2y4uJwvv5oYGrEhwS6Sj47fHBa5ybwS5BSXjfE7v5gy2v9cYL6rxj9+e5mkgz
hMGGG7H28wO6nVYPYcgtyzY8O7WSuoc4ldWYoaCW3fRN99J7RqzDyh8Lihss+ugd/Io4x+mNU3/x
ZkIgx5vlyeN8tqyHbdOZQcfzy5y7WemFjdAZfyzw69wnjyL6/vrD+sKrmaBTmqi0CNHFna/YlhvF
Ps4HvuSxGrYoZT18S07wxh7xxesr6GRwJ3F5n/zXv66rcGJ8cL1FvWWPDOGhG8AJZ5G7tDyCJ/sa
1oiPjRIgGbjT3vNTuJoE7Q6dRvw8k7vXz/n3TbljIWAw2JQr28Gn/fzL7skkIEoKCLDsGn0d+La/
qavpauwIlfdToS3BpQGaBG2yyONWf+MBFi89wVRDXGzqdgfN0PPDN36HphoBzHYUKvijsFEfQyz0
m2uUHjNC3sota5m3/IGFNs6jcrSgibnC1oJZKy3tIF722tgDOZdMEY2mIbTZ9NFovH6VXviYjEks
1Iq45mGUnz3+hE2Ho5lZ5dYavGrTqqlbK0gza2r58I1L8sKhXNZPaIs2bTjnvPcDvbIuysoutw1c
7e8KE/gtWKK0WmiW/v84rVkQyWBgbqn9tqoVs0imcIiLJ3O2uiVK2Nrko+1dRlXz+PoFfGER40i0
RSgRbZpaZ69BYyLILW85UohlAnNnVtylfmmsebtNC30gQ0mhLnxj+XjxUrK/VtDCBDPms2/N9/Ws
cQOz3I6G6JapOaCeILxhVelG/cahcJJxp5696Kk0YCfY+LgkK9bzO9mJyZ3yJ8Etoip0kxbZinCW
AtVPKyI9Z6xLVRsri5ocMZXsem3DzrEd1tNgy5TIVZOHK5T0GPHc4nY3CgICV0hynHZVJInFlNor
g0cyCLWrWDrEM/lBgjauzuZwx4xTkkuYngxV3A5fIyBaXY6XeDLdbThW9rTOGczjc48DcW+1BnqE
ROEl3UQiHaw1kbiB8cntRZh+syKaJT5J7LoVXA7B/7J3JsuNK1m2/Zc3Rxn6ZvAm7ElRokT1msAU
IQmtA+7oga9/yyNvVWbWs7KynOck7ObNG2pIAji+z957NWCKmqxoUmhYtTUfywp1bZ9mlnC3himt
E1X0k7FvieO3d56o+pAO2H6OH/zWKqsd/9sYd2JsMDqtejcqqLktBje5DYNKAwU9pyYF76nycTBI
gpyayqgPGJMqcq0Jlk1MfNkLvmRHN2y7dX6E3pfIddjXdaGdCoSzhZyr5ky3ckAvrh9J9hFtO+qE
9QATYVMPoIRuBNQAE91BSHsjqfNnuMqo5/gMoMCSP8MXtl5Ct24eYdUYQE67Np/vxzigAjdzaTzH
TBcFV7MWIQUp85D0R4bYaafCiVIvF2KiXBHBW2iyaPNoXzU8orZlrOU/07DZGqnWC5/zlBb9qRRE
WVsXXsgql9I7iLB/QOfd9YMnX2Npl2+lEZrXrvJJvRP7x3lI4YCjoktfzrtKtbspDaprDAFlcOnn
wTCc7amYJMAbFWKX9MPJGWZa34Ga5gV4JK+ns6LPJ2cnHOfLdYyRtqC55Wdogr3f0jBPJ5y/d3FD
rJiYF4BkUXLTggT8FXQY6Nx+hkUTDJ+L8r3D4Ey4s8AWYul5IRuwxUeq7nWrwtYyqwxGCDXTMDKt
m1CU6a0z8n5wWqCtA3PqtDje3jOshyxjncxeMD7GkUstUF70DBUEYUqeEvRdBctDUU5H1dEnRc+u
xx/FpUBdmka3ORXTZG9wL9IM3pEDztN4WENsFjcjtVHkXsL7OHSvwkinrTWGKWi2BjIr+ZZNbONX
WRhdr3FSyo8qbM1zlQb0nOPK3Exm1/z4hqpwRgxyEyJY70kiebRCRvivqng6OiZR+hYPGcGv4URy
ZofBydoV3vwmzF69YcE9BJ77mPXzmzfFrBLNSCPL4jfha0RPUojwOPRkiQdDxZvFM56IdsanNnay
jZ/U4dbMXYP3QQOe8ojqT84N16wxhnuVNNTN9qwZR6c9d3McrAiAwxAyqu9WYUEF/5OBYBPiUAmq
LdyWYto5Gymi2xRD1sG96mtVLQ5Hc9tsEmpKsqh7KuoQGpvNh+cVV7YzbQLFOYKHKTeJnG3jOyGw
4k6NfMryGbJmWFhHs08w99AyTX5qCW/4h3o7cUFsY8/25vaMUy0Z2/c5bYIWxAKB87HYLK3dvBuW
szNBVtDiavMz7wPDrn9PwVLIg1PQL78RNOzRClOz2T4bht+BvQ5CHLIllDnjhDxr0qlSq+zQNLxS
gJercrPQgPKUourf22VuP8WiKrLjmPvN1osydWdBStqByaE1hLD+dEqz1vzlmzHzZISvZxssZnkj
ecj+7tow8Sn6T+p1PnqZQ5Cv9R/doYh/IsT9nh5v/KcrSeZ1s8zh9MyeSfw0sqEnbBat9VGRO9xw
RPMuWBvlO6F5DKhpO+87JpanEMrx+9DydWajnACp2Oq01Jyns4ksgO067SsqnE7kUb5HcK3nk5A6
kXqjiV/9VpJGumIy1Fug7OyQE7ml+X3qih2dCO0r6Vl6EAJA9xssQaLb9EvLxVHahrcuTBeeue97
65yB69grur4DJGQMWl3U7ArOTeIgJGb0VZclA1V5Y7JsQ49sHwVpY5zhdHOh7QlWg3T7paX+DBrj
CSZ6+kiAuQRY0vT2ruXlNF4qYqWQbWQBUTABF3bI/WLA2jj1421C/88lC7FN16ZcbusuDM8uXRNH
6chs75qZ/zh0lLCvmETUyaex7UK9ivxAurO3CGeeLh1R/rai5W63wGnYjTW0i30QBMkF8uAQ0J8A
aZyLSHFR8e4iwqtTQVQav2cqfzVD0jy4S2M9tRmvd5YXAMPnat6HKS+qQSUlRcy2epBeI39hYqbo
u/IXCmwLlWPNZOI7ePA8uO1hTLQaV52kheFzGVr5q5tl8zakvK5LEKjftZUQ7lz6lJdVVSI+JagR
xDS79iuiJ+7iLsogXFBHyWUilo1N3Rdi/lqw9xFKlPbouGzURyvG4MxjmY5RzKBrIw2VIlCX4vkN
IQlSCE7F4JO0Zu+SeXX8LP00wdrZ1x8++JRNp6m52ACW2KIJhiHS6x17m0CtO82NGW8S8JE3Gh57
cKNgeg6NnPsi+Dc6lPnb0AyTS094kTLM0GMCrzBRXVzKnI5NEWvbYYSIs6E5jBZS0fEfxEMU0vE7
lt0Gzx+mhoXrHBmral9Bgc8/YTC0X0Hieus4nsujRRE4n/I+lYDMctt7zEQ6vGCP6AOoCvyQpWcW
17Br5KeTp/6jES0Q22U1ppfZF5W1aknJv5Vqme5Dv+1fTDkV10y/3RQxhWcvtwh/uAPfqDDwslOA
BTzBAHTttrxqeBHneyB484+51BnEctBbhG7D+GqL3D0qM63OQB74ivVSXBnZp+eIAryvZRxIiGL2
btOtIejMDiQy3zruU0yH6C1ts8JNRsG8b9QBPcOQtrCXG358dVOOXAC/gKkcxTBQtpjiD75foHxw
6/VdPmncs9JLWeS1BXJmqe8NJ0fEHeZSkyjaMB3w5dVhtY7a7qcmmwzY2xQ5xsgR62KdWy9uorMR
Y2t9Q0ntcerbk3rgbrH81HYum7VvV3NBb7zXf9thD02SWlI++1LyskB9a9o9dSoWLU+MvE+LXRrX
qDO5mwX+8E25inro4grhX9mS7r6Z7AVY8werC5NL7Kts30U6vqIjQdzH8E3PoY6yGUn3qojumg+N
EQIX4EApvGM917x42OhvORPHO4nhmJsYcUR0087pWQg74cfSht1dLGSyH8qScIAveGt4bJ4d+ij7
lRck2b3vtnInK7d9buQQU/Kc/pBL4F/RmiU38SCdX9RKeTtX4qmXtLFubAeAmTfoMg9erxUbTXdT
4MySq84R89USxNEYQsZV5ebkasrEXZdG/UiLwS1AcZ3kMTPOMjCQxj7K7xT6j9mnwykXsuHbFv7F
HIV1l8Ih2ft0dO4nMzNuJ9+Qlwqe3KNPPOoYTRmlIV1GJ6RVsWxUZNmOXtadhnkuMQ33w62ZjM25
SoLqBPeQqmvbYQQk4kGqJfmMvFQdi6CarkU9OF9D6Z4UUBluaSF/OMBfK9+S9C66NyRk3FfmbRNf
zlT/ika9Z6q7XYqyfFSgwdiWpQykQ17Pr7RyJVezSsddgEXRryHxRCN461Wm6kM4Lp/of+K9EOSs
eebwItmkD7jRc8JZB/MMhIccUnuk4Bb+ZmyYl0K4ctfSu3QjKIvduIClH/iHAFE+Np56BR3UGaPk
2rd8k96Lg/veJFCOMI2PKIjdzyiL/Be/7cpDlgUvE70Ye+TSlDmQUW4ldKa5xtZ8m4UIN9T36tY5
6xeu1nFHJMzcd7a1bMKsdzbjwMXYyrRbjeD9tsk8+zcMF+5r7nr7ypvqHZcTN+Ca8Mwq8TFyR2UU
/QxFb79O5DbuIhEtuBaE+yTTKSf9Fbk7j3sXv1pbvuha64d54F3yiImpXcBciEW+SbYJHa/fC6sm
miaTLrujZSp+hF9Pl50xVZLbmiR04wpM5pOk358FAmQzIu19ACrPpkv9M5+n4pRgnOsok6TBh8Kc
fpmc+zwOP7vMEDsuxV3mLDmDmodtHCTLnXC9+BlgJ2OGOwAWD8ycioAuu4Zms2wK4YQ37awhrma6
Tb2Sknin8S40Z9YkesbIYmlRghCa6+HW9wweO4IgLhecX8GQn/JLmTua2ICjlOuuoS51VRo6dcUO
bbiNKIJ7EySM956FAI+0RtZBLRJJo88MAnTUR59nxGxOdQEYsRXFRMUpGjPz6gWUHeSwP+Kho9mu
LW5pHKlv2goHXOvWuJVZ8Kyqse0oK8mpQKYk1MJU/haxM+Wc89nUFYyJ1FvWSvoDLZtVGq6GobPe
JuJnx9oOflmL/x3DDfhgYi0/ylbU3LRa45lgg7Fzhj7ZdkEvHmafiaWcG1ByZOK1Sz9OJePQdBhs
MeBid+rR3QyB2cIaLEhbctPw64tBZzL44jmoL8g3lGzZ4Npq1gBU2PIZ9fIPIfLqwVahePAzdORV
NnMDzdOx+ypbGyAgMZwvFZuLXNsGX1DhAqAoNK8fZ4ja41vDxMP7lnHIEYQueUoYvnMsJQmPJZrk
O09LtLOFjCFd0QiSxzrWUQqYNN2qEKl7SnSkD15m99X2LSJCO/fipyB4l67apYs/TAhrvwo6GeNV
7c7kOdQUf9hFwyHcjTMjWsslbr8MD+QQqY8hou2g8KpHKrC5MbTpNNa7IOmGeudGdNxuKJbh45Ha
PQNOXZX1Y0qlnseMWccfNFzxdyI5ERUJ8qjwNm5l8jGqHFhYm4Eu5nqb0y+CcRSXVsAhZuKb5pj2
25ts8TrOjWY1WMCY6DtLdgyvfOXFCKf66I7Ij5vUjWZjb8x6BAClw6/EYSo656npYqxvBENrGQMJ
Xxlgg6jxnnqwSM2Q4tPsM4IcceKJH7undZLGNIco4+g60cffXkwPEAVAFNaTGVhmE2daQIi6JlPh
13snohTYIfZXrNGCeOkhvlePHv6xal9mOXIPzoKMA2YxFQdpoQJdbEUIdtd5i3cz07L36I04KngL
2bfqlkF+vyLw0EMaOEj5TYuLAQj0jPEDiEU3/Aw+2ij1HJ5Mb33DSp+KebD3FY2ur8KKgociiCiX
l0TPn8ZUtjMWU9eKL27PL32wB5OfkamcnzqrYt48fwZKw/4PHOma94RrF+0/JX3ruLyKg0Gom5uE
3X5lnF6yFT9sdJ7bof3O4JmCn+wbxQIjokRiT9LQntYlkQ7mXd7O5VCh/51GCjZNKqk7JjovdWVO
k2eDiEJTJ4HTlcpox+Wa4sDNQ5jnF2BuEw5kFfbYquxlWspLOjjmWukRsgwqu1vBWE+fLdjEW1XW
5omddHMYRe88iCSczniZspdlScfn0XaHv8nq/2Y+PM0Sh/rnl8BE+ZdN/R97JSwbf98/SMP/n7d9
/103yT/b2f/6O3/3oOpOnwiTkU0jAbVdf/egev/h4wfj0sbjo/2K/F//2TuE9vuX59QB9cCDAa8p
FiUcAfa/ZDmlyuufdF2OPJjr+WImEjLqta9F5n/YgoPercK4DsuDEybvY5FOq67lPsSS8A2m22Mz
GIdK6z6hsN7mEeW1D+ZdizTUaY2Iqd4+OqOYj61WkCoLlmmkVSWc6JDktdJE+XXzM9NCsKm1DlVr
RYqmZ/nBStm8Gn/0Kq1cOSW6mgzhv1PmOdHSHFxpMQrvgUpRjdOJm2oE9YhmoI+MSm1bw7appUYt
Q9QiQiIuc2t7+AZQ1HKktUZrbJB2vU0djMHamsf+yc4iari0Kgd8F0UToY6mR29Po+ir7wpIMFrN
C7Su12mFL9dan6lVP8tvEVu0Esgov3WRBmn8W/VaK5y1aiiQD+veynFEDeOm0dpiplVGKO4L9Uco
j7JUjAhajWy0LjlqhXIENLelF+ir0+qlq3XMTCuaDDWf9oDGiUx34kkhdrTkYOTXSujSVRR2Io6O
WiUVyKUdsikqyyXWOmpvqOkgHTS5Kaita6T11k4rr/hydiIaHygmEtcC18s5K8MGjjIbbRJvfXnb
SCcZt3Y4cJepVPHWc2J8YFHvHp3W6OhbrBiDZTI0j8ox4kcKF7wbt5h5phnCaw5J5yvuOjK7a+py
fIsjbpcYVaOXSThFtarrHuGmRvVKYWVs27HgjINf4CEYR+5zpcMgUdqDd+gc4vJBlvOEyoOhfKmK
yruhKTHaU69g3bnVnye+VSKQJwR4zohFcLIyx+LFi+ze4ryJftDasqJJKo6pwarN6qSMhSlVhVVA
yXxZjFBIycbdkUqob2YWHjt7DPKPwGa+2ExxUm3ZGcUvOcDdx9CJxXYSWf1oFaQRHZ+8kKufAIy7
+YeU1LavIivgkZUVi7UTuTFtO4TGe6hK2V3fFQmJ0sSdtm1GyHmhNvXgdCPbdQ/756ZRofupTKd8
mZG5fjV94BzBi/SgnIjRHDBE8t+kdBzwAhprhGlykyRCrCe0Ikx+HV8Sz8Tcb0w6K+7thI+mB3ev
OHiUHGizH6UIQWnyM4qaPgb840yYZEZAh828DzIs+YKUVaVqS5FetZ0HCE5TJ6gs4PqjTprFGhZI
TrzxlBF9DVKqS0FdZXezQijI6NbbW70jv72J82Tc16AP9U+W484NaSqw+PIlBTEPyQL1lcec56/J
34cP7qSlMaMTP6Ue1Cqv6p/a3AWZ7c9sRTP9i/85qLLD7Z4DaL8/ZRnn9tEbuIlssOnOoLtb7IKj
m3/8+aTlXsd3W7C79Str5rySTWRqQzeqL6OMmHMYztA4EVheGNfs17HSe4xOuMFD4yXusQbScbWY
6TZNw6nETvrAPciBN7Xv3epkCO2JsONR7spRdF9dkGZ3lVn7gO38+UYRNLvGZh5eR6pNtymfSEr5
Iy/+iGx0stETKfISJd8nYwj5jsFMKLZMUuOxXnA9Lj5Tr0o4jdXUXYGR4N0CeFw/Zsnchuu20I34
Fi7MdU246DwHrne2VOvGKz+k/Q1xnS8PKy2ByjPxqV/4gx3Qe4jkt7bJ267JxN21VXo30BrXG+3T
oJjVB6/+qDIULeGDAw9v7a7nXJ/cp5rdUHbpQeTNjzdGN5HDiaRjIq7s4Dq1DqeHdN/5y0tCInrj
mVN49hH4EY89YjXGypZzvQ7tqr52PMf6la191VZm+VemHwC8OfnsgXt4YYXJxg+kAw8Q92Mm5jso
I5txyjdtXJ+cKojvrc6YLtZEozS9CWxrYAume78u8lUYDe52lgWiCnvlA53Fct1Rl5JujMb6qoDm
DMr+Bq1N3jrN5E1OLmpb2UA+sdn+bqyOalPvgcckVchD7zCXJvG7kdhvrRH+nnus5kvVil05gKgR
c4URWDgzofqFY6Td2MNa+n792JOAXNOpt3wJOiboXeFgj+9gJ7vpscp7yqCDYo8PLAWnvfAGZ761
m1RPFdI4F2Q6rGd/ZmhnaKVVfRZHkyrNw8hNeGOGvSTnVMTU1vUcRxcNcqnfldmzMaxq8zwXZnBq
+OCzvfCJRw/xu2kJtTaEWvXW/OPM8iqzMPjObDQwd1TmR4Bot7GK4qnD0Pg5z4az5VpvV5mjwrXZ
kzyPEbpP9G26ajUsC/cDZygPSb44DK8hnLoFdSmKH5WgLWLu4q1ZhfMdy9SREEfCKmYNR5aqj2pp
+i1B1+pcW/5dyT3/gY9Vs4XZY4GQmN3tSIKY3Fxv5IeiKuTGbQ1YwZYtv1uPDu9F2KB9wbo5Un72
NB1uVNhGm9wa3uiap/Gw5mkfcZbACNr/JprxrlJnb84qfh4tibfegflKLLhYg2czbhvXe45xP699
LkNOVlXyFuY8h6vW2XTYFc5jyIGYISH8orBruAacsZ4LKuCYIaiEZKPoz6exiwl6DTbEZpws+TNs
Cw7NrSu+W8r6vtHLylPUAAWlnylmPWsgSfjuuCta/m4CnpoaZfMuiPP6AegBNqNUMVk52hkim/BO
DnL8qMy5/Bhty7nzCfOvPSasFVjUZVNyFXEn7zLU47TyFGwaEUZABvPkPLAqsU6wP6yJvv/FpyqZ
UnxC78LkkkheKBgyLr5FnU/hIJjyJtbmOm4S4CpFDtzSa4jSWxX8glp50l65y8hjcOrruzq0gpPL
nn8bK+o44AzFLxFezSv6UpZvlxbaDUJ5Zdx1SegdmRSKvWXWClxQGa9pEqyplWimn0rY9sUSSfc8
gjA4yDRQr76C5VpyL9xwLORsG9Cob7gyW+O3OhaCKQwV2TiZNTcwadnqUONTW0uw4+x65pi9lxXy
Y5XYINzyVwBsZ9U28XgpfMO8beKq2ZVO3eyVjb2rH4t4zcxwCz9sh4F1n9gJ5+Bwec+bhlL6vBpY
YI/wqBersFYZkJCdIOm+pn7O3S/1ckvR07xvWGmtwBk7O69sh/tFg9CLoW55cg3hBVRK+ajydmRf
WRjvThfdWWBNv0ddc6tAqOwi6UM7KynsMByVICll2YaiWC5xTPV6h3HlCVpfqmBiZRD186o1YVw6
cqKtYIJC6CyPs+8EtE7ZFs07Yb7HIbn3OWJCACZZPdTJN0TQvdPxyBsopdgOWU5a0pymUzaAx6Xl
IT6OKj5nibrSPO5tAvCNx3nxp5s4x73KasNIC2uLrHuNCu6u1k3QG36mcz5pacl9AXAreXD8HNCi
3bdjwkpvdCHIRIaR8EhIlMlpNzKTGaFgLOfpODH/LmePUQVQdCIKb0tGG2hlCCeAFX5BSnzFc7uv
N8LPcD+1yZDOv9MiZBOx8p24tinKF6+cpR8MMxpAYkRa8unHxzhYlq01L+1dkgPuBOTt3iIsvKnF
AY0q/WsW1TSELB0Nn2wt4bV6+UUF0vtFPdy8zu1q+WW1Vnc7CmoZMmv4bpKZZZxnD7fhMDgbymLd
kztx+uHo3t4j9NhnBBd1TRhVtnaM5DobwQdRt5hChj7/HLtkZhvSuPQcxfFJAOmFLGqa64JWJXqF
MphS6As8KmVJnsPN9tBOniIDXKhXuDeLw6CNLPAV2FSLwqxv7nza3sva/Z3CgkWTz6LTnCxUJOSW
HvoTJJRfJmLhV1B4lHmMVcscD6jX8TOW+3n0aBKqMVeKWcZgV94Vx2WJQxBBulzIZfv+QCHV8lo2
ZnnbpuI3B1B4IrWtgAiMndZoqrjeZFX6WwnBU5/6q69g8PU9K+66XV/BfWos6CKML/7WZvNw7eJo
ofbIujpZTp9hDpN1ZVH4eTLdSG2CeeFK66vxxe/H/kZJpzov5RASOJm78lJUKvBwrDjpLwwhELni
PJt2Avob+IyoYePE0RCg7VhG4RfRZ24cQ+JZV3YN4WuHl/t9cQQh3pQlLPK84xrc8oOoWvfmWD1V
ep3v6cV+rFf8VE5P29Bajple/0ttBKCcpLjLtDnA0jYB/49jwKMFiaVSPtKsxje/0FE1XfI/7oJK
Gw0Q7bTpgOLYPx4EpmdtSZj+ZlBwtFkBlWj4SbWBIdBWhkabGibcDYW2ObTa8ICqfi6aXnDOwgzh
C3O4T7RBwtFWiUKbJhZtn/C0kaLRlopcmyv4wZ45+MXU+6f1zsixYJR/3Bh/pIx/qz7/i+pj445G
N/mfk8d337+az7bANPi3JPPx6//+n7/+0l+yT+T9B5qnSxsNBxFczvrr/VdHu0tHO00Zfkij6D8m
jwF+muSSdPeodt39KbH4SwUiAvIvtBbYGsT0j3Y+dthEjyzkW8oTfO3V/WfZp6Stiq65dDg7QJyH
9HaB4WbD63Ygg8zVmXWpO0txzGBPfqe9EVLQzgr8CUevf9S6+WMpwhjBhx//trFyn2V065+nPLKx
rJQGan7LmYSZvzF21ZL1by6fekqlApVvBjvqd1EXZnf2FML+8TDErrgz2Vtp0VDnzZ7DHCHYnwc4
DU0cKPdFYVZ0M439Nap8nhf44gqqCsfxpCurqcTGoPJmqjF+6c3UgK4Q1tG1TENxbezuhZKu5Qhr
c9oHVpDc+8pbrqZVNtcpAVIMosiHvdRNW2N0upPuCmIGgFw2+JQQoxKDM8s02azXjLMggHaW/QGf
wbKc7inlau8Jh6evAAr7mYkUWhozsL2LUgqTgj8stcnPt4OpH4+GWU3nJoG6FoJfo7qLOh+2KUDZ
3AE+m6lJbZVmtpnA27CBES5yBohupma7KUq9kUokxLfsD/xN8R6y+IIIx1My3dGIv5wa4bKdSWfY
cdxPgzVhujBc5ZotZ2vKnAFuDkdDvgvyCc9SCouuJct1MMcapB2tCudKM+vSP/i6TpPssI71+HKQ
zjq/sC+0qLSHWbPvAtolzgQ95gPnX+cz14y8PLK6R7IigPMoAio4aknye01qh0chYexhITV3ygqM
TRWX1YOBUPLYzW737mg+32y35pOtmX2+pvdBsjHunCzYEWXq3nitgPzRBB7dK03+c8Bk0tUMDVCf
NgBeQggcNSsQDuf0pca2vYBrqc/5hPsx+oMXzP+gBiNNHXT+AAhVA0+GfYgGE1L3U2xZ+qUPVasP
v75mGM6aZgiPZdjBJV84brqfUL3Cm4pSob3rePLObaxk3Ws2omFDSUxbeImTpdGJWD7zs9Q8xTIB
2WJqxmKuaYumZPObaQIjj2spV6xJjd9h7YBojJMWXKP6g24MAyiOgJ4C7l+QHXGpon2KOGc4K703
LKrma6NZkFD08La7bX+bMdWweJJqwISQLO+qlGiiRimnG4yfyRNeRO8SKnfVhNpsMATVPX6z7moP
qb0tPKdD0xwWDtOWVQVwF5RmxHaTR+CtC4pVi2CCyTik0tzJ8/hIGUlz9Oa8pXZSWUzB8aSYWf0m
Fi/cRuT9zGL1UDEMbode0K5lSPOWzsRqZLUtJS3gGY8xOrQu4MuSS5O6WIiV73yUWYmplGt7em3j
NKCQNOznR98HQ7aGE2tsl9xKD1RDiVO/DBw+hBGM8RrLoTfsKjmblzwmSAcxpioEmU5OP4FVga7C
Qxyz2VMq5k6SSSjfov4qLdMMV70vpltnCThqZYWX0XU1D8ZLMrQ0iFImHnGQMRIwb5lFaRX7Z2Xv
aORaeFSHcnqwS9N6RW9kIZtIu5FqV/o1osgtEn440djn6OyFvWsGCdZinYyzj9V2MvvWfMQRbc/+
cxII2V07J+2HQ60EV/tpkXZrLJzecjFxOKYnaXxs8ikJf7tJEacVIbuSs8GzIHSpgm0o6cHfGX3f
5V9zIKVV7AmDNM3f3O7/ngP+lzmA2IKFL/5/ngOOX5/pP3Fa/vobfw0BlkWVCA0fdHzAnfDZOP59
CLCC/6Dv0PKoBfC5rv9r8+MCcDFNBF37b/3kein0nzOARckRtn8MMR49uTzJ/5WZgFak/zYT6K/A
FEKdCaMKDdb/LY5UWLHqvSD279hPGsckriZ1U+F1wUUZYr7TV6EtCgfRmcKm8nHJKC77xbPrOyX7
9ugGheOtrdp5oqpoei0CI7shFTOxp7RDjBMQk7m9RUsb1RsD7QdQb2knYAmScVTPZqViY1UNWemI
myLKWm5OZZ7fUboXIZ2qMtxhRauOIp4JAuS9orlWk6tFCd6KuNMOx75tb/Oof+ABrjvxzDE+l8hG
57a3u/3sD+pkR834BUrpwxUdCk/Umu/lWAd7U2byoxGFuUbj8DGftZ9Ok1v6rpMiNgZ2k94sczod
TFm7O94o467KjRg7WzDsUjO0mnjdAKcYGkyhvSWGnQexAMUzG/OLkab26zBPusRFbkiVy3WbpeZ1
JkJ87XpVbUgmvZZeFj1P3jRfpgq6g7Sj12kKfaaGeR07g3hwc0Md3L6x7xohmmPPUgJcOKgbMdTj
EaZbdhsZ5WfUKaRWki9bD3fjDTNJtKe0cfjVFkF8nGN6kEF+l99MHg030ZB6aMsO1ToEhHaI7Oy7
7+1miztlevOscKSqG1Q758YwWStRhh+23RPBDHJIjmH9KjLxqgy+NbdWci7pOJDgM7wtAlC9JQcd
rD0JSWsVjBXyYok2aq2cLBKPwUIf5Qo/jjzqT+SzGlp/h68JVwabqOLARkNlqzQIKG6ph2BTGZzD
9yZetpm4yDTyjCms5OoWVnE/z+1yiccUbPlC40nq2AYDmzl5fBenZlUWuHs3L4lBCMPJHke/Lc8e
oYozlb3OLeF8Mt0QcO/HRjW7qm2n313olnARTToM+8KQPxGhh36VjK61F0E+npFqssPkVe25g5BR
ryZ/TL5SbITrUuIvo7KEXqq5l8GNxdahXmVdYN6x8DN5MkYLBakV7eA0Sw3RKgnb/gXSBMlpHBc2
TuVCcWY0g2xjJ+mw47mMu9kQRr6qaT+8ofsUWb9jkkJHUHWzi8bpnCl+qED58tQuc/uccD6GtA20
+qdmh7cNwzI6BCwWz41nfPmLRzA4TXMqyeMEU1pjjDZMGYJ4Dh5lxkKadVlMgVVsghsZs/wUIfab
khnsFyNxubPR8H8XKl5OyySGdO0Pqb/XYI0Vcvr4FtWuA8Y4DkhMhvGu7/D/rqtinG/q0XCphWTf
fAr9YpQbERvpdiauc0+koN4uUCnXvk+CuZscUgjYcGjl9Lx9WI79C67nmlxFRY4qj3XHZJRAKJPY
5zwK3sU6jPiVfJDKuJDKqCW5PWJOboaZUtUhR2aJ5202hsvzwJCyGkZl7VKP0to0mnlLOje+TcOq
ufdhC1tx2DxlheFfI6c/NJWzXEaUgzVw4pPXc1mzYbanYxYLRL7Rr++JXRlEMax2WoUynB+LtpS3
4K/tJ9tW+QeGRQVcEhG/h2x5DOcsjY+VGQUwYBRAF6RDZ2I0Qn9CSq/Hh8RVzXnOZb7m5mneYSus
1izV0jUgAYebAhT4xBnN46KsL3budEW7qjoSA7OPou39FSBAcOOVtAv9Ju8b+kI2cSafjEDOJI9s
p3tEbJ2/hckUthjBfJhzhLVgVizBG4ttEkpkurYyr9jjo5ebLOZGbtpLd5Ol/fRclaa7U7JK1n44
+LfALA0WvNyIIhL7mxjr6rtTm+lhJq20NqaSagK3mw32Jp7/zkNwwYsd/T/2zmw5buTq1q/iBzhw
YB5uAdTMKhaLFEXxBkFRIoBEYp7x9OeDun1ON3+7O3z/O8LtDotUVaGAzNx7r/Ut5acmasWfxsQg
ydDsPyhSSsDaaXlra1tDxJr7NFPUt3jJ402tSQnFdCAofWgVwurxi33Tl7i7I/mPXM2yPyaeXQRG
01QnxKzddSnoBo6Tu1xVLfXu26QhBbHro2Vjxnazy006ynSq3LDN3CHsncT8Ga8TntGZ3vs1Tylj
zZR+lI3kDCIMvEsU5iFlZY1fK2xRAYDr5QbnxmNMWdrfsNLybBh2henFRY4NTP4MtFxhwYrRslqp
+ZrJAdkip96LFhXFblFL7W0k45R56/KFNmIU6CQE7K3Brkh8VCLE4qk2oVFfqJ48eVtU7cDpQfW9
BrrwJlNnvuCCnIbQSYeHEaTlV7KVcNT2gPgIh0yuQrZz4SvkfD+rsV0fPaN2jjGsS5cVNPL2rJtI
RTv1rgXZeluW/gpMHJWuxDGCrj8LLO69JzHr+WpN8XkkYI97GqLxJU4OIOVvGVNk6uWmhM9nRHGA
Wczdp5Pdb2O3kxvMIHmgutEd8q5sV9ptf1hHpIyGEBePFUJnHqhk2+eo02NApb5OoxivTZTfxVbD
8j1G41uSqtVOIaXwtAyt8645Un5v4ABfrLZ5aI3cesTc9kWdiYfMvKimAWo4B6DNy87tnX5TW87w
pc2T/mjZ+ZtYRHdIBE7gOiPLaKAhve8XiVlmUuL2mNLPReARmyCti/K6rFYS7DfWAEjhASG1/g3Z
+3iHrHNI0LlFw1eSFZS9XAbrLq9ScdRTa1sagJZVHVWwbT5Pymj6Km6xTVoYEbT0QT6RSFHtejwK
9whVtWBqK2xDdfTTRSwQMMlNdsy56L0ygdi34HzuEtMcqeGy+GXwSEF1Wpi+1YJq2bSt5QOD4VOS
F0WgZ8J5zCLeQqdlaDbwVvi2MM4Dq+qmSrTXqKV9mJcEAQtKY4m7GMX2dDdHmvlF1gQX17gzNlRe
ww6+kLdNpyx6bfp5gj2SNq90K2llez3pqJTBB2cUPYVO+zpqrCuemmvbmJZ1tnaPZZ+8Kb2FeoEc
MeDeYjl65NU6WSxPU3dySkA12GLz4WJK/O4wH1Djqo78ImD/PnKoyk5F7bLVWxqN0XTMCIEvy07b
AQOqLqjVt7ltVDt3UpszThK6AJOl7BJh5ls10eM7B5vfptFFT3yrSJnYYZi6MtiaDhDOGb+6PcRu
ISxUOONrC+kywONjVTva/Mt9hRpk7Uxpx3Jpiq3ljtNb70au9Nsat0mUtbYFLjsmP9lGBxFa5TK9
FwDCX21IGyrH3Lc89qKQN/KR93m9FcwrymAulOYwt6ob5CJT9jGRqTZVcJYLXzOz4lxNOrqMzLSx
AuV1EqA5/4ECX0cpuoxsadCJfctDGJBl4p5zb9ClqtyOur1s1ahiBx0jjaIxi5l3ctpMXFfdk7eg
fri0F8knkIPfd8gbSDKMN7hhG5+jR7OBNPFg4VEz/FadGQFF7SoB0tEo8lW/QqCI9/oURRun6KvW
R46QIa3p2wDtQhvWo2QWXTuR81InakO+Y++sfkb1wanYkHwUCQKLWqe9T5UjiW2DwakOukQFkunb
qIB4rj26U9QLgFSDm5TvJNYNqKDyQnr5kzMlWWYeI8tNs1NH5ET5NM4DVw1J76QQrugVnJR90eDU
AyEqNWcICoSXIdY42PxzEhchHGjRgRuZp58Vlqsfo8c75IxgvfA75auCA2w76wOh3nM0keA1wKRR
Wzc99oNbn+uKny5bu/xm8OQZ2dxQ+MMkzTwGGT2jIuj7VkVoezUVP5pI1c5lOrkHGz0+TzDF3MXp
7acFc5Zfo375YcqqjfzFWaoTrKxxgyKguTU5cXPCJkBPyav8QR1JhMMFMzOMTcZ+b8oOAilGu5BT
nx6WJkcYfWxzjEhptrcbaW5QdOsntWjRlKtA2FOcBRuEIVNo2XNugOTm9dSsKgGFDebXFvHwhGe1
YlDdamvLVJV0HblytxH/dZDKbv4GO/k+FsDMfFV60yNimjgciJ+Igq5f1DM0bz0QXduGjSEnNFck
KvZ0sCqXJmFDPh4nrR65OR4fv4VWf5xyIZ5iV3bfOo6e1EztcJmLJX7MraXduuvFJsJP7EC6Un1Z
eg6PKxrGBik1ITh2X6kHmk31YxTlahcCoxW7HoHNISPk6dbFHvbTWqufm6TRXjR8PC9FGT9HuaPe
mTqaaaQcqrI39AorFjEo4GoG9eR4efWIp60twiiqCueMhNt8KJL6zVkaRB7VMsG/VRJ1CVy8rmmQ
LjE0eBUl9X0mZ/lVqMhZXDFGO5d+WEz4kabvKIW6LwxyyCnBEUqCi4njOI+rkHdUbEXDEImE7GJh
qt9ZzPZrXEFdDQolhOw2fl849XHiV6zWb8ppvtaOS5hh4cn01sS4aFTyCpFmiF7ftK6ibXQHYz2K
uvSQLIu4gyqSHnKa/xdU/hSwk83NpCrfpVsuXxJi+cgQ1mw+HOKQcqNa2fyVJjECFG0YVXpbznKv
kPMcSjBH+EoGeSvWcxIJzzbGIyQXNHEBDq3U7oqTL4GFXrkvRKRhioH+Qf25HmQ1q7mzDA7XeKJW
rfuCbnGuoX9z24m8fim70c3vtUy0BpZUm2Ks1tgFMAy2iRv0ic3YGwOIvfxQ0GyMV81DJWKTvs5f
OCjz166YqulpGRUEYKTBUvB2115tDQcwce/oTuV7NILHE5ekcTHIxmCNA6PVSvQa/yc3YfKbyIou
SzztIsWpn6TMp+c/tH+uv/ER/lH0+bVMi25N21rpNX/AJqgudGiVEDlGxBCmrM/MlaqeRiENbbxA
eLRCxdMJqNQHvpH8oAAziOJXPTd2g9CPRmZtFbPZWom2cR1gzf2yactuw0fdeYvAnpnu/vrNfeJH
/PbebB0aB/MJj8nMn2dAuTbUJA/o46WqmotTcVaM9ulw+e9fZB18OciCUAp+vgAWqbwUvcN4SXX4
ifzXVuS2cMrtr5f535bk37Yk3RUL9RctSSnTArLAH0eTGjUwv/R7VxL0MfI2poz0sLU1HpE/+n00
6Wn/ZEzIXHKNoAWBtwKT/5WOqPNHaD+JVLQd/r61m/h7X9IA2c7EEriLZ+trdO1/JVGHR/rnZwgU
K9Blj+cI0TwdQ2/tW/5Bop7aKe0bksqPE3OjFJVUSdgQYrdTVTu0eghdMmE4IHKoshrr7AqtoTc2
uBbaqpYCct9oObQ2t5T2cVkcM9rIoVxGv1PV6QHlXm7uNEFE80PmieZrjbHJCrBTxiIgjQvwxaC3
AyflnCGojKhW/D5XF0TacHvumB06bG5jQwSRtnSmX4jS21BNGM1mwLCfBMZYQj9oowolh6vU3z0x
O++/BJud62GZW1QC25JKdm0wu5ZuhRqNJv3O07skbL3cPo8mAtx86ElB1ZWt00Ln8jnIqQYbu5Y+
VkLMD1Oidpcm1vPbqj4uNs5UKjgU3Sm2/MJSY6o9Ud2kVaHVjceajkg572NYoUe9IuedZXeHmIjo
96RMy61VoNHVf4uG/xUTP1mY7szO0b8yltHRCTbyUdMBq3iJ+RrjkL0notsLkT0Y135Noh9I7A4T
Tb8ma0o9UAFno8yIYKZKkVfDUeTFKMabpXKmtX5F3VeTk7xjGK12JpzkgA5WdtLyHIeoPdW3oWFR
9/skjc8cO83LmBTECHMG6e/UcVPrZXmJqib/EOTVbwd4o9vWAoxII6y96bb3bkWoV7QI36StJKTo
tvwD19xXDweA39ChDCppHYeREDsHpMGjaFrjZhBHeDIqZ7ymrYpfPku+C3jEb1ZpjyGbxonW1Bxa
2Pl8GwAEO3mlPAzllD/KJsvpeMn2opMZFHRckSDysodGio44Jej3KU/sF1QfUPZbfbrMQC3CCl7N
RrN4pwre1FAdovhpcR3MWITEYG8TRUmlXQiBfpLRzslIavU4q/0Pyc/fx70pH5yhwIOGv8G7OWA7
HlycP7TAIkH7HXjLxVxjWUTFjpLhkN0tSl/cVJ072rH77k7PTPM0S92vGsPccnRvzyXE7G/0AcFA
KV2XHE1BVi+YBllT7A9mWGcZozwRxVul7k8EYrZH8hLPw9CSa4U+CS4AcTiBKybOXYUcGCFyD8Ih
geTQR5gK7KV7VtgR0CvegFCp28g5mQNeNCSFqCJ7cU2M5l5Bcq4Rmxd60rxx9pCbwq3e28pxDiTI
PM8rTBBh1GvuNHKL/6qbyfPVT5ZJ9wkJ8EnOP5QYuV3JPBhegfrV7D2EwbMX7atxUM6j63mbqK/i
UKjmNxbD9l6v8mmr0BWHwx5bhxmh9bOJ4x2Ui9PSuGxw0SHWs4VydDiy+dgOv+Garje9kzc7iSmB
g+9x6dK7Lu8Sv+4wiqCZLyJKCNQhJCGYOVxekW/GsUq3hMxMgclR6EYqt3yoXCs+gBaELUJVdgDq
Oj3kk1x2RZcB+GHD3i3ZZJ/NZsBxaoyHZia3KKQBOT6MZveM8FfZK/VsXWhaJwVz47I1RxUtsmJK
L6w16uLrHI1Gfofn7ZI37veyJv7IthfvSXAq3ML2ziAipNF1Ntz0Ht3bW2FWdGsYTPpLqr3Z1WAB
5W7U7rVt+MhQMqqwqaR+imVBCa5b3NJqLIlnNiXnu0ReZ5ZdPyGf2ofkj/fWKebXpSerYohYn9H+
dXfpPM2vZO7hkSY5o36sGwTUqg0Pwi3y+xKjAFQgj3PpNSbX5WBU1ERMS0wOe9IaVDydojxU2QCl
gBMbJOSq8G6dcD6qkv5trOM5HBNX0lRwNeSY8Fdcn4jCvIwCM2VAS+HcWzT7q9RWttoCpcTVu3w7
J9hCWdxpZ079cyKJQDX381B0x5wYTdLEAN2+ZwrGcj8xBagrIvB06oOGHEGfEBx3n/U0QO4ms7Ef
JjbsR6OJeESykVuPTtVgvbRa2hyTJZ9bH4609b3j7k8DDaotfVglckzoGZVzq4EnUSSgtTuWOtTs
eo6IAPeQFeyjujvMMLbuE9nLRzgXhuPj33J2SRZx43rLmHyrXLPdDLqZ77U0Tt5cTv2eD5IG1GY8
d+ZdbDQa3SWzoh22jBC7h4pKdzSGYfAxO6ETZGn/KDKTozk8x/HcMR+/zpNeq8AdZornBbEralAg
HJMPqbL/qmKAfqsbNf3GnowVBoviGQlrfk86ovehTkkPBEhGxk3B4/lVyeRyyVXnAKWOMVVu2D+s
wrNSxLhG3WOcH5A7wnM6WOVwyFltA4Q9+hzOslnHixFXkUZd4j73w2zd0ZqSPxShCkSYvQ4Wza7S
8SGqTfuZfcTbVMw9tj0jTiIiHaeKgIprSXxo0ml6z6hqTBajGK0zOe/XCbkLd+WcKNdU2Gu4CnGD
30AGZRdDVnHMXdyZTqB7+YIHrs5+mF2d3ZATPspWjjp1YxEdGFjlSO8THtaKhJT7pTbwqbZj686+
DkEq38y6R7ggEYPfrHEef0ZuUr+6Jr721GB+6UcefSV/qmfliO5quEIZo4tjkOf0bqozFHn86XBC
IVDsewdcy95RxurVi6fCDeYl6g+V1hlYyVJR0zpxcvG1dlPT9FGfdDdhMn3Dqm/U6M4reeCZw9Ha
6yq6m9mkwuedexvDadRvkddF5qZI1WwKtUGxdr0001vkVeqOQZYTFIwscB+5JuJkI6Hha2kDE6ZM
d+7msauPWtLZoV2ZajgPfYuunRvOkRXSK/wqm1pF2g4SptuAMvNMX2urB61vu7BlEn5H6DsKSQfx
Zjg5ojq0jtkgAZFF8y1rREezMO5bLQB1Wb5kM0awTYczuga/Ui8/4bYZ50hl+mTo9nczTrwvTlLk
b2XcllsjwegRssRHuT+TBa8EgNZYERnMqofUUZ2zt5jO60CeH+r1Cq+NHlsEGs/GbHx3RubEXaQZ
zx7C69R3c2OiMdYw+ixKvdzjyuVfs6XP3D1EgfnmZhERppOeaG+DRxwPaafVK9V592B5qOkDMenq
t37hALmJVbRv1ai2vY+FTfvh1cyVNlFux8oRLWr0ggC1+IKzwG63RpFMp77tZ+pKRQEg0bSMy2Fe
HUScXdWlT1/qwrnEZL2VST5AHlA2GB8YLs2dR+wOAbE9+t8w9nLGkBYWwnuc94rvarGzq1EUV77V
DOZ3GO46xNKyip8Lc3YYy+UjzWVNMbQ50NpUBSsRx5eW4L7NCCLxoAuJzcm0unCpDLntVbW/05gA
2n2T/0yE3kMU7G3npy1oPfsDVqUws7vmS4wq4bttltF2KFXQXXyby2oBQE6W6FN2iDlm4VmJLFo6
aRMLEwqZKX5UyMQLn+ITUa+SSJYWYzyXjI2+SqLdnmiQJTs1tRTqg6i/a5jp0IUluOCUNatCR+WM
mI/x0QVt026Jzev3buqhFgOYn720Lrm3PnNjpgBJauGBqSrd3jAVXU6ZolXHEfnHHZ9Q3ulE171H
S9rh4uw6MFT1sI09ozjUMjZCPVu+VjMj7UDTteYtZkBzNeqa4ZiaNof/rZKLLu3mv6mSWTxWMvV/
rpJvSfnj5z8wKb8VP/5YKf/+i79Xyo72T8zcpPUR+fNbZfv/KmX+COmfqf5WQTt/0O/o/+Q3qLht
NJAmtTB/9HudbPLXmZYKT9JYY83+Cz0vMp3PNTI7tYG2iPdAxU019OcauW5iniGPLpziAN4Wc1I+
Uql16SZ2MXmmuvUyYqM5o8xNyfmuXpjmKwd1dC56id4iyJeEDQkP04M35MVV9uoz+ZpgW3Ati21p
jm649IpxaBi9BSZmhy2cltEHc3Sp1lM956qrYAj45hn5mcSsM/C0HXCyKOway8N3k9NvH3rgJE36
0at9esnpRASYMLDGFmXNsNMFXmfpqAvV5VR66tXWWoM55/gGfGe1RYBZMhElEOP60UpBpoUBos8p
3YtjTLsxdcjdWinZDFFGbbhFkwVoJu05x2bnfl6upphPasxPNYKRc5K+zVXHHKRe3q2OXOBBey8d
+6We220pIxk0eWJ85ZywTxvX9ll3GXi1q+BZcS9soC/ZIN8cFWMo8KKb2mTn9Qp0OS5ZiqMPURVM
VeNObA0JiMnIcThjaGdNG4cnBvc3t5hsvJE2Rw3pvY8MzElKMfcxSRxAeMrDQlcnUEbYgojDUCWl
Rz3pSYfJyKFm4xgr8yUx4ORM8q2pxRv6qwthv43t2xzvTD7QaKYfZTdfTcl3NRvdtvYqjrtmdlyI
n/HJEMnXdYxxa8mF0pOGuMuVQOGRd79JMw/li4JlsgPav4mV9Vom+RtVBY1vKhKfGRIwf16rIvpt
o9TLdWzVa6dTDCbLCUMnYlh665XDDjpkyYcB2AbHRXrOsumk8+XsEWjbOPD4hGBXnpFfR5hNbep9
z8Ch0vJCODwE4gxzQbYijuW8PAOji6jbp6ecfvI0F2NQJE0XMph+KwaMvmgyUNEupwEXdCCSJr1k
tfOSTup3tzbuETVpgQ3BYNa7/ULdvq+n4Yn5LrylquNGNfZxznekqC5e0G7o/L5fTnY5J5RofJ/k
gxn4OLkTJqxEfk3j1q9a9bmItXfPANST09AnWFIeGUE91U3/RFrDR64KROE2R5U+n56MCH56RsjB
Vuprn4h2RKAxPw5+XXetsC9E/L1gIEGTZFqXigyRbbf+Hp+Tyokz0mjYL6nTzHtQzYuvaNOl0pXq
FemEhy4OZEnDxARjFrednOIoYDhpBbPXDfvamYcjRd5waHPbPUyDotxnySw3K6zovlCqmbmpHI55
UreBrkjjHXvo6zw09p3mZhWnyqlMGXU2TDlF6DGvCp1sGd8ip+RwwGBckneMDOUZuO1zPmHIDBez
pboDvReQT4VzP3ttDMajZIJTIGE3xqAVVt3cbGpzorHQgKhG2z81bLolYEzbqS9SSa5FiTgI7dBz
qTBfaXvLQk5svU3F3LwXhc4wRxHJRlIlug56vWrxbLbavA/1uVy9w9SpccHtvwj9vdTKiuZCDp0V
zoE96drWcEq+t5lHoMfZAJFNU8OJtLR7Gm/9jtIGxUzmvDiKfen1ejxEQ/OhjM3JtLPjHzadfzMu
WInNf5gWmGtkqUMuJUlstmP9Dw43ZQV9zDEr9+agMJzp6y7AZXpJrfoM3dD+G6jzp/7/r1fz2NBW
QrZJOtonvadnjn1hz06xj3nUw0LLjtizErx2LOh//bk+TUHWVyKlhRMR+BQdy8mnVxodZzIE8+m9
3mVvXsRquC7HQhtn5jF+Wx74N/W3icB/jPL6DDb59ZouGziNbW/93z/viLFReImLHns/d1ayAYbw
RBmOGMkw96OyYn74vFCqTk3L6vbXH/dzKsZvn9ezgew7pO7SHv/zazN/Hxcxu8W+zRsjFFCVabZA
QmS5OIlSZHvVm95HKCr0fQYIHwNz3cYrDHwSWB7J3oyL5dTHZPzRCdh7Hjg3wZgeINZptFm+XVuv
ggznf12Kc2E329wabuTSPKtWkof2ZJICihpxKktvZ1ll9S1mMhUQcft3aT//5hZCzEwvBwK5aumf
g4V0iZizJFB0n+jt1izVK8qHa77OJv/6in7Gj/+6omiSETdZLq6Kz+F6oLtdQkLXe5UW4KGdgGto
qblRJYtwQbJB2LrZuYu1/EEO89Xp1PwhidlDzSX+qAfW5fWoAgo1Y/w2nRjGoVYBCAOT+2IgdUlc
lnuLoPkgjhEz1pM+vcSWPu/yWMd+n87pqVeb9gbA6nlqVh6EnppHwndo39kdOJAi/UB0Y/t0ffkW
0cbuJkV8ROXy7BLivXQtm3dl7JMZeWhSpEEMSgJT+3RCJy0DvUcBOSMA0HX+blRVrw0zWQhbnLH+
+kL+mxVmDULwVvg+eUafNd6Lo5Q1XeBiv4yojjhOTKxsmL1tH/PT/q9fa50fflrNDGZEJt8W/jUC
cv/8FDT6nDrSnIu9lQ03s02PGPn/ZsH89SR9eg2HeDnmi/zT091Pr5EmNcB5VS32pTeAX0wnHWzb
8r6u9OligCVuomOmm3tP0S9j5CVIWORRmaKvrRDfXZvSELxdQ8ysMOBCsoknHqtTNednTYs/FpuQ
LFCY2V4aAGIFJAG/V5f2TqZIs93qiwv/gnGCGx9M6C0BefYj1hma7LVXV1u9YdwL3ljfIaFc5ZPp
hwWYFNhXdh7AHGYWNmHXFhxQicCcLDiWxeoxHdTuVhZ6sjGN5fQ338m/eWL5LjwmdqzD+BH1P38p
qx0L03Ne7DVJoTAkOYIG/GbgLTM+M1w+KmhLgAJ0L7lFHEfU0ukmfv6+E9zLUVZsUGf12zFaB2g2
oVh9or6MojJCdw1IyQb7EkFzDPrIuiRoq0NaJaRslOgdHDE/q/r4Dj7OT530cTI4HVJQY6pVpl2W
qBBwuEwVDKGdIcedV4232EJRIhruTxN0qt/aw4jF3BR04KW3g6P87FXNcP7ri/RvHhL2jPU/GrER
uvbpGo1x7chuHIr96BYhR5wJATtvx1QRt1Tx33wjmED+53PisguzrOH0I2/s0+5YE4Jh6Ai6943e
FhtIU2XoRuKIa3nvaXw/S8ktCe8ULL3OMiUEJ8BYntFvLn5fRjbqGK8K0nyoN56NHymV0OqK2UXz
r92BmrlHRtUGicdpH2KIERpV+56L5TbJ+YRIms2Y2yw2srdoXE+ptCoF4p66J0hqKvWA4+pm6ATp
0Hylv8rLxZyMMLX4Qa/JjrYCKkcwR9lWUY/bY+mSwwSf8VcRhImkDMcuK49FPz6lKD5CJI59sNSU
etYyPjVdDK+Vrj4GvSc90661kh4Ng9Oa5vQ4zrM5XP8FUVQNxXe9Iase15/ZtJv1MWon6wLf68mO
1wJiDRtzGcMFsua0pEbiPNWZGzoVP40+/QUeKY8YSRN3njW9N2vGYc8FFjI90zfPA2C1bBnSfBHJ
gAzKRC5SwotFuaQM4rjkcKVAA1D+dPJIUbxjDISPj5AXH7TOsz12Z6lZrwk2uWOmWZehRUetNzMT
wHE3AVPegZYoT3hzL7IzX/Qm/bv9+Beu7dN6yFmHJihje+6oz5FRckZ4SlJ5vm+d+R0b461V2fcY
x1He8Viv569fpXbZedAXPU56v575Ium289hiQhD8Wp0bgIILsaH3Gbrr8DWUXVwHWJ6LjTf1855x
vEKBljELis10U4N4fa8V6Z2rxqPhGLMvdgvBxQXvPVgc46IrrDGim58Hg+OW2hhVYKtpH0wx7lDp
crJmTKezHybwTeBDcMzG5fPUDaygWHhvjUtJ6gEpY0p0M60ei77EtZ82mYEAcTnlyfgkotwNyfRZ
MC7O73YLKqfBUOdQHeyz1L4MbCIUmf0TBK/reprvnH/tr/+rQ/m7Dpthr/v7f+6wXcqmS/4RvkG4
xG34B5v8b7/4e4fNs/8JghCDPD02y4F2+ckmT+QjCzKVxCor+f9alF8eOcQoJl44BFcO5+1/9dis
f/7K7SZviKhIVlntv+mzmc6fqwp6a45pUFLojo5vkwPpp63B9NyqtSdHv1sw+cfLLm0Zm0H5QdjE
5O6s0JreIKkEFoX+RFCQsrZ+UyiNtQDbzL4dKuUu4r1v5hqWcTzXTEHLhUF7zBm6Mfqji0AOeLRn
n8q+UB7roq2CsoiVE4dNzccSYT9y8Ji+CB4IemelUHZaVZd+3qI4t9sWgXXJGVKvsY/CU4mMnaix
rvK+gQJZMQ8CwFQGV5jhTGrgOoKAWN8zKQkdQ1N9M6+0fY0anRrDhXSNZEYz0eX2rARJXP/oLW0M
e1GhRR4aEZBXOp9BCMWbsaNoHtT3BIcA9oFW2URC0GtRl2WHjxhIcKzvFCBvX715EJu2ytJwQbUq
p+a+ySBBKXHWvfGoG1vp5G5QWcyujNzm9XNt1RzTeegK19vPbZ/enDiBE6Npy57YCQ+OPurzsaoG
IITivpk95Mtttmzw0GpAYuk0mWoF5Eq1jDBOV2oJo150hrI9YlI7J5oX+ZqR3xCwj5sucnZe3u8r
Mj38SOpMd7ySsGsjVkM9UncKGVaBlczPVjfMwdCtH6LKaCDh3+Dc1McBNitCNtz+ew6rykDvfKyI
MTqhtKHe1cnFWJytkspqC4muCHtIRah1HcevLXvvRR5oTcBMbqYzzVgiBXlDWvqG2lvoAfFtGP00
bdGToiEA1XfQUcE+MQWDcKBhY3Gcsd62k2ZtcQ7PYTupJrpRKhPLjXdTj6y6JrR142mQC6fKPEF1
PwB3gTFrGaiZ24a5rox3iUFmK2fYOpS4rTNRPyGAfnan5U7o0KnjwTa3CtO/jaYuyc6p8rcF2LMg
z2YnyqgJRgE7SvVQR9S699NcFBF2g2eF3BNPEpeUPXJLEHvy4JWi3PYx1Y4e03fNCL4fYLEEZitV
n9bNodaF9jqbixZkTXualOz7wiiS/pFbbZhiznurYOdelsLF5869ACMBvExcmXvsgDg5COEJVMn/
l2nNi9J2eZg5UxTabI5BW871TnP5Bks661tb5M02MsQXzpvxmcF+vjXc77HXqscpdmrMjLbyJE2N
01RvJ2boyDS9QSZ2AYjZqi/opu2q1GuegDy4HFu87LY4rhm27XKG5Si3rsgAbEaJvV2yPg8tULCb
YkLq3OmKek3tZtmouO83GiEIQW8h9Ug6Ax2wI+yDRtxDkMbusNf1+NBZg35qFZWTkZ5UX9acqS3+
BMZJpnAwkHhjaI3szqq1cv8soX6ZI1MF3wdemYMi4StJ5bChLuiflqx4zBRjvnK0Uo9a144Aq20c
pcGoZEznKndcgZCc6WWRbQzU/1veKsAwhY6FZyvs8qnclZl9ob/8PSXyAa0SDqihxjLcu4MSOgvX
s1paa+8kQN1TQ/2AL+6GkBat40r+QPnePapueuiLwWbihszPbKwbCe81AUO4OBOP6fMySjs0TZxo
eu299528IRe5RlrPwKKgvhKptptT5WduLvNWNvR2OucuHfn51il2I5llfmEWBcBu/GM5BqIQLm2L
zdRwsV+kb3WJUSt2l8e21Ke9M6xEUupzn+Eo5EXVhfWUIr5vippbCgvZedYdnEv6m1cble+mwkDs
0lqPkU48OQOOTT8r4Io0zIdm/XNABeA7yxxd4JtjZpWadsRQkm3xEg6bbMZZAQd8DUHJ3X1iqPel
1F9tu70TsSkOrTU9E1ZLGEFqdwHnPPtACFXx5HkD48xmRBTE4DQZx2CI4O8Be3/Stf7kmF1zqVz9
mBJhy7molOfV6UQk4VUmEZJ3A6l1VNcfTdOrNN/pKVlLX+5MEwYHEdxiUxMzezfLscEA1DDGN3CN
Sej7rZEg1AFbxVhmX+LhOAGw7LeDPtfbzpUr2YtXLJblqR7M9EpcxJ3Q2IQmjNPoXjyeZy0mF5du
rq/i4AIyhkgdDfwJrdUhboA14PmlsdyhT5MJ20uS1/Y3mU0vY9T3e2d2fpQ9Wmr6PPjH9I4jdjEp
27iIrMDJB+++k8P1/7J3Xtt5G+m2fSJ4ACigqnD758hMitQNBkVJyDnj6feEbJ+2tHe7j+/7xt2y
xfCnqi+sNRcrH8RXLM34xYdrWTVYF1yGZ5n/UMR4YwcZ7cYKQycHGp690PjUeRgXKmP8KiIYeCLt
uqPu55qzBsf05PvywPkbnUKCb/cBVjBW5wQQdYv6REPn2zN2cHeBGsTOTmFajk5p7QMVfxp6UFzQ
2p+mtjk3SVWzlA6+C6NUpzRP/Z2hUhKxSsCQbgFZ2XIy86RLNPmFw02OrMnf1bKmmdITtJIvKFvy
9tmJWr9JeM8S35YfRgIsnCULA/zN8NL6PeuMdVwRG4AOj3dfpm9Z8ngDGIyQtTMfsiLO3EYcUFDC
hcO8jpDxWXRDLmSyIiWUwQaT04LTm6HFjINicRv67gOaWSXrt6Ifc4Lma4EpzyPXlzkQclO6Kbbt
aKXqua5/78z/W17/p/Lack1KzX9fXl+jBnowdp0y+qm6/v3r/lR6698sJv3wf+D0kzaAMPsvSm/J
NOjHIvpPibf416oa6DjXFfnxuAS8ZTeh/0kZLfWvExbg5UtwtRZScLEyOf55CsX0B1tl2SSLfHO+
qiCZd4bdIHKds1Jv3DY0D4AMuBhtq2VsYVVT4lCvLSBRp5ie0THRiqPYIciRewd5o2dN1GiJb493
dUQWGHJuGHBlUnO3NHHEIs+P1NRtKaftrQDqdsVFaB74LUFTTKEzJjd9mPffFG6njhjyaN7VIXLW
VewI+UB+uWJx7I97PQwkT7D32pUoePaqd/xT4Y7QlWU+5sBYl3wlf8gJc/JyxIMmOY35sjmfuim2
VlQNRl4eUpxTXf1o+SzVTxqtoEXIHQPbr30gArnDnmbYL4sAONpmNMYojJPQcN9C05sw4XoD+qJz
0YpECyrZqhzuKlt1Ic5SPQQ3s0eC1q5I4GM8DIEpdxi7MpA/UZCZmqoQ3MQGO5Nwj5az/M3ACj31
OtZJme9lZWLvNBLskpJwO7jgVqOCDSGDs9CI46QFX3qVSd/kEqny4Es2T8Ftr6ZiW5hzCsSOMXa5
soJKv87d2BpbkPAjaKZK7Ts5b1r+tCrMvv6gOepvMIWazToxA3FIpbDu58jmgPP9ntyPeywJ6T6r
M/NKOZTutbdj0oeYuGfRR57XsKucqryrQqokty0xRbddVKyJ0fXve5SIzwlu2VczZFyjUpzzwu0K
7JKJ+w28fPygG2CLFVUF1bHh7UIK9COCfPEWuxyouO/AHao6PyIHh4TrpwdEHukD1UtyD2cV4pAy
AlRuQ7U3rEGemiI/jt70pPKacTJ8qeaLW5DMlSWh2oxCRMckkNnWHADZKzNtaICcDGBFlD4Xvcy5
cKxwH4yF9yEDWGOr2q/jux7e/HvQs2JieTCZN1y3eE/b2DIg/km+ajKXtKmmnBgsVfOLsNOn2Cjt
NymDEmmak3xEtrTgn/Ghcphn7fzUd45ENPYrWWFBQjn8DbOnfp9HYJ8eGtmJkXBAHzY323iO6gPT
IWeVlMO5dwidS+EagH2GrbiSgV8c6sBJjoVnySvpStbbSOzJjaXygajioT2SN50eUYah/3CK5qnp
iuBWwII9JCIT54HC/CbV8KGwxbn3JebkG6BQMdq0MH7jFYWMOXbi3BVzeiDXg4i12Uk/yBWS/kKt
VaeoFvNdRRd2ybjxNlmE3ZQBrVYPU9xm6BjBzOwMMUZXjUb6nqQYtssDH4kDTSe0mSVs4JTLQNx2
umsuzLmiT2NjjihdpwENJpmS1zZMqqcu6Qac+PA1gNQzAB8j7w3VQvxS97I9t27hGduxU/HJxNRp
76wszO5c0/OPeAeHfTsTCWzCadzVVe9+d/u6wuQgp09jbBNa6BlHwMcZFb1/Tc2CkoyJ+mpgQLm1
8gDEVnme3IUC4yE3SJzuK9BM6hJiIQ8mAHrsHSXeBqvp99Db1c4OzXEzj7L6Aoe7O8PEi3YsYUiO
zZ3hPi7c6gamKhVb3Yl7fxqm1w7YJQ4Jq7/nCfFvx6LsPs1qstZUONmGz0m7KRCqH4YULWfpxKzZ
s65InsuopupXJAYNBj0nhOvyq0BQvSetcmxWo4//FGs5DWdWt3fK6nOb8niC6g9tjH2ca3+foftQ
IUufHE8TxYJnW0/E2/XX0M/uyh5yrl3YwasNwYRQU6/ajWKCD21OkXkFEmtevTbxbgzIKPfT2AMP
sJrJuxSFRSRLOt6mVUfmlMUH9dQB4EeO4GXZmik36A6KzxMBWFCHNbG6PBn5lXU7iljBUZOn+dmQ
qE7syrEesc+6oPlaA6Eu/N6PMB7QOQ+GruGts0c6NFNTfUnwuIwm0U7cJZgJcOl+jmHEHdPGJSAW
CeCTVSPvD1SL6KqdxpXRVbBgoA9Uz03eeTcjDuxr35TGe1l0IB4sa3hIo2V0wqdHXfJhmL5OxN9N
NMmIVvLcHU5GkPV7v7H6mx79Cvt7O9/pqKpeBtdt7kZ38jeT0897EY3hPTdb+Sa9rvii21x9nyJW
ZyvZNkB7veDrAIEX7sHsrdBtETqpu/M04llkk9iujYLfc+0ZjXHUGDZRATVp/15m2kLfbw+C+GeK
xFMaOtWLTy+2LVRZHLWb4cRyZZx8zx2LsYTXV5+QgEu5dYog+yKCQO9ppvxrB3Hl3GsoIiS+1sfQ
0wdiRGwSsGzuN5Ju2vSmRX13G+usuSbW1G473RTIWYz2CnJIbmLIdjdDqnqmInn3iRm7hEDv9UsM
sIE/vBFDd18Gjb7Mhjd9M0WHCcDrIq5rj+f4nA6t8RSGrnyrooKjJzEKB9MEaWDLoV2ihp8xwLem
Lm5VkoubyERaQLc6EU6STkQdY1Dfq7b48Z4YIoEO3EB1C7GWNbzS7wkRVzszEu9O1xRXI8jdRx0s
SFxzFJeBzD2Owcm+m6rZXIPeui4v4KnCOrqfWwIO8Y5sPEb71063MYLXYtEKgKco0L4+K93225FF
8q5C37M3ZJzjfZXYvyWXY5pEELULUcJ3Npt7RdDBRxvWjChxw8ybbui9R5K6yiV62UYCVFtPrh+H
zjozSucOiTIhbXY/evdpkJNbEnLJ0pJfNE0nLzt47GtlWtfWkePJa206l8ioYIZGdkum/QBipK3I
DDPIP2uAkaxzf2ruIFeUd7S81SEObfswCjdfzyRTr4dh9ua9b9XqE7WA/TRC54RJ6Ar1XWdG95YV
sL78pHyFeIGnLPbuWbA0MY/PxNpDndIckOjgHonbODwNZW0cJblN0ZpEHQQ+JNLMHxFWMczqkT+c
7A57fMH1NoEI5K3pNMR3JC6TEIYcVsRl3UmkxLtB1yreiGqm/hg5hG9E0FWbpqpf6KSzW2R99F3+
bDp77juij50uYWVCHqcRWepgF6m+VZYauRVU9EaBJpu1gTuPdA7/0JWxD0kh8bBhWQSwHd00sNa8
s9O7oSjhK9XOGLsrZTI1zlGKbMFqDg+yRiI9zFh/pDnlt6Tl0daxpa55c3jqK4Uv62MnsXF6cayg
BaCYHqlUUTrZ5vDYm2nwbCZF+kyIlN45QTM7a1x+8EiS1jvPiaRawWJzNCGaQRkwY7GkV3GDrXTv
H6OuJ1kPfGp8ilswCCvax6ijxESBmlV20HwTGT4pj6i9drJ0uRKVvuD3ILS81fWJNJfqXhqNuDpO
Pd14VW1tvCQK1myZxlOYD/M2oPB/nRFjx458CmTE1NnGPhW5Fo/SOWWJsj5HCoJIPaUkzvsSoqbK
JEAHGEgIVNltwxXaVORcbEsxv6Os+RIp416XYCq9kDiidEaL1xAmuSaUa9ibwnDWCcIgWCz2OUot
CCZx8MzLInCIaIc0Uu9HSpHPnDG6ZaYhro3rvFlLAsfYg3sLkiTdJImGTZSlPDHZ4ME8m5gMsc9k
iEeCCKx/sWTG76BSTCcd9bfh5Ngvos4R4eoR/6FJIO/OUrYNlmmcwfsDF8es2TIGIARYs7CamTO9
TYY97uOI2DzYV3vPd9UtJv9kjZcpuea8/d6NRm3ZFPpPWdvIQ2n408m1G/Magn7b9HhM17Ouueaa
MDpGpdK7qSH3DzIFckEHHBn2lOCGKEdu9iSebgmpTTexhmEztxl9Qllj3itB4/6la/0/FHC/KsWY
RDNoFg57EYUTWSyN41+8vqHvTGnUMQiMs4a2zhiVf6pnzSkNIp6kajiBHyW1VM6VbSabv//hv2oj
lh/OBoktkXaFtLxffvgc5bWc5jI6WmNRoyGp80sZpeGtJjv84e9/1KJL+euelh8lkNwJgsDAA/wv
W3xUofUbEV8crRKS7pbPCJyEnFzub3//c35oFX79QY5yPJp+QIRS/iJFSwqySutEBUdQDtMuxFxz
lEswdppH7V1VJ4l36b3QjHjRs/dSEYjAqRKEt0RzLs21H/Lb/f2v9L9fYmV7qMbQxmFDV79K1Tuz
1WFLl3GE5DtfzawmqCBmcrVi60XmoBmE9cfY9bzOcBV/1wv9d370H+ZHyPNsZCf/fn50fs+b958h
Ab9/yZ+LWec3l+WnAogHLZw6/K+LWSwOrmPDL8eqvwyR/rWYRcryxyJ2gQJAC+Alt1HxYYX4R4tY
EBU/f4DIYfcEi15hEW+OWvZX8WrlM2OOg1GeM7vULFelYjEp0ZEO1bprjLKtVgrPEQcZ+a+Ff1Pk
k+WymTMNbMRzy/vzMYUtZ2R486WogX/PY+34B+13rEg60YNeUVU603aGbKXVLqsxsg43LfmO4Uhd
qjhBnYZ+J9i1TZrJS+9UzQfKz3vyHBROQttQayeUivYL7tWuqYJNac/TI06H2bqgkokIOwClZlYr
lG3xvMf+QzYe+6CUGPvGRFStaoZ+h7TSXXUHcDR5rCvfe2vSWVAVNFVnreu6j8szd0bob7Hgvxos
9wp+xCTn7eildrTHJG0S+T3l2RZphb5NqpwalzXhxvCK4TMsoPhudlu1o8QH+1OHKM1jArW5cURo
aAh8BnEfc5YeY6B4n2XjVq92I+yCALXI+yg8/ZGO04026xgjb8JGkn/46DSkIK49MpGvKmvbxsJb
j8IEL9ijiLvvYqKX1+Y0mZt2IDGIyTcgnlXRFTXVvi+n1WC5/SE35uyuw/n3wmGJgQzk+x6Ew3Tv
NfZ0Aq/NGH2K7NHA/WVEB8Yz0VfeD+59nLA82DIxNG7hokE3cGV9aIrRuhBYkT+FDL/pUzsKaPx8
6x7ET7F2dGtfHRZrnww2w4SOVLa4LZyg23hlSkiRwm7eR9Z8TlsX71zUsV607LzbGuGCuWKvsROD
mA/0ySOoL7+aPxtTVtKQpcYets98dEJ7/jAzWx1DgGOPs8kyqDOq4lIQrprtWZPCf+1m2VvwyXqn
tRnD//m/GL8dQP0G24sSgICJN484md4jHf7EPj5Ac0Q685CyyEfgFHs7uzYeYAMBLaIUInuJ3WKI
tP3jxzHx3xP1P5yoiKjk356ot/W3oMh/Gsb//iV/nKiWJX/D6I9hjHqcObjNPflnIoTNaYtuXXPW
eqBVlrCIP7Er8jdbIljgQ2Mq1Cz4xv48YbGToVh0FNtKyY1PlOg/mdFjdv3lhHURJDLpt9k8ILhG
WPNzKZY03ZwMuPPv4sQjfgSWoMkOtg7Ifff80nHuHVnVDTosk4rV9z18biuWXJIpPEji8QadgcWm
KamAPjB3bcUDxnsjHT+5rIRhLUtslquyzxMweAveqU0r8ytA0gFrOSY2+B2ASBeYa2cVQQgGzQbT
uS88J9hiUYlPBEtb30WQA9j1mkp/MRYcFSLx4KSShdNZBJiJW5U+AO/z9wHpTRvhpSAZoT6CiBOy
6zDxgH0mPrqsSVIWDrHYpvEFpXm4yRZwVr4gtOQC04oWrBadX3RUvdt9Bntob9GUoCypcxk+1D/4
XJwv013fzb7HST9k9VaQrohvFluJ3jaw+DeeGYbkBJJc2f/odgb5JVpIYQ1L8/jG5SDbsONRt1Ft
whibmNpE61RyLhM1SJaT740e8WhmG00kS7RtvuGVmF79CQPLEorEGI3sykc0TL6HrQJrOmDVsD9G
0odgPYzjK3Moy91LZzSPQS56BKMJiUSmFUNuVK0MA/bLovxEinmNFJ4UqyW0HPljQ8zhynA1R0/m
z/DdkkERB50upnAGxURywOlr5g3T86beSPK83tqOZNQ7HoltgqXssxF6BzS6yOzElttNgmOOw+8Q
O8gGWyB2TeSgKw4EWYJV1G064mLvK6SmSIfCJMDL0xb3iUS5NBV0XGZWWffGgs/L+0yefIeNz6pe
8HpD6VkbBE1g934Q+MIJbAQ70snT1q7C53RxaGenq5l3NLcnqCcDsUMeOGfN8AIMLj0Vu6DyziFF
ECteHlngOwXJEXB6NMqHVZc1DvcIIG0Y1bmlNYpxC+r7JuNaEfddA78TzXSvHrMyp3NVxuiVL2nd
q4oVfIPlHVItUfImLLM1+iCAIpKemfAMpDPeRZZB+DXDrlWiTFWJQh85ZcalJ8ChWfxAxU1j6OgC
fSI8Sz8f3uHkgSlKmgFZGZi96TgGU+iibrFzdhGpXEC8iAwAfJuQL1ct4zNrTZVvtAemF2qXB1F0
F40TspuwIsVwVRDgwCfbh0OGSWGK2g2J7N0Ac7fs+8tMnku1sQ1HrIuQV3NT9hnbYxO2JRp5g9jb
O0mIdrOuIV+q6zhnA9l/rrmnD+lQkWHc5B3nGEtgPYsJHIoRM9wihXbt+2kIKcCU9Qba+PBqk7Sy
b9nSBCfHbB7mERX6vdcZH8bs5XymDFmMa4R2gE7aQjTIWqowa3dBNxWvo1+YcA2mLnyaZ22jaYAR
lO/5lxDNPSPHis1JND06bIGKo+2iPYB6mNpyn8IPXfSnvjiKoqy/Yz17djupLyJym/mxT0BFHshK
topj7U/jRpcGOJ6G5nomn/TeyQc+j77jAXeJMe7TulKBJVMV7+dR6FNMeQZTdjDG8TJaQ3FWosnn
DT+JuAbtN9vUCnygerxWxS4oYb/ZsyPuMeiZ/U50YbrB8GKfCwnfVOjY8LYGGMdw44Qj4/PZiTak
ydq8zmBY4y91peL3mOn1M9Sm/m3Zb9TbunAcPmvO2G8MUh23mYWK+4iOz1kTDRQ3W0mMSX3mLzgk
qRpQm6AxSngHK4kdHg5QQx2S0TMCvkT4NKUOeg80UVCjJJAMiq0AX06PIM+oauQ7PkEyARWlm3XO
tchLnMCa/JcnawrESz/MnxzewlgPmhHNjZeb9gGusrqX5C9uUHYTBGuH1ZEAL2Vu87mlfTVcWMOL
NfgBpI5zk2Z2168yWE7WFRZxcZ1b5Ch7XRXitWox84wjtPWWCEULBr+f6nWPy6JZdX08dleIm9bN
PFkN+KwCWBMk6zG4t8ber5EmOek0T4dMMLknLMcBqO2fwAEN+sbRibX7bz31/2PRpyNcjA9/06Gi
Ge4+kumvFdUfX/SnvIECSGFodD2FhnipjP6op7T3G2bKpW1Fw6AX4cP/q6eEhwcfLCc2aiEhsi75
6P/qWKm+6DNdFBMSWqX8J/WU9evEB4uHBTSAhC/h0Vr/Wk5RAYa1nv3g1Fs+ObBkgaj7wQpmeoa8
3UeV8k69+SU2hvFYIlgCMV9o76Ev+vbAu7rfi8qq9tz8+MH/8jT+HyM31+Yx/jSM0oiZMStS4yHi
thBK/1zpseWZ0BpqudQ2ZXHreYl5q2dJ70zT6WIR6Agh5sB2thEz9DYQSE9LNivZ6HX+V53n1n2D
XLqqt+WkMvVpRtl0AzJpaGmAG+stC8NW1lD3ynk399LgzHdj4Nho5XRjQLBuDc156s8bx0y41TZW
OjhwZQoyRerncOqDQzEaWQzDyE0rCFlNOm2I5WINbSS5d9J1ZxFWiFhtrL0nuuWQ2Flv0OJutmT3
7BVsAYe6YutNR5yiSRzi6ks2ZSbZl4IUwd4BVruOwmX9rcHiWlxEdpiewLojzyMLIU2BJgiosFVD
CF8wQAPxX6i0DHauc32qgtjad51oPiLWJ7deBnlQxs0ZFCo7RtmgCojGO8sjklM1XQtfOexPo4Ew
MlIzHWzqxfKmwgZ0yYOQlQGo9FVI1ftgON6bKeJmZXAPFps5ScNXG0qtWqEGHtgiFcY9OBlYZiqc
mu0Q9eMlUPOj2QUpMuguIteBMxM+IcKNnU4MB2w6rGmvDFnQuq4zM+kwI/lgYvB+6MGTU90Rt+b2
s4J/L9hGXMG2NeI5Dlg3kGoV3c5ztXUm395VXjo8TabJCjoEZjLK0t2DUM13pWJrvrZq2a0bYcrt
DLCGFY9fbqHUGisxmwDeTfaDztwOa6sK5D3PenVmW1XvYpWapwBf1glZgT6FFouKjZ+b6WuJHf2p
UEX8vRos0iGTzigfqyaaYQna40X0pvqK2k/uAOhUSL959DV+KbSSXHgIN1sCR1Dt7eZqoGgtkzJ8
T3jbr1ggjdTXCegquugHU/XDDTKo/uwOTbeFauTtnSpMt+DkcQuy2uMBLc1Mi1gYM6C9CuoILWtK
JeXvBsLacLwAmHp1+SZL9gGzCe11W0pV6x3iQgj6e5q+LTnT1wqe2UaPY30ArdYP6xZv1xuTjRle
IDFZR7uXcb0pBjGF67kFl7ZnorHU2lTZGhFspuw1a/G0oD71pk0apMFiR/SNJxchgyJAK0WGMdbW
2Std8G4jz+Oxh2vcrDIrDS/0cvkZ+RHPHlQIRNco8+OGJLl0sl3aH+07HzB9BmjSCECf5qHML166
7HvKuUquOIqIzyuwF9ga+xlrFY3OKGB+0+/JOhPkNbTecK8oBt29Sgp5TNr62QuH+Yvq53HrD41z
9Ig9X0WSFIFNaZH/wEk4vBH9qhFIaklmSkZ7aG0SrD5LbFY+TKxla/U59xX7GLciAQ2uH9L3G5HB
pxsteEkrliIKNUAP5uIyFaq1V7gO+mMRkMkFQyqtyEhAewu2sqCepxezb5sUfYSsiccFEx32jPjy
Jr3lhocIb2uK4oFcXWNXM7jpN2gb5Y3kOMB4BJQZlmGavTBYqkggFW2xHVGCXv1qqC4G8cYN3orK
vIVnUTwpRlLpxuoiZ2MW/HfJexRMvTWFp3526+tgh+FdZA/oKzIrf9IupXowIRbPyoHknRKh+gqF
UvIRB62B+QxxKBkfoD/ummhKjVe4pTOQwqryHmwx6GirTAImwDMgHt05ZuZ9q2dRnabMGt4CHbK+
n8ClWG1fHVB+bGZDGlC0ab4Oph0D1KOgds6h15MXOPT1IzrzOV7BIgjvLde2PxV9hhtjGjO8LXUT
3DmOUyLcRciMq1mFzecCjVK2coDCuft6yar1JcupEH8sYbpUWNeWcAXY6aSYhGC0dJJSKbfsHxCP
JRu3B+i3Isyj/8757j0gbUP3pWTzWRoePyLwzPkCcE/AoxHxsU5wV1SDC4XRgPMfq8R/7ZPe4h+8
6Tjn+ZAnAoLUhNAG7cVM+AWeDxvUllupixW4Hg3wZNMumo1VnbxxiEDgtbAtWy3lj5ftYOjwnDGd
DVcduge7t9S2CeUHC9IBcS7dY1KN4iViuX6MGb7eeSK0+KnZh1017Hg9NxG3I11o7HP0z256CSbt
f9CwHj3FqpWgEXLFrczAUEuMU4ni5mZCErx3GMTyBfNo3+Z80OEBRnq4gUdLe2139iYLJxipNf+I
tGl8hiNR3dfkm5wdt3LSdVOG+Zvjev1HL9LmTFiX2tQA9PZLXfIlNZLig3epK8D7qIijI1a93k6h
H14aQlfYNWtRn4WukPa4Ask8hC9YuovEHdQrww5P7KbaiMCaz9CDZMx0YlvJKvnitOg7t5OXAwQM
nMD2SYExppmYUMgmKx2qgd0EOrA9lqDeWHcExL+R9ZW8MBLj5SJEwon7W8N0kofJlI/J6Lv7OCYw
cCucWs14L0I2sRE+/NWyBrmlL3eOlFjFZ+gf7a7tjGxTtCavF8EjE1MMEeefhVtlfM+o/2pbmBqQ
IDnLJVpnV1011qXhOONT1EzzOmCh3K+ou7DjpBpu/YqVVvJueeqtwU2xcSdLOPhdvPIUazjiKz51
hsPAHYcDjgm0oFs899nDEILoLRZYryPB9o4/CL4LjI4A8AXs2zWIg7yByxqc+JWso3DDvt62L4uE
z914Y9M0a7A+0DPdjBkYw5R+48fAhId4rL5ozDo9Xg7DOymnIbEGIAdJXvQzHtvFhUxcL5Bi/YNX
7C3o4vYHxZgFJ/r60ZiZTag47i+VNQN4G37wj+sfLGTKk/qTHTNgue9Rfjt7wG3gSH8wlFG8wVP2
FrRyH9fcBAyY8upAOpQzYu/wQ/T20CThj6ZCP44Lqrn4QW0GACLPuk44aENvifEoZBpf2dInIxIR
ld1gIRlfaturHiwxqM+Vr+N9IQO2EyTRAju0/IV8p6p8XzU1GEikUKZYhdbMlVGpsNtHWNnubCiX
GTp68n+CThHllZsOIzUzMI+ljlNznRe9gTiok9jXuioU7VnqyS7k70X2f8fk/2FMjtD878lrLwD5
ojz6yRP6xxf90dYp9zfbYctHRwcGxNbLivvPxk78Bmh8WW8rl0+FJ+hc/hiU09g5FLD/prHju5Fv
qKTSts3y8J80dspiv/lz+8SPF4zdpeC3MCGi/9w+6V4SfTUF1kFr8k6xkhSMrk2P/PJ8qvAfIYPM
/c9Trl2uHB2Ezyak4bWDrYkwrQAtUYFl0qt7sYNzaPnbGvn9XTgF5ZlU4/SJzWWOPdHRR5aeT37v
j5A8u+rdFMjbo03NE/wM/jN/sVt8zWU2kFnV20b91fXz4lyEgXdxptF9Z9GYMhG3G/ddlJK/ZEvH
e2llYZA/rtBLC2Se3+iwPZSsEfONm7BQ2xqzmw7G+Iy0sdR72fv5E0pifJboxDtAMy3C6I0dFsaT
4bjgG2Zk9Fs+W5yTyAtWTbYwoxT30I1Vj+lCj9Kf0yTV2NfaXvO0UNEeAJ0El7i0OgL3JIhFVhIM
jRDbuzurYoqHyeWLk835ORgi6JN6JnGndpJXFJX5lnwgZ2MwE1hDkR1eKJCnh6zAPXB08IruizIr
7wijN9WeI9k5MgAz3ljZRpuuGcfn0GzATEZxilB1xrL2UjYRXYOSI4O1GRlVuRpjnyBq31uAMmpm
LXdbRWKudgYroqcaxul7VzqEA8t0KN+cwNEXiXrzaRzE8iwnFs9FiEr6yUvYtbA6HqwnQrYKEhFL
l2/fitTk6Cba6KYRAhOEahvMYIKg22yr3Z44Zx16OUdcXeXJbsi74mxxZ4j1j/+bWjGvq19KRupA
G/h7U5jxNURvJOpSEpLxZnszwle3zfyXmIo2Wv+YZra9g+oiDQNmYsHoei+6SDA/wEfwXqzOIJm6
1swfeGs6FmYyl4eRoWjdD4pYwf3YeoxHw9Z9L8e0avYOwi46rrGZzx67dh5nZhVnO7CSeR07Mw+I
2Q3fp6qd+NwmcxqemIPyCwxWNQZbFeAbYvDul28YlTIQSD57ZG7XWsS0SIqcT60Kad/4fUpaT9OC
Jzy2ZR/Nq6CI269xDEwkSmb+7IzLtw2LCn0yGaKMdQsD4Ryad8PkPzg659uPcnnwemagvJptoMPr
elhsHHOlxNFB1ngcgepDT29aRLNBZzD4K3kQPvXWHcIt3GzLT5SqS8YdQn1xHFKL92bVL2uoeIAa
PNRJq9fCcQMc3YONDLeuLeedpXej1w5i/7M06/KtYkvR4/2lCyRs03Xug5h4rUQsy4dIRKArKJmF
WFd2xPcPRMrDmjKtLyHpBJ+cNp6Mlx+/JTVUF+AtoSVYk0XCL+uWkneZYQvrxqsxb2JnbKgfGjnw
OieLD/SxBTeWwDxcXlLoXctzEk9mc9Niej57sEjOU13wZ2+KMOKQWNCACirmaA8cd5mjY7HeqyHl
hFIs4w9OZlrTLqrK9PtMOwPiTxrLe8qyaVJhTupsX3SA9s/KykbCskuu+1El7bBpPXs+NBB3HswB
ekgfT+UbZLZOEKneWZr3aZ5ZK8/xykuruzUxfCCTXdtAkdjYQPm6LA/IEazhPElT+efYm7wXXkx2
eUIo6wE2Hgz2FLfEW4sG1yfo0h4f0ZjjkCeHZjezbF2bfeDed1HbfMRQbAUFHx+LFC35o5YG4QB2
zRvbppLiwfAEXKTpGDy6LEGPOxPQ2KzboU4F0Nwc5i5PWT8fRs9Vh4F68aMqYyVQ9RdabB1/YKhu
Nwl+DIi1R5Evz+8EJ++lJlvjIruKLaWys+EWJQSJbD3SLCD8EIgA0hERntVOecTcINjA6hA9CDfG
fW6V+QPpFnhD+iSlsVZJaDMAWwznQz19c1QmTj4MzUOMy/priuR8AVSNaoesJb5UtYy+CTJrnnBl
TscyQzRCz+avi8h4BpxZv4S202xyoEsFUysd7SeLNSlry/RijfnAvxvzHVF30zYPzPkbOzPM0QL1
wVm7JKqRWKQmgr1mHwUjsPtzO/j4qpnbWsduhqKJ0J7grmGoA6LEkT+sI39WFzeobmhfs2+uS+DE
Ft1inxJcVk2nvB31DSF2D/RLtH5wJQQuMN1TwqcJp/k9i5Pw2JveviUBj+Gj6FHtJuUV9F1BmmHn
3+V9zWkyqVVOOnn3YOX5qwgYzK5br5nJSO8icSkTVhLPfimKlyFM60fGk3eh21cP5C+ilwsa68G3
LPWYM/lapfie9G3FuPsA/6rcImgzXwN7oBHz9dMc2PJ/2DuP5bqRbdv+yovXxwl403id7S29EdlB
kJIIDyRMwn39Hbmrzn0SVVeK07+9qqgiNzdMZq615hzzWRL4va1Gp2q2zkCsA++HyMWub0b14g+7
UZD0IIV507akKbmFiJ01QykdWP+cK2VJp9+2cUWfwWQgkqeNgckNERNMQ3zd63zAF7SidBteQzEW
+dKwgdpv9ELKYjfVeS6XmgGUv7fAT5Cf1z0A+/dfEsjj9DdxZ1/LlLlPoWti37sWT/Vgpa8j2/uR
rDd51Zn669AQ1iXIm6XqGkZBHlsZdqfWZVrV04i/n6A0YSBIjdvMcLuPHvPw6xREVf02dnre3zJH
DaNjh/l8H+UZARx184XGV3gbx0YI9pmsVI6C46nviM8CoL7oPbc5yNbSrpumc9etyRhxQbv5O6im
8VSjil3jVzZv06TrXxjThquImdJNIAIHTc0QAdsvcRDjiPfElYeY6qyHtVmuYqlrt3ZGX8hD9rrm
cnk0ChCzi7YoXxPZoYuuBOmcQj9kevPUsSWugVXTR0r1FwMvfjqk7UmbHPsL5iJ60h4JcUsDV8aa
eNv42FL0XlsEAZyl1+x8CWIr80xIY7oB0cqrxMgwOaZA68nfWZqxTd8sEqbs2Py0K9fmUdGT+FQM
PvzE3HgOUxsAQ+4WtDcrGwtal63ckXBUGlM8B6Zgnj6SMEGbno56ZNfYvV228E0AL4jUOFNYtyjd
3Rs/aLr7Coo2G30JAbJN426ZzSNW5K4/V03mLISMHl29No4lpf3KsAivRrjsbIKuKO6TtIKflnL8
2JiMwmFm5kwOhY4aS3auQ3ZFSy8LKiqZ05Y+PeiI1Y4TLeFn0iVZoNyoOrMC9aSFInNbdQVi/k7v
t6KUMf9q2uJoFXN9FztF3hOd2A5rWZVERMdDZRwkbZ9bTFn6qgndPa4I/1Rl0fSIMyWEdlHIp1jG
X2AC4UBxDJ8DxdhHj72geem1Y8eO21oHVxTjbtQjgihpXm5c6XIfOtLZUCcUsAxRP0j6ZlMWO7wJ
RYfAenSIwkkku2MOUotSs8i3YrD9JxHwxXsxNvdhWnkwOOowXbMdEhGctsmqJjpn4YcoF+jH3sUh
AIpFg81ihYOyPWIns62FHk/yiAyx2gymOVobfmY8ewWsC3oTTv8traX7QXbQAKKX2M9dHHQ44jyv
3gXU3utcHa0EwukFEERwCZAqiC8pUneNJQNaBvHqSx+v23kQBhkSU94tp77uAWJ45jFLSeKcW19Y
j+xvwBRLYKA98vKxuEk7DC1t5lR3QGwj9y4PsNYtHY08AshgHAvKwX7PUCBHm8AtGTjQwyEs1jWy
ayI37gk8HU9l1rbr6TKsSFs/vG05BpyxyDPMKCcr+sKMq2TEoaYdjM5fIjX/mEPIcjSAY6Ja5XRy
oP9fYQ+kbxZASEci4sgDM5ruOOIQxralpixO1z7EQ3Gg+XoU/jyu6sCsGTVV7VeX1XJLN685GL0T
bpvIf+KgNpCp1Kx6r7Fv08uox+mzDCrDWIDybWNAiZskmGcUiZcxEagDRkYFkZt3zE7E+5gVjJRY
8sjWRHyRL6xSMfqtcD5lstGKr1M/tjd4jsjUi2GArSOROBILlngQciqRdzQoCUNzC2Xe0vbhCH4y
trw7TGzPUPLH+FjmhGuerFJ/64ZAnEeHgxy9ZKIVM9qTCms7ZWs/S2PvjpGDoz8nBf8EyKWBxHtT
ibbeOLh2G0CTjhie59hG62g1fuTdRKaob9j99l3BDjrsfj9Z/KQgswGRO74VGIh0cZ2jkv25MKab
JScT+/LOa5CdDxaVqJPE5sM8ee23gKCRPwXaMeL9qRJHv4KqHtKkBduQo8InWzkdsYk5Z0sWIf3I
UxdzdKfV6LxlWoc+AtT515jgavsq6n0JzLxxrXBatkQQFOfUSXNWPl7stUsEWHON3te4KjR3FocG
OfRTH3fBmkgIDoA2SR4c2wq3/UYjyQoo6O1uvjddLQRlPGbNLpFY7TqROm/wlofuvkUc14IBxdPX
LvG/WfbrTD2Bv9ofKdii0LE460fUIhkrxgNhDeJlIGXmG49M+eHPfXlvBREn+q5u+f8J9RMvemEj
IImojTS1duoUWOTE3M5aK9tNQIRCu/WjqtlN/I/NtV0Jw902sQE1rTX86uVSCxdubfwh8O/znDtQ
IX82nRrEizrNmU83PeOEHLqtXu2cSdXLTpJSG0iDltv+90+X+kU/ORvUBwWuzTHABu31+enyGyo4
cqqrXR7n3GLhF0Dnypr7w7tnv7UJKdfUhiNFyMwu+/KffrqPTYTgJd9WWnQlKfjRqCK0yfDIysUD
nQrzwR0AG2LqmDg/5o2aVvOpbudRBGgDxuQ/uGQMlKafvjuyUAwdCPE9K/jluxNvq4Voxaod0yh+
ez9E6GqQWpoPZdpSNiNo4Mv39gTCPQJHDHGvlBR+ZeTlO1Q9xsPlavxve/MP7U0D5CztwP9ZtXKq
ZNKCn/+pv/n3T/1btuL/Cz+EiXTX8vF9/0TlsP+l2yRnOp7vwpq7tD7/3d+0yJVAU8IDyLYVoCH+
b+GKyS8MKC8IdeTEzvrzH1ktrE8vNLxSyzbxQzgeQhj0wJ/am8nUDFjEjWbv0Jf3IXhpxp0e15gK
+0Rsqjr1FTrZ099bzQsfvDgg4boow4PWJAQfMt6EIucZpwpn2zaz516NzHJgOcgRHnxOKysvFuTL
YeAMlkacjtdGqcnvKYvuaYTt82SbdQdTzweajAfgjH4PFWlpev2qqan2jEhvMNkX2rxjzOLey1KO
f1jSPu1jXAE2L3ZOLoMKyvz8rkPybjj0C7Hn5DbeuGEbbBnJBkuz69T34u/+4RG5+WsN+z8/pMZ+
2sYun4e7xbLJC/HxV39aQk0NpTVmQrEftMZajFH+zky3pxbmGvz+k1R05g9rqPokz2INwZdD+CfO
nJ9XsVkSms3wMt8PIdIWk+kUg3JS1H0rTO7J6La3U5yGf/C+/cPXUx175FA8TL6uq//+g8cv1c12
KBiu7xEMQufQJHyTVjc9ZyVHp5n+sFb+06cxB2CdNnyCbj+Tw6PAH5KySIE76YODN7Ip5g2RtMZw
LfPgr2Xwf2TOG0oT/+l6MorgQzyLtFL2pZ+/GurFPC4yPdnX8ZhbSytGqrSq6wKib2OQfTfF47VE
rXQa2qzfERPaiXXSun9yUf76ndUcgs1XR/DGfOTTbc2BtkyFZCBey4yDD3NMFMZRGD4ELoyPP1zg
X58hRzfUsN8H9G2zK/38nRt0QFbXuCnJYvN8W/kNtZvGG0w+VhYTdp/AnfXKIPP/8Ln/9CU91zDQ
Abko/vRP61IWpfi8XZHugbD0bHbcTdqaw0AjBxLE79+TT59ls78TX6xkgtxeGEqfPstOtMHo4wAf
AHKlVT1OHpJvvZmO0TRYj7//LPW7fniGLp/lGKDMbV+dYo1PNy8tOiQYjKb380TtsaoYhh7yxOqN
1e8/57PqT30n5mA+KL/L42r+fN+km7cN8ulkH+pOnzKsRS6xwL1uwlm2nPs4SYpuMTYdxKEZfVy4
RkgS/4G0/enZUd+VcAYWOkKETay3n54dtCcZJKiOv6FvsccZfY2cataic2hNxaGKfLosrjX9YT2/
XMJPl9hkCeKc7WMe/GVi10cuw+vQIy0dZOJzk7rFgSP5dCVwpW0bBi8ctLUKr/wwjVB+QuqYfj9A
ePpGKGHdfBV9UByysAx3kXIQhuT2HcI51W5/f4f+6e90dPZ2NXSjmvpscsyA7Q0g+7Wdjlv6fZqk
3Sx7mgLcotwdXOxxKEwWU6p5sBCghJ918HuqAg3Dvcwq+0iMXLgfE9+6UswBb+P2cZWS+hZ4/fb3
f+uvT606D1s4PB1OJL/4MXUwSRWIuWRPJQIqJKMuyZBmtN3695/z65v418mXloRyD3/eGxPN5KJo
bbKHKI8VIJmZWJR074449pz733/W5+Wcx5MhMTNidkcHKbASKP+4U01AalrgCyzndMMgxYT9Ss+x
wOS8KhvCiiPaQcN0NGigv2jMH7YoNro/XFiVo/HLigAhALsXQWHcaEbgP/8ZeSM0kzcj3HmSJv7e
y3FCLXBFgPSIpJhvMX3q704cgvJPJGmQk4jTiH/O4DW6ZCXRguzDQyDldAOElbyctk5Fs6xhYSdY
c4r5nMdteIiT2rybcyv86EeZP+FIn89z3oAcANDg3ntUtgez8J1j3+gsuC2k+LuLK59aA16b4Run
GPyFXOkiYRrsDfPtFIWWXIDf6qmn9e4tDyf9fdY4xmHRRQPEuCD8KHzNEYeyqAvytXoR7mbSVVuU
oDTwFpbXqDNCReLooqxN+y0m4/MrhyvrcQCrUMMZ6olHaYln/cj7zh5WRTda8br10/iMmag42A5L
i9H0ybuMWbyrNnI+EM76JnMbjo2oTXQ/Wg5JQFAH4cX2drB1DkOlN7bfaP+Za4Cy3gtc5sanKZPy
vPH2R9kmqwI+XogGqITZsnbqrfReZjskmyoLorOnfrZFx3OOJsci0zJRgHUPM+hDUFnTmX0mf6rr
abi+XN7QHbq1Wcb6rWD0lx2Y2eTxPjQiF64P4brnjDxGSVhTnCKkvaxW5HGBOJ1ZoeiUa69lRUrT
stJHQ1/mOWxkmQiu3eT4youj6/GDPSb2s2z0XIO2q5c3Ko4Tyr/N74HrAhi6IwK5rb3kHf3CgIel
aaZoG8yBQlOCFLxPI8t69BmZmEwVubaFZSbveVQAvcJS8oaKjqEWL01OUGlSzLcOJpdu2WXNeKP3
9XidQCOKabQbyWvudixNs6GSnbElrS31HBYqLN0nAyliiO13IKJHaFor+pjzpuyxpsD4gN0XDRPY
vpDSa1p0bT/f4tZDF6/Cc8mjgIe2TPkCiFzTYQbaxAO2Zsov3mIF/yIGiKfXyWxQgWFMBS9jKgbX
QcEAQYMLpkf2dI40EB6gfdbBjA6Rnux4DZEFtGmKmDkaQIfCEgWVoVXNbYSXe68rmgbdRJskBrQF
rmJtGFY5HyRMvR3SkfAh6rx1pdgctaJ04Myj/6PIHdjGtpliedQliEFd8T18RfoAEbfVFftDUxQQ
XfFAAJObS0MxQjAtFUtyTwGHcFXNpwCYSKKoIqkBzk5xRgYZVwfsCIjJNYk/TPFI6oKvlWcwSmJF
K5l6uCWmIph0jv3SIKk/R0Vy3TDBWmCgHle9Ip+w4aBNqZNHN4QKM7XwUXJAKbrMnKVQ7JQsKHQm
B/BU4ll3sUvDWEmC+K4FukJ86JtQFJZUI1Zgcm1E1IrRoun+lxqtMoMASzDUGn12NWZerwV4F2iD
BiKW5CpW5JfMdh/6PjxWpRd96TDRr2MULYc4L1iAbXVGKszpyk0s69zNbX1rJIC9NUWbmWf3lHn1
5IuF/TeQhkUEPE2tZ2I3GRVRzyWSGmYVimVjQJc0FiHAsJN0kKigWmNmgpzVnB8dRombcchDuSaV
IDjSy6uvOSjZ8WpwlS8ArN9jg0XqEYXAcD9dWDtVK/wIk+s8nTMPnxWBrd7GRhbwLS1I9xzJMNij
hWWwHXKKPjeRfsegdLjzhmlaW7OUa7X/OJB7FAgoEXVBtxbNo8eblu9xZHAUMDPCqxtAQsxa0eJn
JXAhJuBwhjCiobgM2RG8KPB2IqX0wbROdqKCFKGIQcp3IRc1wiyusZU+waCtVwY+giv7wjqK8ooQ
vu7CQMKyURw1BUYqFSJJJ153g/wheu7SaDhakJQ6hVRKB6kDaPaH4NVKR3KWnAt/qWed3JdBEx+s
C5/JVKimuS94MFPODpQIuXabT423LqbmCyNyh3klkzxpl/5HB1NtgrBpmA9m4XjP44USpStg1CQh
SoaV5DxWjvVOzDMkNa12bxsFm7KqSiy1rvbwGIOiCkaDwZswZPNdAJVbiyGdDnVnMWMBYxVciFZ2
YJyQyZYcYcBdSS8HfHVhYIVWaFH8M7KhTQEkS0ugSBtdHhy4qcH96JBjzSYMV6vUevvreIFtdYxQ
RyD+K7+qzRVAGMQcis41hZGDkAZkl+sD70KobT9mU1vdRB2xl0VopHvY1+aZK5iQH9kv6z40tr2C
gmlBeXZpHyzDIjBvojp3doiXrVOgcGKNmOFPO7WxKvyhwskIdSxnqvMmVaAwC0297FuFJ/MvqLJM
UctiyHzAZwaF2W/DCKTVaF1JRTrTFfOM9mflEl2mUGjTBYuWpD3Kmqz0XpwMIjpfLQLM7vjVKgzt
HPoSgLWOcvyEWkGCw1D8NevCYsOuw55uB0OjhJfOFRU7cAnIChQARnXIFdit6zvm82mR3wjX6a59
RFo7q25j0O5g4QrFhxt8SHH4qPxjpehxqYTwYEd98Z4BGnXXGUO+ZztiUOcq9lxwwdAJRaTTFJtO
pHnz5LXiteBXr5u6Qh0dOLOJRjqc+zcdxfXAIgDrLmJCA5fJgIBXx6WzstNZHo0QmqJeYTYihmSd
FebXQQsEOAgRZgs0ii3ah2g6406o3j2j7A/zmCLmDtgDGezM20lR+VBhdTeG3rfvKekHh7TO2TVY
BJoLAN/26sx57HRZekyt6IBjQLbLMf6ItakGYtriko3srqRM6rSP2o1LpkLCvEoGRz5qKKfe7Sbx
maEF5NOUAE7JtNahKLHtTcy3CyD5JEBpzJYPqOUCDPVu/4wpOLnSs6JeaX6PTTitlTFjyIwlpyj8
XObkrfDo09VAgEL8ej4ysLS7cWeXqX62hyQHNTewZ6DUn4olQgHX5XRZxThI03rcGYAXD0ZTCLnq
bFIL2Lbm6N63UnNajo4p9w6jRn1p0B1aZCGi4yVQMu0hyQMdBFXFfWNT2DJy6w4CB/JXQW2kxN/5
qtQKrkLjJ6+hqR5lOkpwrjxBdINnNuPO1a3waXJM600zhfZh4mw7hf4UPTjlnC6Nil872mPwaJRJ
D27AaZBNkJ+KQjtYYjB65GAM+i8E8Q8N9M61niIsKYtpZnkFqMpDVRC8V+oL3dfuvH4k6MYr5yX0
mg1ED0UI6KalnenFYlSDbQ8r/8Iokbj41NgwBhjHETz0nuVmXC416uSFjMmmndxoh7LG3Eh3+N7N
VrCllreXNZroTWb4HgIu92C2hbM0oK8tCkdu/CiIlo5vQtwPeZz1dDSAhxZbMP9vs+AXx5X0txDa
M8bbU45mLxnva9fEt4sw9cyA+EMTqKjruSgXbt+Djaexu27pZkFbnXIM5LQHzLGfeJ8buRVxp79n
HWokanx2HQ5CB1tW9prYz3pTDF170rsxPWUG+V4uEAeLA9eSotqF+jJeD65uLGJ7dHdOU8dLvejh
NNZilUsf5CBHwZvRaLGg5MAJ/a793jVatRaoz7aGSyRGUQevzUSMSjMJ99gJegczuu50aG+lpb0l
RFTAr8JrDlyzLNpDodUvQzFfyyw8dJX7KJrwzJJLwyhPkH0380daR08wsO88s9wKTtNLYOZvgZ4A
ncloUnpd8A5wu13OxC2vAs1wHqscKrxeme8jmP9DrkUs8rG5z11yacl03aRSYLDyiI2L3K9FH4iF
yTgfhzQ5lOtokKBWrfnrCGECeD6eOiIlhuUUTNGzDtNlhmjgQxRtRL+YSC9IKuRexrzu6+TLyFh5
J7v45NSPut9LfI91sI7b5N6zonjnDUG2bOpeftHMxl+PUCZ2PTXMSTKU3mGaUq/5pB8cK/G+uK1d
opevXX/VxkOzT2qX9iizd8oJL4jHbTUYHKGxYNlwDdz51PWO1mziYrzDFh58013MAQeNKGhImFnQ
+vrW7MGCHjH3tC04/bgfb3KzUb/PrLP0DWWIC98ixQrLHLXjiSaHDHeLUlenKskhNzYGGAU0WpyH
dp4lPe2qkx159C0IVJKMkSbidBsoObNA8VvN8MWPsvCjDV1eQD6VEYODxavhKEIhtTL9irIo4rGX
q4rlhT6TmmlMlQxfJPx8tDqkYiBGdo5g9aCXsMc9+XU4nZE1UyXDDlx3AC30q1Rzkn7dMdC/LaTH
sjSgvULBpaoTIxn77+lsDtepOxH/jvh1Y0SEpMXZEL5EhUaTO7I9485onW7tOg2VCAYT/R3HuetA
G+5VyRt0pCvHCDifa3SrKz/XXH0rkLbtOdvzq0ng09ZxRYGORAgH8QUtqWOAeXXxwa+ShuMfgc3i
xmlmUhb6cl+KKMVBWDV7M2vZSFsrPFixQ1MAmNTZlx49AjWpuXxeL2xtPWGM24eIv7bUCf1W9+zi
y+V/CfzCvNNdYHzEkgRbJPHzzrQy8dYWHTXY2Jh0CXwL2eLMsUej2GTWM5cueeRcTPhSxD3EXb25
NIpFPjJGGSt/JUl3WeWMSskGTOJgqwX8iaR6kS83d4DJySl4rpKOL4BUu8DJOc63LY2XG6QNxpdC
6tz1En3WPgTOu2+ccrzJRs67M6jzHWkr8xmE9tQtR9gSe7ugFy4cyj5wF6JaknNRbzmqUdtLmXuo
QTIVUpvMdEVoXrIYSMbKoQ46rLJ7p95noV4UPP/6rJ2CKhJvNP+SrZ6ldBR9BNBN05oLIw86WjKo
9mPSj+Zq02XDYJ9y1HtXjjE4RxIomJDNDs2rcM4Ol+dOS8DG9yl3wJq7HGhIPt/GEBwpk0ZN/X2x
CD80vDE0RSizbnOprkkumbIZ/Cv3aiQQr+ey0aRc2oaYz4izwF6oVlwrIe55UzhczzkD6wry84bc
ixl6q1L+Br36hXnq3kfQa9dQMv0V5Cv6+R6cjhH4wpdC50cwWDV7r1T/teq4WmgKeGANy5vOPb9o
jX+VqJ960PQvMdrVlDC5LCAqi+c+1jheGx591tWl8WRoZvgxGzZNpZSnyZr5pemoVW+0EkvSbEqz
f+xMsF2BMYSHPg6rtxDCNXG6Ma+OFvMK25ZkNjl04SEURvWWeS2e13rULPRn/UVZn4fGHcUB37A0
XdpfYRRlnICxZm2DMjFP1C3Ncxeoy1sAyz+gMlMk5sq8GzLlc1AvLEpdoCzEE7zVqL/xBMi2P+Td
FO47Wq7FQvpa+4aUaxnpdOS6mp8LmiQ7svi+S4esoRic7EJ04mvJWH8ZMMzbtj2AQ73j7nTEeDyT
OtsvQwkvHeUhitWm79ZR5U5nixb4WaCNf2kGrPrL2Z2NYx6ZxjUUoxCaqsVf3lH5OCtQOQEoU4fm
B2NRohTUUzAIWnOOcGgpOLZN/raPdxnEuOQp8Wb9HRyOeGMUqRFGFgve6apxyDSjOsXgzPpIUnS5
jdxIA6QShh9eKPjCQaeewUYnzxsISHjAQ4us3remead5ktBF3wO764Mf+k7OquUgVDTGL22VjK9j
7zOFajmQN7RSRbSOOVawM4q0PhltX14RQyofEnTg3wQBCx9JNQJHcOJ8WkQDO5OdwBufHA8cSVDy
BPRBHb6krgMltG2sJlx5FQ3uVS6Savqr/fy/Qoc/CB1MnWnUD93z1Vv39neK39Vb8f3//d/zG+e/
t/Lbj3iOv3/o//u4EDN4OrMBW6kSVIDf3z4uD7MWiZXIaFR43wVq9m+ZQ/Avj8kiYd42FjAV4Pff
MgfL+5easxpIJjzbUzS0/8TGpaZqP42EdB5wjhd6oBNygoDp5x57qcu0ARM177zIcGZGYHZ5iuAo
PRaYlEFhOc4fRu+/DEx0HdcY2g5Ehwg/PsuX6BvEEAXcaTeOaXOra32/dN3hT5K4X4Z8fCWlWQDL
iQbvF+pI57T0XZ14JAUdo8ZgjvVtVjVoCTBlrnVtAI9P5NvKrlPtrh1wgf3wDNz8df1+UjKgNfl8
XWGnmGrG55vc4+DzlBF0MgANryMiykVgNw7xTMAfe3JvO/5pNOPmMKYjWrWJOScBh3RZVBcj0Ygt
Yx27pxEEuRoU1XTG1aoMMCjXOVAM2QbxPf9vTpoxFK1cw0QzipSN0glbRUzzp+mj7qbszkp9OoGj
j17WdlhhPbemZQPGMkxQjarxQbIQkTGBn6wtcmXQ28w7vUYkBbVPXDWUwA/UPONNZ8nwMLiteENr
BjcaY/T0ESMR3fRl3j8RQjZt25QYmNBAa9mEJDYSTWiWOHX06jVOcLSgVuEHBxIkTi3r/ZrZdngX
9HS1V6D/9WrPpVKCQEQhBuJA27a2JsMbVnOvNeFnJObDVE2srmMVXzv1rAJxsPZgkafuFV7S3MLR
wlLce8BX0s6joHJjxjgYRXacWYYVwo7mkEmzvuW8Fh5m6Y1bRID5vu5m/hyr659SCrGnOp3de+6O
uZ7RZqxLk4avdMf661QhRYk8g2doKKfHuAurFzAY3JlalPrOHQLeoYGNzerK4OSCDNnVdTx9DFIg
zm74kUlv2meXtKhTOEb2vo4640HSpHpOu6E8qdD6U1H4XBHwnnZK43bQsMXLGQB5jp+iFeQEDmVv
rmmpZXfCjQP0hZHKlYDabIf8a5QhalpGqTlHO5pPLbFvssZiz+vsa920dROZ7yufmzt5gnA7mVIh
4IxqgP27CFMEKDg2VBrIHs0rEl7C7A5PSEazLq6vUF1gNQyi/numYzYGJJZtCkLIWTSM6jUZ6/4p
xHJzDuqeX6ViggRUlYUx8o2DQRNXIXDSpavVzrUW6f3SDvgurp3CpwriYon6mEfxkkbEdHwi0c60
ryObOxH2gb+wSzGtCsrHgg1Ocl0zjp90KZ0lduuUZi0utpIRbxjeuTgcvhIVPJ/LIZ4eQRImWzqr
oOmbOtvQi+u+6SkWRiASA1y2nFpF49q2EfcR2CuXWj2ieUlNM4GCIbQQOS/NAe6E7VbT1jZ4/rFw
Y9mL4HTnbfYyoD5lkAgTP/I/KLz1fpFohQtoPSxMqKfOq077QUFs5FNk8mwuCB5PtqZOCWDb+asd
ej29QywaiGd5KNWRaIy5Ua6ndZuwtsW1YEBwHXSDcy2n0HgoExxd0nGrV8JXeVpVNlNjhtWrVTjT
MbU053701QAA4H6wRKlevUUcTcplQpYIZzQCmi5fzo95CVCJa3cjEL1uNSbpfCZsrX2m9ZndTdgz
mYmojEqjM8LDmKfocAc92XUV9qXlGI7J1hkTxAEA97hNRSY9NcSqvxgJkO1Un/B+uaZVX3XA/nzz
2c8CI3Nf+goHx9ekkfZLYuAki3a9NZf2LulmrVxbuj7I81QPoXPAXCLtOyujEVDjcXyEGd4tK1fG
5cLAPYjOaHY3PIcOLROUgeWiGjuWJlleyYo5QccTdrC17KbTW+220vM7zZFXBL4WGyAMzu1M0bRw
PHq/jRPRQw5RP9eMnTxeosic431hZo8tUqs1VAO5ljZAfZ+JpN3Lb7jMir1WRl+RKMT7mLjHRWlI
carAKKxzpx9prUbdNyNp63WUtMexq8MNSBnjMM4kyxr0/Zc5yRQYX6Lkyp4ZwNFTJV61oUJyU/+g
ZUSRJnldzgsRhPUeGRJ0GW2kH6ZHzqJIMiAiRZ5/wMtjdkWeBL371p6W8HHvptJL1mahBcc0jsS5
ddNh48a8sDXYy2MyheNaBn6E4IYbaRq9vodl2O8Kj6pGdJa/rgbNXNJ+5LUsSXOMdU8sTa3Qj4OT
BDsZGfdWEQaUUl57MsrAytcm1/5rK4bBXTp1QCQ1RhZikaK8I79TJCgxjIGBbUg/pqVTV5q63EcD
4ErOBUB/ndCtCadsv1rVILcRkR050u/E3/Qx21wMnRk3h1vfoVU0iPHIWoCiEix1nGHHC/zx1UfS
sxisbDyWY0RmQ55lLwGaYbJBR3faMiykz+S5lHVoIOKl19sWJ0SrvuV0RttSBW7sBesrrEoWESIU
M2G2C8F7dbbzFh/YHM4gt3Rzb46iXVlxzFvVrims6kVZ8QTSTSba023GxxnzGOFpzDD8ttwN+crq
tYpGsDu/iVx39uZUzA8iFVW0NNpgN85OsC9kON0kmTWveqLeDhlkH0TvecHjnvWLfAAo0gLcvPVa
O+NwMBmkLzRDsdCFv6mJxV1ramQ9YIFe2cBrv3huhLFVnwbgUFO/kEGvbWA6VbTlitvc0NjLKTf2
SWLR1Lb7fhVpEcZPPzK2ecIT71pVTAzkCOpiCCEYBoQyEmKp3SE28K+Mep4OSiSaMyVXDsXaxaxo
41qMlX0xuDgZ7UG5GnMH41hhx5nyzhl7ERdMZJLYbY65MkXKiz/Su3glTWWbjC8OSjxW+ndRFEUO
9qx0R+Kk9H4/A/khakJrtsjrHfwCMmFgrnycdhe1XwsrdVV2Gvk/6L/xhzgvxC3NuyHO2mQBAIfG
nDZiKFfWovcqNYhHywd1LhD17Th2YCZrLDlrvy+SIxyrnDTkyUs9Hr8i3hP62JyCusWBhucbfx5R
rsluBBnVLtOkcq4nM0x2wADEuymojZeMRjN1byj81BEpTS32IaVSABkLVYpYSRZn0X0jg2rAZTaY
2JL1TCX8CVbhjzLPaTdMWngnmKTyDiC/OHmhLvD5OarcjJOCIY1wruck0e60SoiXoE+seCPhhfir
CLA9cTyT4mS6I7YdIWexJhG7vjJmdudJcir86/BVJ6bxkBq4L/Drpv7KdGK+n1HQ68d1OplrjqHu
/QjjpCVMuSYgwYQstCLJJt+j0ypPRM/OO1tv0aJUA4txk2LtLQRjk1XstGzuQVFpd2UUyKcEG+N1
VHDSKB1XXEXz5a8I6i8WIKZkQSCLWpQRNnxgcPMZqnscTzA/GTcsg+U3QA4VCE/0bOzaaHwIM6MI
xxrMpoYMYhsbGj64hKYGGYoaqRmXuAWcK9NRBxy/jmU/rKKIvbzisPVCy7lYtpM6/gZu9eJ1Y75n
HKMvrAgEgF+M04c/iWQ7zmGFLCYJaHgOaDAmJ1RBpdiV9hnElj/J4P6phlACQUXZQLB3ybj4QTDM
wCOrIkWrjTSzPoQBiyHHYa9c1ljObxlRc7y3SIDruTGv7dT4q5LEwXAlO+dPBY3xq+vkr78EwQYN
Le9zRoisoGTQp+h2dsLJn9gr6Vx7LkTSCC/zgSxchkQBV7aL6FJ5UQUCtnWsHb3XV2KdeDBL6Fut
1U/HchD1Fylt+7pPzPFx4MS9+X319QuZJPgv9s5sOW4k27K/0j+ANMDdMZm19UPMDE4iRVHDC4wp
pTDPcExff5eHqvpKVJZkVc/1UFlSpqgIAA73M+yzNhrrgMEBVJ6uYYa/kpIGUKn90ZL9yWKodzP2
VGEXbOEM7xnCFgbTO44iFpgzsuLzoQ92NueU6aTXL1lD3OzT8fyN5POi6fwx0wYthfDbfCn/b6bC
dMsaSeP+VJaSbmJIoXfXB7q9WScLE7tOJzu25nW/SHRQSEKIoLLGUAYS85qqMX/MJtWeZeGhcIrc
+gsII/8hwPJwHw7teoqsroaMP7jW7te30/2bsRvU8gHFC5Jq6f0kPnQx8myKZepOc8uZBierwR+5
xNyhRr7CvaymXcjs3ldUmOMJ1WV8sBzxEmTN+wk4wT5lKnVvuVO8001Z346dUB/Hpqlu01Xm17Zd
yk9C5cl828RNNV53SRJQgnfynY0v2yGlgH0s2UpOcZi697bDpDfgI+LVogxvCCBpX+CPd60Sovmu
1dOuNjuMUNp6HGMEfBYVM8R2se1uRKUUJMaePdZTyP/7qUaOr9nAqLASs5Msk5fEOX8IfwRWSIfG
CzdWE6vj2tI+MJNo9pTQhO2QjT/AvOw3CpTkW0UvYC/mCOMMZvVuMlzuDiPyu208JuOzEfcmMNBE
8amTsF7OQ7H6QKeiKeYmpWnMkdQP896N88RmBB6CinWSEsJbt3XFYPVqxwVV4rmOFMPOLQycK99b
i/gKeBiO1av5FxEBfbSze8ZutlHqOcG4cYm4rxkf7L/4hZliVlibPwLgxgAQGidXHFch4/Rswgzw
4+989FHR4V9GkE86bZ/IvtliA9W/tzNSTUrq8LVdxF8MyFJinzsStyBRzZ9LpvNDlw7pUY9EV3Y+
sSLpYAy7pPL085AWn3wAP1uEbc3HYCokBJ/F6G3MvQtzhCDndTVDMm5iPXaZkFcOB8dDLgGvRJiJ
VuCuhwK3yKB+gXNSv6jFITYUhRAbXtv8IOGwvCETDW6W1gY4NJH0e0XVv69Qx72HwCUh4LAbDSa3
q6AXbiFmAztTa4Hz5VJM+uCsMd6gfUbWUvkSq8/Ufyhlp59tB0kjNfn6xe07+h2KDKtxyJ7xRF85
AYba6SGFUVBqod3f0a7zeYMVu8kQVcFOBgOZUaTU4G9rd+Ud6ZE4OJvZ4T8O9tp+rg2tJijxRezJ
DjduqtYTVqftuW1aqnLQN8PNHJojNCnZLt0FAypaXu2HaYGZ4UyUWeDchTex03TndPGrGw/S/rHj
AD2CcHC3NeLF5wDu72aYlvQYmAoQrMjmrsypD/kpaXIwVetXuo7xuk+DtfkIc/7NOPvNn/QfSbdt
N2ZCSSEunBIPsgJ/aWWZwNl86xmHSQcn+JqFURfmGQC/uHLMqzqb/d3Oc5zaKZZ8cttZH+aO4exN
Zk9iD1iHyohJXtMZX/ddMqv2AWcFngyWjyxbcxY3Fe7mptazwO+jtG6CXuo6kl4ohVWuDu7+9RrT
MphHqmuXZUjzhEAirlr7NGtruVUxFQ/ZL+3DpeJTSZZPOflY+eEDjD6QLBgz9xQXEwKqIoB6riPQ
SpfygBVb3AbVktlScOTWm0LemgbLIUe7v52S5CuM4+V25XWrtvMSE4xA1Sm2QUz1ym7m/LFt1AwP
kjYFeQohma6xxWs1nJSkGnjE8QSidF65IttDdgh+j1ewhp36xFhpQvkvtxEdaoQAUOkoZ1C4wwKg
5I2J59K9F8zFM7pg2x2Fr7FHmwZDiz0sbz/g70ChzB2m9nOMwc0evdvyrmLWahOJrriyTHEFOR/b
Ghk9nVFTqTEtcqxKcfXdVmvK31QKij3tyhYnHT7+Ur+5HJIzs9gUV+BLARn6y8YMmXDZt3h8RUmw
1PZ2fvi2NJHUHBpFaagyBsG2U+AyVuME24I/u0Hm0H6oHcJ02t/U1LSJladSJhjOkWnRXQKV01mi
/1IXYf1pjgl2OrsNbyaffbaeEm5h4jKiYOPusJ3yHDIyA6GUcmCpn5jVD2/Mem47sw33Ud2jmy+o
SIapT8ybd/w4h+hynTIQ+JSYqjdxiTkFSNA+OQFLQq26/6JbGnGAOuJ7HwE64l+zfnDHOJHqUIz0
uJzIVL8u4W0QUiGN8yp/LMHjHowscef5aPkuZ4ODF+XZYNHw1WQ1oeWCcmu56t6PLZCgmF0HN21I
GNIuuXhC/z5uw5ImFmQjFJCkw9vEy5ynxpP9JtU8yJAC8dWCK8nNKnV14wpeHIBS9T4hPPzY91PX
HLq1JjifHHYzdGPPy0SY3OTU5+y6EE9I+dls2cc+1PAQPjIfR5s2Ytu/lATHgaJlIGh54T0y0a0k
/OzZTZotaQ7OHrTFDm09E5wMJDsXYtYgJVVQOD3VdrHH+hO8RwrUEzVjCeDmpCCAXUmvnXaC4rIx
YWXxXLbZ2eduUDlC540R0Xuy+gXtoChNPoHk/QxbAxUzRZt3jU/UbsG+XRD4jdxMTHJR9vEe4d7C
qeWNDTmeZK1ZdvQ4T9TLRDFjQFeBBz1P4GdefLNVSpub0uUyv8czAWCUl7pUvZDvSmwSSLsomfBO
dlSnq4F+74XpJVtf/wX/ZT4OfHVk+jkvbhqShNA9bv7sy46Qo+1XLKQqXrK0SZN7hOefxtHlrjHg
Iq8g7PKqjLhYUgHB2K8ap/YDUUmmNnqm2bth0Bt/GcRZ6R19ZTbZCVHJc11HRJALLqyj5oEvQb7e
5oKS+uW3lxdzMT4xGwvN52d34kxl1lRd4SEwv5kFBp1lkoGIm2pe6JSoMvYNkQ06RHyvGn/FFcZN
19vGW8nIJn85zH3+Vau19lDakMBeCsVGSqgEmelkooBlBtyE/8uqjxQSuGKcJIpsOulAfUQ3lOxW
04kZKKjstUu7FVdNHZyHCKLSJVz9b6vyd61KfIXIIP/1TPZd3Q3J/9m+dIizfhzMJlEyP/q/DUsg
Eh4IAzqMYCLN3O8/GpaB+oOxWY8+pqMwLlDfgyc9nPJIupiGtKXgx/ipfzoKyD/4ow5T+3Q6bZAP
/1bH0r8Myv6QSRFdSEaSGRlHgyp9eqPfjyf5+Yy1dtFn7LqGdeCExIc7IOZmIxm7cEZKS0uJuhdU
9KtILOxbleANJGtFCbIVk5dhWbbOZb6v3TpuT1ZROxPc7bEqUTMmsv9SpsQRvH+KaiB8wtot1NWg
jBpmERQMCrZd44kG53DKMHeiQ4PIoFzZs0MyiY+AfZuPDTLibj8CwYEri13OjZMwx0NoA18jLK1q
W1exh+ixFkFzFMQUHUeWQWmMMqK1l2fp8oYZ8PBZS4cPnhrbyB36YH68UAvL1Jm/RcpRbsCBspn9
Du4MU2Hn2u3q4Mz4aP8FUZrzVJgC+8ZJKmuLuTp4ioZBgjcLUlZ4eDrkMppQdThHi7g72Y50nmzl
uC++mOc3dW3pkxwTSUUTQF0lYWv00q7RoZW9cxcLM/uCgyaMRa/gr27btDHQw6zvj0249l+IV7gD
lcLWGAUvdLuoNamW7PhjIBnqa6CV7ssS83PUJfkCrkNzZzMVfJotY87LKGHmQ0s6ehsvnLlqlfOZ
QQ4tpKBrF+Fv4FIb05MtAUel5XWV+MmdpCh8g2uvsyFanG+zKB3xtQnzqyr1+Rn/QkX05sjwHckn
PexjBHf42wOF25F3uziFCSm0ecLjguiKR9r3HzxakfPNhLEohku5yEpyLtymH6xScAk1c4k0VseE
fwZ9AWHRLTT3ZcpMqzYhLCQ4XBQnoW/5cXpsh9IdTw0Dy/b7DkWiPBTlatXALdavSaQNxGKswmcy
lEemPNzDQmLAbArDl8+r6LMHatihInlrrW3jlJAwFAsQuL1ZtSULPcfLJjosTczftEYG3EZFge+W
zDD+BpuDFE0ivwd+xWoQHb2gTSgHujaMxMsr5sthbBS+D08SH3EWnyXoGkaj4NXzJyqXPrr2eG8P
jYOApeUl9MOZB1w3AanRN3JinjVM6FQZZsfbPMQtAYtCl/WGjSC+9diJqdPFdsgiQAVmSOV8PqSr
BmpZ5tH8KG0T/1dTyYqJHOKweVZ8ZIX3Oi1fs06WkARKm0cUyEFeIQomn3KApW2H1k6PJN7hHiNi
wH0j2PkGfdhHM9v7fFnCqeVzf3OYj7V52TOzSCNvnB8nqbklk4iXNzNOOm/KVdTUGTKKxxeIrEQu
xitJAVBumyJgwWjfBpBVmRrm5ZWgm5jSdkWFQE8MKCszURBvnLT9uAIHOrWuMTACv+U8KXS/zxb1
bYuZgwwFKKJcEpHO5+Wk6QiTFbOBY5G407iZ0pLLsTnQvzkHtRgq8j4QfWMDL3nJmbLn/kTQz55G
QU6+2Cs7CM0jeeWDZIWnV4Q3KwJ6KKzpwpKAkgOEp7CCLthqH7L4m6wd4XdaXb+wn8ZraCZA/RPS
TftgF4TTJHLWThJZdEzp5FyvnDuYUmuP8dQeX0/eMAFzAJKoZMcqBTH649LPzW2cwRpKF4IBufAu
MzJIWFnlUGfJwfh7LhDSPDeCOBKSJ9um2Tm4jeYOQv55bC6CNlD17cecFs0pJGE4IjUUT75kzXu5
waTiW9Ctb/swdBXZH8UEuXLBMxZ4KxJawYMiFHWeInsFcxTXvjvvJQyrBCtJwqKMtv5RKwHBdZx4
SkUaGa6OYGtmCII1hUCBBY7XKI+166Hw2BNuCNu5cpynVi9kFO4yLTuM/qCOlrQcMFXvwShd0vwp
HGGJXghEqaHjlqXD98nKJo72Y2hWju8g7jirrOOvF3HUf4G5mR7TxGV1G5Ys6OnwucMSPLtWje5O
GiQPsnOz5pVQ/JA9cM1b0Zr1r2EJ3Ol0DJ/Bwflcp22OkRH67PCARAaKK5Zl7G9dP2DmkUizHsMF
UmvTBuEzvDMe5LctLeudFLMKn/SBRh3mM1dZ0LfWph3V1O0bx3LeKI+3i44JQwx64vbC8Tpc3jgk
7uoZw5+ZjnHrdsnhsrPWdQKcaaJZ/OwAeK+eJyZI8vcuDTxg5crsUs5IfqkScLthMYV7UqfywUm0
ILWuvlTJHF51jbHpCloCeDNexA5MD8y5m1Ys5zYF8YPeBnXQUG5JMK0jAl+S5cT2IykQObEmhICW
RE5KZrWG1wA6kK0KH4kGtyQNi4c1K/7KbGqtwRZre8aESkBX5Owlj6iyDbpKz+y1vJPdLmGLgbQ/
4SKylQwPf6mr8rmOne4cRrPGEm0JJjDWGO8+USm+Qq7H3UXkWjylhnvNGRO8cdCbRry7cLEBvaSb
1nGGO9dQs3tdxNvRkLRTvwWqDR/7U0sJ3hJ1e9MzRr3tqDDZfsY7gFnfhWw2ADnrE9T4iJa7Mnpj
J2bsIhzeV60+NIaRZjHF9YbEfJOBT4uEcu33i1c0FudEXXoRVZy6ZFfF5VYqvCBWaWuxa+ymJGsT
a7VFd+rij9aqbEs+X54cUBHJJlVNsLVUDgMRLWvI/C9VID1PZzdjApNxj4l+pKiaZDks3lL4jFhY
Kd6LvXZhNULTuR6kWu+DefDPVOQ45hCYQEy0QG2TwL5Dg1HfWrB17tM1D86+iFi9jE9vvCSo9zG1
Z2jazYyNGeZ719082rfMBzDj0Vvu/FKoOqPqVL7D7qEtkCb36qHNEywLhn4CUoyQ9xAATf1KVyX8
k4lcCnMTWoLVZImtixw/6Bb4iFYWnhCajbtlHsp9GTRzQoUoyzeYImW3QZdkqFht7X3JhqA6rHpi
HoeyA1qA6V1Iu+SQp3539KPpE3hzwwzz/4yhbIB+XCrcoFpxkDn4WDG43UMPUJXwp/L27lzOnxmb
eLIyjApBq/W3QZogy1/Rf9WYaVCXt9QxQl9104QpAxdt/9RiH5htOo/IaN+Xbc3IKP5yOdPHW/LD
Zh8TN5yZoneYrWFSwg3r/ioPtbqpMS7actMqKHAtohKo7xt8VgJ6zSsjP+xYOCKX+Ru0dAhQkSys
uXPPIbAQ8o0VdQHLuyo6uTzENTNUlaxOwuq7Y2BOCLlgKjNTrj+5+BJt+nSxPvbR3O6Y0w9v18wF
Soyyf6gq+5FJFFCXwBvfCTLYGxyGC+YhqGHi0UHs+ucACYW4RIj1PMxVewSIWtNBqeF5l7rEajlD
yPEkuihApyWtO9trqbR7jr/LA3VgFGA5ZHVeXk22779YefmBcUpcWRyf9vvYdT14UJYN6FX6gss6
6KNNXZqpoxyQb5HGOyxNOIjiZLgaK/dLk8RqLwYHo6fGNoXAyrlask6+RJ2NpIMKFKakNVqu2uqI
BFO72i25ne+HVnlPESK8O3b+rtynNWabVir8k93P8lgiBt7hlLTw0Apnukm05aMexLswBG/gBR33
bnDtx3HKC2cfu0W3EIu3jOI9ppEzm5G0UhUnf+3H+Aubf3wA6dru1sBpdpE1VlTa6N13mzqW0XHw
EubQli71TkGup2eLtjStKC8SGCNpJ9l1zUAGkrR7GLX1LUL3dJfKYXpuvKC4QuNJGQuKwWHFlHCv
E5vfZn56QNBgv5viOWCJy7JW1jnFdBYr6VyXafiZxlh8E7flHVDf/r2VhPq67IJbL4fHy+EVvS0Z
NP4QTr1xJCV3Gc552y7p+95rtH1V5l44nC3cPIQ+sWuFBwzVdTvtM8cicopJ3KL7CHsmolkDeZ/d
tA4+RnR1uhMysqlZ2L4XO2R+1+lWecQbpF7dLUgoy2ZM1LIZ0Y9dWzOqzhhEexAaQ49tcGl6+aiV
yuvWpjAJJYGQa2e7JSh0Gl5ht3c1MWjSJURb1YR9F4NmirPJMMOXs+2s8+OFkE8sWmzLdiIsx/Xn
dwS9n9q4jBSQ2AsSaNRZTFD+mDpr5nTTZkizU1SHBWajdS3n96upbX5QywrbX5Uh0UhduUXubSZT
3P2u5PA3ythL0/pV8h5Ih2liRU+bb/FKcEzzwKlXMcQnd0Z7tIkq6r07HTqRuHOsPokJNqPmCAA+
AZPcRGu1b5iWv4urgU68rZ07VUO4/lYz+pcAq7+5LZhoSNcmbEet5L9S61YIXOskU/EJ43WCdERt
8X5Oa2LSkeSYyVNB5KMZg0h21hj/jqn4M++G+0HfwvyPENxRr3grFf0PXSFXgR1ZkAplTrtgHdO3
QZnxQJLFpRAtp0A+5X5kXTkm/K4UduvXo2obca+8ZczXjZ0PDMANJoNu2rjKmAlzyWEqI434tx+i
6/uO68NgtG3GrF7drzGMU0taQXECIsBIRbgwFkI9Gg7HpnNDt91WMNT33ty3LyV90sd2oFbRJuTy
zDR0j2XV/kZV/nPLH6qaLRUjIQptPMfwjwvbgsCxauIGuJRmnsWzvPkR5WL43FPi6TeBZdLfSdBA
UKAlr5qR/AJNZFccHQT+iK77xuRg3Nlf3yppilE/rncKaMifPBQJnv0T1sof7aYrGfM8NV5MhBpT
cy005f2p82djOt1Xb5ukCBQjeYStu1nWfX6m6TE+ajUyzkJ9OHy27YVsWV3iYmcgjb0AW2O1Er4j
KSDmjqB0bDpT66lCmzcb1gzVktzvZmSUFAa/fEtK0xLnWI3xA5vQ0szwmA1+f8xWRBvEcS9phWaz
YnA+R4znN2RAv74dguGJ17cDQYui+QwmzgPX+ONzQpgDLXT0Ley3qDBvRI3p3DnQJtWpZr49G394
s4hgtN5WYjXGLWXC11pSvb6dGX6s3sbSITtxV9prmJfwS24W/8QqY4n3l/KQFAb9OXUZVRo96Tg9
1TEVMMT/zRjv4xG/hnUp+XRXQH/eefkyskJICL5cLva/lejfVaJtV/Ea/OtK9O1L3798TjSjy0P/
4+TM5Sf/UYj2wj9C7FdxEHBd6eNRy1nxz8kZ+YdLqcR1oe8xtOJKytf/GJ1R4jIfowJ+jOmdCzbq
H4Vo5fwhDLyWYRvpcQIxivP//u8Ph0T/6vc/DHm8WspUu2FT+dJllo869OsRj1AuHvJcqzkFafE1
QXRytII62uBCN/1mv30N/zKfxEYLc8Vn9AJh048vTVGpSq0IJ06BWCkz282npqrnDTZj+jfv5999
Ep8BRkOhVVKB+e/fSc7wViT6wyP0hD+KZijPvu9HjFO9dn3+7oH/TRzwNx+EpE0oGK8el/U6DBj9
AhFNtwKjobOUF/lXkv2vGf//n3yMy2bj88R/ekZEsHA+3blBHUX1IAwYczHcz20+p//BrWOtsqP5
ISRM53LIf3/rGnjTdcIVjZBnbmYoQfBZBGoETuJfXxSdlB/2UJYDgYIw7RRprKBfhVD+CNiJCLY5
JRPTup5eHpd4fnas5flyrP36w16HRpcPk5DtALAhpXsNgWXYv+bdrJsTolfkpjQ1Txnz4ZvaSl8A
iLGrqk5unCUa/v2lGHhKMh0HytND9PDjUiSjQJeFjpZgJq3famohUEasnBopv/r1NZob9v0ZfblG
el3sCj6tLf9V/LXqTC8p+saTpTkbYPMse3yao7e//pS/W/Kmo/bPTzFyz+8WiJn1Gy0KwicrnF0G
ZOfnsZyqM57K/9Gt++6TXt26iV4CFhV8UlLoZefN2ctKeMBx+dvX66deHN86YJNlZfihEuI1crWO
SjcosRo7NaOoKQuNFuS1hi7zqnDDCRkA2zlh5xxaZiBPdjfXu6yQIV11VZ0pP4JKmVDC7IM51tuO
kZDPF0HzpRlgULrk5flXWFzyCreu8bbxASt1zUoBVYSoHeuGP4JZZ7lHcCbI5qV78ukOPlC2Ee+x
G6mv3CiLPo0lrfKpnN1T5FO0qBfmjHEvCaBXzV6M9BezTHxSEDOOLeXoYaAUpPOi2g/0698OVqbO
uGJMn9uIXd4ZPL675/ApmaqvATqN2Tbxg6TeL6rAyzxPsOTq+T6WCNVLGXHROXCfQw3KngbdWpOi
M7eIwi6KcOuFxzsjqB4AnURoNFqbuQxcDgKK7421LW2ubi3ZuAB54c82VIJRPjaXBH/BvedxBIDs
cw4Y4NTDdgwdeVZUO44UwLFLswGqBCW19oCOI0BqW7yPk9G9nmMn+xQHdfHsTWgb8QTBkMsrxfuI
azd9HRokTakwx/LAhBWbxG/CYSvlwrs+A6CnJoGq6JlimXuN/KN8IOgePkXcmuska5t7T2dfbaqr
W5154j0Q669zP0VvB2+tKbCYb98bi63CqN07hA+QQUKcPd9kKXF7NtPZYEcftmQX6XGMC0l45uGA
UghdMXFNKrfBviW9i8ErgZyIq68eA/Z3cM24ibpwK2ZkJnTjl2Vf4ERzXu0I5zCPW5Zjafo+0glg
CAUlpWyb+ClYTecv9tP8U7iaTm47AXVyE6JDJlfqdVuvnVccU+ZVmlsHhWO485Jo/JBEDTmicEYC
UDCEJqlHu3ZjARh4H1iV+8ScQfmVtKQ+c424QzH/s2F0tT0pkBbPNRanTxIiVLalrwJuo2NQM8dP
Ohnrg56JhLu5kRsGd3kEQzTjTDND36TCHOcWmBuP9KbteO0UQAbiYI64dQmD4yCbUW9cbPmS56Gy
4vGogyp7CSf8VpkcH289v2a6NA3HgmF8GmxTF44fMP3LjzRahuIwWZ1ID1kj3XW/MkbaUguH2rKB
MeL8uYZN/0XQCgPEZlqgxeT270aQzh8x9HKv/QUngJKekLvpEA6fGYtOGUeZgJY5OU/CTeL8U0uf
+oyTfIWUtxdbantfkcKETJCCfeSLgEGJy2VnLT39xIRBursYu/c9/u7hMbN4Qlpy9GnJrpbQs9q5
4DHfZmMH5C2hCPtX1YTuqco906VJALfQxPzQ9Mt4pOBkElbNQljBaZ1xliVPThFOWwPTME5xDLv4
r0F3/i7p57dQ8xh0G0FoLum5rDwEixHQHY5C/yHRvJSMPc17xGzj7Th04T7Oec8Vdrkb0fj5e8pq
67UdzgcIZLg2r3MzbMsp73PMXE1BfShY1OyKFHsKxhsrynj3kqCSgRHe+lxT7Bshg6JYzpb92rG7
ARcaj445dxvFdYsye6F9E9wHeCO8FHMfPMjRCBYY23zKVCTPs2ZFUUSOPpk+/9Yulno3Vly+26+8
RiX0nPuh0tPn3uqgxsQ9e06i8uDB8boWaXPx4rpslF3H/kE90H9YU/gHAkLmDg8z2rKu1MFDVOcd
OlTNTnaJtCBwtVDYSr3LaIdvS6HrnTfx0R0S0VPaBwMDZ870OXEr1J1FtYnD3mYFM3LbpcW9bIb6
kEwy4CGUzX3fmri6pvla4PvATt7SS8XKXW1zn7tDkx5Vm4fk77LrMi79ccgD5y97YrcazRpxKcbd
5dGQ3mUuNc8Rujt7HJHExrIG9y6L3UOP5H871h3O8tLUgIZ63o6rV7+j7xDer35UwRLzO+wQ+2mr
ecL4c+PsdIo5DZ5GmncwH6oKHLIu8fhh77Fido8p5KXPR0DoY1jrg8zcFk3qmN7JSNh/ho4erhH9
EY/W+j7I++LUezhB0f4Nj2UYW7dDl95LINgfrCzr77HJG26jbH2f2nJikJKB6GChNahWxz2tQIER
NrflfWN10Zsi/+i3XUlBNvlaxxHGq0P6jvf5uRttAFtBDUonLqGq4ad6rxam8TgWIfl66k/LraFj
+hx6l+aslSYAW/HROHcVO45dBozO2g78mJVH2nzbZD3VN4eVZ3Ag9wJk5s1MgQaq2o6oTPSpFK7q
jsiuNwJR8LQZ+jADJVYUbGYZSV7LEsnC0rgaoM+YWhu0VuMbxDHFE3CdLTXpopFpyUgOHBn6j1Nb
bppSvOtLUZ6nVoLN9ge7QenM4BxO33qnnXIRBYLMufa962USc7ly+BQd+19JrfaxFRMjA9BrEuuo
0rFMztR/JM7MED3G4KxGgCgbY0KJ6zexeKdxVAk7n6ZQlgSbAJ/OvxqXkU8njf2rmU4EY+9LiHEl
fuI20teZfX0J/Bxu3tANw5vK86mPZUqHGk19nO2HJukwwpLaGZk/cvpPAS0AZlvn4u2UyRlZjeNR
niG4Zuyu8ZfxXBVZvksb+08VaMCWeFBZC9ZryrUSJAm8X2wc44PrZpaBsFqMRWOjxVktliPvqZCb
OmNuSWPofRKtHlBnRy+YfOV7fxL5XphxZLylAQsNYr7DmhssKFpbe1cpofGML+R6x+saf44Ln9nD
3OktxNCwjBBBWVfp7NrBwY9L9je6+Gz6MdEJ2ZKaaNGg0dk1XPCJVgLypmBxf8fi/qm2HGD7ARvD
ptVJadlRryLsfl1jLC7t4oRGkv1GTOPtEGugUEFHnDAQWt4tEm86SKzEFXnYofjohEursWRO0gl/
l6i9LnZdvg8VAsenQkGy+zpRw7qSd4Dv05XOs7ZRs+bsqZOPcUqhH6OFY+7XKcZPmWFoOzapoVL4
alLneFVdY+bRLWNErSDPCMKqCKO9izFPVSX1tYUtzm+8iJyfchrzgT6QcAAiUsrgVeZUdQQ4Cs0F
Gwrcow27RL1Le2jWO7AiL8DkMXaEQHzvucH05nLsgC+n559gBnxg8tzaRjn6iXptx+Pcc67/+n7I
v/t+mAowD+xDYPkpKW9MET8A/XpKylKd9diXX2vZ8k5Nw9RDJgQTOyNYwC53k2T02UePWNPJ+caN
Q6DNQP8LoUx1DgRzdosg80TNRymxWLR7rQQ4i6rLOrTl1GAH8HToaZjNOsURu7KcSVz3WI9Gb6Wy
1QuyDRoXIf84BpbjPzDFzwEcLXPxbKdp9ulyKtLpRKg4rblIfnMvHPMsfshyeVboOjFz8DyK8D85
gtB9RtLe56fBQzblWn29AVIIAlyqDy2ctxNTXoxMM895cAFZbfGcP//6cfyUZ+MY5QUC9ILxXIFv
82MGPCzA+xvUT6eQfPvoWnF9Dcf4d9vATxULPoVChcCXXAnaFOYl+S7P1qkecRms05OnCJ4vHsZV
44EyZZ4SoYLxrF0ykgdmMcYPv75A8fM9JkRhzi/AngP/oNfpML4OauyKKTmpHitkhkkQW1lRFH4q
NaEx0EV3uQ8thHcA45/zcGkBT7oThL3RxXm1rpLU7LfdsGmBQUqGKxvCSUVvkvibsSSGl7/gggs9
0Ip6EtfLt/9vvfp39WrHMSOiv6hXp5+TNH6pfihVf/uhf5SqA/EHmCH2XCBOmLKgTP7/perQ/kNB
rUFqRvGMyrgHq+ifpergD1pQYIJo/QFjvTSH/rdU7SGWhpREostL47v/TqnaeXUSUXNyJN0xn2qh
rZT92vAIrR7oiaLH0BSlD72WEdz5fOpcM12X2BWmqnWylPVNltMmJ+St8AFvlgQ0ZR82CIFTWMkO
TITMhEdu5q1Lh7zDtCC/6X8ZyubdAvgM0ei7O/03heJXRxqMX75wwK212Thcto0f3+ag17DHu7W7
Rr0zP14kzK5p09FEshmJMMLHX38gB/OPG6WxoLFpOiiXur6x2Hl1bFtpIRtL1/E1VckbSH9Wti1G
zpZjpoAbgONprfbkoOP4iIwgbOctnTpfnUKPjefgxolTX2GyQkFhHX3uSuVFxmR88JDvIT2WyADR
qSZm0qgQzrAeVVTV16jr0BdS0+GMcPKIdl/b4QyxdWeNfDCeKu615SFKBVVO3ues7stQNbQ2szbg
o5Cd09tCLWqSDjei0zh5FlUJjydCcD30Wh8iTCHB76fiqXMki2CSHL2dJBRCjoxCYTUS3i6gjrFF
mEw3jbFDZKQUdWajG6OreGnhOgzWwbn3e66t71DDWwli8vgiIp5FGqAxdEXzUaBBWRHViTa5n5OS
b3TRExP0JPO7DjjXirbNYgBbZInTX4uajsTdmgMHP3j+4jUfBGNMyXnoetZfDK+Tcprvjo9rV6F8
koWY3zeBg/+DFAN37psSdiFtq5EEAqpCdmHs7SOPWWRyh5Fv22hQ8XuRofPfzqtRoVt2liVmbJSK
Yt1VhpJwabJmeeW+YMcQPeuFnGfUAKpp2oJx3rWp95BQZIJ03LfcJFwIeAqeotX1IYHP1JzUCiVz
z31E3uGmBlKYYqEAb8llTvvtstY81lG4wrlGV4vodDWPxDdi67BNcTGcMNy+DlusFkG/DJa/Xcdx
uk1wX3iwAhvcCQUy2OCwCQIGTlMHwCU8YObPAOuQYHj+5O/qURSYrfvxroCKjoRsmpcn5vWHO04f
crMyixDLra4GC5QN7u2yxN6zNfoIJ8emeCNlHr8IiiMnCscq2Kai8l+qOB/fNxK8MqOyLNlkYtZ/
hLAbbJPMxPRlEQH1FrOHntaFoPts4RAwPAjcarydO6IB3Iydz/JCLOl19zCSXXno3diqkLzoVmIV
tqggWSVVA2UBGC9nnl0qCRK+LtmCvpVfltlX3Gfmx7SkXfxt5KCOWSM9k2N6S+bsPEFI4/EUOTz8
jRWhFIJZsiI6v/hhcmd4uUBx8lLmTY1auMfwu/9wUUsEbPHd3lpRG55S0QjvmDOBde3CAWqwZu/J
90dUYocsEvMbmhftSScrbWbMb7n1fq35FIpkqEIxwqY0COSO++KHRoOhGcpgMiEX3VO+rpb1bGl/
bW8G0Vndm2WGsHIoSE+md2tJGvkuVXaZP0Zjxtg9sJOWYqiUVyusUjTVl/Y1OSX3crYno3kNL2Md
cC5OUREgu1XsKsm5aYHk/Q9757UcN9J12VeZF0AHEh4RE3MBlC96I0q8QVASBW8SNoGnnwWqv/kl
qkOanpjL/04dLbFYMJknz9l77fDtQc6Vxo1D08J77IzrS9G3WO4CNWE2/9ueMWjww5g+Jc5HVXiD
cZ1F2CJRr4m8/vKmr04cj+LRW4m1xHPEmTq4Udxmz61osbIH9gDuyIy8Pn9qWSFEAiBqsdvruqwq
x6O20SKU60WstVsjF/wkmAPZqZOERGCAaxHfQ/xWT94QyfzVdivDoAc1S6TRpT4axnXJ/rNI/HC4
0Y9RZQDlDera0fVjYpj0CJA409/X0lgHSLbgjExj76oydf+jPQ4RbVxx746xQpVX1sMjPg5tC/8h
QbjYoC4b4uRoFn60oTGfQlNOxykQppjtTeKW9oHOjzMBnsukltJG56i5s2gAVBlziJlAjwLSfoPr
4UMHlD40S/1Zo9UTkChNB26u+iBNJuUdRG7En4sucl8VKjuAUW113RcOUoVWztu8aNWtU7vxs22O
1bZkk0KO1Zl3DN2qZ2ElJanjOu0mdylBCsOhvfERTYeINTidGEteXKZNXDwaWecGvt71u0XraQGM
SoXA14Fol1NzPRZLeWHT4dgOeKBvUeY0z0gIk/vRKm4mV1fZvkUUu5OzVGCp62o/AuG+jzuneJxK
q4t3LaLMC58NDPq9XECA+/kOGiLScjmRI4ZhhGVvNOsHNp3mY2WXTbLJlq7aealePyUOHGzUf/ja
PcfGlOW4UIkbR5nwqcdyE0du9y1tgewWkEIOxpLFuwmv/5Udd661SeDOz0BpKAc2K52ZhmxZ771C
zuuUy6xxOShjF9viNovqZq+rZNi0fMePWH3pPkFXc44V569xO5fucCV7K7r3m8TZa92S72wo26GG
XcfbzbPjXGlJL88s2PNBr6r5OGnCPy5AjYmEaduwB8wQovrPcHJ3zsOYjstXHYvEmWSt5dxWrV9s
fl+h/FLMoVCj5+S+nfFNzt4/l0SyLk0vKzDiqr6hnVKtbd0J3VBgabSEsZDUZ2JV2sPvP/Xd4Y2q
yEWHAUV/BWri6Vmrph+OVVa0IB2ebP8kMbd+gp3HwtD0q/Tm95/z7sj+9jlAb/AwUO2tqoefP4ek
Nmfo/Dg6WfTJWVP1tvn0Zpyw36xa//7D1pEvlxPr4i9yJME7rMUUgSdvdRfgR7BQy6MPeNNX/f6j
fi1k6ZGAWKAW14kpeD9Il0TRNJrSnZMJIv2qAnywt7GN0AnskfajnP7DU/IPnyc4hwgeEx0B2vvW
DFnXvLZFaZ8WlUQfvm9BxGyxY9jVOlVBbM3l/f13fHf05t7x5dZ8Osir3Lz3xfpcxlbvt711gj5A
dfXdYseCyg5cqZWTbKFvMUOtHPmzTk9b/euHlEGgzXVGpG0Ytv6uH1VXltQV0tXTMKTtYZqwWCsx
1efff81fXwU+Bf0joj46KpxMfn5Ei8iYqoj80hPBD+1hThHkud78p+bVP30KB0rPJu6b6fj719zp
TUPaGt/lTXnhpEyQQCH8Pzwmto+yCOMuNw8w78/fJZdMhwFG2yfsTZiM3vTJ4wwSd4ukQ1z1jRqX
Pxzpfl2/WNNZTfhaCDb52J8/krSRaJ4Qup60OnI+CiAIjGdHSpGhoF9YwZ4wAqdbjUe/v22/rixY
kJHMCL6tb/zyRvi0+/WlsQ04sFjQopp1snfQgS4ZtI/ff9Q/fEUeDqRN1OCoV94vli6MRz6qNCAV
rN74Epfr0jEhLay1Ab6e4NT61Pz+Q//p+5H36yFss2nxvZeJjfBTzMR3xKlwkLFUJaqJQveSPQed
P77p7zXLvOo+3Qm46Zbru96vb9o6dtVZT5jWdsANMlHaYNZdvbgj9qu9qkHLMjyZKZPVRF3H7G/u
rrDKqGhHE9LicFEzsIR281WAFKDqXCrm/17uNMUfLsuvCyGAI9Nd9VIomMR7qVmV2hO+EkCiRkkL
mzhpcBgra79D90o3DwsLZf3v74T49d1FZMhbtbYi0bm97wPGBf0SbBI84p5Gras8c7VaKgXnr13l
q6QZrM97loorORTyE0gIxL9m6iOT7gxZ7GU8oManSoKZAOko+debA8MBlJPo1FC96299zB82c51c
qQUavX0qsX5cZbqdPYuYYX1XmBUWaKn/qY3zy7OJqHB9G2jl8IjiNP35nZc4vyn65+UE2B4zJTSp
LJhlxWOq1n767y//P30YfSOTRrfPUvN+F0DN4eux9OfTm2sXu65/ARWLU46tN2i9f/9hv9xqvplH
AjROwnXHe0sx/eFSlrkmmi7S55MTrZbmGNsR4GUz4ZT4+w8y1vHVDw18pLCrvp3iAT0jW/r7yqgw
k1Q5+C+pINqku9E5ww2h5nV9/hiRDtSdm2ykE2LFFlKXKWHwh2XXbOklr9tgLZF7p6txXps4LDFv
BPK0rC5kXXNoZdH1MrH2rtbLSRIcsn/zPfcV0M/y3y7Ejo3jgbkM+xriz/elUFrBJXbJqjkZCyPs
iaHRGapUuo91fM6/v2i/vPx8FM+AxSiAlt4vAypwhEY/KlA7LXJi8DUZ31/WJAZphsLLXak/9g/X
3euHu0TPn/XQ4NVnCIAA+f1dqpbSFLK1rZMjlfXqOMZ4ai0wAm8NEcft6OrIpSBCSSnjDyud8f4R
wVPD2MNxTD55HXpB2vi5SC/QOCC1IdIR+nK5AEz1nBzIPLxG0wgnFXmfAevl1masmTdf+TFqjMps
kcgbPXZSABDZfKcPJV3EJV/7NbJ114PF0PLnN2JNWzpdBnlVpDduP2sVP2lK7YOPJIlJde6Z9a2d
dcgM1ser0NgM9nPfiuY0ElfVBYbTqRt7WsETXcT8+JzTOELC8eY292Km0Je2rmFBIkOovJ3oNly1
Tq8RVJY6N/UstGVfuxXz5bGHiay7oHovaEvrVdi59uATq9U2F31OdAlqt2YBBjjLhQP0kp5gzIkQ
AJU9gIcTiYQUPcjU7ul96yN4bHPJVlV1ITKaR0MjCvF1ar2cprgGj46ssmZthgKmTW7GWfFnl+ik
+ujUtChRDflRcnDGnFNRJRf+7yLxmbwVn6Tq0Hnxi7WukQ3vWlIVNpD+qgNGnJOTxMF9bhVkitjT
FA53fEY3CJWK+iKP5djfduh/sNs2Lm93Lcomv6sXFC2bduiF3DERxkavIzUGJ1Lnd+gQICQwBl/o
8Gb28mo61WBdtlKsraip4DaDWuMf8tXtF3vi171vEDYzqjUy62JcIbt0NGAh71ISbNTOaeABbuiD
0Lnql9Wy7ZUzkY7fOSUDSjhEYZNZHaXKBu1e1SkfLfOFXcvXUQ7IICnMzriuptHu70SqkQaX87gk
N5xXIcYJPJXEVWqo/saxJVJ4M/SjFi5NBbLNWRkk9hLzBFWkQiH8dKfUvbDgekzH7zQNXOUoavDy
0NPymqFb9qrgDBswnqXLiABAtQ+isvH6eCmWj8sqQV59hd1Y3XyvA+jZwzoAIEerIXGYwp2E44KU
jGiEeJJuW62++fhlb8BDomx9a8EB9eCXMRMlHqzMwKISJUm07YYOXfb318pZVXu6y9o7uWQxvFRE
NrU05+EDCCUSpqDsijj8e7QVYevYPEXSc1a9W2Fzp4xu7ZmbWTd8Rpw8jTuFNvLm+2gGd81LZJtr
IRFb1HZe7SI0FdnaiW1pzwdNxvFHCZ0O/Nv25zoDTcaE3pV7YbvMI4JcT1VGGlWud2ekRrymZaMx
aShmiwtrEQRi7jLfiNPbrpL8IkKnd7JrCqO7qxYh1fOgXFMDSu3aeX7n1b4aLm1ViAcnyyorHIiB
mF89jUnGFr24Yd3OoqELnMzUxibv3+SW7MeMAUBdJLQreFYspjkoQ63edJ8ozLGzBXa70jWCgugh
3MtRhG4jZAm3yZxrO7r1cwH0AQ5btXi0JBC8nUpdV7Ta6JD3Hg2yZRiz6fuO/99z0j/OSXlrfth+
fw3DSavqtav7l58HpW//6j+DUiJvPJODA+PQ1bzwQxqO7765c3THe5uFvs1Q/zMo9f8iK4a5OmCq
9ejmsun+Z1BqkqHjk+zEqc4jZvRfDkoRIvy8f+u+4BBsuPQw+AV1401G8UM9ZyILKHvIDudK1+pE
DiE+Nm0DqzMim0CoZptbJtCy2RybdkfcliDeoOnNV6UKqJzlklbMmebuEnyb5dcIu9HrqaWwLCIW
qa42Uyc+x54RP5YKnmQaO/bTCBr0EqB/f7NM0Op3aZ2BVKhRWxL5zf8MR0f5zV4DnXBo+6w6uxmc
PeTst0Xbm5+1Cbr7mWmUIn/BMfqLMQP//2jm0eBedIvEvz8UzjSgEyvN4Wv2Nrw1OsVsjDyqFUOw
zEC7l7ybN2arm4jZzeETgtKJWdNATsxlbqYQEpETuiALuLf35EGUTmgaiJ63DSyiR5HMKBuZfy1h
m2a0V8k1gt7Z1vLesQbj2Ll9sjdU9rWgLt+mbrrm3MgU7yFt/X1mpA8z8L0bB6JBduCvmJcw16OS
WA8Qgn1l9m2AONrc9kJ7UWSYB56elRO0VpeNguiBreToj2ITnt6GRqW0twvHzDuhF/bl6DOPEv3g
iuPg+5JT/+IDTyo9975Z88nbHsPhERuGqW2yrrEL4JAWK7PbRtlHCDDJVsNNHeZojLgGzRjIQVXQ
teoCh7LLIHwop3StbCJmw/M8nfuhj6FfxE2ydVNnuZNVbKU6cACmM7kg56Bv6RYZ/XSYSWqvNjSP
iLm2IpntvDmKDhbB3h+bxYT3unTa8uAXoAeCPp7c9IAP3Ss+pK03VI+x5yJ72g7ssUrbTmQowNxi
NjLr3RGIZVXiGSjsVLyQKNvG3DnibW27gLTTWaEhG+tqQUi5VXqEkwBh+JHe9Z2XRA4ZeIQD53k9
ZWFqw++3alli8PV7NN0gyIJi0UCTdLZBzMUSjbDwPRBfmvuQKzj/tnGMh/bSnr0sWKYFm2u9BmvL
EPT2Hg5qdHLzaldRmT5qWnKrENDhG+Y3jBcF3mOcPwl9It/RTaNdNM73dNO7o4QLvYUTn13IUtOP
jW3luz6SxsnXWO9zytltp6HrBRKUnixaSbvJqyH4F/Ny1CWvpuEUxqM/G89VT7i7FLEbZEmvIYzN
xh0Z631/IoorO1KVfW6pJk5tasVnyWSCPPVS30Ly3zM+CzugOzuL2PqcAeMmXUlusdR8uE3gxeEn
JK/2Ij/iySCSgukD5jkduqjV5l6IXxFU9jDHFxVAjZV30ezh4973qdZB0UjX8Hc7Cq02Ezf89tkZ
kBCApYhG/xGBx/AKr3LeeMQpI7NMpoMEn4EE2lxzFomakhLtrH0vzeIu99KLRUTUpYNOQtDykDr9
vtY7/+TG013nA8BcIGt4+ryNM65+7CShN1qPnZR7b4aWRsgIvOpB7dqm6LdjxDAtjqwPDuJoaHZl
txFl8VpYAGeNanJw9STDfapVlx68mtDvAXCCImcRTL1Lq0Fyn5WKSRL8osBAKXmrE9+yLVULP8Yf
J56tphMV98PZU/d04Yp9OHht8WVxZ2QChu6fHJbL09AyMVORmV0lfp8BlzSJoXdTcRsn8hbU3lbz
+FJLXV0pElVfinU1y4fIbdC1ddq5aQzrLjWkc6qbPgm5YZQ0qvGRSicfda2jnDHUt6QvxSF2O44o
qYS+ReBMaDO4PKFaM7cdy/ptb04weRfHP+YZ1BynvWUMru9YJsjmzrTJBcHl9E+sK8PGGN1ohNHR
Z1eZMRA22uf9XudG7fRaDky07OTOVMq/bJWOukHrN1ZWfgIEbYSM5BB9l7uKKKlAZY0bEC56BzCI
1QUZK/7MbEeghMmvV1sviZUCH0/YHWQU4tQgezLrYf/lzs4ol+genMNlo8k2VKLPHpG1PNog1aF+
jS/d4n90YlJNSBTiOR4akp0KclWMaQc49lg72R6mFzmHmbSuDBHL/eS1XypSGbeErXYHvTcemsjN
eYBzJhlgSsazLSf9KhHm3eA3F0WXfHByA8c3iHu9tuaAlXaLa+cZehyjV8sO83UtbTTvxuvMfZdm
6k5x61B5jzFZIc7iPedRLD4WtudsWtPlVdMsTqzuSLTnuB1lfuJ03O/sURrnlvCcQI5NytjcJ3M7
nwtvjxB9OSZ1f+ib7DSmUb6HuZqGsa81jCo1UnDzIlwiH70wcmWOhdZgfbE07heMN827mhfduk3K
FQvstvKS3BENVt1INnNmJ58bBZZvMoYLlUr2hKl4FNYIIKG+9MeFjTXzcQq1/f1IHxS5ZfllVNXB
9+aPmZsX25Hvg3CgzkMAHikkKADoqIZ3FvR/A+KIvVwpIM0Q3SOSogdOYWc7tWMQROYcdENsforq
oYGUJ/Iq0BjONlsvZ2UaQZDdxNqIJLtuAXf37GsNCWaHubazjRCi2VVDM1wYEPZQeRgcXgadAA5T
e0y0ad2ewfbXjg9px74CjWN8QKxRXetxM6qNNRcWwul5yYa7KtO8o9/ly0mN5qOl9Oaz1o5afIhK
tBE7G+ZOF5gwa9rAsmoY6Oyzxnbs/S+lNt6IxEUkb039XWdXN1OlaRwgtdsSaN41Xt2njnzL3QB7
6ETY05PXWcWDSgnc1RC/0LgcSUwt5DPLq3WYkMu/ZItot+ig2qNJlPg2q8dk7wD1DTyvycMyt/iy
3fjJj2Ni63VPu4xRK33A4zYF4Nm8b85AKNPAGD+wE7N4qT13vncnQs3zwftk5nYTktTmfgA+nG60
yNFDPF7ZA5hyHT0FzVMfalBgmjj/lLW+RNywDEKeCSKZ+TfvNb9ezAlmW2Zfmzb/POuae+f71fhk
duNWZxJ/hSvOxvnAlu1mgB1hzLRWwqG4tYJGb4szavcabPRANHVXxZfCKA59HoHWsl0Qu4Nf3yGO
kIQXeMlwS6KVd1hcRz5pi3+o+1k9jNjidsJPiZEG5JRekOf2VebeF1bnArum4284ww2PaSbOTmX6
+waWz8aGFLnFAcUGweF60xvQthPboP1CPLWB0sJMQ7Kk5UUmOniCfTdflNjSDlMtFFk18ksRlyIc
VJGKm6YZxT0LZIdgbDALL3D6KSGcvYrRVYANYfPqtOqTZHR5jp3Z3oErTT+spp4ZlwfUR3wNs3lf
Jqb4TEPF+WylFYlNSx/75CRj7aFtvqXvBawRRx1aJ0w5WCNP7rBo8IswNZjGdcRBxeS9rVoyDkkF
2JRUHnjK0jFOwjIS9CXPLRqJXV6O8b2vUYiKSwqtsASo3/rLEZfBV8ZYzr4T8jNNFHyazMywicWr
QKWGGaZsP2Cj3HPnoJ9ZfUAKFWHvdZ3BzR+ex97CDLU0Q1CRArmxC7xObSTZA/Oa5MYK8HUE9Ayt
W3EwERsESZthBNEnGHHmVZZkJlIhp93DpPXOaVIiJeyZOeWuj9Qs2RXgLu7aZLT2uvg8FAlFE5qI
LfStRzpPZQBkDPKTZWJobJpNZ7cYW7KIAe5cbWGjHZaKZ6/EpQfK0xBhrcGISq2RdG4lWVLAZCOi
HIHVIB1f8uR58vsLhyJ/p3tcZlIiHtHP11tICqiDQLNO0DA3mfAQ0inKQ/RtxNrEkDlCdAXHurbu
fAQmexJ9vhTV8IiyhrhAh2jhkrMKIDRY1GghiVXqN0BsSQ1v7PZSA/AG3FwzPjB464K+KMtH1Xc0
UaCZA+TXLAZULckfNfqQhKFqYGQ13bVyecT/iSoKrVaY1lH6NW/FRih3webGk04UcDDrFjGMyose
4TJe4DyzrloLM+wgq28UwIDGk24LPbMOEy03uKUjcscu2S3FUD62VpZuCryqOwzP/tayKHiwEtgB
6LjikghDmIXYtXekxMorx4s+610bb/xcYZGYcnUrZ+SQfueIEEYelY/Ax6I32VWl5uEKu05Y1nIK
l65d+yb6fIWJ6qQJT8eaBW3NHUeG8L47XTD5/Vpz5iDz65PhLS9wsPau6IYLjrozFyNHXbMcIy8f
tyjTwIx+0zwJLczpdKKJs+Yg8/ZGpua5UglLZCLBhI6pDkGQIy6COnNPgubeqG1Bxyo7ewguqBV0
XK/eI7RvMzDT5UW5w5doiAl9z3l+avN26C/dOnqsx6UHd17Fz5pG3MgAxx6g+hLGpnsBUvmj1+Ab
9P16n7NBBoQIEiUJpj7QKl1cWFZzm01UaFqX6WE/LIR85YS9YPerJ0o07YaEq9EL8lItbAtZxNdl
N5DID5pkN3ted2x5gp/nNnk1czwsZjTNQWIaHVHRFu5fcgXKT0WdlfU2TUV5xbZloZqrzYIir8Yn
SlpodTshrTyMmgK+mTk58DktbsPGIGolrPGEfsLvglSPBigHnUY+TgOEtJFkmCOVdX703aTaW35l
7Zp5ic84pJ1dWw0Pc7ugqq79a98bspsq1cQ3O+2G85KkzqkxvfZgFPMa3B3NOxsK3oNV4QHzWuOF
c3x2SWA5h/xYv8YYNcLHr+MLk65dOKBiv6RtTGLbotTerDG+ZyMnppHcz13PZGPTEkkTgeTcj5Vp
bWK0g5iimdmlXR9v6G9ojLh04jkHJMZNZm6NpIiuHaTCBzg8n8lH9IPScBHuFlwxCtvLaigq4Ezz
0W7HJWin8QoJHqVFlyBGzf1nrF3pRnou2s8yQZjb2BWlULtsppwf3/mYLnl3YnjNPK4lgXYGGTa9
MnDL0cdMyHU8Ujse3bJCrV2U447lyt6yos/cervaAmjGV9lcc6Dy7oYMPiLHYboupso+jbnvr4Et
en7Jds1ONHFiuJo7/1x1lRc0eUb8TuTawZCXoUbbO6iFIXE6dzr+kiI9dLklwhaicICaUD/3uexP
XW1+kwv0JaRYIPiSj8aSXkF2jbaKnJmbrOU21kDWgCIbW1EUU6ihLIP1m/abHE33ebKym9RA4JjX
5WXsuB9qz+/21NgyVA2Pf6fUrhL6Pp7oeRS9zXnGBqdJ7hs/CvEm4sf+dakb1IT95UwPP2jniC63
iS5YctYyzCosyXwIpj7h65EqQZZEiL6YVdnWo0NSF2jC88amcJlPE29qOKxZcPrQs0baAjx2M34e
3ewzYVpHz5I3CvU1SOLZ2HCMPLNEf2giEJDWoLYct3iS6fSH/dhhBxSpfrWIwdh7MEEdf2Hjpe+L
clvcYRg+etmwXUYnD6XEYc1hZ6mepKXROpmmydsZ9JlZO+9gu898IwLjc2fi9OVNuJY4EvbA+kD7
BgNdgY2I0umUEK8W2Fb1uepr/zaLNW6kZ+/lJOHdKnN5RFVx4y4+AaiNMAiK0Xd9Z7uB1baZE1Is
a6QJuTNBzW72AFvr1RPyqluMc+45L6Yw6Iy/9KLcw5P91o5zw1E3xforlizsSn8jsyoUWZNtMLp9
a/o2Dwstf06klmzl2v5fXde5AVmzWDz6JUvmx5uqoh+QiIXSBfd2Vmc3bcICHXZD66iwgeBzTcqG
cdKo6xuktQWa/5GD+Sjnlr/ETo7ondA9eJPbqlMVeNreZbbvnBviP+ENhHDw4aqrvBh2dHJQ4RSD
HeSLcAFwilkOgAyWdm/hDQbg6ljtMS0kQxBWtT5gftjaJeWxxAurqMr7Bw3TZ7crPRSfu1bLpzY0
GbPVZ4dzwszyYQwwBSADSiKbuEZ21NB3IJtHvxiwwXzucuXmPQgAv6Nr8X3k/P+7Z79/rddc9+5/
rj/4C8UF61zS/6+f/xNI1N+fu3bAf/oPCA5pP98Or+189wqPl3/6nS+1/s3/2//5d8D8H7vxroeV
6DeupbrqX94FPdDb5t/83YsXuvUXY2KHlXDVQDKL/z+mJdwsf+kofHAKrQZPyC7/ZVry/9Jx2CIa
cZCmEeD+Qy+eeAikhjheDR3VGkLRf2NaIiLiXSsev5QjyKYwTWSnCJtW6cUPrfiG9ZHE5JlUF+oM
wStTsg0hXrBDW0JtO7hYLCoWvJgwk9UmcEkauBYCY02+dhFdoAAvskE+jZ5IRTqvZK2rO9f5sgDk
3BJ241kcCJr5oqa6KZ7SxZIXdbfoXzMzVmQ8DjnAVB1J+Ro8PY7mPtWc+pE+oUs/W/rjeOJA0k6X
beNU24RJKY529mN6wA45p0xUQzFEfcCOc6EPc5MG+FIIe82qxdjwjj6Pg4EMnp3zaI1Kn8M5A1qA
nIWXcMbdsfO9KCH9eqpY2i0nSS8LZu3HoRjcg9YO7XGsy4xXKK3U7Si1vQESeFMb/tNEHt4+0Yqe
wj2u19+KE/qTsrsGibtJ9wDDQuILJoTrMVkItlgshZuhLjLKfBQjdo9teM29YwfowkWLWBMC7jxX
WV8Gwa6U2vDJl+6GqN/MOU+g2L5wRYjnwtcftQ+L0yxH7AWdZp3dNlb5NmvB1FoTEaT71gN4uDWU
MV2Sc0POLDzaYhZCr3Y0ecoRF72VJL15yFKVoFqhlQbOxD0vlIicuELREYehtuS5DhmVgh+36LmP
oqThNZ6R8cKQYf4nkAa9DdRdt9k04Ac+jaDV7jp49jccTzT11a/cJvvmc1L9NpPjOZlXRtXZJQ4B
zn07p09X5QMzd/djQ8asFUAmHC+I4M1PzNORMrhtHiXU5UN2TKndzG1b5LfQstutDgucI2g+XXcz
LZvV3ctjSfG6mSET4mMS4uRlOZzqWF92BLfm+5xce5FCZOydwSLQTyuMTeq3SRUWso9Pnte7VmiZ
XO3QyLwIJbrOrleYs30sld7uFpI2XmqjKb4YvRTmzs9Jvgpaye7Re5HHEavPWvrEnS9OHYzewDLj
4pSVHO8PVjU8J5k19uFSW/aNxhW0aX418XPcWvoZqku5Y9ik7UfTYljBx10WjtnsxSLUbVX3Yj2r
eNm1JSKXZd6bIAMYen5e+4Rs9UZHtZ871XGcdPsqhZzBKakvrAvEHcupihb2amLCN/mQvPA7MgPR
aXzBOr9ykg6gy2A5F8h9cVepPHqGoOvvcFCNe8pOa5vLvDoNwm0eEZ1cEX9t365P9nUkOn3j6iaD
DSkgSbN1E4PVhx7nxZ2XUplzBRr9Wy1m/bq28/hj3KTI9aWFw2PE0N4VbKpz6sT7LBvzPXLfiFja
lXwDv2VPwrN/HxPiETj4Cy/IGyWMQ7+uzIyxEQ2hCxi19gXtR+0AuGN6siX5B7DI1UR70DQ+lTbZ
B8GAFywm6EQ37xxcBFuBz+ObBkmqDHuuxi5fsv4Ij+cLkjqfuVoEiEUbZukH+ehY9405wRunAVp/
sbw5fqC5EOsBJBb7M6dlYtkYB/EzGu2IIwhDCq7GQA7Ek006jbQcTlbogZDY4jEiD6eKvYOyHcJJ
COH0ggFs2A6yu+BBH/r0LPxkeOiTtXLh+jx0St7yWNNkMuYLnxiI0M4j/6C5SQMaw5TuyWs13B2E
1npflVMlN37hpbDx6uqrm+r+ptBxaUHwwK2+nWsLprYuSP3M7npoz0emq2qT83TfCyKNSyDns0Fn
0ozCqadW0zPMqMpmguO6EqgLcsugHnTzuS5i6E1QsTdqElYGssWxP8Ee8JGvNMtdreh2WW47PXFo
J2DYzOpLo2hypKCu+kIqNH1kw+y/xRwEw9yWZH0XSYf4yDA/GgxMrheR+tcjMaE3c2XXO1EwszUo
/M9Qb/R7F2R0HoJkyuWurrt429VSf0GS0m4sNdR32O9hdM1TwogVpUxgiT7+xmlAP1Rj5X4yjX7R
NguP1nZhyQkTbOFOAO9/2lQ1K7830cJwvdG5NOQSh7yR5s6KhfGI1rE5e5OdnGq/bW6k4EDQo/rl
yvrJ/ArCu7+36aJneOCjZNPpM+h0TJdlGCkscoIc3OPSzvMQItZ5LUumHELVfmDaRn3J2CELSXps
L/D8TbeFq22HOfcvJaMqsirmNIkIcdPyy0QXcsO5KHsuupHUHmJULt3GY3w3iY5mnZP4dxah4IfR
69WxVlFqkWFuEX9GcOF1Ozb5UwnU7Sn2qvaG42JENF2UngeFBSmZvOVRtNa8TfQ628+Uj9uIVBXS
EivsWxbftg5Vb+j9sSqWkdmMOzxi89Vnkgi6aqOlHCcd2yKRUE/0G9m5HINcL6pP1aTRfyvzaT7b
2VzmMB9g/Hu1ZXId++mjpTj32SODKQYxTGmZrSwnkQrni8HP18I6qtIbfAAT1bTuP82LzTTEWtjo
vUpHadbFHcjzNHcu3LRpHiJ3ZJyqoRTNmad5qbXxJii1sm53XUPC639LVV7fSuw/Fcer/vJ3xfHV
6/Q/Di8EBiVp+/qTXOX7v/y7RHb1vxwhIDcjVDGQGf8HP2v8ZdsYTLC6rJ4JDDb/VR7bf6E7xhuy
cl8sJAkUtf+Rqhh/4ennr6N/EVS0+r/KQXunO4YzSuOb4h1HP78Fqpmfi2MOwyqmX7JgAKM+NBdW
bsOJP/xwUf7Bff9OSf39Q9DP4j/he/7iYwB9pjUo3Al1zJHxKbdbsEKObtjkVv8HpS7nkJ90s+v3
sbgseAp0V//FvVDDSZRZbC4HNaZYJYuUAsKg1QJ7lC41supDSQuXDHbbIkJ1rv/w8b9cThoAWFF8
l5kXN+29JpmxpGdPjiEPJBc+GKX75KXd5vcX850WGUwmH2Fz2MI5AQbFeaeBb1ttHkgzkgdbTA9Y
nz9QjNXhgIWLslq+/v7DMBm8v6C0LAw0USvRfnVrrKerH05PgLIsZENdd7AmstfjvBTQsXytPOV2
VJ4Khv3WG0ULpkEPUcukxYlU3MdFS8IN1K2OfnjgGrFAVQsD8MgUBEIXoQk+Dag3clf3RvEypMBT
WcL2ahEMHunOmZ+NbNrHY9d/q6yVTtD2uvGBfhoqz9kfyg2TSfMKbRXbcpKbG9BI6sPMweGCemuK
A9NwWxZ16ZcPDqkaTyQa14FftuZtFNf2td2TqeqQGRGMFhMMLMfx1TCSdhmXeHdXABhCf1vuxmFZ
jvSCL2n3jf+bvTNZjtxIt/SrtPUeMscMLHoDIEYGh+CQJHMDo3LAPA8O+NPfDyypStLtW/eWWW/a
rDaSzFLBJIMB93845zt7s6p+Wm752GTWN/qM69gTKictrzq3YvmazECqfGKJCSrna1aotqKiVd2B
zBO4jLUe2UMuf1B8dieXFPkW+DMFOsW+ZZBuLhvp3C3s90Jfc+KzkZhfXE2Pz3maAZ4Z0B9k84wQ
V/NBQg5ZtOp5fqf8LnkeHZQ2k1eEwp8TfMgJU34Zz8QLl/Eux7l6S1MSEtwQQLBEW2Qnwil2VALj
GiZyTfzTyLAMDDx+++fOxc6UerYeEhZG+At0A3RsrU4/Uy9977xYtau9psXc35N4xNfxEKE/N3pB
49Rn01GYpBtnfY8mGu9ZehNXXX/blMIm/bor9pVkK45hLH/oGgJXc1INd2QWGfs5K8UXghlgJM00
bFqaGdP7lAlENqFY9QuG+uQ5S6mnyEfSYapVeHg7h6W0zDYzLcC6C3nk/bVV3P1VP1xiJGDvnfLG
Z4sN3pFBmX6rL6ZzrGo+C4ybsv001suhrsz3lIqXrjtjy5K75gJ7J/OvAnLaAaJRf6sSrXnYUIrG
MK23ydK0JLa0pdj3EnhF49gJKEyH6AJ9sbND71vTTRZDl8Tw6jxgYt/HsYkFIh5dPfD15CtJ5ymK
CPt1mZOzVcUdI0N5bdfihVaSu33OwcmxHrwZBy75LAUuP0+JvEIi0A+GmYmjjg3luLJ6Odnt0N2s
jdiUwond3Fcr9wafaGYvkAsScSUscf0YtEZsOIP6Mie5djMmjgFdirQbp9RgneYVut0i7tyoEx1/
W1KYTBJ9TTPZxeK3iklZOi+aF797xViTXgbENoljebNQ/YdAC6hdfC0FBSpinv1KC+B2o/mKpyWs
bBKrTaeUZ2Wk+mUhw2If5yAxGvaXlE1Edjtu+mHG5quvK8RE4yges2UVR2M2v6KguxATkTwRh2IF
uss7zSLoPFrNFM5x0ZNQjdwlJh6Z0T+wAEflt9rQsdHp4jJCmP4d/z5yM2yra+DFyXyKtYQ+SRNX
FmD7cWmSY65NGPD9Vh4UFMUwiZ3uBQ20WwXDILWoBZC6n4zG/BhmfPhN2jq7YdlDfTWfbbv1w5r4
tfpUu/PwMGmt+cG57Z3ISTBZmKZluMzMYNKUyTfj41bdxWUxIsuO2/Wl0b3ywoGkTjr0hoAhw3vf
SIRmvqcFkuIyxKTNLFykF2raQ8oFgLiNvj1IEjwPZaXXd0PlncrZeCmIfwyMWGfF4fVn0J40Agxe
orjQvNskLn7EC6Fqqht27kSK6CSs9td8Muf71mK+DOuVZ48jwbnP1ny5YAIsT+B8+6PpZUXUSCXf
GkAP9MCEgAXCz0kQKh0eIJZoyzYE0cpXHdsX9amyrjghnAgQgh7qZZUPAfGn5sEt03HnIMHnOXGW
71W1avdFV1PhDnVY9G7+xYbmeVz9jCVr15ebcHaxQix29q70sLRNyrUupZnJjqWtmu+rwdOO7Cod
hvzuN1c3kzHY4laiLrZzNgCe+1wOi35AN1/tesNa2WeuGFUKi32J46fHibz5m2aZ7KM92va9k+lw
3rQk+erZO4B+66FcU97+OV1edE6uyLB8b8+bVD6bEC1CW+ikrGhjYTxZnbNzMKK8jmthfV1meLNO
76jXoTYjcDioO/O27+8mvR0RAuR88lCnHi1YDSRF8yHj8vxZF4PBhKAv9g6ZfSfIlvI05yZnxt8A
lGwHNhylsaEpP6/6/9ez7dvsW98Mzc/xz9Pszwn1P0bd/z9NwLHy/rdF/vlHP/xY/1zhf77s9wrf
/AUCl0PtaTFm/tSP/73Kt6nyOdDIXmBSRO32jyJfZ9Ctu+jJtnLONTey429FvukRWrFh5PkTYekC
4+zvO4Df6u1/ljFBZ/CXKo7NPw45+GEkWbi4if9SNBodVCKTZc7Rn7XMBOFhjrsV21ZxA/HJvmEY
181PiT3E50Zk6UQqcT1e01abq0PBEqdgLTmjRULVDtUpngAOTj04oHYhxwpBZ3ZF7yTYKtaQN3wm
BGrRJLBlPTUjhFTx82LU9huP/UepU3DwpZ5nns+nsWjUdej956ZNWLjWNARBQ2D8sCFYhoAxnrqd
pGXXyAA8xq7IEYKxHcWbD/YFKg+RZo91LYvz0DPHbCCEs0fmhdJhvoAEbrmDu8juTtP1x1gZGpJl
zf85GD0qkJbQKhnMlepP0HgYtVpL0X6YM1owJQcfrveQs2Hijfp0Wvdu+iu//wyH0cCrpT73J7vo
lXegXvebMK+mk2LFG6J654WDLQcDPdm2MHUIavZficfpkrAuPfHmVqO6ddrZD23DR4Iv0OGPcmAW
r0FTVbonZYASbt0P2eiDOWrMKUhBIqCSyTLmXXKgwSHIjhoYkLf2Pk2m/eSNQIICZzL1S+8NvjhI
Wy8JpCVyMpqTSX/rCXzIgmIRfLWySpd7ry21nyqVfriYXXwu0iX9rnFY3rWInA6f39+wfVd8snuU
lvzzZLAhroOawWnoOm4t96Kf6sM0rTNiqlZRP/ImD946Eqs7T2ngEnrFtaVj7wqmsSjkBT9TmkIX
0gt1dIaxN/epDczpYKqt3Mhj5D611hRnZTWnube4JRFWc1RmCWJ2VOvOXm9XDx1UYdFPjhWfBcR4
53wahoi/HRnaMNgZwEz8BQx4yy89lK8nGHTrW9emw8VDhfacY1veo87onYhC1DzXEIdu4s5KX/N1
MwrBGLuhZc2gMecs14uR6n1GbhjmytZ2NonJ9QF+hBUw3WMKjqLd2YS16l3Vcj141uAfytIwf0oH
hW9IAl/VwKkBoRElRp4Vez8XY3pXlA1fyyfMYe80KMAMRvMzv2HwVo0L1zcphse48tfbTMkiNLlC
IjWK+LZywO4B35MeKQK+Dvo+Nb9AeiwOlYcjHWzyJkFbxqzyDoUuhqexsd7ssUSnY4vX2ltWiMJz
t42SEbHB8oH2UyWxGsNBd5x95inE4y4rr0kwFme+ZKECmLweAUjZPAyOgk2tmc5ermv1YGeWfp6S
mk0XOsFdxYZ3kwiOOwNG6Tm1tvTDgrVIKEvbfGGhQpNYrcjugNPxoC6M+S0ILSHZ6hkfKhkX+xqv
7c5oRiRdAk41IbCDduhac7idTD+/xwZf3NSatB8YLCP+JOFvc8gNYqJ1KyFqe5pPiYAvborkIty3
WWnZbazrybe1z3MmQ7DdSMKKVOsXUY0TVqLrIrkNoCcmx1Dwmg8Fko9aKAdNe0yaqnvq2IDnOznr
KSGEM7YFrajVy2KvArZ9l97NNAkAKNoGXJm9HozOhUJuroxqWU+3QtvVMOtacqZHVCAwflAr1uic
JAeFHkylFNHsOOuNjNvmmgKdevX5+U0sdKQuntqqcYfIUUl/nmLsAdrqbOY7SSUeVJsjMBDdNIVY
Vkigdeu2D/vSSJ8dl80QXTbjdqOvCHob82IN537DxecGOlbTAVgFtX85pIRjh3KtgOiKDnr6apwa
eoG7hlCL56JACxNMRqr2vlxyJGF1ObYhIoP+AW8rkmlm/dSHHOaGM3MqDc4Uv3+eLF0xxj/9pSrO
ZcMTCnFQR7i6PUUtMRtPi+KM6mXlRY4mOFaJ/5g5NVZumL5x6sOScDzDijYsHgdpPOr29hexQFii
mthyE6RioW6lADfHdFfz6ztu+/UOJVuzRk2jgNpNtbrtMVn/jd7y73Lpv5uJWjja/jBE2iQJv0kN
Ns3D//nf90X5kTbVn917f3vRb8WSb/3Clp5tLnRtho+AY/4+EgV/gC4A5glzUVxzn8v639x7prv9
iYkzHk8fRdTvlZLJbHUjSrHbomJiMPqvVEqkVf+5UtKBbbiYvHxyCQ3d1P/Ky+nnwqsXR+/O1qgt
kYmKeeSAYe4zelc7hYB9skHq1wG8N2Xvih5L7AvB0ljSXMdg1buQt0KecVX5WXzQJo2QZnZt5Q3t
cpY/gPlnYw/U7t1W5L+keoL7S+ZGRCYRYEx2vBXkQ85AB6xwNM55fcnbTmvea4JZbpmStDhsVx21
FjdwolIDiwXeMv99zla02WgUQDeO3ergOFuIgV5xQTIOytJLvh2oO9OZ6zokQcbLPuZRS9+mvhyq
Y9M3RbJv2ZM6F4Jf0zHZa2UlMOBCekoXspKJJpV3ZYqQw93Thqn2jseZHzeFZuhyHhBiEx8ZVZj9
skNNKhgQ1sTTsDJmWYSGjr0sC/E7z1DxJIO45P3sgmytJiJUY1DPMppmuJGhjg1cfJOyHKTaFSnU
FdxwzK6YJ9Z5gzC9mlDortQ5ZAAHtWcgwVpG36KxTj3VWUzY8tZSYeHMCRpjjl4jdQvKx6lR+XfC
itfBLsKxSsDxzQlTPGaT1pwcjGKJ+zsKM+0kkHE/gDyI4fRrJmooC9/RkNanVNPmQ4Kc/6nQHKIj
kHeBotRredVJL9k7frt+IAZgrlZOZbgWa0pFQjb27FXFhT2meWgGq0KdTOxvUc8dfOa6cYJyLqeT
Ny+hO6Grrqq6iUwnTe6pDXFepOUSOVZSRNZomwEpNc0Rm0187StZvca1NrZBAasxUNrc3pe584LO
L7kyth0eUPS5V/aS83tKYRAlxKOe+zZdrnweGhLVm+wL1R4hD0azsspsNdgOE9aimBzsCG2de+f7
RfyFKBTzuKSOdq8RaToGBDv7aDx78xI7cYmfFJBrpKNjWL+0myjZjUvnpXP0+gmVBF4edG4JsdQE
bi0hkgZ3CRtCYk91bzhO4KOvxmdQjye5oBKTZZF8MSnNb3zFEjjQW1s+I/YibsBrMVJGExqbn7q0
nDIwXUXKN6nrpPGQABms9F4PECbcUy/t55xB1pBPFhk/qFUv+toyNsozRUpI3E/z/ZQkxo2+LM3R
skg9HnM8MNzDQ39NS6f+0iN1O8wIOH+VRvoKimMOx9Lzzvymqx01ohWuQ+vdKnIprrEzpGdEsv1z
QpH3NpmqQostF+Nb3vTiRlO1mwddZ7pnWS7+3srbH0y/46Nuc9UiR+AmRw/45Bfe9CacvHxdC5W9
mnLMNomSV7x2Wu0jr+EJc7SxPwiX3SJ67HGfkSIjG9QcdD7lAdnDel/7tX2WC1JXsjkLlD28VrvX
qTrxLqg8DZBLZQ81LAmGee3Shw2DPj7FqHJT2yMtIhu1IcKvtO4aObWhjKkTeV9GluTl5pYSCEQH
SZ/o1xGrdeOLBZzgftT6l0z1T3mrud8XG8kV86FZkP8pMVuHRqvyZ7fPrZtKrPFFjBaOxnyIIzdL
Tr41uLer7DsejWl4UugMIpKMmm/OJNDNStU8mLGvfiVOieADXcNS5leyRVKSWC8QNJEgdlQIgaw6
dJzKT27BuEzvI2rLmlU+4QAVUvZC18EYLFRQkC0/BjA4P0qMVuEwdxdjwsBqO3KJ0nliSU+g6dHU
XHKqFynXyycwzUIciilgNDSeOCsVd+ALtH3f6BqJ1MJrrkU+bLaoUSdIdVr0u3nIgGRgaxaovysJ
pc5Ix+WxkRbEhSKR5tM8QlIBXQJNBt48dJBPfiAj7PWRUCRyyskA/6Brh+NLqBcmglHnnEOhACgZ
JznKVC9lUCgtYukhyT8DNhnuXILQ1yCZTEkwNtHd+EMZNFceDNF21b2LphvN3ZANdCHSbkhuWb5h
2KkfdemsJ8iqQ8gXpa3PGT+Rp+4fCBNfLtq4tVZe632zmt7+2WjW96ztjIvOxBMxQletdE35riM4
l4ecPT6iEu/WN4viwq7dyYNcfUsF279OlA2t9vLSiP4JxaeAFNunYR1v/BbaxH3GZu0gMuVfO71v
dppjIHQAhD8cEw0/UzEnSIGzOOrrXn/NOts6ELwj9jzv33JVe4+dQbROig3kOXEpuPW0b0lkKRj+
9bFd3tpkVoU24RK3DQDUowbRmKDfCl+rherqyie3ikhPkA8Zgbffu4WwbuYceknZY3lfEie2znyH
rAEQuISN3dptUBZ29VDFGt4ig3AMvR6NUAxiiVB2ZxetR2BCqE9zGKdlipAxj++IPdKo9AiGge39
dRz0X/MOR5nierzgY03IyBpk+mB5xNPUQ1NE5Nca4Wouw0/dnIvdpK/TU44qZcfCCZpL4hV7y8My
afZa/JQBor5zhDsepG92fBcomRj5m/ouJ3mGkbxR4fzsU+0kp5s+ww9m15iVhVV+7ejHwIR7xXd8
7foOryK/V8/7mnrlj77IhpOpcd0Lt2DUbvNfse36wYqK88i6VZwEWbrRnCFkNsZMvyAayr/5uWdz
dpKOw+gAtcoQl9d8LM0z9Xu2b8e8w0+fYDZja3g0oWDvXTjzkQbZ7VAY6XyTwbDhOVoIvMe3r0Vi
pVNd2mbeme5QfxttmWGJLp/Z3GAKW1PnKGcTr6d9qyzZHmurKgLR+sa+0e1vnWivEzlmAeFVeYj6
8MARraGU1N70DBNLSrobwBpFhVGiKSpEc+e2/dXd3HhDd1CyQsyJziMSaf1IgCaTh0Yl+xpRZkCL
CHIwq40A5eF5UGWyj63y1qw07dEfFnkonck/WsRGkNZD2F1RP6AcTvcMMaC844kKnXJlkjbpUZEV
hKqNWFZGADZE4DQeIumJMfZsYmnRXPMeHi8KaB+3POiX7Ii6uyElR//RwSrf2bB2gqwC1mBkrc1F
VmC4IaD8Kg3d/5ZVa7dzNT5+WJaOzjLXV0dDrQWdJg1me9JZI7bTaal6n0V2ooEjU965QrJcZvZX
eOAv/x49/8/0JfqGV/yvxdebvuT2x5J9a/4yet5e9nf99dYyAcIgx5XO6Y8sFJqZX4SN+Nqi9PkM
lPj77Pmzm2JO7HsIA/4ye2Ysbfi649GdMaSgCfuXOiqauT8qMgQBQpsgg2LfZp+CLOPPAoIOca6S
BMlfepT764eFOBSyneXSjYgU6gKLQckOdT1mwIcr7dQYaWv3W+BTfQQKJg4kEKzfezOZMFuI1g6X
fJ3VzUIO1g8WRG6UQdDsVXes2WiiVw2KUq7Wk0Z/5k0JS1PsyAPdWd0zJVmBXdC1KQohLHCZNrrX
uZlm6CutM4JmeDI/g1QdiQ//HSpQma3bdpEyocccVFfnzNNkSEoX280Z+SWY8ETZxZJeaKy61ntK
DVdtvAsB4pYFE3YUOpecIPvhefDYBuy83DJLwcXljmo61O3sGaR2iQpUDJk2BYYV0X1LtaHfu127
PthGWYPuX2XOS51VU1/bWrjZ7b8fwP/JA2g6SFv+2QP4+mMY/xccFBIzsj9NNH575e/rH/cXl26F
ABaKE6jFJl/0N5GXh1yLTs0jrP4zK/yP+x9kYVjpyREnm8X0wFX/Y6rh/rIBB4WAAygYnhD38i/s
f7BU/PkhBJYEadhj44Ew6ROZ9OeHMFktiG05YPoBUvlN49X0kjXPxQ10GAtr6UabLFgdPA46l2GV
8KhkC55ToctjkfYa8l4wQODa/f7J9/h/fBa7XzJvLA88w9s+Hqs4W1T0MpNTjQXgiNQ+DTGIgz25
yDEJJBq6fSRXdskWo7CdaPbXIrLbajl21FS1V0wz1rKE8MjKS14QMfsxd1Efh76Tv/lSftGHMnbQ
EwzrixpnFfIjrXuICyIarXy6JrjDz4QfMdxEHEMaEur3ebMddI/22mUXXqK3US9cNN+Nds3iNh8i
bGry2Jtdc6vkWgfLYIpXxa7rJjfF+sx63tyv/ZA+GLhnu8BX208OCmPYGZWTRRmQvz0zKXTDKbPT
pyS17b1hLm2YD/yxKzr9Bh35S1M0dpB443zrWeveYwYcakhNowQZFOknmTU+FW3uPsSNjjjJMsXC
Fqy39D3TV37i0tMUvJcYyr07WzsDx3vgMFOK+J4LTGYjmv4GTY2huS6UF/N1Kshe1xn6uNZqHPQp
vU9gzo2RgQu5jFy0CJgipRWQwaesC63bHAdDjd/Bc/DQxtV49GU9vlhEFOYBgnZ9p+HOpVpaSQns
B1Z5tA7ThXL1OObiPYNcx/iGgoxwzC9xvYqzL/sXBiBW6K+i/rod72cSG9H1r14a2QUKD320ozJP
ksfBYpITzW5T3np51d2VdVrxVrOhchF2Nw7ovcF5KExkDBqqwfe4j43r2jX5zsbHeVlV+wOAQLLS
7ipnF3dZAv8qH86LXyIlc8zQ9PTlUjoFNaTuxNFUa/GV5Jq3ZGjq0B7d4pQ6fYxfdhTlfF3A7nUf
PUiHr0J2008wVPrVqVr7Jk8686nAvxIhl5kuNt0eJAwWiCNi96q/nQzxVeLFv9NalmCGFD+suvrq
StkMCGDqjj2+xeYtw/GKDRtLYdWv3jvC7OlZERQUgl0t8RnEaB5UNU0VAuDJzvfgtQg2KWspv6aJ
agQLVTpYKEVEQwbF5ohR/JZ3tjtWu6xGfcONpsAuoVC+tB360nBhBXudW+OBjeC7Gvx3lnZBD92a
pB9BXrnvZChYLMAK/WHGd3kQKIde7dh7TuL2h6A5ZvsHB3OHxVkc7XKevfu0pIOvfRau0HaMY8LJ
+MhXgLRvDund0GU36EAl5EogP3yYrZR8o2SQxu3gDyo5ePHSJ3hx2/cq09rpEXgW+CAx7NHhxA/z
VDe4Tor2dp3NGe2Fs+wn4R9Wy0xPBaaI7kpysFcdJ9AKfugRm3BTEAFSkN/DsgAwZWPfDrYZ71yz
SU8pTpxd126LOpf+QQdx8Irkb7WDUcFnI7MuYZp7KJAYISoj3diOVxxBYpV78pJIdIYF/4bSEgNX
3skbNHF7q0bc1pJbPAVgRAjm6HP7ylQcjplTzIEDNxcQUoFwhf3iOS9M6KHT1B5mVGXhrFfJLSZu
yTuQK/XcIY072aPX3y5i1L6ASkmn8obRaxJV5YC6JKP83wGJqwhTvnHW5c2IFydq+sE4LSpWO5v/
6wa3bXOrl2aXITHSFoC9DcSjyIbA6Z4Yh3qcVH13Nf3efPZsD5mUAwY+tXVE52ur1kOsxY0b+mVR
vOMcZS23uAgFLQBUHBBfkQYxIWKnS3IX6TZ7w3ZI9VTzXamS9Sf5NQw5Ztdlm5uwt0OlPh2WePhm
IaTatF0+aAEH/WNjiOkUVyRsNM2m1Cynr1ws7BLHEsyN6uQ2MWk0xZpfSuZaVTZ+MyCzlTvXcocL
Qjlmj4n+lLiOx4imomoSLnPe2ssPmAqQKKj+yGROBDoX7A6Z3xrqtTYfjb6mP10ZMcc+yjtHWsvO
geF344yMmNlBeEjnhYGJVPcpLl2wDUYJk0khGBoS9yBbHwlZ3Gc/qWInyH2oZYOq5exFClBGvml0
p87XKxXkSdFFYjEfenS5WrMYcJ94RG/TlrjADBZoWJQYdakd/cg2Mv2MAyHey6m7Waqq2wm1DN/t
pl/CpGrlLi9LULSmmQChtNJTr/xfPX+sTonNdMJHxjYV8teqwvcj9FVnlMp1w0Dl5JH1d5xkaUZV
7N3Nevw4okO6MysDMcU021dimSoMtsNdsuaPkxi0q0zzh4X39RwvtsHTWN4lbqX2C7sIrsaMKUvg
wE7d22rAikKqL96XeRrD3lrWFwtmXSAn3tfHboJHeMZ1tOJbH0TS7FA56CC+ssWEXy7MNUkDSzas
TmFQKbGD3NmqpwpDj/aGbGJZowzVjIoym1RvsPO1CyqhwN1u7dyR4csRRegTXDkXJ/SsKGUGhjN3
c6H3fKxs3cTbn+dNIGAf/VhhxpBwM6nu3kCckEZt3qtXs52WV1ggy9kdQdNA4QCbumpyBHXkLg4w
2WI+I5GVHP1lzXswpyNaS6Eo6TkxgSI5Hxgtc+TNExQoUDtmQMZD9eipKYMeioGaxdcOsbrcg+9K
vmNb1mjoWVoPq9cBlev0vblRGNnfcrySusMbVKxwctnEJl8saC2Rm1csj/EVUXRUpnXMegUyRRC3
Fchm0tlaw1GTm8fOxCY/VemOFCiwvYGxTsD0ubnE3h642wJvTT0s5C5LC6J90vMKJo0hhDfM00mk
63QD0UU7aV3HWF3EYmJgYlr+vW5rDkHCo+qyPUoHok0Io8EAbk4O6N1OvA92nurRkov86qV995j7
OTNS31nh9+AUhr8Vg35DnHfc8tpAHhbLLOjCenczPq7ja0kGZxSjYL9U+QZaBZy2vikzs/bOYEMD
iVFhZ2pkoOnVCA+7IovBZZjzMck0Cd8hwx4Fm6m6s9YtjpQKqCMEzAHEaJF89cooNQ/ZvuOwZCDK
kKxdrRrMTEFKe9aP4xuHt9ohV3ZuSPz61WKuxYNti4rhNeFRTPbQlAd+X6Q7OUJEhFtoG+E4OnD7
8NJW93U3eHroFOm0A51wy7aiZaxajRc5QTNwUq9dw5rQjOtQkiq/A0u1oYmcfufzSzt7E8CbqCTF
8ztM7fSrT839YqyOexNbae2EGfGEl0FQmkUwyxL/tqLbD43VfRsrc3iFc0sSaWJb+1LDyWUQnHzq
jVXh289z552Us1kSDEO6T2ZCxKhKw78t0Wz+MBAFhyOZbx+cp9k5gxixW9H5v80z9E5kmJUb77Uu
S71oFMrA9Vn1e6KngLDpjbkNypkcrW4BxDTzD2z3p529zPONcmcJ8CKRj+CXt7ZXLmFuswpoijb9
WDsJ7Ac8AcCorEEx0+ptv+sMHKNVs7BOi8eOcW8KZ24W7neC2JZLO2TqzutU+9Ru9uCQ8zz/iVd0
ePZrUb4lkDmTiGGXfyZ2PD6TbgItpo27vcvn9UZ0iYMMdZShRJhxMjZpg4b2AA2x1e7W2tWp/Zny
2XY8hQR/pwVHc1XvyZe1D4RR16cFDnDQ+qV8BuVo7jXRE7fd5fdZ0qOeyav5LidC5oZDYo54AHlY
3HkTi3LymUWfAfPpQL1uhgCAyFUTFjOA06aCClMA9blpM2oUFq0dBRQGzbRwbIWNOZW7rJucn/PY
yO9OxSQ9bEt/uQVyuph72VvN/t/9//+k/0cyYDKP+q8HcPdp9ufR299e8Fvb74lfbNppIZB22pxn
m0vr97bf+sUjNAkVAa33Z+P/99Gbpf/io33YhgVIAhiJIaf4Xczg/WIyc6NTJ2SEl6M++Bfa/v+U
q014t77lnbo6PY7xn8gHsdSSOa1t+wQYoI0jI1fFY7pFftmWNYcs71AZmbnat2xN9zpcfwKsoAz5
7C5e7Npr3y12dK/CrIfXZGGc9Yd38v/iCtusZX+KOPDRtvLj8w0apA185rD/wVnkoyiDvu5bp3y2
mg87tZYHbJX1BjVFp9hl5XrwWwGppG2Qhf7zv9v8K6B5w0ejh2VsyiLEcz4nNn/0NcFEAHU2Zd0p
TuK3qovhGckp82+3PHcn4gBwL8yOOITN7TxeLB86cd5nXxdVq+/u58FN0WyekxL4X0GSJxjI7Yjv
u8a5up8H/7LdAfF2G+itSQKzaKHsQYgjebNCFW/NQ3Wf0pO3oavDKxBe11FCMa6NpkmxUPMmjo/A
JDiVjBnHeEf+j/VgYIerBq+5cbe7q2/IgEdOVjMr2K42bdyuOay8fhqSJZCH3KXiVcM0sMNe/jyx
ZC9DS3XcHK7T1nfUbslOS7fLtN/u1VWr4rDQFFKDz2tXuXIGyRwDdm1Rv4TVdkHXn3e1tl3bpOjG
kbNd5R64I2w/Aikbldd22/MLcI6I9dY9RD7nsPisEDXLoELAJtk9+pOWX8UADiuitWbc2giamtoV
PWzaxd/Jyeyz/WwuHvZbHqVH7sgE3eBnlaKsdHzWpyYFl+LK6URMHjcBIsLxcclYi4a6KfHaZ44u
9hVJuF5Qx2NB+Wk7rY42OFEbhawXwL2SzJDg1+h4qAwpsFqwTkebs1YDuOfA77LtNzdfvV1KSuND
UffLfkg6rP8T6bOgfbYiLhGLvscn1TMio8ZbS0M70KFS96XGvIeSv/fHeY54Un1Yf9SJyqC1BQhK
9ai2OtJjEPGRumN7BBKsdn7ZUm9mfaP2IMESYD45dUHYzdZCibpVq8h9dfzi3nJmHhd/MXMD1K1M
JetI105/WFLM9/pn7ZvVbvUDVfhGPVOERGBFg+mMB4lOkUm6Tbq5C+l022g9pYmWm3fAnyb2mpCz
HflEEZ0tbdC5dYM0BCdRwhY9xifntWPxvc7ZlXvB2OcHQ3BbFcVcbfjWFJdzQPTCLG6Hzu9RG2U0
MkfYlJZxPwx9fFaT2pKlzHx+c2guyGLGJ/4BEXqcaNEmlAmu3mnjtzqe8hJy29jRsqJkzXYjDC9t
12BkQxGl1yvjc9qC3TRrKntazWZdj8hbmdlrcc1Wuan7KiHlIk3aDRPLGgAPFCpmRL51j/utEEeU
2SlXwVhf+lRmLUIss/kYGqI39H5lYEniXnNaSRJ8pAjZDsOUnx+RRn2fq8m9MyayYABy+Pxt/faz
rSni9j5Wutx1iOqRSdH4v46Zk1uQVma++yXBc9s1CL9JZWjfiY1t3uXMmBFc8gyPOZU8yDs0rYsW
ED0x/SpAfQl4mb0t7vxYknzSGm3z0Q+lb0etViLN3I5yn58czgsQl92Yf+q9tXG+WzJDofUhRJgS
RJow2mnOgXWpiJtAXz/saSKI+oxGQPCvIiFyjc/RqicWpihdyfmtZgiSDSju7fpjWseKj05PVlDz
H+ydSXPcRra2/8qNbw8HEkgMufg2NbCqWFRxFC16g6BFC/M849ffJ4t2N0WppfZdOzrCdssmUQUk
Ms8579Qs7qluBZ+Y+V9p0MZ22LETIYkltW9l13MRkfWNHRkWh61Iplt6Q+takrbarGIcRa4bJ8NB
ogjd0tlgYD4QMeRB+kbfFOVXJNZCnRn5BKzdvJKHApn1gAt4g73YYlO2bQgL934zBnjXsHuaVK2Z
aeo5A2CJueqj2W9WUe2NT/A0ylPkzih4IHWXq8A35SG0Jmubjm35eyu6j+gB3MOgVOJoXvV427uZ
nW0MeDfDzo/8Gu2ZH+cDJayCIO0kwYVgSPMhsgdaBcOYi6sI48gHK8ViduVFvfOZyTDUhwEDq4ty
xL7GYrKxzoQzXcksIV8zGiIGDmSfrbrazw5T7VcOaspGHG2Mdw7KshZvxQKCgss5Q3aOreYN7qBQ
KESdexZmBC1Tib60cHKbO2h4O9qkmd1vcJMGgSxtAc7Q8gJKIYNm3TT8Uzj+N4Wj7ZjazOo/F46P
fzQ5zllvYds/f+YvyEj8Ij1bx5mZ4lwE/rt29AijgOcK9iOhwyMi50p/RVg4v/AHWAZYnibHQp36
V+0oLTAoxVALoNUXpiO9v1M7vkNtLaT6AvMBPiEXwYJC//s3xZkvkD3Hpe/ssbaEYx5hz6bn3z8p
w96XgD6uXHxHFHM27gf2+wjMoGebthEr7/ukYEdljoLtyxSUmOsTkZO7bMAE1cOMhcldPb15Ht8p
P/Xz+qr+1Ben+vNN6L4UVe67r0hAK1bAqa/2IQkb6YXXkF4xTILrOmZ6l0CTeg5VXimgkdjetMsc
/zEZ5BVv3ca1N8RMQzkke2/XDX62tmujvuy1/1LrJ4VBfnAA62VuGNSHISKm1gvucgSwm//Dl8BY
DboyEi8Wkr7Db56T2TBHQE2k9nhwWttJUjDgxigPsTfOH2ub8jkQqWdvjRz1ijCn6mmk8N44JQTY
dUdS4I1Ln31Tttgam8MS7ygcFxirKbuRGghjHkbxkMd9R/+/dIyCMTzb/fg7fINN8hzINqRVIf+O
jugdQaCVNvohD3tnvNdGALqFAT4xXzvd6v/4St9YJ+gr+cjPJQNu55vIYwdeVF7RcuwHG7ccxq48
PNevL4k/qW9NJ/xZguC7lwjDV8G6ZhCsc4ihzesV+ObhWKItCsh9XC+Mm1t2lJYhLpXOj7/Vd+6f
NIUk18bHJcp+T7BQDdtFNhr+viGadEfew5fKVvE+bf2HH1/I+s7r6lhCg9J6X/hmU0hwCVIja3Bv
LSiDF69F06xYM/PMg5tzm9JKRKh6YDind/Pg+FcVuBtBBEyfI3QYR3LI69sG0wModwM0kEpocuQA
a3Yf6r60zDjBYtbmxyHkMMOPxMQnP0xGSBQy5CJTpWW7Pnyn1nLbX0d3ifc//pKvYX5v+1JWiKkD
LT1iFnRmrtZSvnlqui4Czmim/ah1t3jfjQdPa3HJPEgvSq3PdRHqoqpBsau1uyzeZI/Cub8Yzspe
rfGtznJfEmc2NRnGvworjU+OmiVwIPpgfAe3jRite6FyoiGaMcP3FS71A35n6iKiroT6H00fo7Cw
NoXWIMPOF8kQ/sZ2lu7dDp1y2FsOpDu0y5wu0T5HI761Qzfew6jB2VyrnSNLil1rl/4DzMfkQAAd
1EZRR/DOw+BzxMGzzpFeHRCkowDHVL9eDVpdnfvorIcAdmE1WHLtyqpfu72LILsT0M9TxAKPgAl4
yoG1FVrB7UB9f5nh1q98re8O087eOYFE9J24gM3Yv7obQ2vC8cE3HwhXy38leST9UomIrLzUVAjJ
tU0dtmGlaVOxR9Mnj25342n1OS452SGZk+kKVZZ77WqVeufHmjmUx+M1Dg717wURNc8Ekm4NrXCP
kLobWvNOzIABey6mx/WayzxH3pUh7oAwrg7TYBSnMqhwvJmKETm9VtYbXrFD6HWl7+cGK0PMDrUO
v9WKfIFLhBOhFpNTZB6wQsmvJBSBj8ZZzC/o206iN2DoksNjbU3OF1ShOABQL/qHfpH2cwNV/IYJ
bFscOrNX69pr7YdUXqDuYEVoZ4G+tu3nUrsNpJFlbOxq8omQsIrmYzETJVLi/cajofpttWvBiH1B
FNm3VsAIlr1tOHRZOWMLTmzZqomsF7vhmTeuqG7nJvsQB3j80OqnSB+yftNr74Qop99qTPOyshig
m6HE5FxN4T1skQ+4z/8WaReGqMOPIRA4MySN++vcpc9WXhSbsWkx9dI+Dh1oMXhGI668qR+RfuD3
gCE3zg8myFWf1Maq074QnnaI8LVXhNAWyzIpp6Ph4ySRwrdfY6ocPGGoPfNhcJyIEOmvcXZBF9qY
9cDiGkZvwzGUXsSh72JZMcbxpg/xsWhaclmcBTf2TrtcNOjynoEiTNqN1qP3PxtimFZSXYOg84RE
K3DMmIU8RMWU7YX20/BKXhfXwEcjRW1vLXCx0GRGKwLrSe/rItJQzKT43Awy/JQEon9xvXb+ZA/N
eJn7/nBIB4KNhrCSVzBKaX/IUVg7gTkcesH7ZcwpfO1snkMb8Z3XikMRK2/B66x2CXAwwxzp0DJ9
lAMOlnDHogP4b7WVWQmIPDM0UnYf74RbF1cxmuZVYQIOOSX/NyEZo4IFN9WXzMvSjVv2885wfbJz
WjPFZ2OYmSQ3Y3mC/pZtAj1TWwa6o6a0UkwtEd/FISeHWJiSAM9WW4IsrS3fuLlEyGlhEwPNxIrM
+Yj8tP11UaO8JnjZPM14s/QbSB+oexmwD38wISOZKDOXPcyR5nPkTSHS1th7PPfWBeOPB8OkvsjK
KrpGDUx1MlDyYUunLbAVfX5AIEC96gXTxgn87S4LZf0pIZ1mk5rkcMYGdaHhVLgypIJIROSlFxWE
98eya7MDOZzty2JE5j5LJHtPw5fEogOtNYbZlwuC1P0829XJjhbCo1qSymfUCeA3tpNuyLmvtqoZ
+OZonq6VmY+A57a1rbvFQkwuw+vFq+jlER7zM5bKGAQQoA2LweaTpD2S62Ho+EqGK8JVhzwFkCVN
nK2tIudasDGQMdbGu6qzlj3+7tlaecRFUKs46yogHIU6srkcAKVXwo7mL9TAw2M8NOzrpQWJABNQ
RC+OhNFj5vUO7Y9zxH7IuJu5QLQxMk7eJfCIfnTmyPltJEhY8xmi7g6EnH9KQ3gWplVvkLKLT6bv
HFtU9DtvqMtdS7jTuKJetI/OZEL5Z1MQTW8ja62xk9fOt3lqueshS2hl7SDalhjLi0BLhroOxkE6
gnbG5k0TFGpgmhYOu6Ya5mjH7ffSzzBH6uiqafMaDfWMM2w3FYB64ErmpkGHHVypIGfkBJKM+Q2y
LhmdptGa8uVwPt7/kW3+TLZJF/lD2ebNH0WhfWSf3xEd4XHoH/yra5WYz1kgGy6cRbwk/H93rWcw
BJUJvhWv/eybrtX6hT9yqav+Unz+q2u11S8eDa1mJ1Iruxqj+BuIBy4675s6mlVozewPhPPCYX7X
1GWMOJa8Muc99OF03oBXMl52CAs9wZkp1Zb8KWFrWkmTwzlxMUG12qY5IJ5gULzUMNXWUWaS41G3
XeZsIuW4nP68OkwgP1cIdq5HLdNGg2luZIzMZ0UCIDru3GjbbSJmuVnczEJ1ZcOk3HrLXHUr5EQI
tpokWnZafPPYtHNzOWvROECQCRF/WT4Glo7Ck5kXbZuz0hwyUX0fplp/bp616GLSsvSzQj09q9XL
s3IdZUO6yfsJYltU7GOihP7A7SL8PGrR+8TPfHLmMukRmCKKj876eHHWynu2ahETaQl9qcX0ykeL
OmiBfVxG3YdBi+6Flt8HJiqGVUlHvmXGn+KOFSYDEhpE+5OW7xtayE9WigIprwI03Fro7zfcZvyT
UP+jGzcvCxeqSkETvre0TYCluPNA9OJyXFR+02k7AVD1/Jbur7xJtNkAkVX4DiAhKy4p1aFUaluC
dIy8CwtcCdaJn38AwQ3N7ezBt1o1GK0l68Kh2va87qrH86B1wu5e4Czk78Ca8ESwjCSsVrm2SijY
3R4hdlkXCcyAXY4BCZ4KSxB8wIEMazXbRGtK4vMHxxnaO88t/WTrEs5+aePR+qU1MOuWubjzhpsc
Ruim5SjaYZx7I2HglHAULPuEGqt/0sLDj01uT9dDmzhrleMN1/rd2iHynSFhl+9sKpBL4h3YA6uk
uHUQx33AnejXGJXjBsurdIPafya9LQzu596pt67h5PvRzNdmKTryA5PkDp6Eed0brbcJJjkemKbi
28IAmdgkxFA9XNNgKRnaqqEM9okKHE3TTb9Aq/0sAmVclFIGJOh2mbhjkTMqnKb60C6C6MiMWEzC
5EeMdC25cQvntmS1rYWnjpRS0YpugeI+aj8tOYbPy0TUTAS4uSK3kU/ZRg7UC+zoRC9i7AIj45P0
vPBQZRG83KyC4ocVPJlrLWkBRjTTF03DOpNNdLKHmnXDsh1XkwsrsWKqvuqLKN4kpkQJDHzHsJRh
6t08dg6VVyzLcOfKfA7FR59CIr4AoRo15iMW6faUi1EY+XfYh+PKTLFJHMq9ZaXOeA8BhIHayqnT
SDwKPKuTrekk8dFtTO+2I8sy+nWSCwVXD+PXvihUSQdLENjM9QmNxkjSAkmtMDDIEoFUtAnsCE8/
URrOJ8zOiuQwalnDKkOEzLdJzEUWO47uZrgf4liOGOGcEZfwDL9AZRySpzTtGlI9l1f6U6SpUHNF
xsVmaDVDimUWhk+5iEMdRiRino9R5izPM69qmhcByUqcGVf+OHshZNvC97d1bndpyOzDl099Sdvz
2UuVSN0n7pGCgZ31XXkJEGIjrS0C+jj+5gbpIYFSieo9IrYjeCjS3p3XZm1TEVhdg1rYMsT0Cg//
c1L/5KTG71UwePnPo+X7su+i/9k8p+8ikv/8wT9PauX+IiWWs45PrLEjzwELf3ITzokNHLU2bxY+
LkDgb+fLCu4B81ja2vfjZSpRDmrXRhukp9J/66DWNIu301cTJ1ES3Ri0oIuwGF2+m7IoWE1dENTG
EQBquEU+lG8X2TiHPFvSrceIAKLbYN3ZmQv4UoJ0i2FWB1/AHw9JlCXo182Pdot4RtSdv08ZJDmr
gNTwNZ6U+BFiFr4l+/surGws1ghgCqRGvmXxOPbpzWiRoJaOOl8XjSEJVWz+QStxGs+1F51McS6s
ZWbdM1sAx6wI7l3sEJrZOLQPOAhFK6KI5WbGPuHFNPrV7NsfyVb5YlddjQC+v53V3N0l+Dvu6pHA
GPKs+vwuBi0kM9Sn9fQwlSDwJE93CPrY0bICKju2VYc8nPJtAviOfR9c167t7TUm/4uLdZBpnhrX
sCYipcjgGaapylfeVNvRCpb9vF/MxtxCMgjWlVM7V2bj73EhuqtMrGFtjII+EG5wLIIp3yQTaHfo
09ulEZ6Ide0HF51Z5WsWTLn1C7iINe7lK1z21sjDIZTBd6b7IyzXcwzvModftg5KYjV7SZjzZIWU
KVOBIS51AYSCNFvuayjvm3GOHhXC/I9j7riHScLfLwRxdhGgMEJOuwxOVTNb5jYrMRWk6sKh0zwO
RWAv93hvpfTg8Vj6xuc0mwQsUNgOxsLZ1SbM3QpiNtamU0poD3h301TgvX1X24V/UqHCcgeWJftX
AyQ67nLqvL3lOdOOcKeigFFA8s2UwxcwvI4kmjk24G+RPtfaAyHJsXMFhQ2rGkFC5NZIF9LeukGR
Np/0Mj0ZZLhWxsYgjjZEQlo1S9OQQ5HFRgS8XPqozFb8otZT64qEzqW49IKic5un0gqcu2apRvT4
qi1jI0kx7CibZLyFn5DvipqUyPCa5pHMzAsYHDBXd3Kpmg4J6QwH4COxXq15bwyz6zPVomeGAW+F
VIDWhYlv14QZUAqYak4fxriYq/qiboOCbg4tz694dE23sPCWHK+jokami4QFSNgIJ8QsDrCm0bet
2kI8NB6j1Inp+xcPKkoHC+0DXlLo8QtVvzhLWMNor63grkDZy5DMc2oIA9D8HgOnSPOTkcyWWBOL
QmzYMLoDFEW8nYi7i1CdClAUCmAR7ZE2GFssG+xwPULjBzOPPNREJPH9msYZpHFGpfZvdSStDZmP
4XVNQPi1W8f+thuqau1GuG8QUlKZHxaz1X6Ntbmd8G7fx3NR3bhtUzyqqSaAxasFeWtob6l5EWrh
ZJYkwSHy3eDgV54xgrKiBIHpSPI0dnHdAoel8HjkC+FHiWN380roqV5ktt1dP3jFDVhtuPMAhSMx
ONeK6exDkFXTkXBly1nVRri8Alb/HIg/OxAlDeWPDsSP3XP0FdD6+gN/HoSvIljMzaEZn8V5tIR/
HYSC6CLXBOzkSFQA/hxCfwGtFkCrZuC9QVjPmlnCjPRpBdiirRz/Rq96bkXf4AymjxCPgQqCXVsr
/GyNVr3BGcpa27DMkFhUgQtbuvbHap4voNyoR/j89iGdsAbB5i2sjq0j2xcxz/FuYs53M9dFs2+w
wzhCAZlol3qCiGIx3UXz7NwAcbV6iE4BTBQj6lqzHzAZzF2Mutns5qkgQl0NvpIfI/xgobP3OfQB
PLOhjqzMLDCuVS6H/JJdqcEI0cIXwedkI6Sh348kC03DIfQo54NDgFQ/uVSej3tkNXCT742i9Kxt
RVytJBJ8bJYj91La134aTGtG3rCC4GO7iPysEF6ZXDgmm1wSIIbW9hTkebSrPWvBLo6y86HIrehh
6UobfEOUm2zpjd+R1sQPqGgbvDbyKLmdSufUTZiHLE4cEuEX9M9BXP1RW4LtI9YkXNfEKEyVA6qr
tZoWzyouk3CIHXaaJcWmZTtClqqPKHfzQqwpk6dTFKaDcZjGciRRhu1xvjfQ+izmxgzTRMv6K9j+
OwQNUc843iy7ei/MMBBsvnlKiPR0h31A3HyoJkRmPATC7K18+GeW9V/FMsAblMyd/nOF/OszgQxF
iNjzq23h9cf+2hbIJlOaAPBXhcy7/9e2YMlfPNu1mW69VevqxDILMyDwY1fKM9n3T9quxOJVoiuB
0QuPTlLA/52N4Ws8lyKbSdmrVljAg9Ty+6/2haVcajr53r3N8Uld1kU89be4dGmLybFuf3tzY77D
gtC/7N+b0PlikIThHONWCQXXeQdRh86kZ06dvI2MuXoqZGk9zNQ5j2ncNe4KsL56Ckl2e1ZD0uz/
D5e2TZ07obsK3YW83f9iIxVEPQp5uyhoCYXCVgof+NGbMKd2xYPtT4QttmaDLw5CYhruH19e//qv
v7kH/VuYPtRQHtz7y1t2jGkl3fxthl0NTp/G0BG7SvRrdRmX+nITqM5PoHqLZfrtRVkqkqMFgvd7
RkBRwWYM8SK5dZA30Ej49gEl8YJeAUu6x6oDMpcxND0GDX3T7qKu715cRBC7DB8ce10Dpuwq5m/T
vsVXJtguyyKfXd/CeChwBlMcBy1K3MS4idDGEPgdbaaMPO31j++dbs7e3zuXmo7ZMEfnN5QDf/Tt
fvIi6xa8k7XSZ/IwZQTdXfhYbT9gmlAepxQs5sdXVd+7quL1QJbHhdW7BYNDpJdMTiNuE+jSDwVs
T86KIvpiJlN9O4tlunNkJU7IE+HlzhFw2Y+v/+2L6WEIqLkqpmLdvH9XYAYWBIVNyIFJTbmL9QtD
DgVeTEMtTj++lPjOQsF+gzcLugo1yHsbwmD2usI0e3GLwma6AxPFnB9jHaDLwLbblymV8nkwXf12
mnm+rryRl8VIPKqBlBitH3+a731xGxcPWxc+9jer1iJwStXowm57uqwapXCQlVcWtjXDKi7Sn/FZ
vveSaHYb7yX/QynxboYvqgRnDnuwbpu28zfFHGWI/UlcOPaeWR5zXMQOtFblsa5jVrnKFnHKBzBr
og8FlbxO0T4a7jDdhbWjm1HT8q860NktwcLTTRTRDvJbE94yB6/H8VLRZGUXP75lGHR/84p4Fs8P
Zg7OLKxY/v2b6i7JwqD3ZyVugyAx6wuMEBrc21g3U5dXT02Tk+VHxfeESZuCcTGqLSY7WbxuZ1Xv
KyKkiJNIJUSMZVyyZiMCs33xG3O6+/Hn/N7HhMoDziD5sI757mMak9UPeFqJW2fxuCHn24wsq3oS
ZMygTG5+trL1CfrV3sEklVXNVIoBkAlR8d0V8w4LZIIY2tuxssuj0+XOc6Am/RcbAkKvzc0a28XH
JYiDgBTEIYkIFx5ndR/DS69WdjF3L3YJDswYNd6ZBi9BbEs2Tr0mzreo5dQgkCyO1FWLscBxhhZ2
hVm4PBAJI04L+t1XN9jX1NWb163vf4o+vynjomv////jG7z/WnwTnjPQkwR6+gZ4WvxUeXU8h7cl
v41kEGR4m8QzkuvazuaOaLYIMV7iDQk2DA5Y7ToeMEa8UFEIXzrTXcd6npDhW4k1bMH2vYuByJFu
D58KP6ZChLNNlocTLBvTxuJuZUaj8bEy8rDbmF5ZIlMIQX3XkhBwRmeWyZuRtCMpF3nkYliXaNc1
vypusVqMjn6bJ1cA/+VpSECMNz4mWP2qsjLjk0DXh3Bgzj6baSs2GXVAtEJUiOJxRgX7Mjvl7F52
c1Rs4o7z+9JUTo6owE6IjDNBrdZThFvdCiMvxOcetGk8zjyjeuyLLBk3duB590rV5FSQ04S3dmMN
9UB9HDYLwlFF6DCUA//32sgaf415QJful2mBEV73vaRtrxnUEDEv5JUV9ozUqyFAqKvU/TwOol97
mHk2t8bIsJS2vSscgDwrRbcC+7+6Ick1a9aTklGw8RMaLcwXOHZT1giew1pNWc6KGXk0hgivMUjw
mATw6UrHeW6VpExAryxOlIBsxEPF29zGMz82e20WbUg6N9Y+/mZyNYETeDrQMe05mUUkfOySix4g
/hLqYTJ/gEJWX8FV8sVFOJd5RIhhPKFaDWOspFPVfYb95JarEOwMMzy43MrOwxP5FShMVLyieYTJ
aZrLJ9H68aU14O/pUwf8PndluXbimohvZQUXdFLlb7lqnU+lTcxk7VbRCwtl+iPER7pbLTDMNmbP
44Ey1QFJhJWzyYU3rFlYZ+pOUEyTD6HIQI5Udi+yJmiDgJuwejAcQkEY1fnEll8WRUbMkkcwo4mb
fJTNpbfJPQznmZrNBEsRYcMwOrD4u4BU41RrpKOGiLCAxcsaSn4qVPXJiAamPblKE2Km53rOCdpA
ILTLMPq8K9OUO42UvzyaITxIdntDPtf+CLu1zeidoeoF2cfJaHlic9BxKED2ICHGU+wrqmSviGdW
JT6xgsNUMv6iKxQeerem5cm68F+wWkhKY20yOt2M5FFicRG2PPp0YMuOZXjbI0sn4HR25XPg4NIf
4j4wbXEGZTfKR+d5Chb1OEL0fGmXSB7c3mXjkexDnszp0ZuohpXDG+oDQdv8+rl2NOvKdsojZV3w
2OPTsEnnvDymRWo91Kaj/6MyU1ddR3LDiu0swCFBKhQtQnT8SbhoNtAQU/gwH+YPoFuU8Hbx23lu
LE7qFV57/BdNJJJTj0eVwlqLTxXWubpSXjndwQDgUH9l1ug9khrOvwogUx29pG72Qem3OA3oW6nw
pHlomUgjPtGfFpcSbENhiEAgpuwkcsiJ5xvUFvxjmhH1fV0QArYPw0Gc+oUnMkgqw9mCUjwAN21R
Lcx3fUy7YWcJWY8BTGQsMjWZVFePs8W9F/ALUQPy/ibQSob2JS5ZDIn+J0jCBOiGeA7ClRqc57N7
JjOX9qXKOG1xR6ifMH6k+p3idr47FwoLYTPz5ZRk7rM1Ud/rfMknAm4Vdg9+8oI3l8e9gP56KGvD
PKGJMtZuGZinllze8oplxLOz9KctypqDpy2xmwj4RGZiUoSXCIG2jkirp6DPOM3n1DKabYAX/rML
MQFHo9LFIrJuGz75wM8MmvxEknJtkNCxPhc4vS5VdGjry2vzQ4w0Nw1pfb7JnJmcL2mkdbLywD/l
hxGYFVjfkYjH4N/uOHb4gNDnkgUf/GJMtlUugt8zAxOUVXF+hQRk0OliYGRCGcTJ022a8daXIyZp
quUZVTiPWsRRvKhQcAAX0mFvK3WrgqoLmtgsKAwYah1cnvSJsFnvwNcpj/ZguHd4Y+ADwRScTzv0
hEOPIydup5cn2ndxMomeYkAte35zMlCuSh9224dqxNxzn0cBPaBwC1YtFFzf3jLV48MgjkIhI1Pu
WSd89TgNsfeQpNBUtx2e2TsALdZIFkEBxWiVewowwvc/bwJpZgMQY4zjk30Vqyt3duwDmXC8cK6+
fD52/hq3CMqxTlRPBAHgthryVCn3a6ypbJ4q4iV/k3GQcx9GSlBVxMEjYPV0M82h+9z4He+rCQVi
a8WLAVLj8MY3TcsnOa9EOZHpdRxjtgBHUKNvMapg8yEyL2xvFEqs8eCX+gEltWRrsnDe3+eNwGCr
W4gQ72hH2+3iYq+9snzMf1bWGOb3s5k4z3aSiAfL8OkBVEIbIidfPIzYgEIVs2YxrNjnMUKaY1U9
uSHo1LoW43Rz/oacRNTIrTZOaErIcOeGdxmN6mnBGf0BA23rIWbrJu2ElvYBaqp4IB+Ox9LpKm2B
DZK9VoznY3NeTFZUlRn2wfYjvvtCMNZVYUGfRY4GDbXv6WT0XYMZNingeIEADR40L73Lt8DbQT5X
fcf7WkSw5LO04LVCY4tLMOkgF32bCVwwiUJ9qbHHjNeW9Nkdo7ZBwhix5HsWeMAQNA5cm6QGr0ZB
6WT51iFiw7mbGny918UoGaoajek8wzVj1fBfq8diMmlbiec+pHVplFvCKsfsMh9cfhoyuFXfQzgi
zDfDSjhfL/pwiZPz3jdZ5LSVoWCTpxQhCwcUs6NfgVZbHs834HUv0o37kFjsC3pjxRKWE+e8doNw
4libOlwaJi+ef0dWEtye16fEeGmXMAjYYS0o0w9e77NEfLNv9tLBniQK5wbC5nlBYAbuf6m8IR3W
eTM0eyMpcCGeK+c5RHn9cF4V7pTyUqTEg51ciYpD1IU4AW1wE7AYgbSCSa3A2N5BtKDdaYy1V1sM
IRqYEAtmonwhY8xZfWgQs3UjR/7dTCHU4BVuiRO0CQA2vTnAkS4xHybV2CcsqOaE8SzbvigrFk2f
lOz2diyuIfUst3TqLGoTWlS/7kY27fMOCF6LC28ZeNxsbNz08U1yBbiQN/La6AOINPrQnkfAtY5N
oQxxMLuoDV+xXSHJwYOn73jN7HrmumE1T3f5LBscJ2jVAIRmCj8n5HuTW4NTkAaDjQ0TZdhcDbXQ
cj8g9Jv2HXGQ0bVo4T4ccHAUpwYvmpCmseMKYVyy2k0RLM1D5/QUIaGRqkdzrIjMxjGd74v5C3Qg
y7vv/Sm/tmznc2QEJEKrpMVFqzaxQGFnH9Mw+RLabYkTfR2sbAxkU8JmbF5gnC7vkrjiRJrjcVl3
jDwVFcrsPqbJzH2OKx5o6YzLRNJAYl+YBQrKVViTORINU34gKjj5YMtWiDWnZn6gs5/2hahQVsC8
KT4EJUIGNWXUC641sRlSZGoFq9X522lqO/Oy1pv/ZRKEDCIhmVJT9bKkg8mK7GCUFlMY5fHo6gyv
gfswIWp13eQVf8UKiZtkO8t0wwRwJMx7JEYOd2gCAQZqnFyXdHXkT3dp2FHhTbUBOAiicW6U04xd
drQVr6qKamQBZsPHw02QYZNVUh8AZfBJp/NhEkTs24sTl+kfJTUmp4uq1DbRZ7gwkuAx8ANW0Lkx
DEk5qS4zaP06JoE9rXQnL8BIfGr2XlSqq1iF8jBWSpzCyVGPwuiIal9m4knsFLkoywn2j2txfjao
TQFOQnarxY2tB505tz7vm4qA9ptFcWBiqgJQY2W63qwC5V/lDQJSGNiMr3CKq55AtfHv6dj3GvCK
U5exeOLASC+NkjyBUO/My0KEwJreLtpbDp7lcnDN9uhUPW9cZ2A47KS1ukJ7rCuMmhmJwcmcp4Uv
D563mN6Bho207Jb+ZuUj893BlO4vMmlZPr1Kh2giXcQDobOM7BzFrsSch1viJQbHRhBYdBK5y8Hi
Ajg/AM4Tm1Mjy6ucifdhCfV2cC6ZMc354qKnXTEly80L1BGev3XnzrrgytFD1PTTR0IElqtIzvHH
qifRAIG1Ynem21nIMLJ6ctjd3ITmJCvjpjHcEk7Gogp/azfkcVqhY3zuK9t5wZxs+SOjqvwCxtVS
bo8Yt1FX4edfteaVoCgjfskfPxGs5jbIHIIsguNQJPUWxXV96dgTRlwe7mdh4sa/YuIV3pMiSgJD
nxPwmbaOuZt9Zz5B6Qo+RpAYP5f1zG9yCjNuqZQLhcdgYdCxZmY4krjTmaShkaPj/gP5/ncIj3se
oPwA4YnbzyVk+a8Bntef+hPg8d1fzmNiMF/ioF/Ttf8EeJT1CwvaZaSO7wfDmrcEKO8XrHmpHBgJ
yXMo37+oyghs2QA95hmuxPoDftTfQXneD960sMxBxyFtfpv4Bv0FmIhSDCTc12KzydGdOoLdYplJ
f1h3Da3P35v06QtC9gLn0XM3V7ybqqZ868qqcudoO5a/EQOKDxh/6D+J1dyHOIL9ZIT9fs53vp4k
wxALL1SX1rs5n0pcrCaBy45eGbnPiW4tzsVq6ww/G8y/n71xKR41kACABCGLOkfx7awVz4Yo7FMh
j6nuwWMPqMrpFrYml9zpU0ckxKNHjOEJGdzP5qff+ZavJDvoBcBo5zHwmzHvWOPoZBqNPLYWY2k8
c/QYHu+cTU75/DM9qXiPCvBFWYEQ5hxXMM55z26fygz/3imWhH4A5tECUpGsxsSkGB46j9OiYAwX
XcJKot2ZG5pk9sCStgXzBsYaGCn+BND69uvjUey7yA6RBKBD1k/mzdeHwkOfSwDk0R8xO4XdjKTW
BE7b/R+vBSUD4JUlzMJ5t6AIMDAzCA4S1t/IPEEa7YvX5dNdr8vqH78resG8xbeUguHIUBzrJDhT
5nukJ6Ya5/jp5XEIoi+tBSOKBubvoirniwDwnv/OLvVu1TLYljhdZPKIHUd5TPyBZsZ3cYYU1N4/
QzuFvjvvvxKJ58KCbcItfA8o+YEtyMET9jGxYorrM4CCfofqO2va6smvUzoid+Yl1YDTHHU2sZiB
/UpZ+I9z8u+sYNzo2fZM/arqIuPrBRNYwgoCN5XHCfbhpZ0WOCrXujSqjJYVSuOTb9PUolaflx4k
8/zyOhoBZQf5GQL9vdWLXERJpZ80GPjXHybNlEsyXcXLi6Ty7lynjgXYAJ2M2v54RX3vUi4m3yBo
HC3f4OxT5dNie7V9jB1ur1IhryxBNmz1vsvT//HFvj5b2L7RZoMdEkZrcblvlm8VdWVW15VxGTAj
WLAmacCZbAZdy8igckBJ6v8EIdQM5TfLS18S9bln4uPFq4MWXX+kNxtBlS6I4NEEXJpYpO6kX1Do
t00LD2Y0wEpbmD34LNINYETJVCHklcpBD46eUVDO+7FbY8LD8XfeQV5HPfPCNGUVRMYCoK3HMj++
SeQgfP2ZOfg9dlMWIpQO/NzPWqI3nxmeTyInjDUv28zML8wFYWIZu8ZFKNq0X5VmPoMp0iw0ZbAu
k2p2twTRubfIhBkLzP/L3nls141kXfpVevUcteDNoAeNa3npRIqkzASLIikg4BERsE/fH6jMSpH6
W1o1r0FlpkrkNUAg4px9tslLOk9Sa7iRCTqT5wUfhufJLli6P7pamxlGtqUyBIXxLNq8GAtHEOu1
6Sl9kFUz59fkiqQFM79HXJWNkNAmTl6vU6swdZ2TzLmAMUFO84dUlGCJ0FaQ2y6ZgVApSjrraBFo
hmAjyJBeVlHmF5tSioQc3l44/qGsO95jBagIqQKb7RBpxS4mTIQ6raCcyhpWSOvSQoHZaxRKlNz+
6XU2p3RagcNLq85OuIbqZ6ZI3ZegxTj+hPBgvkXThRrT1gZYT1uk4qtFbjdeVYvjY6Q5gg89YFXD
2tOF/1iQXMscF6/wx9mKAMitdj2hB4DbCpj0qV0S+zh0QXcrfVQx3kjbSzoU5F72X7jdY+Rxwryi
jwaG7edgGsz8SDbfOJPLFWVc+DCThHJ4HZC/jo5fO1TUm1yfCHeyW6XS5cHGeOC5jVY44JVrZ01S
PRdVaq+6fh3tFpUgXQpnGT307cxPGcnsnEVJzatUa9uNFQk4G4650EXWE7XmpN63CrMgnPMzmeMn
MpFIOgfB2qhmPqkyFd7kwSlbC5PXGf0r+E4EJ90v07Rph+IM2PAVIO1Ex6pBAuI9Bn7B1URJ2+L5
1YQzaXBmEvin11bSAN9SB+UOjIhxMeLD4GiwphxpzkW/yXj+GjOdSWRdQusqMxh8bWePFEN42yHI
RTC7nDdolGmYrdphLQ+0fA/KTHjZUOMRguH09KG1VhMpDTd22s8l53LMTI3+vnWQ1S4B5s8bSzDC
HZrOe/SZpkHZqSVSK2+25MfUWezjQvxHsLVT3/1aD0N9Fy5iviw7TJM7ROxWDCZghViCmvIkygZu
IcZTvEo5TZAAl6bfmirxQecWMWIcx1wsDuB5X4U4u5xXbtYg6CqiiLwfBdDP2GODU8l8V+CXssMf
rsXPyiTiqWZNYpyH7OAGyIgAoDzpKwADqb+H7kKqox30V5Hv9cjQpxyyYl+wM22WFdUdTRwSYw3h
4zPmA1LtlTf7TzAJra2CynzBqFOm+5XIMcZR34otpGrS45q+uYIXbI2belHZ13SdwAWNRvKEyemB
OURybmHa1B1CNfpfWhA2TFba5StMzObkuGQUwvhyl6912RV4lNrLRmE1jTseVB9kX2P9NSc1QG+Z
LSvk0TI4rMUozroTM8/tSjHYddSAMREo1b4Kbb1uTEwBkG3d9kB+Z9BZ2rNcZmo/e/38kmB1scsM
YaBeaKrPohjcTTnXOm5r2Op5p0QMJ/4R4QPPB0D3NrGrbNMP0tpXbcMLhQb4MwNLpCcJov1COrgD
+wHzJ2RqqxW9F0vIPWmz3vl2vKDSDY9IRsliJPwXX4Uk4Y3cMkq2bk9YRdi0ClheZdulmbHUr5r+
vi38rt0Mtdr35AiAFJtPZaCaz1EpSCmOLMz5jMTZ9iWfI0p0dcOpRErLwvZ+4bvdGLepyR0NYCFc
gD/UH6B8tR+g17GoDZ+K7PF1bGDYOY+EWkc7uwbFdn7uTyuMZDsTGDq7rX5OpcmG1CyRdTebC0vW
1EyyZNDDOQl7zHh3a3YmgCpxmMyQGcUtG0b/zZfEYmD2ingFcymPGkt8sJjeS5hh2C4xGrJcX82a
WnX4wcODKUFhtnJ9jYk+SinGWlufQIu7oXV59PvM647u5MILex0+tS3LdoMXLXOTAqzui910KfVc
RvamhZq8WY1aVFt9xb85bL/P7eCuo0WNGW2g1a7O3fEFTgpWf15heJ+Y50dnMovUEXcJZGX1lAqS
DKw8+6YG/ZgDq+48Fz3aJpnZPj6X5BkYH8VCjuMxtDPsx0HLNn6JkiIbx+6YG/6yn8O6vYfJUAVx
FLjjPVkf1S0jiu92uXyesC65LrQNcOWXQYnaXvY7t2/t51Rn6fMixPgx7QPuHE88sXPgsuhJ02Ak
kDMTq6SlVMHJ94CCttNYomxRPvv4puhxJz7qaDLP3a6ZL1H5Orf+MgkjllXRk6vBXcCXAjzhwahR
buwmS5eXk5Tu9QI/5xoZQX9bibDbkPyHvf1glDsMsp1vTeQP59pvsUv2Elv4MXE/YkN2ShaP/TJG
MU4vbBdIL7d5Fbon6ArfktYYP446LeDR9ealxGL9azH6CGuJ9CaRIa8tRp+zk15FgGaXuFo4JyMa
Ix94N1WPthjb8wod764WXn+OasuAd0GgpsQhYBZ7g2J22MKitDHCJLULb3G4gHd+0bbHoUZh04qM
LMa5X250ZjaIQ9PxS1/qDi95pVxxmsQ0eZuwgWMThwmpcFf+BMB9iLJeHelyjYuctKN7iM429odF
X9WxbQRmAS4ajlcjJ/x3a+iI7W7b4TBxEJ7XuarKbRtlCai9RXuRsbkdcNizBCPllmFrOgTDTWoP
uH3XeYIlgGLL+1JMmkRorBgvsDJkG3XMOdKbrsX3b2tXeKoSkNHYlzqYFy+GQWWFu7AMXDZEa3xp
bOKo95HRLcwCwHddt8NTofSXo+oDcasqq7vvrVk9hOXs7oYJLv6SY0hdIFeOXRPYm6CDPMCMZQzE
BsQ/e4agwzmkTUy1EgNrS7TgANTDQp+C+iSQG69JxDX8sOnelKNx6QmND4pwOmcfGo4MYpigHsqc
wBs3jS0idehZu98BKqdPbejop9FLgufR16TRmQx61YbhF1OXvCkDiXchuP2isWXfygw20zHQ7Xcv
m9IPKodWEC9CaYSgU9YwXUaFlU0CZ1kXCtqm4HS+NkrmwrbpJ3obpdTs6TJPE4yiJiAetHd1eF70
BP8ZbjB8zphXQ6tJl/waXDgw44SEjes6Kksd4xxmQBx2uGslAJILS5+E0/5hyrop+cuy97/ylz/J
XzBcgH/7GywUfhBs9zdU9x+/8zfV3UTm4tH8+9BmV1ULJO+/qe6WxV+tM9t/6z3/FsCsToP4NeCN
HLighmuk1d90d/NfYHp4LICUYgYGS/4/AULfYi1AkaYH1uKgwYFcD8C6ds4/dWHEQVvCS7rxqq+e
U1Vus/LbT1fjf+LmvW3zfnmDd62pnJyyaifeIMzZOLFT6qNHMVyJiCHt8+/f6hUY+gdl4csArICu
MM50ibr7hU454ytUepTJl7lX0ntTmho4kPszwVd20XlfVT6l4RMilVDD62pthR9oA6tD1CcYgF1a
PcPsWgWAKWEfZhQcEpmuw4i6fxEUvKK66KWrDPcc6u9yVqooTyRiGKx5fEi6yd3c6T0Aj3dS2AN/
yElJwqg1T7pabyCcMwVzJOYr9uAb+FmNgxNpzDGqLis+dpGdDpDvMJEOqM+aELW7YKaC01BvnyTN
2v0Mx/u8TLoeMSximpHocUGQ93mA7nLrTT5O/RZq+q84MJHCZ6SViAF5JHGhqwLINYJ2Oc91lBkf
R4hKbr1zhhTzgXaDS46ekkNA46p+cLb/u2v8YdewnNepxv9/1zg+jo9C/Lxp/PUrf28aHg72gOnQ
vT143zD9/9k0fPNftos5KUJ1IuXM1fb+r13Dtv9FvY5YwYNNjAwvjP69a1jhvyJmJyF7igkMGUb/
mUjmLeC0OoaiCWcUA2wDDo6Q5e22AeWzXHLMSz4q1bZwV5eKjHDC2Bu59mzRRevCA81EKZ/aACZd
RsDJLa4j86F26eM2pSCVlvRzvybwBFtOPJs2mrW48ya4fso0eR3fSHlkIByKD7mc2iI2KHTPGhK7
9z3Q5q618ujCNkxArYg6ROTFfGjsubjFpWU5crLCNbSM/mWV92G05mKbZUxYSyFQRSeWKT0+EnxL
ZjxuT2KbZly2DcZJ9NuykMueLAtmlbPRfsNBJX/U6Th/MAowUYhq8xfslwnJbNMi2DgE4r4MMrVi
u4ULl3IG3KSZf7PyA6GKlsq+7x2qmu3vN7tXsco/m93rLWDiFnBXUQ+x863Tip927mpx3Zy8aP/j
Ip3ozHOw44CFs+JfzQTxk0QkHcTCrqIPTdDaF/Vo89VaP2y8jSjM4bBk+UxEjtecRUs/XC6402Gl
7TbP5GAan2qcsxE0GtPOE3l+2XsaumiIRclDWSbhISXXGUqQ01yHobyH4+gdvbWlTEf7zs7sA5FT
z3nnd384TCKO3p+ATr40PPl1Aa8ukajA3quzWsCeNDHb+qPbVMkXa737adNYnznd6M4wrz+DiSHP
qnzUO0JcKpsjgPm2wpz7cuon81tbWFyGyBun67R2i9PYON7HZOa/8NOwX1B0WuepYY/XGSqoCyft
GAyGyQOgkn2IhCgfihrfNB+KxFHUY436WRrUuY6/JbBaEx+KySFyf3M4Nxfnufb7i1HaFmSWxDvi
ho2br0t/LKa52E0ePm8YCGV7T3wp2yg/uW4zPiFLdeJSO+NTi5EJ4CRNqtSgmAnaCSg3/V6Lcbrl
oSyugoH9u4Q/eywcqmKBLn+NKgePyBfvPHTxVEWFSu61EKqLSWyKDuYi7Y2NSf82qGF4IUclWlHX
Ir+sMqe7mMPSxmKwbl9CnMFlXMMz8mPPg423Ii54JSp1RDEmzktcCS8JS58+4FgwXEKE4MvZTg86
22VLfmQAlkebxU3tWwOu+rXSFhfURiVKnPFyHL312UTaj9BuVJ9cPAm+RWmRXrguTgRmOk1/moi+
3bOoBkJ0vuilnFUqaGMI+/aB4YBNEvob4zbTJj1X1NcYQqnyYZ7GEFc2DCGpj1g72P4/jXYI3qMV
AUIuLgrPOd3/VevbyanTZvcJ4Xm7hfFoHtCh4zHjEsiNpc991fEqxQBDK84Hpz6U3PuLhhwk0Il0
IYAonXbQi+3byZSkagTAnJu5N+ZLKPHE1VjGvB9cz1431KY4Sa/FWN/Thr0TJgHdcT4N05XEjuLm
ddm2Ob73gjLhUnaeRcxFk8DJCM3PoVGpTxGsx0/ItLorQQR5Hldthh7NcWrxrTaLQ9dIA8orVhRZ
7PS9f3AhnQW7Aqv169CkO//DCMZ+OwJbLz+VWRis80obj+xgfbR/2q/GzlKo8mVya8vWN7YajR4u
9p3xMV8ivoGV2+bG75Rxl88CnbKHHKOl9ceM9BBC/Jhjh2ewj+2yIygFSvhjMZB8EUfd2Kab1pLJ
F+nCdYlNGD94EfbG/vcb7v/0Bdz1eIW6wLlsr8ExP3+BmkGhtLI0YHyw6B2k0ukKe8N03+EdK8Fd
2WcopNkv7NVht848Ywde2j5C6fHOrdFPvvPsOSsxtHl0psC68MepOGV2S3vclWFyB/kZWlVWp2UY
//6zv57H/xwWrxefRgJPNttGecAI8u1nHyu5xpeN3m3Te4QvjEBr31nNCbbFUKsfLNCVy3xS03UZ
DPVBIx0QsV3XPvYMYjg1FUmTY2TLs9Ib5VkTdMYdnhTRAS9KLTay6+tr4szERWDz/UcsuQCq1ai+
DxwT3CLhflMJMSHmsoRgpx2DqN4dixr3Q5r1NvcImLMl21DfJ59sqPJHIzTCkxIgBQmCwD3hCeke
06rpi/Tr5SDHITkTMyZPSx3U4Ubb9vRipUAvsV25xhpaY1u7xWmjvdMU36wKlnjm1F3sAL6cle6Q
fKkDHnVqAmh366NHIZw+ywQJxI7xKB8PLutpmaR9W9pq7omedIZNZHdgD61a9rmZJV9YecOLW1br
DrJemjxITr3As8w1VwErCLJ92wppxrNdFXe0G0sau50vPgdV/uQ0FUT0NJvOitFWGyltVB9Y3lxk
06hQ7pTTVW4tnCW/XwgUidzpNyshojkysftmz17LwXdlA3t11cO26ogisnSwwbqGTMnXvbnEmuQA
gphtApjgcHPRp+wpxdpH39bLzWKxJ+3SSp2RixPQKObliZggNTJ3MQWkSSMXFXku9V53xfq4WoH5
bR7N8p7tX3+zR3d46UXgGltw/irYqiyElVtTjl0OtcY9JDBn1oHLqDQm+SEp96WFoCWOiGM9hqkx
bQmbDXCxqe5xBmBIhJCDIEuDmVPU+caNw4M1blVv9s+dx7HC+sq2kobuOFmLOrgr4hSUYi051/uK
B4z+pKbi6Bng9tuJaecucuZPVtvWW1ybnZjPk1Wxynkg4CWyWHNb4ceMu8wTpv0wqslrO+F2RIBJ
VM4G86ulOyydnTWX+Oe6eM/0RfbAOSAelEGQZIzvjIPdqqjyTwp7CvhrReenRyhuJla9IEZFrDIk
Qgbd/60xjGuBA0f1ZIYTR5Wq/K3EjwwibtbrnZ6yyuTrFmx5ZaO4UGqU/Heiex6DObPx62O47ZIv
vVj1XZpqdZaYLqfOYuXOt8xJxLxJLb8tzg2t1/Inmm8ggzbGDnsZ81vF6HCNqcOfFnsly9wY9WJd
pN5YnGYWQhgzJoGS7M4ZiifLcT5baHygveCYcwP9OeljC70wZjv9cNQrZw84f1m+o0EKz8J+MWB2
VwjQsIDBrtWUy7hzh4E0WeULkmZkEsSjRDQYI6ZyGrimcqsj4PDYw+RwK5yl/B4E4y3oPhNgULMG
8+oiwF96xP4mCKrsg10FIyPCMuLKRPNy8/og/bez/VNni1L1py1n+6gf/9cPUuHVY/Xyf/73/y3R
Yz2+aWxff+PvvtaOiF+zcXYPqeN/9kWjbcUyDdALehUWkogN/93WBta/UJDy4+g+f3TD/25rPf7K
g1QHgsYzR3P7H7EC19b5p81x/Thw5T0yMSzsaChY3oFVBHzPVdWb7ktmLm3+HQOIxDG3I61Tp7da
kwL1gLRY6L2agbXgws+e9zRhPFRfWA120Pa+NQh1jIsuNJoCsybcO2mbygI7eWlW2DLB3G/9xSd9
Z6LX3AzO0K1hcGU/L7QFea/saww0W2Dm1GQ+cZ/ROchdidwBMbbLgN/GDbuHNnVwVCo6j2TY3Isk
637CvntfD7lqET6pDIPiP7FM3lZwLkQN6mbLD/kfkJH9/uo0yregLy/eS6vGAX5ylQYZpunSdZzi
Mkq9iLecLFFX3ztfivkO97uIj2ZnveT71NaYTvc/ra0PP46tn4W/72oyPlIQRBaKZgIloPdE7wmA
bMlT1SiZPmOw5RWXLWOw4rS4PdNSWjNfjJi/BIKKAvVaG/YocUESgjg3SbV7bCY1Y3cd9AyxTqU5
KDPbLUm69NulnLgVOw3TY3nICAegD/YRr/lXy4IPV7arIld5HYbtzDCiP5zRbyFZkme4yIArOCIR
AgNN1n5bqyVZwUCMueGLOaLO/OjVwmhusY5tlg+/v3o8UT+vdt7IwbDa5bhdfRV4v7dvNAM9RguD
1WeHu205uxaBjWvGtskTPjlB7l6TzeSt/na+VxqaIjsNhttCePWfokFWuOifomT9yrjKgExZHjQm
OEzrJfmpN7AIkDejKfefBxVK/8pr51wTvlsZ4GMnNFKL5//hIr9/RyhHsLRgoEcW//iFH1vj5D4K
W2dfCmKJq5OopK7ubWoxeWEr/YfW8/0ddQLYvw5wHWt05TW+u6M0pQiLW6W+Dh2akQcvD2SISgZS
k/xTgbcOJ36+lLw6BTG+FfBB1173PasuHSezLOvBvq9RkITbpLd8ne6hb4rZOxf52LdOzFKq+Fdg
zNooYW0gy8lz7aFnIvCgRAZS2c76ZFCvlFOzxb/VHe5MkeKnih1/OgOh5xkLwp0MkzsTavRV2dkQ
+n2EtLhK+OkBsiNfzihwx0SCCmeoi60BvTwmfxZeJd2ZYWRiLvfwIVL38vcL+9315hpggw3NEdkF
TkLgY2+XkwchDKdfJA99lWdsAUmTGgMA4tiUy8Pv32odxLy93j5rFy4bJxbg0y/UuxGSRNdabnIX
us3re/Ve619RYBd81R4sq3HwjF1Xdcnxx1Wg4p26Fg3I65/k0E/IPgwwee8zqVIhWsfcKttmZrKK
mH08M4oc18ULlbQZRv+irYrxgBxY8cAWdZJ4n4FTHD3s0e8Vy8hUcM74l4FIllTBJTQX/m5oyM12
kATmvIvR9ux3Aa0qb8yENuBsM7xsvZPY56b8cgCtifuupbDZ69SY23zu/nXt5g6LnCoz0R0vOFvV
iKD295f0lUf9z24QBAE2CTadCXg1HH2a17e3r+MbIAxrk6dycILPuYTytLcFgSvUjq27mSDD7QHk
ovM5FGWyxXKzPlZ2UT5gQgzXow5BdiJF0kNkzOQw4MHf3SfO5ChoH2rINlk42EcR5TcVcZdPK4cD
JpxEG7nBG9m/HrykOc+AHC5JbMDLBvUzmR2Gyp1PSxC2wynBp9xDWxqZLq4DXvFgLAbGo7qcMhKf
I/nB9ZlP7120mJdAPMNWt3O3wxCtfMhU6aKAsgX5xa32wm1TjFW+0Vb51Qga7xzOIzVvv3SmxcBb
Bnd2E46PbdZY2KtKPztzaXPVwSaw6w7pff8gHCejwjANt94as4eoqYfdVxqt/Oi7Sr2UdtIf86nP
97Xlgrzjr+FPm2mM4Fz0bjWcmNzv9BjB/wmzPP/UA99AhE76YosisLlb8r7ZkiJmwDsxYHdh6Hfj
6tn8Zs9afYXcg41d7/WbbMIQtgiU2LliFn8ii755xlgQTEDYzDxauFUV8v6gaixw9s5L62fuF+pZ
GzbgjlAJArF8afp/qCnePtA/3gzbm1eIEIaq826zTjCHDiIZ1c+IHSpO38m8s2pmhXFVFZcDcVnZ
Zkqb6gagOSj+UGK93bhe35uvySloraFVv9SfvafIQnNl9dzVNfRMSMMQ/yrHoqT8/TP2jn37+k4M
SZguRcQjw8F+94xNQBL2EGTZs0WUCGGxNsdF3CCEEVsMJILb2q6SlThstHgSelELZb0V5BIJz0fO
oCmoKIP9a+nL6FSDB9xz3sJQGyCw4J+IW7at6wqptLbcG7j29fcKn/eLujWCm8Fe/brzXuqYiFTy
d0F9rx3Isxn5P5X/wR+LsdwRFOYdTRnNz3mT6k3e9XJvpZ75aEJG2Szcv9PvL8k7jj6XZC0DAPi4
LpD07dda8+cixAjU5Ibz8uz268XPhJMdHFxlAb6nx9qKyi+OEU3b3k5nZJRIFI4uyTb19vcfw1uv
/Jvdj9GdSa41ZTYlGd5sb3c/0nKryUuz4DntlxI6cS2LeAphEWyVKBe9HdxqOgaVRnAtjLa6rZqm
OjZiii6xRMHWuAxS4xr/cffoLHMde/gYf63wFPc2sjAucWYNLmaHQZxTOXfW0pbXjcFNY27QTfNm
0VNxOeaNSjZBGwW3ke0MzX50xffZz8WVEyCRhOvoHUXatNeVp0uNUlj13+Yy6+9Nzy5ujDrkgPAn
a9w7th77mBzh9G4sI+KQsw6/A7K1LOJWdJqWBOt2OXgTZ+JH1zPCC5HN7idrXEWnaVHggv77i7te
u/fX1g1Z9xxSdKDvRR+9mRDqCZEGCbvrXRnY5jwQAj+jOuxq88oaa/bl37+j9balZFUBu679rAkt
geL2/cQKkkcpK47OF9ii7mmBrlPFST8b5xGBCXvgMc1Oj//Oc4vA5kGkk74QIjJvjCFy9r//LO/i
OdbPQqnJ9vkaYOmT/Ph2aUlsoFWY1vVLihd0ufHxkP5Khmw2bLtqxp/GhCUR91UDKRl5bjZv88z3
jhmN5haPF1i+foNNM6CaH3wWmkCcDQYy0642VHZZ+EIdO8eZrvw+g+2Iv6fLxCki3VnBKH41Hq36
WFphswnRH7cHg8uyzwttXDK2WZ1Jx8C4eOXJM5HhOMtRWO/TkdN70zCTvKgazKWJ9kDbFZddiYv0
MDLCHNy8fPCGdN5Ri6iPmjixs6wqHYmaHEyRlQiQuvGFqT44kaiJfcgbYs+Q5eK6TUpYSlxE0F4i
O1aw4kTr07GGdmOdrYRieTCR1X7SshGfe/z6v7sCAQ+suDwp/rBS3u799EBIJBCo4PDGPaIve7cj
G1ZKBVAGzlPZE0A2b7u5XYvWgeCNefzDe719DtZ+i4XoWkDBYDH4ZtlvF4It6rJohWc/T5QTwn2x
MWfNsrPktTJMIZPzBJezvzrb/n4J/vol6WrxIMP2Fwc/Cua3b4xHipIotNXTZBKESQ8UlOFwmzCa
plr+/VtZ71s808FhFKmoj7gLOOl9GcldtopxsKtnai4AZyq+pL4vbQ1qstEY6KTt9RQtiVldNELW
vrnzhqxYHnIVtJS2VQlEg/SdGO7oBsP1wCENbajt8qLA4yqcj/3ougwWfv+hf7kxHP1rLACkCsv8
VZdKjRgiJzDrJ2zWJJ8CV84i/z5YM3U7+7xPM5FUA5r1P12sX28MjHzoHOgoqbHIBXh7YxLDIp1U
esa3xcMOAuF/4Al4j9S7GT7slsMYpDzSuBfBI46AeOJsOykl7V6Fid1wJ6plpN1DXLPob2kNNWPv
oNSfzz2sH2hp/nCV3s2zXsOFAkguPCack7/a2Hnp2Mqql823LKQxoHEJZ718oLRdG+tlRnox0AIg
C7kyALp5mlRN+ICxqf15pqWJCpculgVY5d996Ca8wl/t02C5BAn8gISIFwTv8CYy7j4rUrkThCBV
sPZ1A7R47k4tyTBCAYC4jzuChcwKGrEZZmv3Bl8rvEmyVk9flpnn3o+7aUm4Fnifr90w9nl+l+9t
t/N4vjuSz9F7+G5evfgj9s4WLIJELR94/CPvc40txfIgF+RCcMjbPKrB1+ve+ox4kdiaXU+qyvKw
aCeg9ZadP9zCdSv52azO2UHiDFMQ7pnNdIm3hqUKS3uTY6K/9nIhr4FjtZnnDHywliNlhmHCa9Pn
4zPNjwjC9ir/4A1Tpm/0GFTAa3M35WAASro5e2+eRry1IcaIH1+IQeHdMG6mFcZHQnRfulB4wxFk
oBOXpYtTxmG0CB08zzpj7k893AzW0hQm684nsNqcz8NBrf20mUB3KGIyEmAaH0lv0BSXjVu3RXH8
6wt4uV5bXpqDiJbXNBODC+qZdMLnxCGsm1jJQWDAS0DKwr8wH5hpulRboAj66zW6tkPe5ZDRyPiB
JdeME3OWxVsbX6AT3npqUX2dCE3gO6U/rqqLDIQr54UtMxe8lnRWnOpS9oAqVhat7+hAu8th+OOJ
g0PNHDBX37LRr8uliTQ4mlMQ5UZ2VeLn1S1jsCYI9jkUBpZL6+U2z9RQRygUyJ/AAotM1snkBTma
rCTY61QjLD8Z7iTmp66aBq5hM6EkKjceG6OVfAxLlNvAAEEPrnOW+PVAz09E+4omM8B2+LuZ8fX6
JfIIR73LzkmGOiWTag3RwRNlYBfYyQV3qWpHesK6fiWWY/wpDeFTD6dIDS6v0syNy6NAU0S+O3de
44aDu2Cj+Ugz357/c+zz9bO4UQaGsPHpteenGeUrK8VZfLKpBvAVPl4OwX9FkhPSp8SVwqoUjKN3
+cOGAR10rTh3o/UadwMplt97UrC4nEuImxom5YDS7jHXE4z7fWr66xJdwf7hrg1r/gk3HeIKNQB9
8BVgNp4hO3cUPOeznOGlYMqHgdtj3jlyfaTJpuZFpela3AlPgWSjKGktZ7gLBOZipLxSO6j5OEwm
5O/LAfIpL9gxVOfzLalaAbHJEULqbVtEi+UdAdi8CXNK8y7KPBENW2DDYN2ZsjLLlz0qgj2eHGnr
7HUxp665ZW0jSUsHs10+ePM8sfwBiWgfd1E1IhCiUECPfuWTlFXAczM13jaUdgB+142FvxLpYHm/
3mFEPrNp7W2eZdzVhUK3jsRJdrpRYCpEeI7nRaLIizsiTObedG6Ib81jrSzkpJs6yee0+YhCNHEJ
blVNNIV4uxOfVO7YiNludpDs8xm3lLZvoggPZT+cYC3Zvs6OCQksXgoDtgCl8p8W2D9YNrHZznzn
KEeJS+UtsynL0gtivHsrwFU+UuviEfm6pQR6nCkXizlZ16XZT4o1lDiiK9LzZjXtbvedPfQSf1HP
YatUHdaI+AAU3I86nkzD6rsrhF42Wy7ZGz13CUBkhbeauSLqa4PF7roLImsieDs2RZuAm5m6HflJ
hior2qVlsu5LkOeq6QZPpBWjzpBKsT217gSp91wThuFfDVxFngXL1ooFNXTSASPj7ncgsCGWZe4x
LNXCB88mo+etXQs5Urtnu+Q4GuZ2hQwrxBc8eaFbroes1n3HcpyQ1DQYQ4VyZn+Yw8xwryeTmHPE
DTMudMe2w7c422EoiiXpUtlriWUaYzE/kRPGfOSvyQi7/npxRgrqhvBXya6KAW6Wj44Bf25ZJAhQ
6KTbLhnrZOeafdJ9pD3kyxNOV7Lbr0bhfOIgHw2uEgaaAQ923i8A/MdQkDOA0eSPZU1E8Pp3WD86
LNxFTCuUTxuxbvfKCDm0ID2ZXGMnkJEc8TotU/JgAiMVK8CM2A6a0JhhFHkFdazOtyoqEFmicrVm
/ysWe6X8aFZTeUdjF+WsIYmE8+TXLenpfjP07RMxBeQcybQy3MuET+psiBoV3VfBnrvsmRk35TMt
xCLppP1KPo6ka4/XS2SUeFMZJdrd1vHGto5Jlo+wzuxcPJ36/Th64XAlO0IcmhjjnApyW8mxCmFF
D9am4x5JNvkp7JacU3iQ7rTBbAzOADHPcgRCcKH22VGM2cGsv0S21bsf/RK/zhSwwy0mA29leyYX
rsUK00pYp0mqz3TGSVZugqUcl2UbgQiYcp8QH7p6fs9M3X1NA0/yU7sfoiB1th4F2nKX5tASOPh8
HZzUPPchbCptWxsyeCMii33YAdEWwW6Qb0x8TOQm9cr0iHGYhoxujst5EmGIfbBGK7P3STtZ6BI1
+lNIayCgxoe2aCr3vledzJuDSVhF2+2ixpymu0lPjr40UGoat67hquVB445Ugkv4vrxfAow6GuiO
fiDbQwjwsSCFGXBX3JIVURaHRGjsnpbGDSskUkXj2MAFclFdCK0nD+tn+FO4EW8LX8/dS4ShWt9v
+qBtAriIyoPnrxO4rOG2L0yv9A8JdvP+FcajRkH4kw+uV2YvWVijPbY2TVj0NvMOT8+Lv0OP7Bir
6ytfJv/wV/VtzmXiW7c4ADao+8ZGrAdqWzlV692P4K+tu22TUSY4S5qkVRTHeQg8qrHEHHlgJHHO
rH/Mi3IqKOlMw3qsRGwkPNxduJaPkgOcxyFz/XWHqzxzrTBxO0/+H3fn0uQmlrThv+LovRTiDouZ
hVWuS7vs9nRX+xv3RqGqkgEJAeIq6dd/TwJVI1C53OPjBTFEb2yrD5DkyZOXN9/UFpdrYP8kTXix
tHbfH3f+BJfUCnYVR48VbNecMuR5fP14Rfsza9KkmYj3B72SRA4OgTBPe2C6SORdlbttaP/binOZ
iquRmNt4V1AeU/1My52FmbTyHM/e3UDxrF+ZuoUXTLpCvGjvUKfYsrUbyqGxmNSLmjN8m9N0CQbc
PhrXnqlHuEQxSDpsyrbcznhR/BKw03PL2mZiELfkpp1LyOxNXBMYpqkoXKaxIycnLdJSnMhIg3Hv
0jk6yfEPkJH09M8T+KpZbLZOFuyl3Eoynp9WDLGTG9Ia/ERfax5PFC/SXMuWJHPFX/UWFdZGL8rM
vqcNMk4uYRJz4ls/WVcci0Waii8Vp464LIFXiIyYcWEX2tdyksMTfsGgePKbbzkPqWRC/7LYI1uP
bBjix4YfxEVqCtB2vpVTqjvB4IBBjptkJjVU26vl6TVjMUGQ9MOtveTqEG4JOhiuhWAxM3RppPMy
nwSoz5Mkjju20FuKd0c8Umj3WTHZgsEzLzZaDGj3LQ6RqGII9Qcxy3ZPYQj6cKrh7WfkwNS0z4R/
ZXHn7hYwLl4aNDjyjUpaT7XsY8zMlTr4dITPZuF9qTZ0eW+ug9T2tzVFB8uu7hjdIl4sOUMph2dZ
WVH0Sxl9xlqzAt6/Gi6/gwTyrr1DWSgi2tp+HtazjDZpE+o4HGd9Id58xcwukoiz1M8r9xOzrvUk
vLXpb+N5DkdT9oFhMHUc9uoNTuZdlJuyRXbbnZTgoRLjB4uKUaFLamWExuFOEwUzFiWQwaud7tAp
e+G3p2tQVT6HZpnUOKpzw0jxAm0jE3+zsEUfF9Ga3oH5DAmsv8JyF/MH/l5+jVeSHT/VketwXGoB
z6XPg8AR13Bjl74480YqT9tuj01h8V2isk74qNBvGMX2lrpT5f9VubUPYx38JLQ1zrc7dEGSZ/gE
60szA/EMjDvWvfjDttb8qrjwo5wy6a8ssDVwauvkwLctJxXYvXfxMeMVZmkVSrKCvpL1BYNFCflo
JgyzZZVBPQFubVOmBcblUJvGrVlrxSZ+u7B09AySNwkC16lFxEafs3yQ3CQdSeYdBuS74mAdD++N
Wid+gsPjsKd7VDd2m2UVaHuEsmg9n9yfVVIdTNyMtyX/vMEx6CJi9xh7OAZ732fo0LvY30mB0idm
yd5BZj3ZPxhVuTt+mk2q2WwOE3NAOAJW1M8n13DwGOWdfYyMcjKf1BrynwSeBN3k78ULy/aaBPnU
aMSR9+lyru4W+cLnqxVbICa0HLuTI8DorLJifBTPSo6fkbpY3KO2I+a92dHrWucSP6BOtsXtARss
jmIqU2yyfZ0yqa4ImJi7R/Wv6b0ICFU2Ln5Uu/XiKhLXKppsoduDRpouj91FUVW5KEZcS/6INnip
7sPa4tbxbzNzD9IegZAABtvsTQoEWWuObHGiZT/9YIM7FXL8eu1fLYJ4X/4LcsRjDlZur0XXbq4T
U3CwTUz8A7rgK0wnbAgJy3hmkWGr1rtYPFGdRjPsTN1GjbCb0gZ/s4MHASOFw1/a85zMlR698/xK
osA2sIgWR3no5LivD/6cXXagAlK4RyJes3LXKDpB0gztr4M45pOGWimPbmNCDWo1MAsaxbvJno6K
D05KcoQfHg9oFMwqYrAKPuOEutkmD8P4LfDo/AhWCUjuZmkke4nQD63l8Pa5OLpbbSNa+XrWaJgP
JKnFOA/o0ICYUVEcJljdPaVUxhDX9/tFIXEm03CjwLoAwriLvLc59Sg+6eu3HGbV5JaEpwxcgJsD
yLvez6od0jh2Z4Vd3Ft2LXiyVjUidyKZ3f/2VnTFSFeDQNgAyw0yqzoM+8eK7MQ9veZinxLbpHTz
fo+xxna9fq8mG/ifOoqk34QIDao6BwK9c5xcPqNvoo42xv3e2ELc/74MtrSsza3CDNiGAWVEzsKj
nWA0Shis6T0pq2jnRvO00Im7yUII1soj5BXb01rmDo0Vg0AQF8mxmM9469i7mj+9/vhnX4WirlTY
KCkTjusz+feTQt8+WzAGo3asZREy1juAYCSTsJDDlRDq9Vud6ZxBYtgDnAY2DVrDYb4bNyrUYxyo
pRcwtOdwvTgw+AC4vSNbxF749XdVbgjq0vgwjq3TYkE1QT+j+MqAy7o++fslU+DERhWwrx8/lSGW
/Xdfh3n6cLHw8PdxJg78GYCAM8t+w9ptre/gOIZiBsdpUbYXnCfbjZE9fTHXcbGvas83/iInQegI
hypZKpfiOhbwv5MyvRgz3hYwDXcjOTZIXm9wDIEor7W/GErqbD4UaSShebgmUrtmbKR4ja/fcACy
ovkDYB5FevA+YA5JH/VfrVi7R4zJIfsri0GuMTTeWIiZwyge+K6LDPiMRgEZ3lhv7mwsIFPfq6Oc
CRfYkQ5zFsRp0GvSXt5/AqJE8PupEzOdE5RK/A50HZN7yXoE3vqqdVuqLBDXmGlqYr+7pPgEakbC
iy0IFc6FuhXOdm1JiofU/4FdnNAGRbRwjGheMfAjmACbX7hGMXHrt6G2KbDWTm3JYVkxyqVKLoLF
jI0PhgCM1PqicEqSR1qd7WvwABtSdO9cnHm9uAkBu7oMLt1MxLfKmciOsZhkjEkgjQzxEt/MTkN8
Gyc35IhP0yzlsZw2QZ/j2mM1oacTp2lNC7ccr7omzvJiTccfWRvoRZC/668zMpN6tQct/z6ImbL7
HazAcFtj93QmR1oQkQAYOFPtksgimECO/iUJdgY+q58WEgJ5x0I8gC5l/brKyW45Nbliar2mRgN7
KHOZBjpOoexQ7HK3/uL5tuQYy9CzNx8AA+qbycdZPuMJhLsHlNblHmoPPgQ8afI0rz/GOUqCerZH
iYpCkQ2h4fAUNXTyDpt9vVkxVm4GeUztre/JqR6I0Sks8wbO4zEvFzd2PLk/VOsarnC7YlLydx7j
hbI6lKmA+wyQq/RCD4wLdYl8m8OAtVpsbfpzmrKxfSyD6DaM7AI6ucq722VxeQnb0+Jd6i32XwI3
q1Kq2fD2fOdh+lW7psbvmuLJAXCQgaaDzUiDSl0l8LuvfGdm/7Gztfx3hvlMLhzcqPegd8qPZbQr
fk0h6byJ9ob2oYgdojknKvafQob0AEimq/Q2nJTGV5DzO+utC8f+H995yr4GtdV/4PMU+MBMc/gN
RMbAo8PW25nlCh9z5//JdrXyOef24W3JrISPul0xc7rOj7Z74WZW8jWAvxrqpoWe1leGk+SfLS/y
b2dOvflTz8ySeASsyiVTSiPE7a+dubkjudJ+6P+ZPovuRaQP4l1chMXhX+UqO/y+ysHM5E/zaeVf
m9lVd8mP/ej1hboGjLtDSgPGQ1LGhTwBFPg9fmZdiHl7jATNIzXP+9oKEW5QUT6ytOFNLTlxSFH9
8iZKYhBezd9PPIZz4nNCu2FC08nFv3OnE9l86+1ff7FWjK//pvfoy0e4WC7g18nCh+K0CQUrLUfk
33n9wRonr29OqYzjXkHI0lxGXwrgyKfsKsOjsja298fLFSdF7f31KZhEuEaxHc3FW55qgWvQwIMZ
pHHmWT7j0gKaRTB6SkIwtaklcFRA3y8KgS4mxxBIgo7PMK63p79C+BTUXt+Y4mjbhH/d6w/2AK1a
eKQ0rQgrhVztphuRJcBVkJNPTQqzKdGcZlqW0KtzsWBvJ3hTbmPT0wK8trnGpgvsYL6ckhAMNJ2q
PA5P96kHqiATAEzS+2BqRyoEOqCJntWE4Ex1y7TpIuqEMLCJJEqmUFyKowzTuFyj0wTYt1WFYE4b
uDwBcfuOWJnT7aBBc4amEDOD+5NrdMcjhOim6n5gQAUfmuOPhMfTW55KAdMI8JEN4bZGeEw2Efo3
dR1gkDf5VeCLzTUwiQz9IH6FoRvOgeYa3fHIEPTWbW3p9J999nMH+dseIiRbJPssqPVfVAFtJqPq
oWq3W2UbkQqA51BWAaKAGc2HjNJqVQBb19sA1pQOa9LODAlsrtGpALgzXVkHvCl5CfGBOg8JD+hU
Co0xdMjU6/booiTw0qDO1Q5EtgD5XlejE7/33g6jfcgYeTb5muZqw5ERbQHyeMoxou5OoVWBTNMY
KL+L/XPBiAO3b03D6CyARllH+Qw0p3zeGY01nbczOAU0zZzaMkSHTNnYHCGGZ7iqIbLJ65GlpZOj
CwyGWuARHULPiAhGqgUkSmzVgwBPyDNgmRLfv7lQq1MT6FhTKLTIIj35i6MzhITKwoSrZgk5CCyK
K5SlWoN3thds9oKFOyhkhlyj84qJYV3lpBl8L9gCoansrr4uECWSLKHPEc7S5hrfsUCLiXLaRJ/C
yEq96ClBOtgRnkFmlbSpButMc41uR2AVhCpMbUe4nIHSDSnDnuRiwVO74LmcHiSS2XutrowuUKLg
JD2jSlIwHdKksFPgIr24I0jN4CdL+3l3ho4uZQA9DaTjalIw+Na2QzBIn1tzDdxkiRcdyDvIobVS
GuGOIJOoKgVnCoYGVgMBhpxuBdfCLLJN0JT29cdnFj1cWdXXh8pemvcYgv3iVvC0KbgZYiW3Oz1G
KAVynIpSMC3ozSQ/dmL2TnXB9qYwblFphxeluUYnBSBUykckBsGTvWANXGbHnjqUrHEou7dvlW5E
cSPdsl5rnX48c0Tg4AqwgsC5/cbn9oC0Im6UOFNyjc4c6mS4VQ8F02YnNHwkXZJw6CCYUzgx8M31
9k6jUgKrq3X9uBJIRYW2TOBc7TeWYsGpIXCpJdCjLYM72zNzfEpAS3/rrvy4FKTCSr1EUmgvewbe
lDMDL5Jsc3ONLpMgYz+VpUC6jBozQ427iGAQMUCORTUeP4yBss35M6a9AE228qGIE0y1AHPQxQqD
9yefRjs33uF4vWSAgcpxI4Vm8CQklF72kh3yTZgL0MydxRifLtDjoxw3UjWBst95zqQg1lO76FBu
BwILM1lnMcZnF00cGEU30UAK9MKRRWjN3ln0TCwB+oiRUHgJzTU2uwAbZYeK+fHTASm4CNMjYmpf
cugoiQvBhGcZwdxc4/MUTBKfirpgGmRY6SagZPn8rU93BHCvKZVWcMDtncZ0OODBqG4Fc0ZcCOii
cwDOEknUmiC0dSXP9Kwk5GzGJAWBzqgqAYACmKhg8e90YLAVBIslg3IEedFcrdhHJAW49gRfrpRO
M9gKdHUJZ1G74YeOgugKkETqrq0URnc4iBT4dEpSIH6kEwtE2pPxHxyRyIbRYDOCq07txqQFCEC5
2KKRMxVy5SctGEaOFGOkYYYWvFYLWoGPSQoEdqpaQA4FQB5Vhid3cSAFdwYYDcpsyAif98q47CKw
0i62/3EXgb3ATEPpPhuYArC5NKRCLw5Gu7lGFzlCcat8LBj4geTLZmL1mmsoBZSEfcDUvi6LMEIp
0C6rahCpsuD+0KHVecNDg9h4SEKU3hUgRuco4dqdTZ79RsfGNwFpUoknV6jb30DlkUfBT9QoUjND
sLkasf8ts/g3fvTcADNn1ONj0/oSrvKXOmS+9YOn3o/zf+/6Pm4e//GLdLb0fiidMO29V01Pjvz5
nz0hNb7gyT8++YbNfbr/vXvB81v37vX0Vk9/eR2usmX2EMB1IO1A3WM+D0e5X26Xp40pGGL253+e
5B+/9J7zZBd8Z+GXp648v/4PrpuFtO31H7jBCys/cLaBOGyZP726fEatQaGqrjxfRuHXJIvD3lO3
UG/ltZMoyZaPyelTt7BR9ZVpjnwowoey6C3eNKyoLn6xihg3m61OV27xnsord61Wb5Kvb5iUXG7v
+2JvAYWqd7lE6uFj73t2WD3Vla9WSeb3H7nrlFJd+dsDfhW35M3jMugpYIfbU33gmygK4yTs78i2
V0Z56fgxXA6sSAstUl45qftq0WJ1VJd9f26bWviL8sIsUD5sDqc7kYhMcASqS98mJXM8h2Jui/Sq
a39YhnHPelCFk7K3+rrZIVrGj08rNYd5W0tWXzrPlw9Bma+KoqfTXauH8vrhA/wNy36HbVsIVl+a
syBPip5md+VV9bXzPOS/NA17Qtea6uXPWD0ps+HSUhdWXjqJi4Fyd2U21ZU/ru6z4cw6ECdSx1Rf
ulr2z60OWKq+cP3merlN8yDsH+usLz2eP2P9X1dZvupZKqG6+EmLf1jtw4feMdZ1aP+MJ/+SZJsn
GTQmpcU0Ky/NAO/gzXyZJZyU/c3ZFrl+zg0ulpvh3m9Rh6rL/xaEfYm3ZVrlZTcRHkk/qoFCXupd
yktnK39IYtAUT1QX/rSKY4bDVstBmABVvBQnVJf/PUgeV29u8rOzrc36qy7/R1J+QxG7hPrPucG5
InaZatXl75D+itlTPZeiKw6qr73vR5XQQUl2WXXdP4tl8LSK2JSuVUx12c+rbMvJ1lu5TYEqrxwS
2QzUu0svqi79f0vOHSji+1sTLIZk7ZQXX+XFm88vPXybIFdeP8wfEihte55b1/ujvPYhgX/EfxJC
oydtFu/1lV/KND2XK8/zT0+0KC/9b/3kmvziIVots3/+PwAAAP//</cx:binary>
              </cx:geoCache>
            </cx:geography>
          </cx:layoutPr>
          <cx:valueColors>
            <cx:minColor>
              <a:schemeClr val="accent6">
                <a:lumMod val="60000"/>
                <a:lumOff val="40000"/>
              </a:schemeClr>
            </cx:minColor>
            <cx:maxColor>
              <a:schemeClr val="accent5">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14.xml"/><Relationship Id="rId3" Type="http://schemas.openxmlformats.org/officeDocument/2006/relationships/image" Target="../media/image2.emf"/><Relationship Id="rId7" Type="http://schemas.openxmlformats.org/officeDocument/2006/relationships/image" Target="../media/image5.emf"/><Relationship Id="rId12" Type="http://schemas.microsoft.com/office/2014/relationships/chartEx" Target="../charts/chartEx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3.xml"/><Relationship Id="rId5" Type="http://schemas.openxmlformats.org/officeDocument/2006/relationships/image" Target="../media/image3.emf"/><Relationship Id="rId10" Type="http://schemas.microsoft.com/office/2014/relationships/chartEx" Target="../charts/chartEx3.xml"/><Relationship Id="rId4" Type="http://schemas.openxmlformats.org/officeDocument/2006/relationships/chart" Target="../charts/chart11.xml"/><Relationship Id="rId9"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140970</xdr:rowOff>
    </xdr:from>
    <xdr:to>
      <xdr:col>11</xdr:col>
      <xdr:colOff>327660</xdr:colOff>
      <xdr:row>21</xdr:row>
      <xdr:rowOff>140970</xdr:rowOff>
    </xdr:to>
    <xdr:graphicFrame macro="">
      <xdr:nvGraphicFramePr>
        <xdr:cNvPr id="2" name="Chart 1">
          <a:extLst>
            <a:ext uri="{FF2B5EF4-FFF2-40B4-BE49-F238E27FC236}">
              <a16:creationId xmlns:a16="http://schemas.microsoft.com/office/drawing/2014/main" id="{2644BBEF-1665-4716-9564-DE44D8E0F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160020</xdr:colOff>
      <xdr:row>5</xdr:row>
      <xdr:rowOff>110490</xdr:rowOff>
    </xdr:from>
    <xdr:to>
      <xdr:col>12</xdr:col>
      <xdr:colOff>464820</xdr:colOff>
      <xdr:row>20</xdr:row>
      <xdr:rowOff>110490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0AD8D74-49AE-4F08-8E2C-F70E5AF6A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0500" y="10248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152400</xdr:colOff>
      <xdr:row>4</xdr:row>
      <xdr:rowOff>167640</xdr:rowOff>
    </xdr:from>
    <xdr:to>
      <xdr:col>11</xdr:col>
      <xdr:colOff>152400</xdr:colOff>
      <xdr:row>18</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FA9E48C-9E02-46EF-8F2C-FA67624F3E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98820" y="899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99060</xdr:rowOff>
    </xdr:from>
    <xdr:to>
      <xdr:col>12</xdr:col>
      <xdr:colOff>22860</xdr:colOff>
      <xdr:row>21</xdr:row>
      <xdr:rowOff>5715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0F05235-9D3D-437C-9971-E9D8CE703E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502920</xdr:colOff>
      <xdr:row>10</xdr:row>
      <xdr:rowOff>30480</xdr:rowOff>
    </xdr:from>
    <xdr:to>
      <xdr:col>12</xdr:col>
      <xdr:colOff>502920</xdr:colOff>
      <xdr:row>23</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907EF84-E1CA-40D2-9D57-3A1AD96B4A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8940" y="1859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6</xdr:row>
      <xdr:rowOff>140970</xdr:rowOff>
    </xdr:from>
    <xdr:to>
      <xdr:col>11</xdr:col>
      <xdr:colOff>358140</xdr:colOff>
      <xdr:row>21</xdr:row>
      <xdr:rowOff>140970</xdr:rowOff>
    </xdr:to>
    <xdr:graphicFrame macro="">
      <xdr:nvGraphicFramePr>
        <xdr:cNvPr id="2" name="Chart 1">
          <a:extLst>
            <a:ext uri="{FF2B5EF4-FFF2-40B4-BE49-F238E27FC236}">
              <a16:creationId xmlns:a16="http://schemas.microsoft.com/office/drawing/2014/main" id="{034A9285-B89F-43A4-B020-A841092E5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251460</xdr:colOff>
      <xdr:row>3</xdr:row>
      <xdr:rowOff>34290</xdr:rowOff>
    </xdr:from>
    <xdr:to>
      <xdr:col>12</xdr:col>
      <xdr:colOff>556260</xdr:colOff>
      <xdr:row>18</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F14F0DF-B228-4FDD-994C-8E6C4C0EC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1060" y="582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xdr:colOff>
      <xdr:row>6</xdr:row>
      <xdr:rowOff>140970</xdr:rowOff>
    </xdr:from>
    <xdr:to>
      <xdr:col>11</xdr:col>
      <xdr:colOff>350520</xdr:colOff>
      <xdr:row>21</xdr:row>
      <xdr:rowOff>140970</xdr:rowOff>
    </xdr:to>
    <xdr:graphicFrame macro="">
      <xdr:nvGraphicFramePr>
        <xdr:cNvPr id="2" name="Chart 1">
          <a:extLst>
            <a:ext uri="{FF2B5EF4-FFF2-40B4-BE49-F238E27FC236}">
              <a16:creationId xmlns:a16="http://schemas.microsoft.com/office/drawing/2014/main" id="{BC4101AB-48A3-4BFE-97C2-F972D43E5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175260</xdr:rowOff>
    </xdr:from>
    <xdr:to>
      <xdr:col>2</xdr:col>
      <xdr:colOff>0</xdr:colOff>
      <xdr:row>19</xdr:row>
      <xdr:rowOff>175260</xdr:rowOff>
    </xdr:to>
    <xdr:graphicFrame macro="">
      <xdr:nvGraphicFramePr>
        <xdr:cNvPr id="2" name="Chart 1">
          <a:extLst>
            <a:ext uri="{FF2B5EF4-FFF2-40B4-BE49-F238E27FC236}">
              <a16:creationId xmlns:a16="http://schemas.microsoft.com/office/drawing/2014/main" id="{5BC16FF8-03C1-406E-B3C8-41BF9A6D6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17</xdr:row>
      <xdr:rowOff>0</xdr:rowOff>
    </xdr:from>
    <xdr:to>
      <xdr:col>4</xdr:col>
      <xdr:colOff>815340</xdr:colOff>
      <xdr:row>20</xdr:row>
      <xdr:rowOff>15240</xdr:rowOff>
    </xdr:to>
    <xdr:graphicFrame macro="">
      <xdr:nvGraphicFramePr>
        <xdr:cNvPr id="3" name="Chart 2">
          <a:extLst>
            <a:ext uri="{FF2B5EF4-FFF2-40B4-BE49-F238E27FC236}">
              <a16:creationId xmlns:a16="http://schemas.microsoft.com/office/drawing/2014/main" id="{AF73D685-F09E-4A89-92A2-ED51B9D86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16</xdr:row>
      <xdr:rowOff>179070</xdr:rowOff>
    </xdr:from>
    <xdr:to>
      <xdr:col>8</xdr:col>
      <xdr:colOff>0</xdr:colOff>
      <xdr:row>19</xdr:row>
      <xdr:rowOff>175260</xdr:rowOff>
    </xdr:to>
    <xdr:graphicFrame macro="">
      <xdr:nvGraphicFramePr>
        <xdr:cNvPr id="4" name="Chart 3">
          <a:extLst>
            <a:ext uri="{FF2B5EF4-FFF2-40B4-BE49-F238E27FC236}">
              <a16:creationId xmlns:a16="http://schemas.microsoft.com/office/drawing/2014/main" id="{8318E294-E1F9-4D28-ABD8-75DE83B75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17</xdr:row>
      <xdr:rowOff>3810</xdr:rowOff>
    </xdr:from>
    <xdr:to>
      <xdr:col>10</xdr:col>
      <xdr:colOff>1059180</xdr:colOff>
      <xdr:row>20</xdr:row>
      <xdr:rowOff>7620</xdr:rowOff>
    </xdr:to>
    <xdr:graphicFrame macro="">
      <xdr:nvGraphicFramePr>
        <xdr:cNvPr id="5" name="Chart 4">
          <a:extLst>
            <a:ext uri="{FF2B5EF4-FFF2-40B4-BE49-F238E27FC236}">
              <a16:creationId xmlns:a16="http://schemas.microsoft.com/office/drawing/2014/main" id="{8CDBF978-5A5F-4DF1-970D-0494E0715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16</xdr:row>
      <xdr:rowOff>179070</xdr:rowOff>
    </xdr:from>
    <xdr:to>
      <xdr:col>13</xdr:col>
      <xdr:colOff>1226820</xdr:colOff>
      <xdr:row>19</xdr:row>
      <xdr:rowOff>175260</xdr:rowOff>
    </xdr:to>
    <xdr:graphicFrame macro="">
      <xdr:nvGraphicFramePr>
        <xdr:cNvPr id="6" name="Chart 5">
          <a:extLst>
            <a:ext uri="{FF2B5EF4-FFF2-40B4-BE49-F238E27FC236}">
              <a16:creationId xmlns:a16="http://schemas.microsoft.com/office/drawing/2014/main" id="{4B9E60BE-3F42-4A2D-984E-0A5702BFF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76200</xdr:rowOff>
    </xdr:from>
    <xdr:to>
      <xdr:col>22</xdr:col>
      <xdr:colOff>266700</xdr:colOff>
      <xdr:row>2</xdr:row>
      <xdr:rowOff>60960</xdr:rowOff>
    </xdr:to>
    <xdr:sp macro="" textlink="">
      <xdr:nvSpPr>
        <xdr:cNvPr id="2" name="Rectangle: Rounded Corners 1">
          <a:extLst>
            <a:ext uri="{FF2B5EF4-FFF2-40B4-BE49-F238E27FC236}">
              <a16:creationId xmlns:a16="http://schemas.microsoft.com/office/drawing/2014/main" id="{ED54C83C-A9A7-4F95-9752-1FE91DD0B2F4}"/>
            </a:ext>
          </a:extLst>
        </xdr:cNvPr>
        <xdr:cNvSpPr/>
      </xdr:nvSpPr>
      <xdr:spPr>
        <a:xfrm>
          <a:off x="114300" y="76200"/>
          <a:ext cx="13563600" cy="3505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Lato black" panose="020F0502020204030203" pitchFamily="34" charset="0"/>
              <a:ea typeface="Lato black" panose="020F0502020204030203" pitchFamily="34" charset="0"/>
              <a:cs typeface="Lato black" panose="020F0502020204030203" pitchFamily="34" charset="0"/>
            </a:rPr>
            <a:t>ECOMMERCE</a:t>
          </a:r>
          <a:r>
            <a:rPr lang="en-US" sz="1800" b="1"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8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83820</xdr:colOff>
      <xdr:row>2</xdr:row>
      <xdr:rowOff>152400</xdr:rowOff>
    </xdr:from>
    <xdr:to>
      <xdr:col>4</xdr:col>
      <xdr:colOff>243840</xdr:colOff>
      <xdr:row>12</xdr:row>
      <xdr:rowOff>7620</xdr:rowOff>
    </xdr:to>
    <xdr:grpSp>
      <xdr:nvGrpSpPr>
        <xdr:cNvPr id="12" name="Group 11">
          <a:extLst>
            <a:ext uri="{FF2B5EF4-FFF2-40B4-BE49-F238E27FC236}">
              <a16:creationId xmlns:a16="http://schemas.microsoft.com/office/drawing/2014/main" id="{24C6538C-D8A6-4DC6-8D1E-3C94E5F1459D}"/>
            </a:ext>
          </a:extLst>
        </xdr:cNvPr>
        <xdr:cNvGrpSpPr/>
      </xdr:nvGrpSpPr>
      <xdr:grpSpPr>
        <a:xfrm>
          <a:off x="83820" y="525624"/>
          <a:ext cx="2585979" cy="1721343"/>
          <a:chOff x="83820" y="518160"/>
          <a:chExt cx="2598420" cy="1684020"/>
        </a:xfrm>
      </xdr:grpSpPr>
      <xdr:sp macro="" textlink="">
        <xdr:nvSpPr>
          <xdr:cNvPr id="3" name="Rectangle: Rounded Corners 2">
            <a:extLst>
              <a:ext uri="{FF2B5EF4-FFF2-40B4-BE49-F238E27FC236}">
                <a16:creationId xmlns:a16="http://schemas.microsoft.com/office/drawing/2014/main" id="{7F5FAAEA-A4A5-40B8-95EA-2444CFDD6CBE}"/>
              </a:ext>
            </a:extLst>
          </xdr:cNvPr>
          <xdr:cNvSpPr/>
        </xdr:nvSpPr>
        <xdr:spPr>
          <a:xfrm>
            <a:off x="114300" y="518160"/>
            <a:ext cx="2529840" cy="3581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 name="Rectangle: Rounded Corners 4">
            <a:extLst>
              <a:ext uri="{FF2B5EF4-FFF2-40B4-BE49-F238E27FC236}">
                <a16:creationId xmlns:a16="http://schemas.microsoft.com/office/drawing/2014/main" id="{CB7C70C6-14D6-45DF-8D4B-A124AEA86859}"/>
              </a:ext>
            </a:extLst>
          </xdr:cNvPr>
          <xdr:cNvSpPr/>
        </xdr:nvSpPr>
        <xdr:spPr>
          <a:xfrm>
            <a:off x="83820" y="899160"/>
            <a:ext cx="2598420" cy="13030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295D92A1-744F-4724-8DA6-6A6C84444543}"/>
              </a:ext>
            </a:extLst>
          </xdr:cNvPr>
          <xdr:cNvSpPr/>
        </xdr:nvSpPr>
        <xdr:spPr>
          <a:xfrm>
            <a:off x="419100" y="937260"/>
            <a:ext cx="1805940" cy="4191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FD13E9B-4D45-45C7-AB88-03E3400886C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 name="Chart 6">
            <a:extLst>
              <a:ext uri="{FF2B5EF4-FFF2-40B4-BE49-F238E27FC236}">
                <a16:creationId xmlns:a16="http://schemas.microsoft.com/office/drawing/2014/main" id="{33D69AE5-AC84-40BD-8F22-E694D8BE807A}"/>
              </a:ext>
            </a:extLst>
          </xdr:cNvPr>
          <xdr:cNvGraphicFramePr>
            <a:graphicFrameLocks/>
          </xdr:cNvGraphicFramePr>
        </xdr:nvGraphicFramePr>
        <xdr:xfrm>
          <a:off x="533400" y="1295400"/>
          <a:ext cx="1470660" cy="4191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A4ADD241-0F48-47DC-AC73-047FDE6D5447}"/>
              </a:ext>
            </a:extLst>
          </xdr:cNvPr>
          <xdr:cNvSpPr/>
        </xdr:nvSpPr>
        <xdr:spPr>
          <a:xfrm>
            <a:off x="106680" y="1752600"/>
            <a:ext cx="2103120" cy="29718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441960</xdr:colOff>
      <xdr:row>2</xdr:row>
      <xdr:rowOff>144780</xdr:rowOff>
    </xdr:from>
    <xdr:to>
      <xdr:col>8</xdr:col>
      <xdr:colOff>533400</xdr:colOff>
      <xdr:row>4</xdr:row>
      <xdr:rowOff>137160</xdr:rowOff>
    </xdr:to>
    <xdr:sp macro="" textlink="">
      <xdr:nvSpPr>
        <xdr:cNvPr id="13" name="Rectangle: Rounded Corners 12">
          <a:extLst>
            <a:ext uri="{FF2B5EF4-FFF2-40B4-BE49-F238E27FC236}">
              <a16:creationId xmlns:a16="http://schemas.microsoft.com/office/drawing/2014/main" id="{720F2AFF-3504-4862-BAD5-EB411E42A199}"/>
            </a:ext>
          </a:extLst>
        </xdr:cNvPr>
        <xdr:cNvSpPr/>
      </xdr:nvSpPr>
      <xdr:spPr>
        <a:xfrm>
          <a:off x="2880360" y="510540"/>
          <a:ext cx="2529840" cy="3581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4</xdr:col>
      <xdr:colOff>411480</xdr:colOff>
      <xdr:row>4</xdr:row>
      <xdr:rowOff>160020</xdr:rowOff>
    </xdr:from>
    <xdr:to>
      <xdr:col>8</xdr:col>
      <xdr:colOff>571500</xdr:colOff>
      <xdr:row>12</xdr:row>
      <xdr:rowOff>0</xdr:rowOff>
    </xdr:to>
    <xdr:sp macro="" textlink="">
      <xdr:nvSpPr>
        <xdr:cNvPr id="14" name="Rectangle: Rounded Corners 13">
          <a:extLst>
            <a:ext uri="{FF2B5EF4-FFF2-40B4-BE49-F238E27FC236}">
              <a16:creationId xmlns:a16="http://schemas.microsoft.com/office/drawing/2014/main" id="{5CB56472-5259-4B14-8BB6-68CDC65C6D6F}"/>
            </a:ext>
          </a:extLst>
        </xdr:cNvPr>
        <xdr:cNvSpPr/>
      </xdr:nvSpPr>
      <xdr:spPr>
        <a:xfrm>
          <a:off x="2849880" y="891540"/>
          <a:ext cx="2598420" cy="13030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137160</xdr:colOff>
      <xdr:row>5</xdr:row>
      <xdr:rowOff>15240</xdr:rowOff>
    </xdr:from>
    <xdr:to>
      <xdr:col>8</xdr:col>
      <xdr:colOff>114300</xdr:colOff>
      <xdr:row>7</xdr:row>
      <xdr:rowOff>68580</xdr:rowOff>
    </xdr:to>
    <xdr:sp macro="" textlink="KPI!$E$17">
      <xdr:nvSpPr>
        <xdr:cNvPr id="15" name="Rectangle: Rounded Corners 14">
          <a:extLst>
            <a:ext uri="{FF2B5EF4-FFF2-40B4-BE49-F238E27FC236}">
              <a16:creationId xmlns:a16="http://schemas.microsoft.com/office/drawing/2014/main" id="{DBDD9FBD-D755-4CBB-8443-02E97FF36723}"/>
            </a:ext>
          </a:extLst>
        </xdr:cNvPr>
        <xdr:cNvSpPr/>
      </xdr:nvSpPr>
      <xdr:spPr>
        <a:xfrm>
          <a:off x="3185160" y="929640"/>
          <a:ext cx="1805940" cy="4191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48627C-E163-4BCD-A684-8C3C1FA4EC3C}"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434340</xdr:colOff>
      <xdr:row>9</xdr:row>
      <xdr:rowOff>99060</xdr:rowOff>
    </xdr:from>
    <xdr:to>
      <xdr:col>8</xdr:col>
      <xdr:colOff>99060</xdr:colOff>
      <xdr:row>11</xdr:row>
      <xdr:rowOff>30480</xdr:rowOff>
    </xdr:to>
    <xdr:sp macro="" textlink="">
      <xdr:nvSpPr>
        <xdr:cNvPr id="16" name="Rectangle: Rounded Corners 15">
          <a:extLst>
            <a:ext uri="{FF2B5EF4-FFF2-40B4-BE49-F238E27FC236}">
              <a16:creationId xmlns:a16="http://schemas.microsoft.com/office/drawing/2014/main" id="{C063B0C0-F617-4153-AAAC-69829CFA5D6D}"/>
            </a:ext>
          </a:extLst>
        </xdr:cNvPr>
        <xdr:cNvSpPr/>
      </xdr:nvSpPr>
      <xdr:spPr>
        <a:xfrm>
          <a:off x="2872740" y="1744980"/>
          <a:ext cx="2103120" cy="29718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144780</xdr:colOff>
      <xdr:row>2</xdr:row>
      <xdr:rowOff>160020</xdr:rowOff>
    </xdr:from>
    <xdr:to>
      <xdr:col>13</xdr:col>
      <xdr:colOff>236220</xdr:colOff>
      <xdr:row>4</xdr:row>
      <xdr:rowOff>152400</xdr:rowOff>
    </xdr:to>
    <xdr:sp macro="" textlink="">
      <xdr:nvSpPr>
        <xdr:cNvPr id="18" name="Rectangle: Rounded Corners 17">
          <a:extLst>
            <a:ext uri="{FF2B5EF4-FFF2-40B4-BE49-F238E27FC236}">
              <a16:creationId xmlns:a16="http://schemas.microsoft.com/office/drawing/2014/main" id="{CC614256-6C31-4A0A-BC73-EAA33D775F52}"/>
            </a:ext>
          </a:extLst>
        </xdr:cNvPr>
        <xdr:cNvSpPr/>
      </xdr:nvSpPr>
      <xdr:spPr>
        <a:xfrm>
          <a:off x="5631180" y="525780"/>
          <a:ext cx="2529840" cy="3581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9</xdr:col>
      <xdr:colOff>114300</xdr:colOff>
      <xdr:row>4</xdr:row>
      <xdr:rowOff>175260</xdr:rowOff>
    </xdr:from>
    <xdr:to>
      <xdr:col>13</xdr:col>
      <xdr:colOff>274320</xdr:colOff>
      <xdr:row>12</xdr:row>
      <xdr:rowOff>15240</xdr:rowOff>
    </xdr:to>
    <xdr:sp macro="" textlink="">
      <xdr:nvSpPr>
        <xdr:cNvPr id="19" name="Rectangle: Rounded Corners 18">
          <a:extLst>
            <a:ext uri="{FF2B5EF4-FFF2-40B4-BE49-F238E27FC236}">
              <a16:creationId xmlns:a16="http://schemas.microsoft.com/office/drawing/2014/main" id="{87F4EC7D-FFFC-4F2B-89CB-AD4F79B40F00}"/>
            </a:ext>
          </a:extLst>
        </xdr:cNvPr>
        <xdr:cNvSpPr/>
      </xdr:nvSpPr>
      <xdr:spPr>
        <a:xfrm>
          <a:off x="5600700" y="906780"/>
          <a:ext cx="2598420" cy="13030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449580</xdr:colOff>
      <xdr:row>5</xdr:row>
      <xdr:rowOff>30480</xdr:rowOff>
    </xdr:from>
    <xdr:to>
      <xdr:col>12</xdr:col>
      <xdr:colOff>426720</xdr:colOff>
      <xdr:row>7</xdr:row>
      <xdr:rowOff>83820</xdr:rowOff>
    </xdr:to>
    <xdr:sp macro="" textlink="KPI!$H$17">
      <xdr:nvSpPr>
        <xdr:cNvPr id="20" name="Rectangle: Rounded Corners 19">
          <a:extLst>
            <a:ext uri="{FF2B5EF4-FFF2-40B4-BE49-F238E27FC236}">
              <a16:creationId xmlns:a16="http://schemas.microsoft.com/office/drawing/2014/main" id="{E19AECB1-4B06-46E2-B803-B5931DD0CFB7}"/>
            </a:ext>
          </a:extLst>
        </xdr:cNvPr>
        <xdr:cNvSpPr/>
      </xdr:nvSpPr>
      <xdr:spPr>
        <a:xfrm>
          <a:off x="5935980" y="944880"/>
          <a:ext cx="1805940" cy="4191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14D1E73-D3F8-4228-B2A9-BD1D47BB9405}"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37873</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137160</xdr:colOff>
      <xdr:row>9</xdr:row>
      <xdr:rowOff>114300</xdr:rowOff>
    </xdr:from>
    <xdr:to>
      <xdr:col>12</xdr:col>
      <xdr:colOff>411480</xdr:colOff>
      <xdr:row>11</xdr:row>
      <xdr:rowOff>45720</xdr:rowOff>
    </xdr:to>
    <xdr:sp macro="" textlink="">
      <xdr:nvSpPr>
        <xdr:cNvPr id="21" name="Rectangle: Rounded Corners 20">
          <a:extLst>
            <a:ext uri="{FF2B5EF4-FFF2-40B4-BE49-F238E27FC236}">
              <a16:creationId xmlns:a16="http://schemas.microsoft.com/office/drawing/2014/main" id="{DBBE1023-4ED5-40C1-A113-F578967C27B3}"/>
            </a:ext>
          </a:extLst>
        </xdr:cNvPr>
        <xdr:cNvSpPr/>
      </xdr:nvSpPr>
      <xdr:spPr>
        <a:xfrm>
          <a:off x="5623560" y="1760220"/>
          <a:ext cx="2103120" cy="29718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457200</xdr:colOff>
      <xdr:row>2</xdr:row>
      <xdr:rowOff>137160</xdr:rowOff>
    </xdr:from>
    <xdr:to>
      <xdr:col>17</xdr:col>
      <xdr:colOff>548640</xdr:colOff>
      <xdr:row>4</xdr:row>
      <xdr:rowOff>129540</xdr:rowOff>
    </xdr:to>
    <xdr:sp macro="" textlink="">
      <xdr:nvSpPr>
        <xdr:cNvPr id="23" name="Rectangle: Rounded Corners 22">
          <a:extLst>
            <a:ext uri="{FF2B5EF4-FFF2-40B4-BE49-F238E27FC236}">
              <a16:creationId xmlns:a16="http://schemas.microsoft.com/office/drawing/2014/main" id="{159C49D9-FC1D-42E4-9FB6-D5A830166390}"/>
            </a:ext>
          </a:extLst>
        </xdr:cNvPr>
        <xdr:cNvSpPr/>
      </xdr:nvSpPr>
      <xdr:spPr>
        <a:xfrm>
          <a:off x="8382000" y="502920"/>
          <a:ext cx="2529840" cy="3581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US" sz="16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NO OF ORDERS</a:t>
          </a:r>
          <a:endParaRPr lang="en-US" sz="2400">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426720</xdr:colOff>
      <xdr:row>4</xdr:row>
      <xdr:rowOff>152400</xdr:rowOff>
    </xdr:from>
    <xdr:to>
      <xdr:col>17</xdr:col>
      <xdr:colOff>586740</xdr:colOff>
      <xdr:row>11</xdr:row>
      <xdr:rowOff>175260</xdr:rowOff>
    </xdr:to>
    <xdr:sp macro="" textlink="">
      <xdr:nvSpPr>
        <xdr:cNvPr id="24" name="Rectangle: Rounded Corners 23">
          <a:extLst>
            <a:ext uri="{FF2B5EF4-FFF2-40B4-BE49-F238E27FC236}">
              <a16:creationId xmlns:a16="http://schemas.microsoft.com/office/drawing/2014/main" id="{9C496233-2B5D-4DBB-832A-9BDE95612A52}"/>
            </a:ext>
          </a:extLst>
        </xdr:cNvPr>
        <xdr:cNvSpPr/>
      </xdr:nvSpPr>
      <xdr:spPr>
        <a:xfrm>
          <a:off x="8351520" y="883920"/>
          <a:ext cx="2598420" cy="13030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152400</xdr:colOff>
      <xdr:row>5</xdr:row>
      <xdr:rowOff>7620</xdr:rowOff>
    </xdr:from>
    <xdr:to>
      <xdr:col>17</xdr:col>
      <xdr:colOff>129540</xdr:colOff>
      <xdr:row>7</xdr:row>
      <xdr:rowOff>60960</xdr:rowOff>
    </xdr:to>
    <xdr:sp macro="" textlink="KPI!$K$17">
      <xdr:nvSpPr>
        <xdr:cNvPr id="25" name="Rectangle: Rounded Corners 24">
          <a:extLst>
            <a:ext uri="{FF2B5EF4-FFF2-40B4-BE49-F238E27FC236}">
              <a16:creationId xmlns:a16="http://schemas.microsoft.com/office/drawing/2014/main" id="{70F10982-6998-4A09-B46D-C28D980F18DE}"/>
            </a:ext>
          </a:extLst>
        </xdr:cNvPr>
        <xdr:cNvSpPr/>
      </xdr:nvSpPr>
      <xdr:spPr>
        <a:xfrm>
          <a:off x="8686800" y="922020"/>
          <a:ext cx="1805940" cy="4191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E4FDC7-67EE-44D7-862A-CFE916C1D122}"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9994</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449580</xdr:colOff>
      <xdr:row>9</xdr:row>
      <xdr:rowOff>91440</xdr:rowOff>
    </xdr:from>
    <xdr:to>
      <xdr:col>17</xdr:col>
      <xdr:colOff>114300</xdr:colOff>
      <xdr:row>11</xdr:row>
      <xdr:rowOff>22860</xdr:rowOff>
    </xdr:to>
    <xdr:sp macro="" textlink="">
      <xdr:nvSpPr>
        <xdr:cNvPr id="26" name="Rectangle: Rounded Corners 25">
          <a:extLst>
            <a:ext uri="{FF2B5EF4-FFF2-40B4-BE49-F238E27FC236}">
              <a16:creationId xmlns:a16="http://schemas.microsoft.com/office/drawing/2014/main" id="{609FCE39-87D0-4DDA-BE44-6BEAF073C7F2}"/>
            </a:ext>
          </a:extLst>
        </xdr:cNvPr>
        <xdr:cNvSpPr/>
      </xdr:nvSpPr>
      <xdr:spPr>
        <a:xfrm>
          <a:off x="8374380" y="1737360"/>
          <a:ext cx="2103120" cy="29718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182880</xdr:colOff>
      <xdr:row>2</xdr:row>
      <xdr:rowOff>144780</xdr:rowOff>
    </xdr:from>
    <xdr:to>
      <xdr:col>22</xdr:col>
      <xdr:colOff>274320</xdr:colOff>
      <xdr:row>4</xdr:row>
      <xdr:rowOff>137160</xdr:rowOff>
    </xdr:to>
    <xdr:sp macro="" textlink="">
      <xdr:nvSpPr>
        <xdr:cNvPr id="28" name="Rectangle: Rounded Corners 27">
          <a:extLst>
            <a:ext uri="{FF2B5EF4-FFF2-40B4-BE49-F238E27FC236}">
              <a16:creationId xmlns:a16="http://schemas.microsoft.com/office/drawing/2014/main" id="{08791BC8-28FA-45B3-9A0D-BC0F6BEC9EA3}"/>
            </a:ext>
          </a:extLst>
        </xdr:cNvPr>
        <xdr:cNvSpPr/>
      </xdr:nvSpPr>
      <xdr:spPr>
        <a:xfrm>
          <a:off x="11155680" y="510540"/>
          <a:ext cx="2529840" cy="3581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6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PROFIT MARGIN</a:t>
          </a:r>
          <a:endParaRPr lang="en-US" sz="2400">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152400</xdr:colOff>
      <xdr:row>4</xdr:row>
      <xdr:rowOff>160020</xdr:rowOff>
    </xdr:from>
    <xdr:to>
      <xdr:col>22</xdr:col>
      <xdr:colOff>312420</xdr:colOff>
      <xdr:row>12</xdr:row>
      <xdr:rowOff>0</xdr:rowOff>
    </xdr:to>
    <xdr:sp macro="" textlink="">
      <xdr:nvSpPr>
        <xdr:cNvPr id="29" name="Rectangle: Rounded Corners 28">
          <a:extLst>
            <a:ext uri="{FF2B5EF4-FFF2-40B4-BE49-F238E27FC236}">
              <a16:creationId xmlns:a16="http://schemas.microsoft.com/office/drawing/2014/main" id="{C95F7090-EF3A-496F-9180-37E2FC2926DE}"/>
            </a:ext>
          </a:extLst>
        </xdr:cNvPr>
        <xdr:cNvSpPr/>
      </xdr:nvSpPr>
      <xdr:spPr>
        <a:xfrm>
          <a:off x="11125200" y="891540"/>
          <a:ext cx="2598420" cy="130302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487680</xdr:colOff>
      <xdr:row>5</xdr:row>
      <xdr:rowOff>15240</xdr:rowOff>
    </xdr:from>
    <xdr:to>
      <xdr:col>21</xdr:col>
      <xdr:colOff>464820</xdr:colOff>
      <xdr:row>7</xdr:row>
      <xdr:rowOff>68580</xdr:rowOff>
    </xdr:to>
    <xdr:sp macro="" textlink="KPI!$N$17">
      <xdr:nvSpPr>
        <xdr:cNvPr id="30" name="Rectangle: Rounded Corners 29">
          <a:extLst>
            <a:ext uri="{FF2B5EF4-FFF2-40B4-BE49-F238E27FC236}">
              <a16:creationId xmlns:a16="http://schemas.microsoft.com/office/drawing/2014/main" id="{D431FCE8-BB1A-4198-8FF6-0214DB13F4ED}"/>
            </a:ext>
          </a:extLst>
        </xdr:cNvPr>
        <xdr:cNvSpPr/>
      </xdr:nvSpPr>
      <xdr:spPr>
        <a:xfrm>
          <a:off x="11460480" y="929640"/>
          <a:ext cx="1805940" cy="4191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AA6DAEF-0B4F-472F-B95B-028E35BB6C55}"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175260</xdr:colOff>
      <xdr:row>9</xdr:row>
      <xdr:rowOff>99060</xdr:rowOff>
    </xdr:from>
    <xdr:to>
      <xdr:col>21</xdr:col>
      <xdr:colOff>449580</xdr:colOff>
      <xdr:row>11</xdr:row>
      <xdr:rowOff>30480</xdr:rowOff>
    </xdr:to>
    <xdr:sp macro="" textlink="">
      <xdr:nvSpPr>
        <xdr:cNvPr id="31" name="Rectangle: Rounded Corners 30">
          <a:extLst>
            <a:ext uri="{FF2B5EF4-FFF2-40B4-BE49-F238E27FC236}">
              <a16:creationId xmlns:a16="http://schemas.microsoft.com/office/drawing/2014/main" id="{74B39819-D43F-4F5D-AEA5-E7F595C079CB}"/>
            </a:ext>
          </a:extLst>
        </xdr:cNvPr>
        <xdr:cNvSpPr/>
      </xdr:nvSpPr>
      <xdr:spPr>
        <a:xfrm>
          <a:off x="11148060" y="1744980"/>
          <a:ext cx="2103120" cy="29718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396240</xdr:colOff>
      <xdr:row>7</xdr:row>
      <xdr:rowOff>38100</xdr:rowOff>
    </xdr:from>
    <xdr:to>
      <xdr:col>7</xdr:col>
      <xdr:colOff>449580</xdr:colOff>
      <xdr:row>9</xdr:row>
      <xdr:rowOff>76200</xdr:rowOff>
    </xdr:to>
    <xdr:graphicFrame macro="">
      <xdr:nvGraphicFramePr>
        <xdr:cNvPr id="33" name="Chart 32">
          <a:extLst>
            <a:ext uri="{FF2B5EF4-FFF2-40B4-BE49-F238E27FC236}">
              <a16:creationId xmlns:a16="http://schemas.microsoft.com/office/drawing/2014/main" id="{64762363-DE42-4EE0-83E0-A61FE7321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472440</xdr:colOff>
          <xdr:row>9</xdr:row>
          <xdr:rowOff>129540</xdr:rowOff>
        </xdr:from>
        <xdr:to>
          <xdr:col>8</xdr:col>
          <xdr:colOff>67056</xdr:colOff>
          <xdr:row>10</xdr:row>
          <xdr:rowOff>175260</xdr:rowOff>
        </xdr:to>
        <xdr:pic>
          <xdr:nvPicPr>
            <xdr:cNvPr id="34" name="Picture 33">
              <a:extLst>
                <a:ext uri="{FF2B5EF4-FFF2-40B4-BE49-F238E27FC236}">
                  <a16:creationId xmlns:a16="http://schemas.microsoft.com/office/drawing/2014/main" id="{B3C67DEF-5948-4E19-8BB1-BCEC8E6E67ED}"/>
                </a:ext>
              </a:extLst>
            </xdr:cNvPr>
            <xdr:cNvPicPr>
              <a:picLocks noChangeAspect="1" noChangeArrowheads="1"/>
              <a:extLst>
                <a:ext uri="{84589F7E-364E-4C9E-8A38-B11213B215E9}">
                  <a14:cameraTool cellRange="'KPI YOY'!$J$8" spid="_x0000_s11324"/>
                </a:ext>
              </a:extLst>
            </xdr:cNvPicPr>
          </xdr:nvPicPr>
          <xdr:blipFill>
            <a:blip xmlns:r="http://schemas.openxmlformats.org/officeDocument/2006/relationships" r:embed="rId3"/>
            <a:srcRect/>
            <a:stretch>
              <a:fillRect/>
            </a:stretch>
          </xdr:blipFill>
          <xdr:spPr bwMode="auto">
            <a:xfrm>
              <a:off x="4130040" y="1775460"/>
              <a:ext cx="813816"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83820</xdr:colOff>
      <xdr:row>7</xdr:row>
      <xdr:rowOff>22860</xdr:rowOff>
    </xdr:from>
    <xdr:to>
      <xdr:col>12</xdr:col>
      <xdr:colOff>213360</xdr:colOff>
      <xdr:row>9</xdr:row>
      <xdr:rowOff>76200</xdr:rowOff>
    </xdr:to>
    <xdr:graphicFrame macro="">
      <xdr:nvGraphicFramePr>
        <xdr:cNvPr id="35" name="Chart 34">
          <a:extLst>
            <a:ext uri="{FF2B5EF4-FFF2-40B4-BE49-F238E27FC236}">
              <a16:creationId xmlns:a16="http://schemas.microsoft.com/office/drawing/2014/main" id="{9EE213B1-C8F6-4A16-A09C-23922A5E6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190499</xdr:colOff>
          <xdr:row>9</xdr:row>
          <xdr:rowOff>137160</xdr:rowOff>
        </xdr:from>
        <xdr:to>
          <xdr:col>12</xdr:col>
          <xdr:colOff>421842</xdr:colOff>
          <xdr:row>11</xdr:row>
          <xdr:rowOff>7620</xdr:rowOff>
        </xdr:to>
        <xdr:pic>
          <xdr:nvPicPr>
            <xdr:cNvPr id="37" name="Picture 36">
              <a:extLst>
                <a:ext uri="{FF2B5EF4-FFF2-40B4-BE49-F238E27FC236}">
                  <a16:creationId xmlns:a16="http://schemas.microsoft.com/office/drawing/2014/main" id="{09B37EE2-650E-48B2-AF8A-FBE4A6F9D8DE}"/>
                </a:ext>
              </a:extLst>
            </xdr:cNvPr>
            <xdr:cNvPicPr>
              <a:picLocks noChangeAspect="1" noChangeArrowheads="1"/>
              <a:extLst>
                <a:ext uri="{84589F7E-364E-4C9E-8A38-B11213B215E9}">
                  <a14:cameraTool cellRange="'KPI YOY'!$K$8" spid="_x0000_s11325"/>
                </a:ext>
              </a:extLst>
            </xdr:cNvPicPr>
          </xdr:nvPicPr>
          <xdr:blipFill>
            <a:blip xmlns:r="http://schemas.openxmlformats.org/officeDocument/2006/relationships" r:embed="rId5"/>
            <a:srcRect/>
            <a:stretch>
              <a:fillRect/>
            </a:stretch>
          </xdr:blipFill>
          <xdr:spPr bwMode="auto">
            <a:xfrm>
              <a:off x="6896099" y="1783080"/>
              <a:ext cx="840943"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518160</xdr:colOff>
          <xdr:row>9</xdr:row>
          <xdr:rowOff>106680</xdr:rowOff>
        </xdr:from>
        <xdr:to>
          <xdr:col>17</xdr:col>
          <xdr:colOff>114300</xdr:colOff>
          <xdr:row>11</xdr:row>
          <xdr:rowOff>7620</xdr:rowOff>
        </xdr:to>
        <xdr:pic>
          <xdr:nvPicPr>
            <xdr:cNvPr id="38" name="Picture 37">
              <a:extLst>
                <a:ext uri="{FF2B5EF4-FFF2-40B4-BE49-F238E27FC236}">
                  <a16:creationId xmlns:a16="http://schemas.microsoft.com/office/drawing/2014/main" id="{959C2EA0-E0BB-440E-A1DD-50873C1541F1}"/>
                </a:ext>
              </a:extLst>
            </xdr:cNvPr>
            <xdr:cNvPicPr>
              <a:picLocks noChangeAspect="1" noChangeArrowheads="1"/>
              <a:extLst>
                <a:ext uri="{84589F7E-364E-4C9E-8A38-B11213B215E9}">
                  <a14:cameraTool cellRange="'KPI YOY'!$H$8" spid="_x0000_s11326"/>
                </a:ext>
              </a:extLst>
            </xdr:cNvPicPr>
          </xdr:nvPicPr>
          <xdr:blipFill>
            <a:blip xmlns:r="http://schemas.openxmlformats.org/officeDocument/2006/relationships" r:embed="rId6"/>
            <a:srcRect/>
            <a:stretch>
              <a:fillRect/>
            </a:stretch>
          </xdr:blipFill>
          <xdr:spPr bwMode="auto">
            <a:xfrm>
              <a:off x="9662160" y="1752600"/>
              <a:ext cx="81534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144780</xdr:colOff>
          <xdr:row>9</xdr:row>
          <xdr:rowOff>144780</xdr:rowOff>
        </xdr:from>
        <xdr:to>
          <xdr:col>3</xdr:col>
          <xdr:colOff>348996</xdr:colOff>
          <xdr:row>11</xdr:row>
          <xdr:rowOff>7620</xdr:rowOff>
        </xdr:to>
        <xdr:pic>
          <xdr:nvPicPr>
            <xdr:cNvPr id="39" name="Picture 38">
              <a:extLst>
                <a:ext uri="{FF2B5EF4-FFF2-40B4-BE49-F238E27FC236}">
                  <a16:creationId xmlns:a16="http://schemas.microsoft.com/office/drawing/2014/main" id="{55821178-3D96-4F8B-9D6D-0005F9580045}"/>
                </a:ext>
              </a:extLst>
            </xdr:cNvPr>
            <xdr:cNvPicPr>
              <a:picLocks noChangeAspect="1" noChangeArrowheads="1"/>
              <a:extLst>
                <a:ext uri="{84589F7E-364E-4C9E-8A38-B11213B215E9}">
                  <a14:cameraTool cellRange="'KPI YOY'!$I$8" spid="_x0000_s11327"/>
                </a:ext>
              </a:extLst>
            </xdr:cNvPicPr>
          </xdr:nvPicPr>
          <xdr:blipFill>
            <a:blip xmlns:r="http://schemas.openxmlformats.org/officeDocument/2006/relationships" r:embed="rId7"/>
            <a:srcRect/>
            <a:stretch>
              <a:fillRect/>
            </a:stretch>
          </xdr:blipFill>
          <xdr:spPr bwMode="auto">
            <a:xfrm>
              <a:off x="1363980" y="1790700"/>
              <a:ext cx="813816"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259079</xdr:colOff>
          <xdr:row>9</xdr:row>
          <xdr:rowOff>129540</xdr:rowOff>
        </xdr:from>
        <xdr:to>
          <xdr:col>21</xdr:col>
          <xdr:colOff>443178</xdr:colOff>
          <xdr:row>11</xdr:row>
          <xdr:rowOff>0</xdr:rowOff>
        </xdr:to>
        <xdr:pic>
          <xdr:nvPicPr>
            <xdr:cNvPr id="40" name="Picture 39">
              <a:extLst>
                <a:ext uri="{FF2B5EF4-FFF2-40B4-BE49-F238E27FC236}">
                  <a16:creationId xmlns:a16="http://schemas.microsoft.com/office/drawing/2014/main" id="{D7B25936-88DF-4831-9C9C-FA8E0BB92849}"/>
                </a:ext>
              </a:extLst>
            </xdr:cNvPr>
            <xdr:cNvPicPr>
              <a:picLocks noChangeAspect="1" noChangeArrowheads="1"/>
              <a:extLst>
                <a:ext uri="{84589F7E-364E-4C9E-8A38-B11213B215E9}">
                  <a14:cameraTool cellRange="'KPI YOY'!$L$8" spid="_x0000_s11328"/>
                </a:ext>
              </a:extLst>
            </xdr:cNvPicPr>
          </xdr:nvPicPr>
          <xdr:blipFill>
            <a:blip xmlns:r="http://schemas.openxmlformats.org/officeDocument/2006/relationships" r:embed="rId8"/>
            <a:srcRect/>
            <a:stretch>
              <a:fillRect/>
            </a:stretch>
          </xdr:blipFill>
          <xdr:spPr bwMode="auto">
            <a:xfrm>
              <a:off x="12451079" y="1775460"/>
              <a:ext cx="793699"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114300</xdr:colOff>
      <xdr:row>13</xdr:row>
      <xdr:rowOff>7620</xdr:rowOff>
    </xdr:from>
    <xdr:to>
      <xdr:col>9</xdr:col>
      <xdr:colOff>15240</xdr:colOff>
      <xdr:row>28</xdr:row>
      <xdr:rowOff>137160</xdr:rowOff>
    </xdr:to>
    <xdr:sp macro="" textlink="">
      <xdr:nvSpPr>
        <xdr:cNvPr id="41" name="Rectangle: Rounded Corners 40">
          <a:extLst>
            <a:ext uri="{FF2B5EF4-FFF2-40B4-BE49-F238E27FC236}">
              <a16:creationId xmlns:a16="http://schemas.microsoft.com/office/drawing/2014/main" id="{EDD44926-77E5-4FFF-B055-A8578930D75A}"/>
            </a:ext>
          </a:extLst>
        </xdr:cNvPr>
        <xdr:cNvSpPr/>
      </xdr:nvSpPr>
      <xdr:spPr>
        <a:xfrm>
          <a:off x="114300" y="2385060"/>
          <a:ext cx="5387340" cy="28727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121920</xdr:colOff>
      <xdr:row>13</xdr:row>
      <xdr:rowOff>15240</xdr:rowOff>
    </xdr:from>
    <xdr:to>
      <xdr:col>18</xdr:col>
      <xdr:colOff>22860</xdr:colOff>
      <xdr:row>28</xdr:row>
      <xdr:rowOff>144780</xdr:rowOff>
    </xdr:to>
    <xdr:sp macro="" textlink="">
      <xdr:nvSpPr>
        <xdr:cNvPr id="42" name="Rectangle: Rounded Corners 41">
          <a:extLst>
            <a:ext uri="{FF2B5EF4-FFF2-40B4-BE49-F238E27FC236}">
              <a16:creationId xmlns:a16="http://schemas.microsoft.com/office/drawing/2014/main" id="{8C1238E9-7895-4C31-8796-0D0480D5CB78}"/>
            </a:ext>
          </a:extLst>
        </xdr:cNvPr>
        <xdr:cNvSpPr/>
      </xdr:nvSpPr>
      <xdr:spPr>
        <a:xfrm>
          <a:off x="5608320" y="2392680"/>
          <a:ext cx="5387340" cy="28727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144780</xdr:colOff>
      <xdr:row>13</xdr:row>
      <xdr:rowOff>30480</xdr:rowOff>
    </xdr:from>
    <xdr:to>
      <xdr:col>22</xdr:col>
      <xdr:colOff>457200</xdr:colOff>
      <xdr:row>28</xdr:row>
      <xdr:rowOff>129540</xdr:rowOff>
    </xdr:to>
    <xdr:sp macro="" textlink="">
      <xdr:nvSpPr>
        <xdr:cNvPr id="43" name="Rectangle: Rounded Corners 42">
          <a:extLst>
            <a:ext uri="{FF2B5EF4-FFF2-40B4-BE49-F238E27FC236}">
              <a16:creationId xmlns:a16="http://schemas.microsoft.com/office/drawing/2014/main" id="{342DFEAE-E4D3-47E8-9242-51B8D85A1757}"/>
            </a:ext>
          </a:extLst>
        </xdr:cNvPr>
        <xdr:cNvSpPr/>
      </xdr:nvSpPr>
      <xdr:spPr>
        <a:xfrm>
          <a:off x="11117580" y="2407920"/>
          <a:ext cx="2750820" cy="284226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29</xdr:row>
      <xdr:rowOff>53340</xdr:rowOff>
    </xdr:from>
    <xdr:to>
      <xdr:col>10</xdr:col>
      <xdr:colOff>213360</xdr:colOff>
      <xdr:row>46</xdr:row>
      <xdr:rowOff>68580</xdr:rowOff>
    </xdr:to>
    <xdr:sp macro="" textlink="">
      <xdr:nvSpPr>
        <xdr:cNvPr id="44" name="Rectangle: Rounded Corners 43">
          <a:extLst>
            <a:ext uri="{FF2B5EF4-FFF2-40B4-BE49-F238E27FC236}">
              <a16:creationId xmlns:a16="http://schemas.microsoft.com/office/drawing/2014/main" id="{DEAEE005-9DC3-4D6C-9C17-C97BCF488CAA}"/>
            </a:ext>
          </a:extLst>
        </xdr:cNvPr>
        <xdr:cNvSpPr/>
      </xdr:nvSpPr>
      <xdr:spPr>
        <a:xfrm>
          <a:off x="121920" y="5356860"/>
          <a:ext cx="6187440" cy="31242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419100</xdr:colOff>
      <xdr:row>29</xdr:row>
      <xdr:rowOff>68580</xdr:rowOff>
    </xdr:from>
    <xdr:to>
      <xdr:col>16</xdr:col>
      <xdr:colOff>434340</xdr:colOff>
      <xdr:row>46</xdr:row>
      <xdr:rowOff>83820</xdr:rowOff>
    </xdr:to>
    <xdr:sp macro="" textlink="">
      <xdr:nvSpPr>
        <xdr:cNvPr id="45" name="Rectangle: Rounded Corners 44">
          <a:extLst>
            <a:ext uri="{FF2B5EF4-FFF2-40B4-BE49-F238E27FC236}">
              <a16:creationId xmlns:a16="http://schemas.microsoft.com/office/drawing/2014/main" id="{57D47290-2789-4D00-94C7-7D8E9816F21B}"/>
            </a:ext>
          </a:extLst>
        </xdr:cNvPr>
        <xdr:cNvSpPr/>
      </xdr:nvSpPr>
      <xdr:spPr>
        <a:xfrm>
          <a:off x="6515100" y="5372100"/>
          <a:ext cx="3672840" cy="312420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563880</xdr:colOff>
      <xdr:row>29</xdr:row>
      <xdr:rowOff>83820</xdr:rowOff>
    </xdr:from>
    <xdr:to>
      <xdr:col>22</xdr:col>
      <xdr:colOff>510988</xdr:colOff>
      <xdr:row>46</xdr:row>
      <xdr:rowOff>99060</xdr:rowOff>
    </xdr:to>
    <xdr:sp macro="" textlink="">
      <xdr:nvSpPr>
        <xdr:cNvPr id="46" name="Rectangle: Rounded Corners 45">
          <a:extLst>
            <a:ext uri="{FF2B5EF4-FFF2-40B4-BE49-F238E27FC236}">
              <a16:creationId xmlns:a16="http://schemas.microsoft.com/office/drawing/2014/main" id="{23183051-4E5B-4FD6-B856-FC7B43ABA20A}"/>
            </a:ext>
          </a:extLst>
        </xdr:cNvPr>
        <xdr:cNvSpPr/>
      </xdr:nvSpPr>
      <xdr:spPr>
        <a:xfrm>
          <a:off x="10317480" y="5283349"/>
          <a:ext cx="3604708" cy="3063240"/>
        </a:xfrm>
        <a:prstGeom prst="roundRect">
          <a:avLst/>
        </a:prstGeom>
        <a:gradFill>
          <a:gsLst>
            <a:gs pos="100000">
              <a:schemeClr val="tx2">
                <a:lumMod val="65000"/>
                <a:lumOff val="35000"/>
                <a:alpha val="75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556260</xdr:colOff>
      <xdr:row>15</xdr:row>
      <xdr:rowOff>137160</xdr:rowOff>
    </xdr:from>
    <xdr:to>
      <xdr:col>8</xdr:col>
      <xdr:colOff>152400</xdr:colOff>
      <xdr:row>28</xdr:row>
      <xdr:rowOff>7620</xdr:rowOff>
    </xdr:to>
    <xdr:graphicFrame macro="">
      <xdr:nvGraphicFramePr>
        <xdr:cNvPr id="47" name="Chart 46">
          <a:extLst>
            <a:ext uri="{FF2B5EF4-FFF2-40B4-BE49-F238E27FC236}">
              <a16:creationId xmlns:a16="http://schemas.microsoft.com/office/drawing/2014/main" id="{E325D8FF-3A4C-4C62-9520-1ECBEFD00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457200</xdr:colOff>
      <xdr:row>13</xdr:row>
      <xdr:rowOff>99060</xdr:rowOff>
    </xdr:from>
    <xdr:to>
      <xdr:col>5</xdr:col>
      <xdr:colOff>533400</xdr:colOff>
      <xdr:row>15</xdr:row>
      <xdr:rowOff>99060</xdr:rowOff>
    </xdr:to>
    <xdr:sp macro="" textlink="">
      <xdr:nvSpPr>
        <xdr:cNvPr id="48" name="Rectangle: Rounded Corners 47">
          <a:extLst>
            <a:ext uri="{FF2B5EF4-FFF2-40B4-BE49-F238E27FC236}">
              <a16:creationId xmlns:a16="http://schemas.microsoft.com/office/drawing/2014/main" id="{CDFB48A9-9A8E-4D84-B664-9DD4879CCCD0}"/>
            </a:ext>
          </a:extLst>
        </xdr:cNvPr>
        <xdr:cNvSpPr/>
      </xdr:nvSpPr>
      <xdr:spPr>
        <a:xfrm>
          <a:off x="457200" y="2476500"/>
          <a:ext cx="312420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320040</xdr:colOff>
      <xdr:row>13</xdr:row>
      <xdr:rowOff>114300</xdr:rowOff>
    </xdr:from>
    <xdr:to>
      <xdr:col>22</xdr:col>
      <xdr:colOff>289560</xdr:colOff>
      <xdr:row>15</xdr:row>
      <xdr:rowOff>114300</xdr:rowOff>
    </xdr:to>
    <xdr:sp macro="" textlink="">
      <xdr:nvSpPr>
        <xdr:cNvPr id="50" name="Rectangle: Rounded Corners 49">
          <a:extLst>
            <a:ext uri="{FF2B5EF4-FFF2-40B4-BE49-F238E27FC236}">
              <a16:creationId xmlns:a16="http://schemas.microsoft.com/office/drawing/2014/main" id="{E62A6224-EA6A-43CE-A9FE-2F59110858E8}"/>
            </a:ext>
          </a:extLst>
        </xdr:cNvPr>
        <xdr:cNvSpPr/>
      </xdr:nvSpPr>
      <xdr:spPr>
        <a:xfrm>
          <a:off x="11292840" y="2491740"/>
          <a:ext cx="240792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SALES SHARE%</a:t>
          </a:r>
        </a:p>
      </xdr:txBody>
    </xdr:sp>
    <xdr:clientData/>
  </xdr:twoCellAnchor>
  <xdr:twoCellAnchor>
    <xdr:from>
      <xdr:col>9</xdr:col>
      <xdr:colOff>533400</xdr:colOff>
      <xdr:row>13</xdr:row>
      <xdr:rowOff>91440</xdr:rowOff>
    </xdr:from>
    <xdr:to>
      <xdr:col>15</xdr:col>
      <xdr:colOff>0</xdr:colOff>
      <xdr:row>15</xdr:row>
      <xdr:rowOff>91440</xdr:rowOff>
    </xdr:to>
    <xdr:sp macro="" textlink="">
      <xdr:nvSpPr>
        <xdr:cNvPr id="51" name="Rectangle: Rounded Corners 50">
          <a:extLst>
            <a:ext uri="{FF2B5EF4-FFF2-40B4-BE49-F238E27FC236}">
              <a16:creationId xmlns:a16="http://schemas.microsoft.com/office/drawing/2014/main" id="{EE94133B-F222-4EE8-A268-82F5C3890BEE}"/>
            </a:ext>
          </a:extLst>
        </xdr:cNvPr>
        <xdr:cNvSpPr/>
      </xdr:nvSpPr>
      <xdr:spPr>
        <a:xfrm>
          <a:off x="6019800" y="2468880"/>
          <a:ext cx="312420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0</xdr:col>
      <xdr:colOff>518160</xdr:colOff>
      <xdr:row>29</xdr:row>
      <xdr:rowOff>160020</xdr:rowOff>
    </xdr:from>
    <xdr:to>
      <xdr:col>5</xdr:col>
      <xdr:colOff>594360</xdr:colOff>
      <xdr:row>31</xdr:row>
      <xdr:rowOff>160020</xdr:rowOff>
    </xdr:to>
    <xdr:sp macro="" textlink="">
      <xdr:nvSpPr>
        <xdr:cNvPr id="52" name="Rectangle: Rounded Corners 51">
          <a:extLst>
            <a:ext uri="{FF2B5EF4-FFF2-40B4-BE49-F238E27FC236}">
              <a16:creationId xmlns:a16="http://schemas.microsoft.com/office/drawing/2014/main" id="{582AA281-8E2B-4A11-A9F8-73D0196E3834}"/>
            </a:ext>
          </a:extLst>
        </xdr:cNvPr>
        <xdr:cNvSpPr/>
      </xdr:nvSpPr>
      <xdr:spPr>
        <a:xfrm>
          <a:off x="518160" y="5463540"/>
          <a:ext cx="312420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11</xdr:col>
      <xdr:colOff>198120</xdr:colOff>
      <xdr:row>30</xdr:row>
      <xdr:rowOff>7620</xdr:rowOff>
    </xdr:from>
    <xdr:to>
      <xdr:col>15</xdr:col>
      <xdr:colOff>556260</xdr:colOff>
      <xdr:row>32</xdr:row>
      <xdr:rowOff>7620</xdr:rowOff>
    </xdr:to>
    <xdr:sp macro="" textlink="">
      <xdr:nvSpPr>
        <xdr:cNvPr id="53" name="Rectangle: Rounded Corners 52">
          <a:extLst>
            <a:ext uri="{FF2B5EF4-FFF2-40B4-BE49-F238E27FC236}">
              <a16:creationId xmlns:a16="http://schemas.microsoft.com/office/drawing/2014/main" id="{DFFCB09B-9F7A-4470-B55F-B89E3257969A}"/>
            </a:ext>
          </a:extLst>
        </xdr:cNvPr>
        <xdr:cNvSpPr/>
      </xdr:nvSpPr>
      <xdr:spPr>
        <a:xfrm>
          <a:off x="6903720" y="5494020"/>
          <a:ext cx="279654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TOP</a:t>
          </a:r>
          <a:r>
            <a:rPr lang="en-US" sz="1100"/>
            <a:t> </a:t>
          </a: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10</a:t>
          </a:r>
          <a:r>
            <a:rPr lang="en-US" sz="1100"/>
            <a:t> </a:t>
          </a: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SUB</a:t>
          </a:r>
          <a:r>
            <a:rPr lang="en-US" sz="1100"/>
            <a:t> </a:t>
          </a: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CATEGORIES</a:t>
          </a:r>
        </a:p>
      </xdr:txBody>
    </xdr:sp>
    <xdr:clientData/>
  </xdr:twoCellAnchor>
  <xdr:twoCellAnchor>
    <xdr:from>
      <xdr:col>17</xdr:col>
      <xdr:colOff>365760</xdr:colOff>
      <xdr:row>29</xdr:row>
      <xdr:rowOff>175260</xdr:rowOff>
    </xdr:from>
    <xdr:to>
      <xdr:col>22</xdr:col>
      <xdr:colOff>99060</xdr:colOff>
      <xdr:row>31</xdr:row>
      <xdr:rowOff>175260</xdr:rowOff>
    </xdr:to>
    <xdr:sp macro="" textlink="">
      <xdr:nvSpPr>
        <xdr:cNvPr id="54" name="Rectangle: Rounded Corners 53">
          <a:extLst>
            <a:ext uri="{FF2B5EF4-FFF2-40B4-BE49-F238E27FC236}">
              <a16:creationId xmlns:a16="http://schemas.microsoft.com/office/drawing/2014/main" id="{0F3FD854-F243-4CB1-ACF7-B42B113B57A3}"/>
            </a:ext>
          </a:extLst>
        </xdr:cNvPr>
        <xdr:cNvSpPr/>
      </xdr:nvSpPr>
      <xdr:spPr>
        <a:xfrm>
          <a:off x="10728960" y="5478780"/>
          <a:ext cx="2781300" cy="365760"/>
        </a:xfrm>
        <a:prstGeom prst="roundRect">
          <a:avLst/>
        </a:prstGeom>
        <a:gradFill>
          <a:gsLst>
            <a:gs pos="100000">
              <a:schemeClr val="tx2">
                <a:lumMod val="50000"/>
                <a:lumOff val="50000"/>
              </a:schemeClr>
            </a:gs>
            <a:gs pos="0">
              <a:schemeClr val="tx2">
                <a:lumMod val="65000"/>
                <a:lumOff val="3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9</xdr:col>
      <xdr:colOff>518160</xdr:colOff>
      <xdr:row>15</xdr:row>
      <xdr:rowOff>152400</xdr:rowOff>
    </xdr:from>
    <xdr:to>
      <xdr:col>17</xdr:col>
      <xdr:colOff>213360</xdr:colOff>
      <xdr:row>28</xdr:row>
      <xdr:rowOff>38100</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78B6455F-AD92-4469-A448-92928D7250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004560" y="2895600"/>
              <a:ext cx="4572000" cy="2263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220980</xdr:colOff>
      <xdr:row>16</xdr:row>
      <xdr:rowOff>7620</xdr:rowOff>
    </xdr:from>
    <xdr:to>
      <xdr:col>22</xdr:col>
      <xdr:colOff>388620</xdr:colOff>
      <xdr:row>28</xdr:row>
      <xdr:rowOff>22860</xdr:rowOff>
    </xdr:to>
    <xdr:graphicFrame macro="">
      <xdr:nvGraphicFramePr>
        <xdr:cNvPr id="56" name="Chart 55">
          <a:extLst>
            <a:ext uri="{FF2B5EF4-FFF2-40B4-BE49-F238E27FC236}">
              <a16:creationId xmlns:a16="http://schemas.microsoft.com/office/drawing/2014/main" id="{39B28AA2-56C7-4D93-A47C-781A167A9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541020</xdr:colOff>
      <xdr:row>32</xdr:row>
      <xdr:rowOff>144780</xdr:rowOff>
    </xdr:from>
    <xdr:to>
      <xdr:col>9</xdr:col>
      <xdr:colOff>441960</xdr:colOff>
      <xdr:row>45</xdr:row>
      <xdr:rowOff>99060</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85614E7B-4B7D-419F-AEA5-584044ED59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1020" y="5996940"/>
              <a:ext cx="5387340"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510540</xdr:colOff>
      <xdr:row>33</xdr:row>
      <xdr:rowOff>22860</xdr:rowOff>
    </xdr:from>
    <xdr:to>
      <xdr:col>16</xdr:col>
      <xdr:colOff>335280</xdr:colOff>
      <xdr:row>45</xdr:row>
      <xdr:rowOff>22860</xdr:rowOff>
    </xdr:to>
    <xdr:graphicFrame macro="">
      <xdr:nvGraphicFramePr>
        <xdr:cNvPr id="60" name="Chart 59">
          <a:extLst>
            <a:ext uri="{FF2B5EF4-FFF2-40B4-BE49-F238E27FC236}">
              <a16:creationId xmlns:a16="http://schemas.microsoft.com/office/drawing/2014/main" id="{C7649AF7-62C6-4759-8A4A-037B673D6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20</xdr:col>
      <xdr:colOff>495299</xdr:colOff>
      <xdr:row>32</xdr:row>
      <xdr:rowOff>175262</xdr:rowOff>
    </xdr:from>
    <xdr:to>
      <xdr:col>22</xdr:col>
      <xdr:colOff>448234</xdr:colOff>
      <xdr:row>44</xdr:row>
      <xdr:rowOff>120806</xdr:rowOff>
    </xdr:to>
    <mc:AlternateContent xmlns:mc="http://schemas.openxmlformats.org/markup-compatibility/2006">
      <mc:Choice xmlns:a14="http://schemas.microsoft.com/office/drawing/2010/main" Requires="a14">
        <xdr:graphicFrame macro="">
          <xdr:nvGraphicFramePr>
            <xdr:cNvPr id="63" name="Region 1">
              <a:extLst>
                <a:ext uri="{FF2B5EF4-FFF2-40B4-BE49-F238E27FC236}">
                  <a16:creationId xmlns:a16="http://schemas.microsoft.com/office/drawing/2014/main" id="{660A94F3-0A2A-4839-AD18-97DC59F45BA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25095" y="6146854"/>
              <a:ext cx="1165915" cy="2184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32</xdr:row>
      <xdr:rowOff>167641</xdr:rowOff>
    </xdr:from>
    <xdr:to>
      <xdr:col>18</xdr:col>
      <xdr:colOff>457200</xdr:colOff>
      <xdr:row>44</xdr:row>
      <xdr:rowOff>148683</xdr:rowOff>
    </xdr:to>
    <mc:AlternateContent xmlns:mc="http://schemas.openxmlformats.org/markup-compatibility/2006">
      <mc:Choice xmlns:a14="http://schemas.microsoft.com/office/drawing/2010/main" Requires="a14">
        <xdr:graphicFrame macro="">
          <xdr:nvGraphicFramePr>
            <xdr:cNvPr id="61" name="Year 1">
              <a:extLst>
                <a:ext uri="{FF2B5EF4-FFF2-40B4-BE49-F238E27FC236}">
                  <a16:creationId xmlns:a16="http://schemas.microsoft.com/office/drawing/2014/main" id="{C0B749E9-74B5-4FC0-B079-67735432DE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48427" y="6139233"/>
              <a:ext cx="1025589" cy="2220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495300</xdr:colOff>
      <xdr:row>32</xdr:row>
      <xdr:rowOff>175259</xdr:rowOff>
    </xdr:from>
    <xdr:to>
      <xdr:col>20</xdr:col>
      <xdr:colOff>464820</xdr:colOff>
      <xdr:row>44</xdr:row>
      <xdr:rowOff>139390</xdr:rowOff>
    </xdr:to>
    <mc:AlternateContent xmlns:mc="http://schemas.openxmlformats.org/markup-compatibility/2006">
      <mc:Choice xmlns:a14="http://schemas.microsoft.com/office/drawing/2010/main" Requires="a14">
        <xdr:graphicFrame macro="">
          <xdr:nvGraphicFramePr>
            <xdr:cNvPr id="62" name="Segment 1">
              <a:extLst>
                <a:ext uri="{FF2B5EF4-FFF2-40B4-BE49-F238E27FC236}">
                  <a16:creationId xmlns:a16="http://schemas.microsoft.com/office/drawing/2014/main" id="{EAF9AB62-056F-48C8-8CE5-994A77B73D0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12116" y="6146851"/>
              <a:ext cx="1182500" cy="2203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M Mahrous" refreshedDate="45589.403512731478" createdVersion="7" refreshedVersion="7" minRefreshableVersion="3" recordCount="9994" xr:uid="{77A37E3A-F43E-4CE4-ADA6-9A4E70F474E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042323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93B4A5-E60E-4DFB-94BA-1D57EDCE0C5B}" name="PivotTable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4">
      <pivotArea collapsedLevelsAreSubtotals="1" fieldPosition="0">
        <references count="1">
          <reference field="3"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D2780D-1A46-4AB5-A3EB-E3E967A3B1CB}" name="PivotTable2"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23">
      <pivotArea collapsedLevelsAreSubtotals="1" fieldPosition="0">
        <references count="1">
          <reference field="15"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641183-4903-4083-B8E1-C0B3B932FA0D}" name="PivotTable5"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19E6FB-0C4F-4C4D-BACA-A07DA158CB29}" name="PivotTable6"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F3026-450B-4272-9238-EAEC44A26671}" name="PivotTable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2">
    <format dxfId="22">
      <pivotArea collapsedLevelsAreSubtotals="1" fieldPosition="0">
        <references count="1">
          <reference field="16" count="1">
            <x v="5"/>
          </reference>
        </references>
      </pivotArea>
    </format>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CF824B-C5C0-4298-994A-6E834737463E}" name="PivotTable12"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11">
      <pivotArea field="3" type="button" dataOnly="0" labelOnly="1" outline="0" axis="axisRow" fieldPosition="0"/>
    </format>
    <format dxfId="12">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FD8D5A-C3B1-484D-BBFB-769D87BB24C8}" name="PivotTable1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13">
      <pivotArea field="3" type="button" dataOnly="0" labelOnly="1" outline="0" axis="axisRow" fieldPosition="0"/>
    </format>
    <format dxfId="14">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3054C9-18C8-4D9F-A0E1-F849429F239D}" name="PivotTable10"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15">
      <pivotArea field="3" type="button" dataOnly="0" labelOnly="1" outline="0" axis="axisRow" fieldPosition="0"/>
    </format>
    <format dxfId="1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51B731-465C-40F4-A5FB-2B7F9F137B9F}" name="PivotTable9"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17">
      <pivotArea field="3" type="button" dataOnly="0" labelOnly="1" outline="0" axis="axisRow" fieldPosition="0"/>
    </format>
    <format dxfId="1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40340B-1B48-44A9-A6F8-0D8665D79D84}" name="PivotTable8"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20">
      <pivotArea field="3" type="button" dataOnly="0" labelOnly="1" outline="0" axis="axisRow" fieldPosition="0"/>
    </format>
    <format dxfId="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AD4B9-DA7A-4C6E-AD7F-E69A6EC6D03C}" name="PivotTable13"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Quantity" fld="19" baseField="0" baseItem="0"/>
    <dataField name="Sum of Profit Margin" fld="24" baseField="0" baseItem="0"/>
  </dataFields>
  <formats count="4">
    <format dxfId="10">
      <pivotArea field="2" type="button" dataOnly="0" labelOnly="1" outline="0" axis="axisRow" fieldPosition="0"/>
    </format>
    <format dxfId="9">
      <pivotArea dataOnly="0" labelOnly="1" outline="0" fieldPosition="0">
        <references count="1">
          <reference field="4294967294" count="4">
            <x v="0"/>
            <x v="1"/>
            <x v="2"/>
            <x v="3"/>
          </reference>
        </references>
      </pivotArea>
    </format>
    <format dxfId="8">
      <pivotArea dataOnly="0" grandRow="1" axis="axisRow" fieldPosition="0"/>
    </format>
    <format dxfId="7">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BD01BA-50F9-4442-BC57-996C5CCA6EC4}" sourceName="Year">
  <pivotTables>
    <pivotTable tabId="8" name="PivotTable2"/>
  </pivotTables>
  <data>
    <tabular pivotCacheId="1042323240">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D4DDBE-32FC-40D2-BFEE-8B4B45C225D0}" sourceName="Segment">
  <pivotTables>
    <pivotTable tabId="8" name="PivotTable2"/>
  </pivotTables>
  <data>
    <tabular pivotCacheId="104232324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FB7B3F-CBD3-4666-87D7-C145A463A065}" sourceName="Region">
  <pivotTables>
    <pivotTable tabId="8" name="PivotTable2"/>
  </pivotTables>
  <data>
    <tabular pivotCacheId="1042323240">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A1CE48-762B-49CE-9867-6AE323629DFC}" cache="Slicer_Year" caption="Year" rowHeight="234950"/>
  <slicer name="Segment" xr10:uid="{5B66D088-42DA-4BB3-9907-45EE844ECDA6}" cache="Slicer_Segment" caption="Segment" rowHeight="234950"/>
  <slicer name="Region" xr10:uid="{F58428D4-73DF-4ACD-8F86-91BEA17B777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E4CB38E-160F-4207-9E3B-E0847A3B43D9}" cache="Slicer_Year" caption="Year" style="Slicer Style 1" rowHeight="234950"/>
  <slicer name="Segment 1" xr10:uid="{9DD2B7F1-06F0-4EB4-89E0-22B679550AFB}" cache="Slicer_Segment" caption="Segment" style="Slicer Style 1" rowHeight="234950"/>
  <slicer name="Region 1" xr10:uid="{7FA525C2-E47C-432C-8C79-AA2758059458}"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5D9F0-59AA-4FCD-9C86-ADE5DDA9782A}">
  <dimension ref="A3:C16"/>
  <sheetViews>
    <sheetView workbookViewId="0">
      <selection activeCell="O10" sqref="O10"/>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10946</v>
      </c>
      <c r="C3" s="6" t="s">
        <v>10947</v>
      </c>
    </row>
    <row r="4" spans="1:3" x14ac:dyDescent="0.3">
      <c r="A4" s="10" t="s">
        <v>10934</v>
      </c>
      <c r="B4" s="20">
        <v>95365.937600000019</v>
      </c>
      <c r="C4" s="21">
        <v>9199.2699999999986</v>
      </c>
    </row>
    <row r="5" spans="1:3" x14ac:dyDescent="0.3">
      <c r="A5" s="12" t="s">
        <v>10935</v>
      </c>
      <c r="B5" s="22">
        <v>60172.649400000024</v>
      </c>
      <c r="C5" s="23">
        <v>10288.898699999991</v>
      </c>
    </row>
    <row r="6" spans="1:3" x14ac:dyDescent="0.3">
      <c r="A6" s="12" t="s">
        <v>10936</v>
      </c>
      <c r="B6" s="22">
        <v>199252.98399999991</v>
      </c>
      <c r="C6" s="23">
        <v>26806.573700000015</v>
      </c>
    </row>
    <row r="7" spans="1:3" x14ac:dyDescent="0.3">
      <c r="A7" s="12" t="s">
        <v>10937</v>
      </c>
      <c r="B7" s="22">
        <v>141851.5674</v>
      </c>
      <c r="C7" s="23">
        <v>13437.806799999998</v>
      </c>
    </row>
    <row r="8" spans="1:3" x14ac:dyDescent="0.3">
      <c r="A8" s="12" t="s">
        <v>10938</v>
      </c>
      <c r="B8" s="22">
        <v>156122.28669999994</v>
      </c>
      <c r="C8" s="23">
        <v>22308.51279999999</v>
      </c>
    </row>
    <row r="9" spans="1:3" x14ac:dyDescent="0.3">
      <c r="A9" s="12" t="s">
        <v>10939</v>
      </c>
      <c r="B9" s="22">
        <v>147082.61130000011</v>
      </c>
      <c r="C9" s="23">
        <v>20899.334500000012</v>
      </c>
    </row>
    <row r="10" spans="1:3" x14ac:dyDescent="0.3">
      <c r="A10" s="12" t="s">
        <v>10940</v>
      </c>
      <c r="B10" s="22">
        <v>149580.83800000031</v>
      </c>
      <c r="C10" s="23">
        <v>13535.38299999998</v>
      </c>
    </row>
    <row r="11" spans="1:3" x14ac:dyDescent="0.3">
      <c r="A11" s="12" t="s">
        <v>10941</v>
      </c>
      <c r="B11" s="22">
        <v>159589.45099999988</v>
      </c>
      <c r="C11" s="23">
        <v>21896.715399999972</v>
      </c>
    </row>
    <row r="12" spans="1:3" x14ac:dyDescent="0.3">
      <c r="A12" s="12" t="s">
        <v>10942</v>
      </c>
      <c r="B12" s="22">
        <v>309770.09970000025</v>
      </c>
      <c r="C12" s="23">
        <v>37293.192500000034</v>
      </c>
    </row>
    <row r="13" spans="1:3" x14ac:dyDescent="0.3">
      <c r="A13" s="12" t="s">
        <v>10943</v>
      </c>
      <c r="B13" s="22">
        <v>197115.20170000009</v>
      </c>
      <c r="C13" s="23">
        <v>31469.663800000035</v>
      </c>
    </row>
    <row r="14" spans="1:3" x14ac:dyDescent="0.3">
      <c r="A14" s="12" t="s">
        <v>10944</v>
      </c>
      <c r="B14" s="22">
        <v>349120.07400000008</v>
      </c>
      <c r="C14" s="23">
        <v>35825.536599999927</v>
      </c>
    </row>
    <row r="15" spans="1:3" x14ac:dyDescent="0.3">
      <c r="A15" s="12" t="s">
        <v>10945</v>
      </c>
      <c r="B15" s="22">
        <v>332177.15950000001</v>
      </c>
      <c r="C15" s="23">
        <v>43436.13390000003</v>
      </c>
    </row>
    <row r="16" spans="1:3" x14ac:dyDescent="0.3">
      <c r="A16" s="14" t="s">
        <v>10933</v>
      </c>
      <c r="B16" s="7">
        <v>2297200.8603000008</v>
      </c>
      <c r="C16" s="8">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197D-E740-466B-92D5-55844F682A5A}">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109375" bestFit="1" customWidth="1"/>
  </cols>
  <sheetData>
    <row r="3" spans="1:5" x14ac:dyDescent="0.3">
      <c r="A3" s="5" t="s">
        <v>10932</v>
      </c>
      <c r="B3" s="9" t="s">
        <v>10947</v>
      </c>
    </row>
    <row r="4" spans="1:5" x14ac:dyDescent="0.3">
      <c r="A4" s="24" t="s">
        <v>32</v>
      </c>
      <c r="B4" s="27">
        <v>670.56179999999972</v>
      </c>
      <c r="D4" t="str">
        <f>A4</f>
        <v>Furniture</v>
      </c>
      <c r="E4" s="29">
        <f>GETPIVOTDATA("Profit",$A$3,"Category",A4)</f>
        <v>670.56179999999972</v>
      </c>
    </row>
    <row r="5" spans="1:5" x14ac:dyDescent="0.3">
      <c r="A5" s="25" t="s">
        <v>46</v>
      </c>
      <c r="B5" s="28">
        <v>239.93349999999978</v>
      </c>
      <c r="D5" t="str">
        <f t="shared" ref="D5:D7" si="0">A5</f>
        <v>Office Supplies</v>
      </c>
      <c r="E5" s="29">
        <f t="shared" ref="E5:E7" si="1">GETPIVOTDATA("Profit",$A$3,"Category",A5)</f>
        <v>239.93349999999978</v>
      </c>
    </row>
    <row r="6" spans="1:5" x14ac:dyDescent="0.3">
      <c r="A6" s="25" t="s">
        <v>71</v>
      </c>
      <c r="B6" s="28">
        <v>985.82829999999979</v>
      </c>
      <c r="D6" t="str">
        <f t="shared" si="0"/>
        <v>Technology</v>
      </c>
      <c r="E6" s="29">
        <f t="shared" si="1"/>
        <v>985.82829999999979</v>
      </c>
    </row>
    <row r="7" spans="1:5" x14ac:dyDescent="0.3">
      <c r="A7" s="26" t="s">
        <v>10933</v>
      </c>
      <c r="B7" s="15">
        <v>1896.3235999999993</v>
      </c>
      <c r="D7" t="str">
        <f t="shared" si="0"/>
        <v>Grand Total</v>
      </c>
      <c r="E7" s="29">
        <f>GETPIVOTDATA("Profit",$A$3)</f>
        <v>1896.3235999999993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91E1F-DA23-4131-8413-CD10A4D8E076}">
  <dimension ref="A3:B7"/>
  <sheetViews>
    <sheetView workbookViewId="0">
      <selection activeCell="K25" sqref="K25"/>
    </sheetView>
  </sheetViews>
  <sheetFormatPr defaultRowHeight="14.4" x14ac:dyDescent="0.3"/>
  <cols>
    <col min="1" max="1" width="13.109375" bestFit="1" customWidth="1"/>
    <col min="2" max="2" width="11.21875" bestFit="1" customWidth="1"/>
  </cols>
  <sheetData>
    <row r="3" spans="1:2" x14ac:dyDescent="0.3">
      <c r="A3" s="5" t="s">
        <v>10932</v>
      </c>
      <c r="B3" s="9" t="s">
        <v>10946</v>
      </c>
    </row>
    <row r="4" spans="1:2" x14ac:dyDescent="0.3">
      <c r="A4" s="24" t="s">
        <v>32</v>
      </c>
      <c r="B4" s="30">
        <v>0.32300170530281774</v>
      </c>
    </row>
    <row r="5" spans="1:2" x14ac:dyDescent="0.3">
      <c r="A5" s="25" t="s">
        <v>46</v>
      </c>
      <c r="B5" s="31">
        <v>0.31301008302169103</v>
      </c>
    </row>
    <row r="6" spans="1:2" x14ac:dyDescent="0.3">
      <c r="A6" s="25" t="s">
        <v>71</v>
      </c>
      <c r="B6" s="31">
        <v>0.36398821167549117</v>
      </c>
    </row>
    <row r="7" spans="1:2" x14ac:dyDescent="0.3">
      <c r="A7" s="2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4E18C-A0B8-4D10-9F53-EA5E141D206D}">
  <dimension ref="A3:E53"/>
  <sheetViews>
    <sheetView workbookViewId="0">
      <selection activeCell="E45" sqref="E45"/>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5" t="s">
        <v>10932</v>
      </c>
      <c r="B3" s="9" t="s">
        <v>10946</v>
      </c>
    </row>
    <row r="4" spans="1:5" x14ac:dyDescent="0.3">
      <c r="A4" s="24" t="s">
        <v>358</v>
      </c>
      <c r="B4" s="11">
        <v>19510.639999999992</v>
      </c>
      <c r="D4" t="str">
        <f>A4</f>
        <v>Alabama</v>
      </c>
      <c r="E4" s="29">
        <f>GETPIVOTDATA("Sales",$A$3,"State",A4)</f>
        <v>19510.639999999992</v>
      </c>
    </row>
    <row r="5" spans="1:5" x14ac:dyDescent="0.3">
      <c r="A5" s="25" t="s">
        <v>310</v>
      </c>
      <c r="B5" s="13">
        <v>35282.000999999997</v>
      </c>
      <c r="D5" t="str">
        <f t="shared" ref="D5:D53" si="0">A5</f>
        <v>Arizona</v>
      </c>
      <c r="E5" s="29">
        <f t="shared" ref="E5:E53" si="1">GETPIVOTDATA("Sales",$A$3,"State",A5)</f>
        <v>35282.000999999997</v>
      </c>
    </row>
    <row r="6" spans="1:5" x14ac:dyDescent="0.3">
      <c r="A6" s="25" t="s">
        <v>1707</v>
      </c>
      <c r="B6" s="13">
        <v>11678.129999999997</v>
      </c>
      <c r="D6" t="str">
        <f t="shared" si="0"/>
        <v>Arkansas</v>
      </c>
      <c r="E6" s="29">
        <f t="shared" si="1"/>
        <v>11678.129999999997</v>
      </c>
    </row>
    <row r="7" spans="1:5" x14ac:dyDescent="0.3">
      <c r="A7" s="25" t="s">
        <v>43</v>
      </c>
      <c r="B7" s="13">
        <v>457687.63150000101</v>
      </c>
      <c r="D7" t="str">
        <f t="shared" si="0"/>
        <v>California</v>
      </c>
      <c r="E7" s="29">
        <f t="shared" si="1"/>
        <v>457687.63150000101</v>
      </c>
    </row>
    <row r="8" spans="1:5" x14ac:dyDescent="0.3">
      <c r="A8" s="25" t="s">
        <v>457</v>
      </c>
      <c r="B8" s="13">
        <v>32108.117999999995</v>
      </c>
      <c r="D8" t="str">
        <f t="shared" si="0"/>
        <v>Colorado</v>
      </c>
      <c r="E8" s="29">
        <f t="shared" si="1"/>
        <v>32108.117999999995</v>
      </c>
    </row>
    <row r="9" spans="1:5" x14ac:dyDescent="0.3">
      <c r="A9" s="25" t="s">
        <v>747</v>
      </c>
      <c r="B9" s="13">
        <v>13384.356999999996</v>
      </c>
      <c r="D9" t="str">
        <f t="shared" si="0"/>
        <v>Connecticut</v>
      </c>
      <c r="E9" s="29">
        <f t="shared" si="1"/>
        <v>13384.356999999996</v>
      </c>
    </row>
    <row r="10" spans="1:5" x14ac:dyDescent="0.3">
      <c r="A10" s="25" t="s">
        <v>245</v>
      </c>
      <c r="B10" s="13">
        <v>27451.068999999992</v>
      </c>
      <c r="D10" t="str">
        <f t="shared" si="0"/>
        <v>Delaware</v>
      </c>
      <c r="E10" s="29">
        <f t="shared" si="1"/>
        <v>27451.068999999992</v>
      </c>
    </row>
    <row r="11" spans="1:5" x14ac:dyDescent="0.3">
      <c r="A11" s="25" t="s">
        <v>3034</v>
      </c>
      <c r="B11" s="13">
        <v>2865.0199999999995</v>
      </c>
      <c r="D11" t="str">
        <f t="shared" si="0"/>
        <v>District of Columbia</v>
      </c>
      <c r="E11" s="29">
        <f t="shared" si="1"/>
        <v>2865.0199999999995</v>
      </c>
    </row>
    <row r="12" spans="1:5" x14ac:dyDescent="0.3">
      <c r="A12" s="25" t="s">
        <v>54</v>
      </c>
      <c r="B12" s="13">
        <v>89473.707999999999</v>
      </c>
      <c r="D12" t="str">
        <f t="shared" si="0"/>
        <v>Florida</v>
      </c>
      <c r="E12" s="29">
        <f t="shared" si="1"/>
        <v>89473.707999999999</v>
      </c>
    </row>
    <row r="13" spans="1:5" x14ac:dyDescent="0.3">
      <c r="A13" s="25" t="s">
        <v>1272</v>
      </c>
      <c r="B13" s="13">
        <v>49095.840000000004</v>
      </c>
      <c r="D13" t="str">
        <f t="shared" si="0"/>
        <v>Georgia</v>
      </c>
      <c r="E13" s="29">
        <f t="shared" si="1"/>
        <v>49095.840000000004</v>
      </c>
    </row>
    <row r="14" spans="1:5" x14ac:dyDescent="0.3">
      <c r="A14" s="25" t="s">
        <v>6260</v>
      </c>
      <c r="B14" s="13">
        <v>4382.4860000000017</v>
      </c>
      <c r="D14" t="str">
        <f t="shared" si="0"/>
        <v>Idaho</v>
      </c>
      <c r="E14" s="29">
        <f t="shared" si="1"/>
        <v>4382.4860000000017</v>
      </c>
    </row>
    <row r="15" spans="1:5" x14ac:dyDescent="0.3">
      <c r="A15" s="25" t="s">
        <v>211</v>
      </c>
      <c r="B15" s="13">
        <v>80166.10099999985</v>
      </c>
      <c r="D15" t="str">
        <f t="shared" si="0"/>
        <v>Illinois</v>
      </c>
      <c r="E15" s="29">
        <f t="shared" si="1"/>
        <v>80166.10099999985</v>
      </c>
    </row>
    <row r="16" spans="1:5" x14ac:dyDescent="0.3">
      <c r="A16" s="25" t="s">
        <v>254</v>
      </c>
      <c r="B16" s="13">
        <v>53555.360000000001</v>
      </c>
      <c r="D16" t="str">
        <f t="shared" si="0"/>
        <v>Indiana</v>
      </c>
      <c r="E16" s="29">
        <f t="shared" si="1"/>
        <v>53555.360000000001</v>
      </c>
    </row>
    <row r="17" spans="1:5" x14ac:dyDescent="0.3">
      <c r="A17" s="25" t="s">
        <v>489</v>
      </c>
      <c r="B17" s="13">
        <v>4579.7599999999993</v>
      </c>
      <c r="D17" t="str">
        <f t="shared" si="0"/>
        <v>Iowa</v>
      </c>
      <c r="E17" s="29">
        <f t="shared" si="1"/>
        <v>4579.7599999999993</v>
      </c>
    </row>
    <row r="18" spans="1:5" x14ac:dyDescent="0.3">
      <c r="A18" s="25" t="s">
        <v>4530</v>
      </c>
      <c r="B18" s="13">
        <v>2914.31</v>
      </c>
      <c r="D18" t="str">
        <f t="shared" si="0"/>
        <v>Kansas</v>
      </c>
      <c r="E18" s="29">
        <f t="shared" si="1"/>
        <v>2914.31</v>
      </c>
    </row>
    <row r="19" spans="1:5" x14ac:dyDescent="0.3">
      <c r="A19" s="25" t="s">
        <v>29</v>
      </c>
      <c r="B19" s="13">
        <v>36591.749999999971</v>
      </c>
      <c r="D19" t="str">
        <f t="shared" si="0"/>
        <v>Kentucky</v>
      </c>
      <c r="E19" s="29">
        <f t="shared" si="1"/>
        <v>36591.749999999971</v>
      </c>
    </row>
    <row r="20" spans="1:5" x14ac:dyDescent="0.3">
      <c r="A20" s="25" t="s">
        <v>736</v>
      </c>
      <c r="B20" s="13">
        <v>9217.0299999999988</v>
      </c>
      <c r="D20" t="str">
        <f t="shared" si="0"/>
        <v>Louisiana</v>
      </c>
      <c r="E20" s="29">
        <f t="shared" si="1"/>
        <v>9217.0299999999988</v>
      </c>
    </row>
    <row r="21" spans="1:5" x14ac:dyDescent="0.3">
      <c r="A21" s="25" t="s">
        <v>5235</v>
      </c>
      <c r="B21" s="13">
        <v>1270.53</v>
      </c>
      <c r="D21" t="str">
        <f t="shared" si="0"/>
        <v>Maine</v>
      </c>
      <c r="E21" s="29">
        <f t="shared" si="1"/>
        <v>1270.53</v>
      </c>
    </row>
    <row r="22" spans="1:5" x14ac:dyDescent="0.3">
      <c r="A22" s="25" t="s">
        <v>2735</v>
      </c>
      <c r="B22" s="13">
        <v>23705.523000000005</v>
      </c>
      <c r="D22" t="str">
        <f t="shared" si="0"/>
        <v>Maryland</v>
      </c>
      <c r="E22" s="29">
        <f t="shared" si="1"/>
        <v>23705.523000000005</v>
      </c>
    </row>
    <row r="23" spans="1:5" x14ac:dyDescent="0.3">
      <c r="A23" s="25" t="s">
        <v>1245</v>
      </c>
      <c r="B23" s="13">
        <v>28634.43399999999</v>
      </c>
      <c r="D23" t="str">
        <f t="shared" si="0"/>
        <v>Massachusetts</v>
      </c>
      <c r="E23" s="29">
        <f t="shared" si="1"/>
        <v>28634.43399999999</v>
      </c>
    </row>
    <row r="24" spans="1:5" x14ac:dyDescent="0.3">
      <c r="A24" s="25" t="s">
        <v>238</v>
      </c>
      <c r="B24" s="13">
        <v>76269.614000000016</v>
      </c>
      <c r="D24" t="str">
        <f t="shared" si="0"/>
        <v>Michigan</v>
      </c>
      <c r="E24" s="29">
        <f t="shared" si="1"/>
        <v>76269.614000000016</v>
      </c>
    </row>
    <row r="25" spans="1:5" x14ac:dyDescent="0.3">
      <c r="A25" s="25" t="s">
        <v>229</v>
      </c>
      <c r="B25" s="13">
        <v>29863.149999999994</v>
      </c>
      <c r="D25" t="str">
        <f t="shared" si="0"/>
        <v>Minnesota</v>
      </c>
      <c r="E25" s="29">
        <f t="shared" si="1"/>
        <v>29863.149999999994</v>
      </c>
    </row>
    <row r="26" spans="1:5" x14ac:dyDescent="0.3">
      <c r="A26" s="25" t="s">
        <v>1487</v>
      </c>
      <c r="B26" s="13">
        <v>10771.34</v>
      </c>
      <c r="D26" t="str">
        <f t="shared" si="0"/>
        <v>Mississippi</v>
      </c>
      <c r="E26" s="29">
        <f t="shared" si="1"/>
        <v>10771.34</v>
      </c>
    </row>
    <row r="27" spans="1:5" x14ac:dyDescent="0.3">
      <c r="A27" s="25" t="s">
        <v>596</v>
      </c>
      <c r="B27" s="13">
        <v>22205.149999999998</v>
      </c>
      <c r="D27" t="str">
        <f t="shared" si="0"/>
        <v>Missouri</v>
      </c>
      <c r="E27" s="29">
        <f t="shared" si="1"/>
        <v>22205.149999999998</v>
      </c>
    </row>
    <row r="28" spans="1:5" x14ac:dyDescent="0.3">
      <c r="A28" s="25" t="s">
        <v>1762</v>
      </c>
      <c r="B28" s="13">
        <v>5589.3519999999971</v>
      </c>
      <c r="D28" t="str">
        <f t="shared" si="0"/>
        <v>Montana</v>
      </c>
      <c r="E28" s="29">
        <f t="shared" si="1"/>
        <v>5589.3519999999971</v>
      </c>
    </row>
    <row r="29" spans="1:5" x14ac:dyDescent="0.3">
      <c r="A29" s="25" t="s">
        <v>138</v>
      </c>
      <c r="B29" s="13">
        <v>7464.9299999999985</v>
      </c>
      <c r="D29" t="str">
        <f t="shared" si="0"/>
        <v>Nebraska</v>
      </c>
      <c r="E29" s="29">
        <f t="shared" si="1"/>
        <v>7464.9299999999985</v>
      </c>
    </row>
    <row r="30" spans="1:5" x14ac:dyDescent="0.3">
      <c r="A30" s="25" t="s">
        <v>1392</v>
      </c>
      <c r="B30" s="13">
        <v>16729.101999999999</v>
      </c>
      <c r="D30" t="str">
        <f t="shared" si="0"/>
        <v>Nevada</v>
      </c>
      <c r="E30" s="29">
        <f t="shared" si="1"/>
        <v>16729.101999999999</v>
      </c>
    </row>
    <row r="31" spans="1:5" x14ac:dyDescent="0.3">
      <c r="A31" s="25" t="s">
        <v>2694</v>
      </c>
      <c r="B31" s="13">
        <v>7292.5239999999994</v>
      </c>
      <c r="D31" t="str">
        <f t="shared" si="0"/>
        <v>New Hampshire</v>
      </c>
      <c r="E31" s="29">
        <f t="shared" si="1"/>
        <v>7292.5239999999994</v>
      </c>
    </row>
    <row r="32" spans="1:5" x14ac:dyDescent="0.3">
      <c r="A32" s="25" t="s">
        <v>788</v>
      </c>
      <c r="B32" s="13">
        <v>35764.312000000013</v>
      </c>
      <c r="D32" t="str">
        <f t="shared" si="0"/>
        <v>New Jersey</v>
      </c>
      <c r="E32" s="29">
        <f t="shared" si="1"/>
        <v>35764.312000000013</v>
      </c>
    </row>
    <row r="33" spans="1:5" x14ac:dyDescent="0.3">
      <c r="A33" s="25" t="s">
        <v>668</v>
      </c>
      <c r="B33" s="13">
        <v>4783.5220000000008</v>
      </c>
      <c r="D33" t="str">
        <f t="shared" si="0"/>
        <v>New Mexico</v>
      </c>
      <c r="E33" s="29">
        <f t="shared" si="1"/>
        <v>4783.5220000000008</v>
      </c>
    </row>
    <row r="34" spans="1:5" x14ac:dyDescent="0.3">
      <c r="A34" s="25" t="s">
        <v>267</v>
      </c>
      <c r="B34" s="13">
        <v>310876.27099999978</v>
      </c>
      <c r="D34" t="str">
        <f t="shared" si="0"/>
        <v>New York</v>
      </c>
      <c r="E34" s="29">
        <f t="shared" si="1"/>
        <v>310876.27099999978</v>
      </c>
    </row>
    <row r="35" spans="1:5" x14ac:dyDescent="0.3">
      <c r="A35" s="25" t="s">
        <v>88</v>
      </c>
      <c r="B35" s="13">
        <v>55603.163999999968</v>
      </c>
      <c r="D35" t="str">
        <f t="shared" si="0"/>
        <v>North Carolina</v>
      </c>
      <c r="E35" s="29">
        <f t="shared" si="1"/>
        <v>55603.163999999968</v>
      </c>
    </row>
    <row r="36" spans="1:5" x14ac:dyDescent="0.3">
      <c r="A36" s="25" t="s">
        <v>7449</v>
      </c>
      <c r="B36" s="13">
        <v>919.91</v>
      </c>
      <c r="D36" t="str">
        <f t="shared" si="0"/>
        <v>North Dakota</v>
      </c>
      <c r="E36" s="29">
        <f t="shared" si="1"/>
        <v>919.91</v>
      </c>
    </row>
    <row r="37" spans="1:5" x14ac:dyDescent="0.3">
      <c r="A37" s="25" t="s">
        <v>498</v>
      </c>
      <c r="B37" s="13">
        <v>78258.135999999926</v>
      </c>
      <c r="D37" t="str">
        <f t="shared" si="0"/>
        <v>Ohio</v>
      </c>
      <c r="E37" s="29">
        <f t="shared" si="1"/>
        <v>78258.135999999926</v>
      </c>
    </row>
    <row r="38" spans="1:5" x14ac:dyDescent="0.3">
      <c r="A38" s="25" t="s">
        <v>649</v>
      </c>
      <c r="B38" s="13">
        <v>19683.390000000003</v>
      </c>
      <c r="D38" t="str">
        <f t="shared" si="0"/>
        <v>Oklahoma</v>
      </c>
      <c r="E38" s="29">
        <f t="shared" si="1"/>
        <v>19683.390000000003</v>
      </c>
    </row>
    <row r="39" spans="1:5" x14ac:dyDescent="0.3">
      <c r="A39" s="25" t="s">
        <v>420</v>
      </c>
      <c r="B39" s="13">
        <v>17431.149999999991</v>
      </c>
      <c r="D39" t="str">
        <f t="shared" si="0"/>
        <v>Oregon</v>
      </c>
      <c r="E39" s="29">
        <f t="shared" si="1"/>
        <v>17431.149999999991</v>
      </c>
    </row>
    <row r="40" spans="1:5" x14ac:dyDescent="0.3">
      <c r="A40" s="25" t="s">
        <v>147</v>
      </c>
      <c r="B40" s="13">
        <v>116511.91400000003</v>
      </c>
      <c r="D40" t="str">
        <f t="shared" si="0"/>
        <v>Pennsylvania</v>
      </c>
      <c r="E40" s="29">
        <f t="shared" si="1"/>
        <v>116511.91400000003</v>
      </c>
    </row>
    <row r="41" spans="1:5" x14ac:dyDescent="0.3">
      <c r="A41" s="25" t="s">
        <v>1399</v>
      </c>
      <c r="B41" s="13">
        <v>22627.955999999995</v>
      </c>
      <c r="D41" t="str">
        <f t="shared" si="0"/>
        <v>Rhode Island</v>
      </c>
      <c r="E41" s="29">
        <f t="shared" si="1"/>
        <v>22627.955999999995</v>
      </c>
    </row>
    <row r="42" spans="1:5" x14ac:dyDescent="0.3">
      <c r="A42" s="25" t="s">
        <v>383</v>
      </c>
      <c r="B42" s="13">
        <v>8481.7099999999991</v>
      </c>
      <c r="D42" t="str">
        <f t="shared" si="0"/>
        <v>South Carolina</v>
      </c>
      <c r="E42" s="29">
        <f t="shared" si="1"/>
        <v>8481.7099999999991</v>
      </c>
    </row>
    <row r="43" spans="1:5" x14ac:dyDescent="0.3">
      <c r="A43" s="25" t="s">
        <v>5326</v>
      </c>
      <c r="B43" s="13">
        <v>1315.5600000000002</v>
      </c>
      <c r="D43" t="str">
        <f t="shared" si="0"/>
        <v>South Dakota</v>
      </c>
      <c r="E43" s="29">
        <f t="shared" si="1"/>
        <v>1315.5600000000002</v>
      </c>
    </row>
    <row r="44" spans="1:5" x14ac:dyDescent="0.3">
      <c r="A44" s="25" t="s">
        <v>335</v>
      </c>
      <c r="B44" s="13">
        <v>30661.872999999981</v>
      </c>
      <c r="D44" t="str">
        <f t="shared" si="0"/>
        <v>Tennessee</v>
      </c>
      <c r="E44" s="29">
        <f t="shared" si="1"/>
        <v>30661.872999999981</v>
      </c>
    </row>
    <row r="45" spans="1:5" x14ac:dyDescent="0.3">
      <c r="A45" s="25" t="s">
        <v>104</v>
      </c>
      <c r="B45" s="13">
        <v>170188.04580000002</v>
      </c>
      <c r="D45" t="str">
        <f t="shared" si="0"/>
        <v>Texas</v>
      </c>
      <c r="E45" s="29">
        <f t="shared" si="1"/>
        <v>170188.04580000002</v>
      </c>
    </row>
    <row r="46" spans="1:5" x14ac:dyDescent="0.3">
      <c r="A46" s="25" t="s">
        <v>121</v>
      </c>
      <c r="B46" s="13">
        <v>11220.055999999999</v>
      </c>
      <c r="D46" t="str">
        <f t="shared" si="0"/>
        <v>Utah</v>
      </c>
      <c r="E46" s="29">
        <f t="shared" si="1"/>
        <v>11220.055999999999</v>
      </c>
    </row>
    <row r="47" spans="1:5" x14ac:dyDescent="0.3">
      <c r="A47" s="25" t="s">
        <v>5203</v>
      </c>
      <c r="B47" s="13">
        <v>8929.369999999999</v>
      </c>
      <c r="D47" t="str">
        <f t="shared" si="0"/>
        <v>Vermont</v>
      </c>
      <c r="E47" s="29">
        <f t="shared" si="1"/>
        <v>8929.369999999999</v>
      </c>
    </row>
    <row r="48" spans="1:5" x14ac:dyDescent="0.3">
      <c r="A48" s="25" t="s">
        <v>319</v>
      </c>
      <c r="B48" s="13">
        <v>70636.719999999987</v>
      </c>
      <c r="D48" t="str">
        <f t="shared" si="0"/>
        <v>Virginia</v>
      </c>
      <c r="E48" s="29">
        <f t="shared" si="1"/>
        <v>70636.719999999987</v>
      </c>
    </row>
    <row r="49" spans="1:5" x14ac:dyDescent="0.3">
      <c r="A49" s="25" t="s">
        <v>96</v>
      </c>
      <c r="B49" s="13">
        <v>138641.26999999993</v>
      </c>
      <c r="D49" t="str">
        <f t="shared" si="0"/>
        <v>Washington</v>
      </c>
      <c r="E49" s="29">
        <f t="shared" si="1"/>
        <v>138641.26999999993</v>
      </c>
    </row>
    <row r="50" spans="1:5" x14ac:dyDescent="0.3">
      <c r="A50" s="25" t="s">
        <v>9726</v>
      </c>
      <c r="B50" s="13">
        <v>1209.8240000000001</v>
      </c>
      <c r="D50" t="str">
        <f t="shared" si="0"/>
        <v>West Virginia</v>
      </c>
      <c r="E50" s="29">
        <f t="shared" si="1"/>
        <v>1209.8240000000001</v>
      </c>
    </row>
    <row r="51" spans="1:5" x14ac:dyDescent="0.3">
      <c r="A51" s="25" t="s">
        <v>114</v>
      </c>
      <c r="B51" s="13">
        <v>32114.610000000019</v>
      </c>
      <c r="D51" t="str">
        <f t="shared" si="0"/>
        <v>Wisconsin</v>
      </c>
      <c r="E51" s="29">
        <f t="shared" si="1"/>
        <v>32114.610000000019</v>
      </c>
    </row>
    <row r="52" spans="1:5" x14ac:dyDescent="0.3">
      <c r="A52" s="25" t="s">
        <v>8542</v>
      </c>
      <c r="B52" s="13">
        <v>1603.1360000000002</v>
      </c>
      <c r="D52" t="str">
        <f t="shared" si="0"/>
        <v>Wyoming</v>
      </c>
      <c r="E52" s="29">
        <f t="shared" si="1"/>
        <v>1603.1360000000002</v>
      </c>
    </row>
    <row r="53" spans="1:5" x14ac:dyDescent="0.3">
      <c r="A53" s="26" t="s">
        <v>10933</v>
      </c>
      <c r="B53" s="15">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09B51-8AC6-406D-87B5-B89A75DE9991}">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5" t="s">
        <v>10932</v>
      </c>
      <c r="B3" s="9" t="s">
        <v>10946</v>
      </c>
    </row>
    <row r="4" spans="1:2" x14ac:dyDescent="0.3">
      <c r="A4" s="24" t="s">
        <v>75</v>
      </c>
      <c r="B4" s="27">
        <v>203412.73300000009</v>
      </c>
    </row>
    <row r="5" spans="1:2" x14ac:dyDescent="0.3">
      <c r="A5" s="25" t="s">
        <v>56</v>
      </c>
      <c r="B5" s="28">
        <v>206965.53200000009</v>
      </c>
    </row>
    <row r="6" spans="1:2" x14ac:dyDescent="0.3">
      <c r="A6" s="25" t="s">
        <v>59</v>
      </c>
      <c r="B6" s="28">
        <v>223843.60800000012</v>
      </c>
    </row>
    <row r="7" spans="1:2" x14ac:dyDescent="0.3">
      <c r="A7" s="25" t="s">
        <v>36</v>
      </c>
      <c r="B7" s="28">
        <v>328449.1030000007</v>
      </c>
    </row>
    <row r="8" spans="1:2" x14ac:dyDescent="0.3">
      <c r="A8" s="25" t="s">
        <v>72</v>
      </c>
      <c r="B8" s="28">
        <v>330007.05400000012</v>
      </c>
    </row>
    <row r="9" spans="1:2" x14ac:dyDescent="0.3">
      <c r="A9" s="26" t="s">
        <v>10933</v>
      </c>
      <c r="B9" s="3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35D7-B529-4689-9A38-8AB8D5D1EED8}">
  <dimension ref="A3:N17"/>
  <sheetViews>
    <sheetView topLeftCell="C1" workbookViewId="0">
      <selection activeCell="H25" sqref="H25"/>
    </sheetView>
  </sheetViews>
  <sheetFormatPr defaultRowHeight="14.4" x14ac:dyDescent="0.3"/>
  <cols>
    <col min="1" max="1" width="12.44140625" bestFit="1" customWidth="1"/>
    <col min="2" max="2" width="17.77734375"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34" t="s">
        <v>10932</v>
      </c>
      <c r="B3" s="35" t="s">
        <v>10946</v>
      </c>
      <c r="D3" s="34" t="s">
        <v>10932</v>
      </c>
      <c r="E3" s="35" t="s">
        <v>10947</v>
      </c>
      <c r="G3" s="34" t="s">
        <v>10932</v>
      </c>
      <c r="H3" s="35" t="s">
        <v>10948</v>
      </c>
      <c r="J3" s="34" t="s">
        <v>10932</v>
      </c>
      <c r="K3" s="35" t="s">
        <v>10949</v>
      </c>
      <c r="M3" s="34" t="s">
        <v>10932</v>
      </c>
      <c r="N3" s="35" t="s">
        <v>10950</v>
      </c>
    </row>
    <row r="4" spans="1:14" x14ac:dyDescent="0.3">
      <c r="A4" s="10" t="s">
        <v>10934</v>
      </c>
      <c r="B4" s="11">
        <v>95365.937600000019</v>
      </c>
      <c r="D4" s="10" t="s">
        <v>10934</v>
      </c>
      <c r="E4" s="11">
        <v>9199.2699999999986</v>
      </c>
      <c r="G4" s="10" t="s">
        <v>10934</v>
      </c>
      <c r="H4" s="11">
        <v>1500</v>
      </c>
      <c r="J4" s="10" t="s">
        <v>10934</v>
      </c>
      <c r="K4" s="11">
        <v>387</v>
      </c>
      <c r="M4" s="10" t="s">
        <v>10934</v>
      </c>
      <c r="N4" s="11">
        <v>9.6462848596792869E-2</v>
      </c>
    </row>
    <row r="5" spans="1:14" x14ac:dyDescent="0.3">
      <c r="A5" s="12" t="s">
        <v>10935</v>
      </c>
      <c r="B5" s="13">
        <v>60172.649400000024</v>
      </c>
      <c r="D5" s="12" t="s">
        <v>10935</v>
      </c>
      <c r="E5" s="13">
        <v>10288.898699999991</v>
      </c>
      <c r="G5" s="12" t="s">
        <v>10935</v>
      </c>
      <c r="H5" s="13">
        <v>1068</v>
      </c>
      <c r="J5" s="12" t="s">
        <v>10935</v>
      </c>
      <c r="K5" s="13">
        <v>301</v>
      </c>
      <c r="M5" s="12" t="s">
        <v>10935</v>
      </c>
      <c r="N5" s="13">
        <v>0.17098962406664425</v>
      </c>
    </row>
    <row r="6" spans="1:14" x14ac:dyDescent="0.3">
      <c r="A6" s="12" t="s">
        <v>10936</v>
      </c>
      <c r="B6" s="13">
        <v>199252.98399999991</v>
      </c>
      <c r="D6" s="12" t="s">
        <v>10936</v>
      </c>
      <c r="E6" s="13">
        <v>26806.573700000015</v>
      </c>
      <c r="G6" s="12" t="s">
        <v>10936</v>
      </c>
      <c r="H6" s="13">
        <v>2491</v>
      </c>
      <c r="J6" s="12" t="s">
        <v>10936</v>
      </c>
      <c r="K6" s="13">
        <v>680</v>
      </c>
      <c r="M6" s="12" t="s">
        <v>10936</v>
      </c>
      <c r="N6" s="13">
        <v>0.13453536886554246</v>
      </c>
    </row>
    <row r="7" spans="1:14" x14ac:dyDescent="0.3">
      <c r="A7" s="12" t="s">
        <v>10937</v>
      </c>
      <c r="B7" s="13">
        <v>141851.5674</v>
      </c>
      <c r="D7" s="12" t="s">
        <v>10937</v>
      </c>
      <c r="E7" s="13">
        <v>13437.806799999998</v>
      </c>
      <c r="G7" s="12" t="s">
        <v>10937</v>
      </c>
      <c r="H7" s="13">
        <v>2441</v>
      </c>
      <c r="J7" s="12" t="s">
        <v>10937</v>
      </c>
      <c r="K7" s="13">
        <v>663</v>
      </c>
      <c r="M7" s="12" t="s">
        <v>10937</v>
      </c>
      <c r="N7" s="13">
        <v>9.4731465053942004E-2</v>
      </c>
    </row>
    <row r="8" spans="1:14" x14ac:dyDescent="0.3">
      <c r="A8" s="12" t="s">
        <v>10938</v>
      </c>
      <c r="B8" s="13">
        <v>156122.28669999994</v>
      </c>
      <c r="D8" s="12" t="s">
        <v>10938</v>
      </c>
      <c r="E8" s="13">
        <v>22308.51279999999</v>
      </c>
      <c r="G8" s="12" t="s">
        <v>10938</v>
      </c>
      <c r="H8" s="13">
        <v>2850</v>
      </c>
      <c r="J8" s="12" t="s">
        <v>10938</v>
      </c>
      <c r="K8" s="13">
        <v>750</v>
      </c>
      <c r="M8" s="12" t="s">
        <v>10938</v>
      </c>
      <c r="N8" s="13">
        <v>0.14289127626517142</v>
      </c>
    </row>
    <row r="9" spans="1:14" x14ac:dyDescent="0.3">
      <c r="A9" s="12" t="s">
        <v>10939</v>
      </c>
      <c r="B9" s="13">
        <v>147082.61130000011</v>
      </c>
      <c r="D9" s="12" t="s">
        <v>10939</v>
      </c>
      <c r="E9" s="13">
        <v>20899.334500000012</v>
      </c>
      <c r="G9" s="12" t="s">
        <v>10939</v>
      </c>
      <c r="H9" s="13">
        <v>2644</v>
      </c>
      <c r="J9" s="12" t="s">
        <v>10939</v>
      </c>
      <c r="K9" s="13">
        <v>709</v>
      </c>
      <c r="M9" s="12" t="s">
        <v>10939</v>
      </c>
      <c r="N9" s="13">
        <v>0.1420924901678027</v>
      </c>
    </row>
    <row r="10" spans="1:14" x14ac:dyDescent="0.3">
      <c r="A10" s="12" t="s">
        <v>10940</v>
      </c>
      <c r="B10" s="13">
        <v>149580.83800000031</v>
      </c>
      <c r="D10" s="12" t="s">
        <v>10940</v>
      </c>
      <c r="E10" s="13">
        <v>13535.38299999998</v>
      </c>
      <c r="G10" s="12" t="s">
        <v>10940</v>
      </c>
      <c r="H10" s="13">
        <v>2705</v>
      </c>
      <c r="J10" s="12" t="s">
        <v>10940</v>
      </c>
      <c r="K10" s="13">
        <v>708</v>
      </c>
      <c r="M10" s="12" t="s">
        <v>10940</v>
      </c>
      <c r="N10" s="13">
        <v>9.0488749635163512E-2</v>
      </c>
    </row>
    <row r="11" spans="1:14" x14ac:dyDescent="0.3">
      <c r="A11" s="12" t="s">
        <v>10941</v>
      </c>
      <c r="B11" s="13">
        <v>159589.45099999988</v>
      </c>
      <c r="D11" s="12" t="s">
        <v>10941</v>
      </c>
      <c r="E11" s="13">
        <v>21896.715399999972</v>
      </c>
      <c r="G11" s="12" t="s">
        <v>10941</v>
      </c>
      <c r="H11" s="13">
        <v>2796</v>
      </c>
      <c r="J11" s="12" t="s">
        <v>10941</v>
      </c>
      <c r="K11" s="13">
        <v>710</v>
      </c>
      <c r="M11" s="12" t="s">
        <v>10941</v>
      </c>
      <c r="N11" s="13">
        <v>0.13720653378273723</v>
      </c>
    </row>
    <row r="12" spans="1:14" x14ac:dyDescent="0.3">
      <c r="A12" s="12" t="s">
        <v>10942</v>
      </c>
      <c r="B12" s="13">
        <v>309770.09970000025</v>
      </c>
      <c r="D12" s="12" t="s">
        <v>10942</v>
      </c>
      <c r="E12" s="13">
        <v>37293.192500000034</v>
      </c>
      <c r="G12" s="12" t="s">
        <v>10942</v>
      </c>
      <c r="H12" s="13">
        <v>5073</v>
      </c>
      <c r="J12" s="12" t="s">
        <v>10942</v>
      </c>
      <c r="K12" s="13">
        <v>1386</v>
      </c>
      <c r="M12" s="12" t="s">
        <v>10942</v>
      </c>
      <c r="N12" s="13">
        <v>0.12038990379031732</v>
      </c>
    </row>
    <row r="13" spans="1:14" x14ac:dyDescent="0.3">
      <c r="A13" s="12" t="s">
        <v>10943</v>
      </c>
      <c r="B13" s="13">
        <v>197115.20170000009</v>
      </c>
      <c r="D13" s="12" t="s">
        <v>10943</v>
      </c>
      <c r="E13" s="13">
        <v>31469.663800000035</v>
      </c>
      <c r="G13" s="12" t="s">
        <v>10943</v>
      </c>
      <c r="H13" s="13">
        <v>3095</v>
      </c>
      <c r="J13" s="12" t="s">
        <v>10943</v>
      </c>
      <c r="K13" s="13">
        <v>817</v>
      </c>
      <c r="M13" s="12" t="s">
        <v>10943</v>
      </c>
      <c r="N13" s="13">
        <v>0.15965112547684351</v>
      </c>
    </row>
    <row r="14" spans="1:14" x14ac:dyDescent="0.3">
      <c r="A14" s="12" t="s">
        <v>10944</v>
      </c>
      <c r="B14" s="13">
        <v>349120.07400000008</v>
      </c>
      <c r="D14" s="12" t="s">
        <v>10944</v>
      </c>
      <c r="E14" s="13">
        <v>35825.536599999927</v>
      </c>
      <c r="G14" s="12" t="s">
        <v>10944</v>
      </c>
      <c r="H14" s="13">
        <v>5741</v>
      </c>
      <c r="J14" s="12" t="s">
        <v>10944</v>
      </c>
      <c r="K14" s="13">
        <v>1462</v>
      </c>
      <c r="M14" s="12" t="s">
        <v>10944</v>
      </c>
      <c r="N14" s="13">
        <v>0.10261666191099604</v>
      </c>
    </row>
    <row r="15" spans="1:14" x14ac:dyDescent="0.3">
      <c r="A15" s="12" t="s">
        <v>10945</v>
      </c>
      <c r="B15" s="13">
        <v>332177.15950000001</v>
      </c>
      <c r="D15" s="12" t="s">
        <v>10945</v>
      </c>
      <c r="E15" s="13">
        <v>43436.13390000003</v>
      </c>
      <c r="G15" s="12" t="s">
        <v>10945</v>
      </c>
      <c r="H15" s="13">
        <v>5469</v>
      </c>
      <c r="J15" s="12" t="s">
        <v>10945</v>
      </c>
      <c r="K15" s="13">
        <v>1421</v>
      </c>
      <c r="M15" s="12" t="s">
        <v>10945</v>
      </c>
      <c r="N15" s="13">
        <v>0.13076195234308405</v>
      </c>
    </row>
    <row r="16" spans="1:14" x14ac:dyDescent="0.3">
      <c r="A16" s="14" t="s">
        <v>10933</v>
      </c>
      <c r="B16" s="15">
        <v>2297200.8603000008</v>
      </c>
      <c r="D16" s="14" t="s">
        <v>10933</v>
      </c>
      <c r="E16" s="15">
        <v>286397.02169999998</v>
      </c>
      <c r="G16" s="14" t="s">
        <v>10933</v>
      </c>
      <c r="H16" s="15">
        <v>37873</v>
      </c>
      <c r="J16" s="14" t="s">
        <v>10933</v>
      </c>
      <c r="K16" s="15">
        <v>9994</v>
      </c>
      <c r="M16" s="14" t="s">
        <v>10933</v>
      </c>
      <c r="N16" s="15">
        <v>0.12467217240315856</v>
      </c>
    </row>
    <row r="17" spans="2:14" x14ac:dyDescent="0.3">
      <c r="B17" s="36">
        <f>GETPIVOTDATA("Sales",$A$3)</f>
        <v>2297200.8603000008</v>
      </c>
      <c r="E17" s="36">
        <f>GETPIVOTDATA("Profit",$D$3)</f>
        <v>286397.02169999998</v>
      </c>
      <c r="H17" s="37">
        <f>GETPIVOTDATA("Quantity",$G$3)</f>
        <v>37873</v>
      </c>
      <c r="K17" s="37">
        <f>GETPIVOTDATA("Order ID",$J$3)</f>
        <v>9994</v>
      </c>
      <c r="N17" s="38">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78C6-922F-4DD7-9BC8-9093348FC2F4}">
  <dimension ref="A3:L8"/>
  <sheetViews>
    <sheetView workbookViewId="0">
      <selection activeCell="L8" sqref="L8"/>
    </sheetView>
  </sheetViews>
  <sheetFormatPr defaultRowHeight="14.4" x14ac:dyDescent="0.3"/>
  <cols>
    <col min="1" max="1" width="12.44140625" bestFit="1" customWidth="1"/>
    <col min="2" max="2" width="15.5546875" bestFit="1" customWidth="1"/>
    <col min="3" max="3" width="12" bestFit="1" customWidth="1"/>
    <col min="4" max="4" width="11.6640625" bestFit="1" customWidth="1"/>
    <col min="5" max="5" width="14.21875" bestFit="1" customWidth="1"/>
    <col min="6" max="6" width="18" bestFit="1" customWidth="1"/>
    <col min="8" max="11" width="9.77734375" bestFit="1" customWidth="1"/>
    <col min="12" max="12" width="9.21875" bestFit="1" customWidth="1"/>
  </cols>
  <sheetData>
    <row r="3" spans="1:12" x14ac:dyDescent="0.3">
      <c r="A3" s="34" t="s">
        <v>10932</v>
      </c>
      <c r="B3" s="34" t="s">
        <v>10949</v>
      </c>
      <c r="C3" s="41" t="s">
        <v>10946</v>
      </c>
      <c r="D3" s="41" t="s">
        <v>10947</v>
      </c>
      <c r="E3" s="41" t="s">
        <v>10948</v>
      </c>
      <c r="F3" s="42" t="s">
        <v>10950</v>
      </c>
    </row>
    <row r="4" spans="1:12" x14ac:dyDescent="0.3">
      <c r="A4" s="24">
        <v>2011</v>
      </c>
      <c r="B4" s="16">
        <v>1993</v>
      </c>
      <c r="C4" s="39">
        <v>484247.49810000096</v>
      </c>
      <c r="D4" s="39">
        <v>49543.974100000007</v>
      </c>
      <c r="E4" s="39">
        <v>7581</v>
      </c>
      <c r="F4" s="17">
        <v>0.10231126499236715</v>
      </c>
    </row>
    <row r="5" spans="1:12" x14ac:dyDescent="0.3">
      <c r="A5" s="25">
        <v>2012</v>
      </c>
      <c r="B5" s="18">
        <v>2102</v>
      </c>
      <c r="C5" s="40">
        <v>470532.50899999985</v>
      </c>
      <c r="D5" s="40">
        <v>61618.603700000051</v>
      </c>
      <c r="E5" s="40">
        <v>7979</v>
      </c>
      <c r="F5" s="19">
        <v>0.13095504034557592</v>
      </c>
    </row>
    <row r="6" spans="1:12" x14ac:dyDescent="0.3">
      <c r="A6" s="25">
        <v>2013</v>
      </c>
      <c r="B6" s="18">
        <v>2580</v>
      </c>
      <c r="C6" s="40">
        <v>608473.83000000066</v>
      </c>
      <c r="D6" s="40">
        <v>81726.930800000177</v>
      </c>
      <c r="E6" s="40">
        <v>9810</v>
      </c>
      <c r="F6" s="19">
        <v>0.13431461924993568</v>
      </c>
    </row>
    <row r="7" spans="1:12" x14ac:dyDescent="0.3">
      <c r="A7" s="43">
        <v>2014</v>
      </c>
      <c r="B7" s="44">
        <v>3319</v>
      </c>
      <c r="C7" s="45">
        <v>733947.0231999997</v>
      </c>
      <c r="D7" s="45">
        <v>93507.513099999967</v>
      </c>
      <c r="E7" s="45">
        <v>12503</v>
      </c>
      <c r="F7" s="46">
        <v>0.12740362743390987</v>
      </c>
    </row>
    <row r="8" spans="1:12" x14ac:dyDescent="0.3">
      <c r="H8" s="47">
        <f>(GETPIVOTDATA("Count of Order ID",$A$3,"Year",2014) / GETPIVOTDATA("Count of Order ID",$A$3,"Year",2013)) - 1</f>
        <v>0.2864341085271318</v>
      </c>
      <c r="I8" s="47">
        <f>(GETPIVOTDATA("Sum of Sales",$A$3,"Year",2014) / GETPIVOTDATA("Sum of Sales",$A$3,"Year",2013)) - 1</f>
        <v>0.20620967905883303</v>
      </c>
      <c r="J8" s="47">
        <f>(GETPIVOTDATA("Sum of Profit",$A$3,"Year",2014) / GETPIVOTDATA("Sum of Profit",$A$3,"Year",2013)) -1</f>
        <v>0.14414565902185772</v>
      </c>
      <c r="K8" s="47">
        <f>(GETPIVOTDATA("Sum of Quantity",$A$3,"Year",2014) /GETPIVOTDATA("Sum of Quantity",$A$3,"Year",2013)) - 1</f>
        <v>0.27451580020387367</v>
      </c>
      <c r="L8" s="47">
        <f>(GETPIVOTDATA("Sum of Profit Margin",$A$3,"Year",2014) / GETPIVOTDATA("Sum of Profit Margin",$A$3,"Year",2013)) - 1</f>
        <v>-5.1453757264990463E-2</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5" sqref="C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AB1DC-FB3F-4F3C-BF97-E326AB28A13F}">
  <dimension ref="A1"/>
  <sheetViews>
    <sheetView showGridLines="0" showRowColHeaders="0" tabSelected="1" zoomScale="98" zoomScaleNormal="98" workbookViewId="0">
      <selection activeCell="BB37" sqref="BB37"/>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Ahmed M Mahrous</cp:lastModifiedBy>
  <cp:lastPrinted>2024-10-24T10:41:43Z</cp:lastPrinted>
  <dcterms:created xsi:type="dcterms:W3CDTF">2015-06-05T18:17:20Z</dcterms:created>
  <dcterms:modified xsi:type="dcterms:W3CDTF">2024-10-24T14:00:52Z</dcterms:modified>
</cp:coreProperties>
</file>