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E:\Courses\4th CESS Senior2_Term1\Software Project Management\Project Templates_Ahmed Khaled Saad Ali_1809799\"/>
    </mc:Choice>
  </mc:AlternateContent>
  <xr:revisionPtr revIDLastSave="0" documentId="13_ncr:1_{81A2B5B1-4650-4E5C-88D6-19C9CC103C61}" xr6:coauthVersionLast="47" xr6:coauthVersionMax="47" xr10:uidLastSave="{00000000-0000-0000-0000-000000000000}"/>
  <bookViews>
    <workbookView xWindow="20370" yWindow="-120" windowWidth="20730" windowHeight="11160" activeTab="1"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F2" i="2"/>
  <c r="F3" i="2"/>
  <c r="F4" i="2" s="1"/>
  <c r="D12" i="1"/>
  <c r="D6" i="2" l="1"/>
  <c r="D7" i="2"/>
  <c r="D8" i="2"/>
  <c r="D9" i="2"/>
  <c r="D10" i="2"/>
  <c r="D14" i="1"/>
  <c r="D9" i="1"/>
  <c r="D11" i="1"/>
  <c r="E10" i="1" s="1"/>
  <c r="D11" i="2" l="1"/>
  <c r="D13" i="2" s="1"/>
  <c r="B14" i="2" s="1"/>
  <c r="E7" i="1"/>
  <c r="E14" i="1"/>
  <c r="B15" i="2" l="1"/>
  <c r="B17" i="2" s="1"/>
  <c r="E15" i="1"/>
  <c r="F10" i="1" l="1"/>
  <c r="F14" i="1"/>
  <c r="F7" i="1"/>
</calcChain>
</file>

<file path=xl/sharedStrings.xml><?xml version="1.0" encoding="utf-8"?>
<sst xmlns="http://schemas.openxmlformats.org/spreadsheetml/2006/main" count="51" uniqueCount="50">
  <si>
    <t>WBS Items</t>
  </si>
  <si>
    <t>1. Project Management</t>
  </si>
  <si>
    <t># Units/Hrs.</t>
  </si>
  <si>
    <t>Cost/Unit/Hr.</t>
  </si>
  <si>
    <t xml:space="preserve">     Function point estimate</t>
  </si>
  <si>
    <t xml:space="preserve">         Total labor estimate</t>
  </si>
  <si>
    <t xml:space="preserve">     External inputs</t>
  </si>
  <si>
    <t xml:space="preserve">     External interface files</t>
  </si>
  <si>
    <t xml:space="preserve">     External outputs</t>
  </si>
  <si>
    <t xml:space="preserve">     External queries</t>
  </si>
  <si>
    <t xml:space="preserve">     Logical internal tables</t>
  </si>
  <si>
    <t>Quantity</t>
  </si>
  <si>
    <t>Conversion Factor</t>
  </si>
  <si>
    <t>Function Points</t>
  </si>
  <si>
    <t xml:space="preserve">          Total function points</t>
  </si>
  <si>
    <t xml:space="preserve">          Java 2 languange equivalency value</t>
  </si>
  <si>
    <t xml:space="preserve">          Source lines of code (SLOC) estimate</t>
  </si>
  <si>
    <t xml:space="preserve">          Productivity *KSLOC^Penalty (person months)</t>
  </si>
  <si>
    <t xml:space="preserve">          Total software development estimate</t>
  </si>
  <si>
    <t>Subtotals</t>
  </si>
  <si>
    <t>* Software development</t>
  </si>
  <si>
    <t>WBS Level 1 Totals</t>
  </si>
  <si>
    <t>% of Total</t>
  </si>
  <si>
    <t>Date:</t>
  </si>
  <si>
    <t>Prepared by: Project Manager</t>
  </si>
  <si>
    <t xml:space="preserve">   1.1 Project manager work</t>
  </si>
  <si>
    <t xml:space="preserve">   1.2 Analyst work</t>
  </si>
  <si>
    <t>2. Software</t>
  </si>
  <si>
    <t>3. Testing</t>
  </si>
  <si>
    <t xml:space="preserve">     3.1 Quality Tester</t>
  </si>
  <si>
    <t xml:space="preserve">    2.1 Licensed software</t>
  </si>
  <si>
    <t xml:space="preserve">    2.2 Software Development*</t>
  </si>
  <si>
    <t xml:space="preserve">    Contractor labor estimate (No Labors, Only Developers)</t>
  </si>
  <si>
    <t xml:space="preserve">    Project team member estimate (Front-End&amp;Back-End Developer+UX Designer)</t>
  </si>
  <si>
    <t xml:space="preserve">          Total labor hours (180 hours/month)</t>
  </si>
  <si>
    <t xml:space="preserve">          Cost/labor hour ($30/hour)</t>
  </si>
  <si>
    <t>1. This document is for cost estimation of who worked on what, it doesn't mention every use case worked on and the numerous levels of WBS items because it will be hard</t>
  </si>
  <si>
    <t>2. Analyst worked on 1.1 Requirement Analysis &amp; 1.2 Analysis&amp;Design for 1 year</t>
  </si>
  <si>
    <t>3. Project Manager worked on all WBS items for 2 years</t>
  </si>
  <si>
    <t>5. Quality Tester worked on Testing items from 2.0 Software Development for 1 year</t>
  </si>
  <si>
    <t xml:space="preserve">Assumptions </t>
  </si>
  <si>
    <t>Project Team -&gt; Analyst + Front-End&amp;Back-End Developer + UX Designer + Quality Tester</t>
  </si>
  <si>
    <t>45hour/week x 4 x 12 = 2160 Units/hrs</t>
  </si>
  <si>
    <t>40hour/week x 4 x 24 = 3840 Units/hrs</t>
  </si>
  <si>
    <t>Total project cost estimate</t>
  </si>
  <si>
    <r>
      <t>6.</t>
    </r>
    <r>
      <rPr>
        <b/>
        <u/>
        <sz val="12"/>
        <color rgb="FFC00000"/>
        <rFont val="Times New Roman"/>
        <family val="1"/>
      </rPr>
      <t xml:space="preserve"> Total Project cost estimate</t>
    </r>
    <r>
      <rPr>
        <b/>
        <sz val="12"/>
        <rFont val="Times New Roman"/>
        <family val="1"/>
      </rPr>
      <t xml:space="preserve"> is what the Client (University) will pay =</t>
    </r>
    <r>
      <rPr>
        <b/>
        <u/>
        <sz val="12"/>
        <color rgb="FFC00000"/>
        <rFont val="Times New Roman"/>
        <family val="1"/>
      </rPr>
      <t xml:space="preserve"> Benefits</t>
    </r>
    <r>
      <rPr>
        <b/>
        <sz val="12"/>
        <rFont val="Times New Roman"/>
        <family val="1"/>
      </rPr>
      <t xml:space="preserve"> payed in year1 + year2 in</t>
    </r>
    <r>
      <rPr>
        <b/>
        <u/>
        <sz val="12"/>
        <color rgb="FFC00000"/>
        <rFont val="Times New Roman"/>
        <family val="1"/>
      </rPr>
      <t xml:space="preserve"> Business case financials</t>
    </r>
  </si>
  <si>
    <t>4. Software Developers (Front-End&amp;Back-End Developer+UX Designer) worked on 2.0 Software Development for 21 months</t>
  </si>
  <si>
    <t>45hour/week x 4 x 21 x 2Devs = 7560 Units/hrs</t>
  </si>
  <si>
    <t>Project Cost Estimate (Done in parallel with 1.0 Project Management in WBS)</t>
  </si>
  <si>
    <t>12th June 2023 to 14th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</si>
</sst>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quot;$&quot;#,##0.0_);[Red]\(&quot;$&quot;#,##0.0\)"/>
    <numFmt numFmtId="166" formatCode="&quot;$&quot;#,##0"/>
  </numFmts>
  <fonts count="8" x14ac:knownFonts="1">
    <font>
      <sz val="10"/>
      <name val="Arial"/>
    </font>
    <font>
      <sz val="10"/>
      <name val="Arial"/>
      <family val="2"/>
    </font>
    <font>
      <sz val="8"/>
      <name val="Arial"/>
      <family val="2"/>
    </font>
    <font>
      <sz val="12"/>
      <name val="Times New Roman"/>
      <family val="1"/>
    </font>
    <font>
      <b/>
      <sz val="12"/>
      <name val="Times New Roman"/>
      <family val="1"/>
    </font>
    <font>
      <b/>
      <sz val="16"/>
      <name val="Times New Roman"/>
      <family val="1"/>
    </font>
    <font>
      <b/>
      <sz val="18"/>
      <name val="Times New Roman"/>
      <family val="1"/>
    </font>
    <font>
      <b/>
      <u/>
      <sz val="12"/>
      <color rgb="FFC0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3" fillId="0" borderId="0" xfId="0" applyFont="1"/>
    <xf numFmtId="6" fontId="3" fillId="0" borderId="0" xfId="0" applyNumberFormat="1" applyFont="1"/>
    <xf numFmtId="0" fontId="4" fillId="0" borderId="0" xfId="0" applyFont="1"/>
    <xf numFmtId="164" fontId="3" fillId="0" borderId="0" xfId="1" applyNumberFormat="1" applyFont="1"/>
    <xf numFmtId="43" fontId="3" fillId="0" borderId="0" xfId="0" applyNumberFormat="1" applyFont="1"/>
    <xf numFmtId="165" fontId="3" fillId="0" borderId="0" xfId="0" applyNumberFormat="1" applyFont="1"/>
    <xf numFmtId="6" fontId="4" fillId="0" borderId="0" xfId="0" applyNumberFormat="1" applyFont="1"/>
    <xf numFmtId="0" fontId="4" fillId="0" borderId="0" xfId="0" applyFont="1" applyAlignment="1">
      <alignment horizontal="center"/>
    </xf>
    <xf numFmtId="164" fontId="4" fillId="0" borderId="0" xfId="1" applyNumberFormat="1" applyFont="1"/>
    <xf numFmtId="0" fontId="4" fillId="0" borderId="0" xfId="0" applyFont="1" applyAlignment="1">
      <alignment horizontal="left"/>
    </xf>
    <xf numFmtId="0" fontId="3" fillId="0" borderId="0" xfId="0" applyFont="1" applyAlignment="1">
      <alignment horizontal="left"/>
    </xf>
    <xf numFmtId="0" fontId="3" fillId="0" borderId="1" xfId="0" applyFont="1" applyBorder="1"/>
    <xf numFmtId="0" fontId="4" fillId="0" borderId="1" xfId="0" applyFont="1" applyBorder="1"/>
    <xf numFmtId="6" fontId="4" fillId="0" borderId="1" xfId="0" applyNumberFormat="1" applyFont="1" applyBorder="1"/>
    <xf numFmtId="6" fontId="3" fillId="0" borderId="1" xfId="0" applyNumberFormat="1" applyFont="1" applyBorder="1"/>
    <xf numFmtId="9" fontId="4" fillId="0" borderId="1" xfId="2" applyFont="1" applyBorder="1"/>
    <xf numFmtId="9" fontId="3" fillId="0" borderId="1" xfId="0" applyNumberFormat="1" applyFont="1" applyBorder="1"/>
    <xf numFmtId="0" fontId="5" fillId="0" borderId="0" xfId="0" applyFont="1" applyAlignment="1">
      <alignment horizontal="center"/>
    </xf>
    <xf numFmtId="0" fontId="6" fillId="0" borderId="0" xfId="0" applyFont="1"/>
    <xf numFmtId="166" fontId="3" fillId="0" borderId="0" xfId="0" applyNumberFormat="1" applyFont="1"/>
    <xf numFmtId="2" fontId="3" fillId="0" borderId="1" xfId="0" applyNumberFormat="1" applyFont="1" applyBorder="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
  <sheetViews>
    <sheetView topLeftCell="A2" zoomScaleNormal="100" workbookViewId="0">
      <selection activeCell="I16" sqref="A16:I16"/>
    </sheetView>
  </sheetViews>
  <sheetFormatPr defaultRowHeight="15.75" x14ac:dyDescent="0.25"/>
  <cols>
    <col min="1" max="1" width="50.85546875" style="1" customWidth="1"/>
    <col min="2" max="2" width="12" style="1" customWidth="1"/>
    <col min="3" max="3" width="12.7109375" style="1" bestFit="1" customWidth="1"/>
    <col min="4" max="4" width="10.28515625" style="1" bestFit="1" customWidth="1"/>
    <col min="5" max="5" width="19" style="1" bestFit="1" customWidth="1"/>
    <col min="6" max="6" width="11.42578125" style="1" customWidth="1"/>
    <col min="7" max="16384" width="9.140625" style="1"/>
  </cols>
  <sheetData>
    <row r="1" spans="1:9" ht="20.25" x14ac:dyDescent="0.3">
      <c r="B1" s="18" t="s">
        <v>48</v>
      </c>
      <c r="C1" s="8"/>
      <c r="D1" s="8"/>
    </row>
    <row r="2" spans="1:9" ht="22.5" x14ac:dyDescent="0.3">
      <c r="A2" s="3" t="s">
        <v>24</v>
      </c>
      <c r="B2" s="8" t="s">
        <v>23</v>
      </c>
      <c r="C2" s="8"/>
      <c r="D2" s="19" t="s">
        <v>49</v>
      </c>
    </row>
    <row r="3" spans="1:9" x14ac:dyDescent="0.25">
      <c r="B3" s="8"/>
      <c r="C3" s="8"/>
      <c r="D3" s="8"/>
    </row>
    <row r="4" spans="1:9" x14ac:dyDescent="0.25">
      <c r="B4" s="8"/>
      <c r="C4" s="8"/>
      <c r="D4" s="8"/>
    </row>
    <row r="5" spans="1:9" x14ac:dyDescent="0.25">
      <c r="A5" s="12"/>
      <c r="B5" s="12" t="s">
        <v>2</v>
      </c>
      <c r="C5" s="12" t="s">
        <v>3</v>
      </c>
      <c r="D5" s="12" t="s">
        <v>19</v>
      </c>
      <c r="E5" s="12" t="s">
        <v>21</v>
      </c>
      <c r="F5" s="12" t="s">
        <v>22</v>
      </c>
    </row>
    <row r="6" spans="1:9" x14ac:dyDescent="0.25">
      <c r="A6" s="12" t="s">
        <v>0</v>
      </c>
      <c r="B6" s="12"/>
      <c r="C6" s="12"/>
      <c r="D6" s="12"/>
      <c r="E6" s="12"/>
      <c r="F6" s="12"/>
    </row>
    <row r="7" spans="1:9" s="3" customFormat="1" x14ac:dyDescent="0.25">
      <c r="A7" s="13" t="s">
        <v>1</v>
      </c>
      <c r="B7" s="13"/>
      <c r="C7" s="13"/>
      <c r="D7" s="13"/>
      <c r="E7" s="14">
        <f>SUM(D8:D9)</f>
        <v>286800</v>
      </c>
      <c r="F7" s="16">
        <f>E7/E$15</f>
        <v>0.4502354788069074</v>
      </c>
    </row>
    <row r="8" spans="1:9" x14ac:dyDescent="0.25">
      <c r="A8" s="12" t="s">
        <v>25</v>
      </c>
      <c r="B8" s="21">
        <v>3840</v>
      </c>
      <c r="C8" s="15">
        <v>55</v>
      </c>
      <c r="D8" s="15">
        <f>B8*C8</f>
        <v>211200</v>
      </c>
      <c r="E8" s="12"/>
      <c r="F8" s="12"/>
    </row>
    <row r="9" spans="1:9" x14ac:dyDescent="0.25">
      <c r="A9" s="12" t="s">
        <v>26</v>
      </c>
      <c r="B9" s="12">
        <v>2160</v>
      </c>
      <c r="C9" s="15">
        <v>35</v>
      </c>
      <c r="D9" s="15">
        <f>B9*C9</f>
        <v>75600</v>
      </c>
      <c r="E9" s="12"/>
      <c r="F9" s="12"/>
    </row>
    <row r="10" spans="1:9" x14ac:dyDescent="0.25">
      <c r="A10" s="13" t="s">
        <v>27</v>
      </c>
      <c r="B10" s="13"/>
      <c r="C10" s="13"/>
      <c r="D10" s="13"/>
      <c r="E10" s="14">
        <f>SUM(D11:D12)</f>
        <v>274600</v>
      </c>
      <c r="F10" s="16">
        <f>E10/E$15</f>
        <v>0.43108320251177396</v>
      </c>
    </row>
    <row r="11" spans="1:9" s="3" customFormat="1" x14ac:dyDescent="0.25">
      <c r="A11" s="12" t="s">
        <v>30</v>
      </c>
      <c r="B11" s="12">
        <v>500</v>
      </c>
      <c r="C11" s="15">
        <v>20</v>
      </c>
      <c r="D11" s="15">
        <f>B11*C11</f>
        <v>10000</v>
      </c>
      <c r="E11" s="12"/>
      <c r="F11" s="12"/>
    </row>
    <row r="12" spans="1:9" x14ac:dyDescent="0.25">
      <c r="A12" s="12" t="s">
        <v>31</v>
      </c>
      <c r="B12" s="12">
        <v>7560</v>
      </c>
      <c r="C12" s="15">
        <v>35</v>
      </c>
      <c r="D12" s="15">
        <f>B12*C12</f>
        <v>264600</v>
      </c>
      <c r="E12" s="12"/>
      <c r="F12" s="12"/>
    </row>
    <row r="13" spans="1:9" x14ac:dyDescent="0.25">
      <c r="A13" s="13" t="s">
        <v>28</v>
      </c>
      <c r="B13" s="13"/>
      <c r="C13" s="13"/>
      <c r="D13" s="13"/>
      <c r="E13" s="12"/>
      <c r="F13" s="12"/>
    </row>
    <row r="14" spans="1:9" s="3" customFormat="1" x14ac:dyDescent="0.25">
      <c r="A14" s="12" t="s">
        <v>29</v>
      </c>
      <c r="B14" s="12">
        <v>2160</v>
      </c>
      <c r="C14" s="15">
        <v>35</v>
      </c>
      <c r="D14" s="15">
        <f>B14*C14</f>
        <v>75600</v>
      </c>
      <c r="E14" s="14">
        <f>SUM(D14:D14)</f>
        <v>75600</v>
      </c>
      <c r="F14" s="16">
        <f>E14/E$15</f>
        <v>0.11868131868131868</v>
      </c>
    </row>
    <row r="15" spans="1:9" x14ac:dyDescent="0.25">
      <c r="A15" s="3" t="s">
        <v>44</v>
      </c>
      <c r="D15" s="4"/>
      <c r="E15" s="14">
        <f>SUM(E7:E14)</f>
        <v>637000</v>
      </c>
      <c r="F15" s="17"/>
    </row>
    <row r="16" spans="1:9" x14ac:dyDescent="0.25">
      <c r="A16" s="3" t="s">
        <v>40</v>
      </c>
      <c r="B16" s="3" t="s">
        <v>41</v>
      </c>
      <c r="D16" s="4"/>
      <c r="E16" s="7"/>
      <c r="G16" s="3"/>
      <c r="H16" s="3"/>
      <c r="I16" s="3"/>
    </row>
    <row r="17" spans="1:11" s="3" customFormat="1" x14ac:dyDescent="0.25">
      <c r="A17" s="3" t="s">
        <v>36</v>
      </c>
      <c r="B17" s="1"/>
      <c r="C17" s="1"/>
      <c r="D17" s="4"/>
      <c r="E17" s="7"/>
      <c r="F17" s="1"/>
    </row>
    <row r="18" spans="1:11" s="3" customFormat="1" x14ac:dyDescent="0.25">
      <c r="A18" s="3" t="s">
        <v>38</v>
      </c>
      <c r="B18" s="1"/>
      <c r="C18" s="1"/>
      <c r="D18" s="4"/>
      <c r="E18" s="7"/>
      <c r="F18" s="1"/>
      <c r="G18" s="1"/>
      <c r="H18" s="7" t="s">
        <v>43</v>
      </c>
      <c r="I18" s="1"/>
    </row>
    <row r="19" spans="1:11" x14ac:dyDescent="0.25">
      <c r="A19" s="3" t="s">
        <v>37</v>
      </c>
      <c r="D19" s="4"/>
      <c r="E19" s="7"/>
      <c r="H19" s="7" t="s">
        <v>42</v>
      </c>
    </row>
    <row r="20" spans="1:11" x14ac:dyDescent="0.25">
      <c r="A20" s="3" t="s">
        <v>46</v>
      </c>
      <c r="D20" s="4"/>
      <c r="E20" s="7"/>
      <c r="H20" s="3" t="s">
        <v>47</v>
      </c>
      <c r="I20" s="3"/>
    </row>
    <row r="21" spans="1:11" x14ac:dyDescent="0.25">
      <c r="A21" s="3" t="s">
        <v>39</v>
      </c>
      <c r="D21" s="4"/>
      <c r="E21" s="7"/>
      <c r="G21" s="3"/>
      <c r="H21" s="7" t="s">
        <v>42</v>
      </c>
      <c r="J21" s="3"/>
      <c r="K21" s="3"/>
    </row>
    <row r="22" spans="1:11" s="3" customFormat="1" x14ac:dyDescent="0.25">
      <c r="A22" s="3" t="s">
        <v>45</v>
      </c>
      <c r="B22" s="1"/>
      <c r="C22" s="1"/>
      <c r="D22" s="4"/>
      <c r="E22" s="7"/>
      <c r="F22" s="1"/>
      <c r="G22" s="1"/>
      <c r="H22" s="7"/>
      <c r="I22" s="1"/>
      <c r="J22" s="1"/>
      <c r="K22" s="1"/>
    </row>
    <row r="23" spans="1:11" x14ac:dyDescent="0.25">
      <c r="A23" s="3"/>
      <c r="D23" s="4"/>
      <c r="E23" s="7"/>
      <c r="H23" s="7"/>
    </row>
    <row r="24" spans="1:11" x14ac:dyDescent="0.25">
      <c r="A24" s="3"/>
      <c r="D24" s="4"/>
      <c r="E24" s="7"/>
    </row>
    <row r="25" spans="1:11" x14ac:dyDescent="0.25">
      <c r="A25" s="3"/>
      <c r="D25" s="4"/>
      <c r="E25" s="7"/>
    </row>
    <row r="26" spans="1:11" x14ac:dyDescent="0.25">
      <c r="A26" s="3"/>
      <c r="D26" s="4"/>
      <c r="E26" s="7"/>
    </row>
    <row r="27" spans="1:11" x14ac:dyDescent="0.25">
      <c r="A27" s="10"/>
      <c r="B27" s="8"/>
      <c r="C27" s="11"/>
      <c r="D27" s="4"/>
      <c r="E27" s="7"/>
    </row>
    <row r="28" spans="1:11" x14ac:dyDescent="0.25">
      <c r="A28" s="10"/>
      <c r="B28" s="10"/>
      <c r="C28" s="11"/>
      <c r="D28" s="4"/>
      <c r="E28" s="7"/>
    </row>
    <row r="29" spans="1:11" x14ac:dyDescent="0.25">
      <c r="E29" s="7"/>
    </row>
    <row r="30" spans="1:11" x14ac:dyDescent="0.25">
      <c r="C30" s="2"/>
      <c r="D30" s="2"/>
    </row>
    <row r="31" spans="1:11" x14ac:dyDescent="0.25">
      <c r="C31" s="2"/>
      <c r="D31" s="2"/>
    </row>
    <row r="32" spans="1:11" x14ac:dyDescent="0.25">
      <c r="A32" s="3"/>
      <c r="B32" s="3"/>
      <c r="C32" s="3"/>
      <c r="D32" s="7"/>
    </row>
    <row r="33" spans="1:4" x14ac:dyDescent="0.25">
      <c r="A33" s="3"/>
      <c r="B33" s="3"/>
      <c r="C33" s="3"/>
      <c r="D33" s="7"/>
    </row>
    <row r="42" spans="1:4" x14ac:dyDescent="0.25">
      <c r="D42" s="4"/>
    </row>
    <row r="43" spans="1:4" x14ac:dyDescent="0.25">
      <c r="D43" s="5"/>
    </row>
    <row r="44" spans="1:4" x14ac:dyDescent="0.25">
      <c r="D44" s="5"/>
    </row>
    <row r="45" spans="1:4" x14ac:dyDescent="0.25">
      <c r="D45" s="2"/>
    </row>
    <row r="46" spans="1:4" x14ac:dyDescent="0.25">
      <c r="A46" s="3"/>
      <c r="B46" s="3"/>
      <c r="C46" s="3"/>
      <c r="D46" s="9"/>
    </row>
  </sheetData>
  <phoneticPr fontId="2" type="noConversion"/>
  <pageMargins left="0.75" right="0.75" top="1" bottom="1" header="0.5" footer="0.5"/>
  <pageSetup orientation="landscape"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tabSelected="1" workbookViewId="0">
      <selection activeCell="B9" sqref="B9"/>
    </sheetView>
  </sheetViews>
  <sheetFormatPr defaultRowHeight="12.75" x14ac:dyDescent="0.2"/>
  <cols>
    <col min="1" max="1" width="49.5703125" bestFit="1" customWidth="1"/>
    <col min="2" max="2" width="10.42578125" bestFit="1" customWidth="1"/>
    <col min="3" max="3" width="17.42578125" bestFit="1" customWidth="1"/>
    <col min="4" max="4" width="14.42578125" bestFit="1" customWidth="1"/>
    <col min="6" max="6" width="12.42578125" bestFit="1" customWidth="1"/>
  </cols>
  <sheetData>
    <row r="1" spans="1:8" ht="15.75" x14ac:dyDescent="0.25">
      <c r="A1" s="1" t="s">
        <v>20</v>
      </c>
      <c r="B1" s="1"/>
      <c r="C1" s="1"/>
      <c r="D1" s="1"/>
      <c r="E1" s="1"/>
    </row>
    <row r="2" spans="1:8" ht="15.75" x14ac:dyDescent="0.25">
      <c r="A2" s="3" t="s">
        <v>32</v>
      </c>
      <c r="B2" s="1"/>
      <c r="C2" s="2"/>
      <c r="D2" s="2"/>
      <c r="E2" s="1"/>
      <c r="F2" s="2">
        <f>D2*E2</f>
        <v>0</v>
      </c>
    </row>
    <row r="3" spans="1:8" ht="15.75" x14ac:dyDescent="0.25">
      <c r="A3" s="1" t="s">
        <v>33</v>
      </c>
      <c r="B3" s="12"/>
      <c r="C3" s="15"/>
      <c r="D3" s="12">
        <v>7560</v>
      </c>
      <c r="E3" s="15">
        <v>35</v>
      </c>
      <c r="F3" s="2">
        <f>D3*E3</f>
        <v>264600</v>
      </c>
      <c r="G3" s="15"/>
      <c r="H3" s="2"/>
    </row>
    <row r="4" spans="1:8" ht="15.75" x14ac:dyDescent="0.25">
      <c r="A4" s="1" t="s">
        <v>5</v>
      </c>
      <c r="B4" s="1"/>
      <c r="C4" s="1"/>
      <c r="D4" s="2"/>
      <c r="E4" s="1"/>
      <c r="F4" s="20">
        <f>SUM(F2:F3)</f>
        <v>264600</v>
      </c>
    </row>
    <row r="5" spans="1:8" ht="15.75" x14ac:dyDescent="0.25">
      <c r="A5" s="3" t="s">
        <v>4</v>
      </c>
      <c r="B5" s="1" t="s">
        <v>11</v>
      </c>
      <c r="C5" s="1" t="s">
        <v>12</v>
      </c>
      <c r="D5" s="1" t="s">
        <v>13</v>
      </c>
      <c r="E5" s="1"/>
    </row>
    <row r="6" spans="1:8" ht="15.75" x14ac:dyDescent="0.25">
      <c r="A6" s="1" t="s">
        <v>6</v>
      </c>
      <c r="B6" s="1">
        <v>12</v>
      </c>
      <c r="C6" s="1">
        <v>4</v>
      </c>
      <c r="D6" s="1">
        <f>B6*C6</f>
        <v>48</v>
      </c>
      <c r="E6" s="1"/>
    </row>
    <row r="7" spans="1:8" ht="15.75" x14ac:dyDescent="0.25">
      <c r="A7" s="1" t="s">
        <v>7</v>
      </c>
      <c r="B7" s="1">
        <v>8</v>
      </c>
      <c r="C7" s="1">
        <v>6</v>
      </c>
      <c r="D7" s="1">
        <f>B7*C7</f>
        <v>48</v>
      </c>
      <c r="E7" s="1"/>
    </row>
    <row r="8" spans="1:8" ht="15.75" x14ac:dyDescent="0.25">
      <c r="A8" s="1" t="s">
        <v>8</v>
      </c>
      <c r="B8" s="1">
        <v>7</v>
      </c>
      <c r="C8" s="1">
        <v>4</v>
      </c>
      <c r="D8" s="1">
        <f>B8*C8</f>
        <v>28</v>
      </c>
      <c r="E8" s="1"/>
    </row>
    <row r="9" spans="1:8" ht="15.75" x14ac:dyDescent="0.25">
      <c r="A9" s="1" t="s">
        <v>9</v>
      </c>
      <c r="B9" s="1">
        <v>8</v>
      </c>
      <c r="C9" s="1">
        <v>4</v>
      </c>
      <c r="D9" s="1">
        <f>B9*C9</f>
        <v>32</v>
      </c>
      <c r="E9" s="1"/>
    </row>
    <row r="10" spans="1:8" ht="15.75" x14ac:dyDescent="0.25">
      <c r="A10" s="1" t="s">
        <v>10</v>
      </c>
      <c r="B10" s="1">
        <v>9</v>
      </c>
      <c r="C10" s="1">
        <v>7</v>
      </c>
      <c r="D10" s="1">
        <f>B10*C10</f>
        <v>63</v>
      </c>
      <c r="E10" s="1"/>
    </row>
    <row r="11" spans="1:8" ht="15.75" x14ac:dyDescent="0.25">
      <c r="A11" s="1" t="s">
        <v>14</v>
      </c>
      <c r="B11" s="1"/>
      <c r="C11" s="1"/>
      <c r="D11" s="1">
        <f>SUM(D6:D10)</f>
        <v>219</v>
      </c>
      <c r="E11" s="1"/>
    </row>
    <row r="12" spans="1:8" ht="15.75" x14ac:dyDescent="0.25">
      <c r="A12" s="1" t="s">
        <v>15</v>
      </c>
      <c r="B12" s="1"/>
      <c r="C12" s="1"/>
      <c r="D12" s="1">
        <v>46</v>
      </c>
      <c r="E12" s="1"/>
    </row>
    <row r="13" spans="1:8" ht="15.75" x14ac:dyDescent="0.25">
      <c r="A13" s="1" t="s">
        <v>16</v>
      </c>
      <c r="B13" s="1"/>
      <c r="C13" s="1"/>
      <c r="D13" s="4">
        <f>D11*D12</f>
        <v>10074</v>
      </c>
      <c r="E13" s="1"/>
    </row>
    <row r="14" spans="1:8" ht="15.75" x14ac:dyDescent="0.25">
      <c r="A14" s="1" t="s">
        <v>17</v>
      </c>
      <c r="B14" s="5">
        <f>3.6*(D13/1000)^1.11</f>
        <v>46.758079110003102</v>
      </c>
      <c r="C14" s="1"/>
      <c r="D14" s="1"/>
      <c r="E14" s="1"/>
    </row>
    <row r="15" spans="1:8" ht="15.75" x14ac:dyDescent="0.25">
      <c r="A15" s="1" t="s">
        <v>34</v>
      </c>
      <c r="B15" s="5">
        <f>B14*180</f>
        <v>8416.4542398005578</v>
      </c>
      <c r="C15" s="1"/>
      <c r="D15" s="1"/>
      <c r="E15" s="1"/>
    </row>
    <row r="16" spans="1:8" ht="15.75" x14ac:dyDescent="0.25">
      <c r="A16" s="1" t="s">
        <v>35</v>
      </c>
      <c r="B16" s="2">
        <v>30</v>
      </c>
      <c r="C16" s="1"/>
      <c r="D16" s="1"/>
      <c r="E16" s="1"/>
    </row>
    <row r="17" spans="1:5" ht="15.75" x14ac:dyDescent="0.25">
      <c r="A17" s="1" t="s">
        <v>18</v>
      </c>
      <c r="B17" s="4">
        <f>B15*B16</f>
        <v>252493.62719401674</v>
      </c>
      <c r="C17" s="1"/>
      <c r="D17" s="6"/>
      <c r="E17" s="1"/>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Augsburg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schwalbe</dc:creator>
  <cp:lastModifiedBy>ahmed</cp:lastModifiedBy>
  <cp:lastPrinted>2004-08-31T20:50:38Z</cp:lastPrinted>
  <dcterms:created xsi:type="dcterms:W3CDTF">2004-08-31T13:18:15Z</dcterms:created>
  <dcterms:modified xsi:type="dcterms:W3CDTF">2023-01-16T13:05:05Z</dcterms:modified>
</cp:coreProperties>
</file>