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h Raza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0" i="1" l="1"/>
  <c r="E43" i="1"/>
  <c r="E39" i="1"/>
  <c r="C29" i="1"/>
  <c r="D29" i="1"/>
  <c r="E29" i="1"/>
  <c r="F29" i="1"/>
  <c r="C14" i="1"/>
  <c r="D14" i="1"/>
  <c r="E14" i="1"/>
  <c r="F14" i="1"/>
  <c r="B14" i="1"/>
  <c r="F13" i="1"/>
  <c r="F12" i="1"/>
  <c r="F11" i="1"/>
  <c r="D11" i="1"/>
  <c r="D12" i="1"/>
  <c r="D13" i="1"/>
  <c r="C11" i="1"/>
  <c r="C12" i="1"/>
  <c r="C13" i="1"/>
  <c r="B11" i="1"/>
  <c r="B12" i="1" s="1"/>
  <c r="B13" i="1" s="1"/>
  <c r="C43" i="1"/>
  <c r="F43" i="1" s="1"/>
  <c r="C39" i="1"/>
  <c r="C25" i="1"/>
  <c r="C26" i="1"/>
  <c r="C27" i="1"/>
  <c r="C28" i="1"/>
  <c r="D28" i="1" s="1"/>
  <c r="C24" i="1"/>
  <c r="C10" i="1"/>
  <c r="C9" i="1"/>
  <c r="B40" i="1"/>
  <c r="F39" i="1"/>
  <c r="B25" i="1"/>
  <c r="F24" i="1"/>
  <c r="B10" i="1"/>
  <c r="F10" i="1" s="1"/>
  <c r="D9" i="1"/>
  <c r="C40" i="1" l="1"/>
  <c r="F40" i="1" s="1"/>
  <c r="D43" i="1"/>
  <c r="D24" i="1"/>
  <c r="F25" i="1"/>
  <c r="D10" i="1"/>
  <c r="D25" i="1"/>
  <c r="F28" i="1"/>
  <c r="F9" i="1"/>
  <c r="B41" i="1"/>
  <c r="C41" i="1" s="1"/>
  <c r="E41" i="1" s="1"/>
  <c r="B26" i="1"/>
  <c r="D39" i="1"/>
  <c r="D40" i="1" l="1"/>
  <c r="B42" i="1"/>
  <c r="C42" i="1" s="1"/>
  <c r="E42" i="1" s="1"/>
  <c r="E44" i="1" s="1"/>
  <c r="D26" i="1"/>
  <c r="B27" i="1"/>
  <c r="F27" i="1" l="1"/>
  <c r="D27" i="1"/>
  <c r="F41" i="1"/>
  <c r="C44" i="1"/>
  <c r="F44" i="1" s="1"/>
  <c r="D41" i="1"/>
  <c r="F26" i="1"/>
  <c r="B29" i="1"/>
  <c r="D42" i="1"/>
  <c r="F42" i="1"/>
  <c r="B44" i="1"/>
  <c r="D44" i="1" l="1"/>
</calcChain>
</file>

<file path=xl/sharedStrings.xml><?xml version="1.0" encoding="utf-8"?>
<sst xmlns="http://schemas.openxmlformats.org/spreadsheetml/2006/main" count="48" uniqueCount="18">
  <si>
    <t>Plan 1: At end of each year pay ($100 for Section A, $200 for Section B and $300 for Repeaters and Section C) principal plus interest due. And the remaining Principle and Interest at last year.</t>
  </si>
  <si>
    <t>Year</t>
  </si>
  <si>
    <t>Amount owed at beginning of year</t>
  </si>
  <si>
    <t>Interest accrued for year</t>
  </si>
  <si>
    <t>Total money owed at end of year</t>
  </si>
  <si>
    <t>Principal Payment</t>
  </si>
  <si>
    <t>Total end of year Payment</t>
  </si>
  <si>
    <t>1=(1)</t>
  </si>
  <si>
    <t>2=(2)</t>
  </si>
  <si>
    <t xml:space="preserve">(4)=(2)+(3)                   </t>
  </si>
  <si>
    <t>5=(5)</t>
  </si>
  <si>
    <t>(6)=(3)+(5)</t>
  </si>
  <si>
    <t>Total</t>
  </si>
  <si>
    <t>(total interest)</t>
  </si>
  <si>
    <t>(total amount repaid)</t>
  </si>
  <si>
    <t>Plan 2: Pay interest due at end of each year and principal at end of 5 years.</t>
  </si>
  <si>
    <t>Plan 3: Pay in equal end of year payments ($150 for Section A, $250 for Section B and $350 for Repeaters and Section C) inclusive of interest. And the remaining Principle and Interest at last year.
Note Plan (i) and Plan (iii) are different from each other.</t>
  </si>
  <si>
    <t xml:space="preserve">(3)=7.5% x (2)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</si>
</sst>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/>
      <diagonal/>
    </border>
    <border>
      <left/>
      <right style="medium">
        <color rgb="FFBEBEBE"/>
      </right>
      <top style="medium">
        <color rgb="FFBEBEBE"/>
      </top>
      <bottom/>
      <diagonal/>
    </border>
    <border>
      <left style="medium">
        <color rgb="FFBEBEBE"/>
      </left>
      <right style="medium">
        <color rgb="FFBEBEBE"/>
      </right>
      <top/>
      <bottom style="medium">
        <color rgb="FFBEBEBE"/>
      </bottom>
      <diagonal/>
    </border>
    <border>
      <left/>
      <right style="medium">
        <color rgb="FFBEBEBE"/>
      </right>
      <top/>
      <bottom style="medium">
        <color rgb="FFBEBEBE"/>
      </bottom>
      <diagonal/>
    </border>
    <border>
      <left/>
      <right style="medium">
        <color rgb="FFBEBEBE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8" fontId="3" fillId="0" borderId="4" xfId="0" applyNumberFormat="1" applyFont="1" applyBorder="1" applyAlignment="1">
      <alignment horizontal="center" vertical="center" wrapText="1"/>
    </xf>
    <xf numFmtId="8" fontId="3" fillId="2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8" sqref="F48"/>
    </sheetView>
  </sheetViews>
  <sheetFormatPr defaultColWidth="9" defaultRowHeight="15"/>
  <cols>
    <col min="1" max="1" width="6.7109375" customWidth="1"/>
    <col min="2" max="3" width="12.85546875" customWidth="1"/>
    <col min="4" max="4" width="13" customWidth="1"/>
    <col min="5" max="5" width="12" customWidth="1"/>
    <col min="6" max="6" width="13.7109375" customWidth="1"/>
  </cols>
  <sheetData>
    <row r="1" spans="1:6" ht="15.75" customHeight="1"/>
    <row r="2" spans="1:6">
      <c r="A2" s="1"/>
      <c r="B2" s="1"/>
      <c r="C2" s="1"/>
      <c r="D2" s="1"/>
      <c r="E2" s="1"/>
      <c r="F2" s="1"/>
    </row>
    <row r="3" spans="1:6">
      <c r="A3" s="13" t="s">
        <v>0</v>
      </c>
      <c r="B3" s="13"/>
      <c r="C3" s="13"/>
      <c r="D3" s="13"/>
      <c r="E3" s="13"/>
      <c r="F3" s="13"/>
    </row>
    <row r="4" spans="1:6" ht="15.75" customHeight="1">
      <c r="A4" s="13"/>
      <c r="B4" s="13"/>
      <c r="C4" s="13"/>
      <c r="D4" s="13"/>
      <c r="E4" s="13"/>
      <c r="F4" s="13"/>
    </row>
    <row r="5" spans="1:6" ht="60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>
      <c r="A6" s="10" t="s">
        <v>7</v>
      </c>
      <c r="B6" s="11" t="s">
        <v>8</v>
      </c>
      <c r="C6" s="11" t="s">
        <v>17</v>
      </c>
      <c r="D6" s="11" t="s">
        <v>9</v>
      </c>
      <c r="E6" s="11" t="s">
        <v>10</v>
      </c>
      <c r="F6" s="12" t="s">
        <v>11</v>
      </c>
    </row>
    <row r="7" spans="1:6">
      <c r="A7" s="10"/>
      <c r="B7" s="11"/>
      <c r="C7" s="11"/>
      <c r="D7" s="11"/>
      <c r="E7" s="11"/>
      <c r="F7" s="12"/>
    </row>
    <row r="8" spans="1:6">
      <c r="A8" s="10"/>
      <c r="B8" s="11"/>
      <c r="C8" s="11"/>
      <c r="D8" s="11"/>
      <c r="E8" s="11"/>
      <c r="F8" s="11"/>
    </row>
    <row r="9" spans="1:6">
      <c r="A9" s="5">
        <v>1</v>
      </c>
      <c r="B9" s="6">
        <v>16580</v>
      </c>
      <c r="C9" s="6">
        <f>(7.5/100)*B9</f>
        <v>1243.5</v>
      </c>
      <c r="D9" s="6">
        <f>B9+C9</f>
        <v>17823.5</v>
      </c>
      <c r="E9" s="6">
        <v>200</v>
      </c>
      <c r="F9" s="6">
        <f>C9+E9</f>
        <v>1443.5</v>
      </c>
    </row>
    <row r="10" spans="1:6">
      <c r="A10" s="4">
        <v>2</v>
      </c>
      <c r="B10" s="7">
        <f>B9-E9</f>
        <v>16380</v>
      </c>
      <c r="C10" s="6">
        <f>(7.5/100)*B10</f>
        <v>1228.5</v>
      </c>
      <c r="D10" s="6">
        <f>B10+C10</f>
        <v>17608.5</v>
      </c>
      <c r="E10" s="6">
        <v>200</v>
      </c>
      <c r="F10" s="6">
        <f>C10+E10</f>
        <v>1428.5</v>
      </c>
    </row>
    <row r="11" spans="1:6">
      <c r="A11" s="5">
        <v>3</v>
      </c>
      <c r="B11" s="7">
        <f t="shared" ref="B11:B13" si="0">B10-E10</f>
        <v>16180</v>
      </c>
      <c r="C11" s="6">
        <f t="shared" ref="C11:C13" si="1">(7.5/100)*B11</f>
        <v>1213.5</v>
      </c>
      <c r="D11" s="6">
        <f t="shared" ref="D11:D13" si="2">B11+C11</f>
        <v>17393.5</v>
      </c>
      <c r="E11" s="6">
        <v>200</v>
      </c>
      <c r="F11" s="6">
        <f t="shared" ref="F11:F13" si="3">C11+E11</f>
        <v>1413.5</v>
      </c>
    </row>
    <row r="12" spans="1:6">
      <c r="A12" s="4">
        <v>4</v>
      </c>
      <c r="B12" s="7">
        <f t="shared" si="0"/>
        <v>15980</v>
      </c>
      <c r="C12" s="6">
        <f t="shared" si="1"/>
        <v>1198.5</v>
      </c>
      <c r="D12" s="6">
        <f t="shared" si="2"/>
        <v>17178.5</v>
      </c>
      <c r="E12" s="6">
        <v>200</v>
      </c>
      <c r="F12" s="6">
        <f t="shared" si="3"/>
        <v>1398.5</v>
      </c>
    </row>
    <row r="13" spans="1:6">
      <c r="A13" s="5">
        <v>5</v>
      </c>
      <c r="B13" s="7">
        <f t="shared" si="0"/>
        <v>15780</v>
      </c>
      <c r="C13" s="6">
        <f t="shared" si="1"/>
        <v>1183.5</v>
      </c>
      <c r="D13" s="6">
        <f t="shared" si="2"/>
        <v>16963.5</v>
      </c>
      <c r="E13" s="6">
        <v>200</v>
      </c>
      <c r="F13" s="6">
        <f t="shared" si="3"/>
        <v>1383.5</v>
      </c>
    </row>
    <row r="14" spans="1:6">
      <c r="A14" s="4" t="s">
        <v>12</v>
      </c>
      <c r="B14" s="7">
        <f>SUM(B9:B13)</f>
        <v>80900</v>
      </c>
      <c r="C14" s="7">
        <f t="shared" ref="C14:F14" si="4">SUM(C9:C13)</f>
        <v>6067.5</v>
      </c>
      <c r="D14" s="7">
        <f t="shared" si="4"/>
        <v>86967.5</v>
      </c>
      <c r="E14" s="7">
        <f t="shared" si="4"/>
        <v>1000</v>
      </c>
      <c r="F14" s="7">
        <f t="shared" si="4"/>
        <v>7067.5</v>
      </c>
    </row>
    <row r="15" spans="1:6" ht="30">
      <c r="A15" s="5"/>
      <c r="B15" s="8" t="s">
        <v>13</v>
      </c>
      <c r="C15" s="9"/>
      <c r="D15" s="9"/>
      <c r="E15" s="9"/>
      <c r="F15" s="8" t="s">
        <v>14</v>
      </c>
    </row>
    <row r="18" spans="1:6">
      <c r="A18" s="13" t="s">
        <v>15</v>
      </c>
      <c r="B18" s="13"/>
      <c r="C18" s="13"/>
      <c r="D18" s="13"/>
      <c r="E18" s="13"/>
      <c r="F18" s="13"/>
    </row>
    <row r="19" spans="1:6">
      <c r="A19" s="13"/>
      <c r="B19" s="13"/>
      <c r="C19" s="13"/>
      <c r="D19" s="13"/>
      <c r="E19" s="13"/>
      <c r="F19" s="13"/>
    </row>
    <row r="20" spans="1:6" ht="60">
      <c r="A20" s="2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</row>
    <row r="21" spans="1:6">
      <c r="A21" s="10" t="s">
        <v>7</v>
      </c>
      <c r="B21" s="11" t="s">
        <v>8</v>
      </c>
      <c r="C21" s="11" t="s">
        <v>17</v>
      </c>
      <c r="D21" s="11" t="s">
        <v>9</v>
      </c>
      <c r="E21" s="11" t="s">
        <v>10</v>
      </c>
      <c r="F21" s="12" t="s">
        <v>11</v>
      </c>
    </row>
    <row r="22" spans="1:6">
      <c r="A22" s="10"/>
      <c r="B22" s="11"/>
      <c r="C22" s="11"/>
      <c r="D22" s="11"/>
      <c r="E22" s="11"/>
      <c r="F22" s="12"/>
    </row>
    <row r="23" spans="1:6">
      <c r="A23" s="10"/>
      <c r="B23" s="11"/>
      <c r="C23" s="11"/>
      <c r="D23" s="11"/>
      <c r="E23" s="11"/>
      <c r="F23" s="11"/>
    </row>
    <row r="24" spans="1:6">
      <c r="A24" s="5">
        <v>1</v>
      </c>
      <c r="B24" s="6">
        <v>16580</v>
      </c>
      <c r="C24" s="6">
        <f>(7.5/100)*B24</f>
        <v>1243.5</v>
      </c>
      <c r="D24" s="6">
        <f>B24+C24</f>
        <v>17823.5</v>
      </c>
      <c r="E24" s="6">
        <v>0</v>
      </c>
      <c r="F24" s="6">
        <f>C24+E24</f>
        <v>1243.5</v>
      </c>
    </row>
    <row r="25" spans="1:6">
      <c r="A25" s="4">
        <v>2</v>
      </c>
      <c r="B25" s="7">
        <f t="shared" ref="B25:B27" si="5">B24-E24</f>
        <v>16580</v>
      </c>
      <c r="C25" s="6">
        <f t="shared" ref="C25:C29" si="6">(7.5/100)*B25</f>
        <v>1243.5</v>
      </c>
      <c r="D25" s="6">
        <f>B25+C25</f>
        <v>17823.5</v>
      </c>
      <c r="E25" s="6">
        <v>0</v>
      </c>
      <c r="F25" s="6">
        <f>C25+E25</f>
        <v>1243.5</v>
      </c>
    </row>
    <row r="26" spans="1:6">
      <c r="A26" s="5">
        <v>3</v>
      </c>
      <c r="B26" s="7">
        <f t="shared" si="5"/>
        <v>16580</v>
      </c>
      <c r="C26" s="6">
        <f t="shared" si="6"/>
        <v>1243.5</v>
      </c>
      <c r="D26" s="6">
        <f>B26+C26</f>
        <v>17823.5</v>
      </c>
      <c r="E26" s="6">
        <v>0</v>
      </c>
      <c r="F26" s="6">
        <f>C26+E26</f>
        <v>1243.5</v>
      </c>
    </row>
    <row r="27" spans="1:6">
      <c r="A27" s="4">
        <v>4</v>
      </c>
      <c r="B27" s="7">
        <f t="shared" si="5"/>
        <v>16580</v>
      </c>
      <c r="C27" s="6">
        <f t="shared" si="6"/>
        <v>1243.5</v>
      </c>
      <c r="D27" s="6">
        <f>B27+C27</f>
        <v>17823.5</v>
      </c>
      <c r="E27" s="6">
        <v>0</v>
      </c>
      <c r="F27" s="6">
        <f>C27+E27</f>
        <v>1243.5</v>
      </c>
    </row>
    <row r="28" spans="1:6">
      <c r="A28" s="5">
        <v>5</v>
      </c>
      <c r="B28" s="6">
        <v>16580</v>
      </c>
      <c r="C28" s="6">
        <f t="shared" si="6"/>
        <v>1243.5</v>
      </c>
      <c r="D28" s="6">
        <f>B28+C28</f>
        <v>17823.5</v>
      </c>
      <c r="E28" s="6">
        <v>16580</v>
      </c>
      <c r="F28" s="6">
        <f>C28+E28</f>
        <v>17823.5</v>
      </c>
    </row>
    <row r="29" spans="1:6">
      <c r="A29" s="4" t="s">
        <v>12</v>
      </c>
      <c r="B29" s="7">
        <f>SUM(B24:B28)</f>
        <v>82900</v>
      </c>
      <c r="C29" s="7">
        <f t="shared" ref="C29:F29" si="7">SUM(C24:C28)</f>
        <v>6217.5</v>
      </c>
      <c r="D29" s="7">
        <f t="shared" si="7"/>
        <v>89117.5</v>
      </c>
      <c r="E29" s="7">
        <f t="shared" si="7"/>
        <v>16580</v>
      </c>
      <c r="F29" s="7">
        <f t="shared" si="7"/>
        <v>22797.5</v>
      </c>
    </row>
    <row r="30" spans="1:6" ht="30">
      <c r="A30" s="5"/>
      <c r="B30" s="8" t="s">
        <v>13</v>
      </c>
      <c r="C30" s="9"/>
      <c r="D30" s="9"/>
      <c r="E30" s="9"/>
      <c r="F30" s="8" t="s">
        <v>14</v>
      </c>
    </row>
    <row r="33" spans="1:6">
      <c r="A33" s="13" t="s">
        <v>16</v>
      </c>
      <c r="B33" s="13"/>
      <c r="C33" s="13"/>
      <c r="D33" s="13"/>
      <c r="E33" s="13"/>
      <c r="F33" s="13"/>
    </row>
    <row r="34" spans="1:6">
      <c r="A34" s="13"/>
      <c r="B34" s="13"/>
      <c r="C34" s="13"/>
      <c r="D34" s="13"/>
      <c r="E34" s="13"/>
      <c r="F34" s="13"/>
    </row>
    <row r="35" spans="1:6" ht="60">
      <c r="A35" s="2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</row>
    <row r="36" spans="1:6">
      <c r="A36" s="10" t="s">
        <v>7</v>
      </c>
      <c r="B36" s="11" t="s">
        <v>8</v>
      </c>
      <c r="C36" s="11" t="s">
        <v>17</v>
      </c>
      <c r="D36" s="11" t="s">
        <v>9</v>
      </c>
      <c r="E36" s="11" t="s">
        <v>10</v>
      </c>
      <c r="F36" s="12" t="s">
        <v>11</v>
      </c>
    </row>
    <row r="37" spans="1:6">
      <c r="A37" s="10"/>
      <c r="B37" s="11"/>
      <c r="C37" s="11"/>
      <c r="D37" s="11"/>
      <c r="E37" s="11"/>
      <c r="F37" s="12"/>
    </row>
    <row r="38" spans="1:6">
      <c r="A38" s="10"/>
      <c r="B38" s="11"/>
      <c r="C38" s="11"/>
      <c r="D38" s="11"/>
      <c r="E38" s="11"/>
      <c r="F38" s="11"/>
    </row>
    <row r="39" spans="1:6">
      <c r="A39" s="5">
        <v>1</v>
      </c>
      <c r="B39" s="6">
        <v>16580</v>
      </c>
      <c r="C39" s="6">
        <f>(7.5/100)*B39</f>
        <v>1243.5</v>
      </c>
      <c r="D39" s="6">
        <f t="shared" ref="D39:D43" si="8">B39+C39</f>
        <v>17823.5</v>
      </c>
      <c r="E39" s="6">
        <f>250+C39</f>
        <v>1493.5</v>
      </c>
      <c r="F39" s="6">
        <f t="shared" ref="F39:F44" si="9">150+C39</f>
        <v>1393.5</v>
      </c>
    </row>
    <row r="40" spans="1:6">
      <c r="A40" s="4">
        <v>2</v>
      </c>
      <c r="B40" s="7">
        <f>B39-E39</f>
        <v>15086.5</v>
      </c>
      <c r="C40" s="6">
        <f t="shared" ref="C40:C43" si="10">(7.5/100)*B40</f>
        <v>1131.4875</v>
      </c>
      <c r="D40" s="6">
        <f t="shared" si="8"/>
        <v>16217.987499999999</v>
      </c>
      <c r="E40" s="6">
        <f t="shared" ref="E40:E43" si="11">250+C40</f>
        <v>1381.4875</v>
      </c>
      <c r="F40" s="6">
        <f t="shared" si="9"/>
        <v>1281.4875</v>
      </c>
    </row>
    <row r="41" spans="1:6">
      <c r="A41" s="5">
        <v>3</v>
      </c>
      <c r="B41" s="7">
        <f t="shared" ref="B41:B42" si="12">B40-E40</f>
        <v>13705.012500000001</v>
      </c>
      <c r="C41" s="6">
        <f t="shared" si="10"/>
        <v>1027.8759375</v>
      </c>
      <c r="D41" s="6">
        <f t="shared" si="8"/>
        <v>14732.888437500002</v>
      </c>
      <c r="E41" s="6">
        <f t="shared" si="11"/>
        <v>1277.8759375</v>
      </c>
      <c r="F41" s="6">
        <f t="shared" si="9"/>
        <v>1177.8759375</v>
      </c>
    </row>
    <row r="42" spans="1:6">
      <c r="A42" s="4">
        <v>4</v>
      </c>
      <c r="B42" s="7">
        <f t="shared" si="12"/>
        <v>12427.1365625</v>
      </c>
      <c r="C42" s="6">
        <f t="shared" si="10"/>
        <v>932.03524218749999</v>
      </c>
      <c r="D42" s="6">
        <f t="shared" si="8"/>
        <v>13359.171804687499</v>
      </c>
      <c r="E42" s="6">
        <f t="shared" si="11"/>
        <v>1182.0352421875</v>
      </c>
      <c r="F42" s="6">
        <f t="shared" si="9"/>
        <v>1082.0352421875</v>
      </c>
    </row>
    <row r="43" spans="1:6">
      <c r="A43" s="5">
        <v>5</v>
      </c>
      <c r="B43" s="6">
        <v>16580</v>
      </c>
      <c r="C43" s="6">
        <f t="shared" si="10"/>
        <v>1243.5</v>
      </c>
      <c r="D43" s="6">
        <f t="shared" si="8"/>
        <v>17823.5</v>
      </c>
      <c r="E43" s="6">
        <f t="shared" si="11"/>
        <v>1493.5</v>
      </c>
      <c r="F43" s="6">
        <f t="shared" si="9"/>
        <v>1393.5</v>
      </c>
    </row>
    <row r="44" spans="1:6">
      <c r="A44" s="4" t="s">
        <v>12</v>
      </c>
      <c r="B44" s="7">
        <f>SUM(B39:B43)</f>
        <v>74378.649062500001</v>
      </c>
      <c r="C44" s="7">
        <f>SUM(C39:C43)</f>
        <v>5578.3986796874997</v>
      </c>
      <c r="D44" s="7">
        <f>SUM(D39:D43)</f>
        <v>79957.047742187511</v>
      </c>
      <c r="E44" s="7">
        <f>SUM(E39:E43)</f>
        <v>6828.3986796874997</v>
      </c>
      <c r="F44" s="6">
        <f t="shared" si="9"/>
        <v>5728.3986796874997</v>
      </c>
    </row>
    <row r="45" spans="1:6" ht="30">
      <c r="A45" s="5"/>
      <c r="B45" s="8" t="s">
        <v>13</v>
      </c>
      <c r="C45" s="9"/>
      <c r="D45" s="9"/>
      <c r="E45" s="9"/>
      <c r="F45" s="8" t="s">
        <v>14</v>
      </c>
    </row>
  </sheetData>
  <mergeCells count="21">
    <mergeCell ref="A3:F4"/>
    <mergeCell ref="A18:F19"/>
    <mergeCell ref="A33:F34"/>
    <mergeCell ref="E6:E8"/>
    <mergeCell ref="E21:E23"/>
    <mergeCell ref="E36:E38"/>
    <mergeCell ref="F6:F8"/>
    <mergeCell ref="F21:F23"/>
    <mergeCell ref="F36:F38"/>
    <mergeCell ref="C6:C8"/>
    <mergeCell ref="C21:C23"/>
    <mergeCell ref="C36:C38"/>
    <mergeCell ref="D6:D8"/>
    <mergeCell ref="D21:D23"/>
    <mergeCell ref="D36:D38"/>
    <mergeCell ref="A6:A8"/>
    <mergeCell ref="A21:A23"/>
    <mergeCell ref="A36:A38"/>
    <mergeCell ref="B6:B8"/>
    <mergeCell ref="B21:B23"/>
    <mergeCell ref="B36:B3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Moorche</cp:lastModifiedBy>
  <dcterms:created xsi:type="dcterms:W3CDTF">2018-05-25T16:28:00Z</dcterms:created>
  <dcterms:modified xsi:type="dcterms:W3CDTF">2021-02-11T11:07:52Z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