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im\Downloads\"/>
    </mc:Choice>
  </mc:AlternateContent>
  <xr:revisionPtr revIDLastSave="0" documentId="13_ncr:1_{2211C8FB-5523-4282-883C-2F8FAD27E1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4" r:id="rId1"/>
    <sheet name="income statement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K34" i="1"/>
  <c r="J34" i="1"/>
  <c r="I34" i="1"/>
  <c r="H34" i="1"/>
  <c r="G34" i="1"/>
  <c r="F34" i="1"/>
  <c r="F35" i="1" s="1"/>
  <c r="E34" i="1"/>
  <c r="D34" i="1"/>
  <c r="C34" i="1"/>
  <c r="B34" i="1"/>
  <c r="B35" i="1" s="1"/>
  <c r="L33" i="1"/>
  <c r="L32" i="1"/>
  <c r="L31" i="1"/>
  <c r="K29" i="1"/>
  <c r="K35" i="1" s="1"/>
  <c r="J29" i="1"/>
  <c r="I29" i="1"/>
  <c r="H29" i="1"/>
  <c r="G29" i="1"/>
  <c r="G35" i="1" s="1"/>
  <c r="F29" i="1"/>
  <c r="E29" i="1"/>
  <c r="D29" i="1"/>
  <c r="C29" i="1"/>
  <c r="C35" i="1" s="1"/>
  <c r="B29" i="1"/>
  <c r="L28" i="1"/>
  <c r="L27" i="1"/>
  <c r="L26" i="1"/>
  <c r="K25" i="1"/>
  <c r="J25" i="1"/>
  <c r="I25" i="1"/>
  <c r="H25" i="1"/>
  <c r="G25" i="1"/>
  <c r="F25" i="1"/>
  <c r="E25" i="1"/>
  <c r="D25" i="1"/>
  <c r="C25" i="1"/>
  <c r="B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25" i="1" s="1"/>
  <c r="L8" i="1"/>
  <c r="K7" i="1"/>
  <c r="K9" i="1" s="1"/>
  <c r="J7" i="1"/>
  <c r="J9" i="1" s="1"/>
  <c r="I7" i="1"/>
  <c r="I9" i="1" s="1"/>
  <c r="H7" i="1"/>
  <c r="H9" i="1" s="1"/>
  <c r="G7" i="1"/>
  <c r="G9" i="1" s="1"/>
  <c r="F7" i="1"/>
  <c r="F9" i="1" s="1"/>
  <c r="E7" i="1"/>
  <c r="E9" i="1" s="1"/>
  <c r="D7" i="1"/>
  <c r="D9" i="1" s="1"/>
  <c r="C7" i="1"/>
  <c r="C9" i="1" s="1"/>
  <c r="B7" i="1"/>
  <c r="B9" i="1" s="1"/>
  <c r="L6" i="1"/>
  <c r="L5" i="1"/>
  <c r="L4" i="1"/>
  <c r="B36" i="1" l="1"/>
  <c r="F36" i="1"/>
  <c r="J36" i="1"/>
  <c r="L29" i="1"/>
  <c r="D35" i="1"/>
  <c r="H35" i="1"/>
  <c r="L34" i="1"/>
  <c r="L7" i="1"/>
  <c r="L9" i="1" s="1"/>
  <c r="D36" i="1"/>
  <c r="H36" i="1"/>
  <c r="E35" i="1"/>
  <c r="I35" i="1"/>
  <c r="I36" i="1" s="1"/>
  <c r="E36" i="1"/>
  <c r="C36" i="1"/>
  <c r="G36" i="1"/>
  <c r="K36" i="1"/>
  <c r="L35" i="1" l="1"/>
  <c r="L36" i="1" s="1"/>
</calcChain>
</file>

<file path=xl/sharedStrings.xml><?xml version="1.0" encoding="utf-8"?>
<sst xmlns="http://schemas.openxmlformats.org/spreadsheetml/2006/main" count="135" uniqueCount="68">
  <si>
    <t xml:space="preserve">قائمة دخل  شركة عاصفة الاخوة  </t>
  </si>
  <si>
    <t xml:space="preserve">بيان </t>
  </si>
  <si>
    <t>يناير-24</t>
  </si>
  <si>
    <t>فبراير-24</t>
  </si>
  <si>
    <t>مارس-24</t>
  </si>
  <si>
    <t>أبريل-24</t>
  </si>
  <si>
    <t>مايو-24</t>
  </si>
  <si>
    <t>يونيو-24</t>
  </si>
  <si>
    <t>يوليه-24</t>
  </si>
  <si>
    <t>أغسطس-24</t>
  </si>
  <si>
    <t>سبتمبر-24</t>
  </si>
  <si>
    <t>أكتوبر-24</t>
  </si>
  <si>
    <t>مجمع</t>
  </si>
  <si>
    <t xml:space="preserve">ايرادات المبيعات </t>
  </si>
  <si>
    <t>المرتجعات</t>
  </si>
  <si>
    <t>ايرادات اخرى</t>
  </si>
  <si>
    <t>اجمالى الايراد</t>
  </si>
  <si>
    <t>تكلفه المبيعات</t>
  </si>
  <si>
    <t>صافي الدخل</t>
  </si>
  <si>
    <t xml:space="preserve">  مصروفات اداريه وعموميه</t>
  </si>
  <si>
    <t>ايجار سكن العمال</t>
  </si>
  <si>
    <t>مصاريف نثرية</t>
  </si>
  <si>
    <t>رواتب الاداره</t>
  </si>
  <si>
    <t>ايجار</t>
  </si>
  <si>
    <t xml:space="preserve">مستلزمات مكتبية </t>
  </si>
  <si>
    <t>مصاريف حكومية</t>
  </si>
  <si>
    <t>كهرباء</t>
  </si>
  <si>
    <t>مصروف وقود و محروقات</t>
  </si>
  <si>
    <t xml:space="preserve">مصروف تامينات اجتماعيه </t>
  </si>
  <si>
    <t>مصروف صيانة سيارات</t>
  </si>
  <si>
    <t>ضيافه وبوفيه</t>
  </si>
  <si>
    <t>رسوم بنكية</t>
  </si>
  <si>
    <t>هواتف و انترنت</t>
  </si>
  <si>
    <t xml:space="preserve">انتقالات </t>
  </si>
  <si>
    <t>اجمالي المصروفات الادارية و العمومية</t>
  </si>
  <si>
    <t xml:space="preserve">مصروفات بيعية وتسويقيه </t>
  </si>
  <si>
    <t>مصروف عمولات تحصيل</t>
  </si>
  <si>
    <t>تسويق شركات</t>
  </si>
  <si>
    <t>المصروفات البيعية و التسويقية</t>
  </si>
  <si>
    <t xml:space="preserve">مصروفات التشغيلية </t>
  </si>
  <si>
    <t>شحن مشتريات</t>
  </si>
  <si>
    <t>مصاريف تشغيلية</t>
  </si>
  <si>
    <t>مصروف تعبئه وتغليف</t>
  </si>
  <si>
    <t xml:space="preserve">اجمالى مصروفات التشغيلية </t>
  </si>
  <si>
    <t xml:space="preserve">اجمالى المصروفات </t>
  </si>
  <si>
    <t xml:space="preserve">صافى الربح </t>
  </si>
  <si>
    <t>Column Labels</t>
  </si>
  <si>
    <t>يناير</t>
  </si>
  <si>
    <t>فبراير</t>
  </si>
  <si>
    <t>مارس</t>
  </si>
  <si>
    <t>مايو</t>
  </si>
  <si>
    <t>يونيو</t>
  </si>
  <si>
    <t>يوليه</t>
  </si>
  <si>
    <t>أغسطس</t>
  </si>
  <si>
    <t>سبتمبر</t>
  </si>
  <si>
    <t>أكتوبر</t>
  </si>
  <si>
    <t>الاشهر</t>
  </si>
  <si>
    <t xml:space="preserve"> أبريل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</si>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</sst>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0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17" fontId="2" fillId="3" borderId="3" xfId="0" applyNumberFormat="1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6" fillId="3" borderId="6" xfId="0" applyNumberFormat="1" applyFont="1" applyFill="1" applyBorder="1" applyAlignment="1">
      <alignment horizontal="center" vertical="center"/>
    </xf>
    <xf numFmtId="4" fontId="6" fillId="3" borderId="7" xfId="0" applyNumberFormat="1" applyFont="1" applyFill="1" applyBorder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center" vertical="center"/>
    </xf>
    <xf numFmtId="4" fontId="2" fillId="2" borderId="7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2" fillId="3" borderId="9" xfId="0" applyNumberFormat="1" applyFont="1" applyFill="1" applyBorder="1" applyAlignment="1">
      <alignment horizontal="center" vertical="center"/>
    </xf>
    <xf numFmtId="4" fontId="2" fillId="3" borderId="10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3" fillId="4" borderId="5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6" xfId="0" pivotButton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91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22" formatCode="mmm\-yy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sz val="12"/>
        <color theme="0"/>
      </font>
      <fill>
        <patternFill patternType="solid">
          <fgColor indexed="64"/>
          <bgColor rgb="FFC00000"/>
        </patternFill>
      </fill>
    </dxf>
    <dxf>
      <font>
        <b/>
        <sz val="12"/>
        <color theme="0"/>
      </font>
      <fill>
        <patternFill patternType="solid">
          <fgColor indexed="64"/>
          <bgColor rgb="FFC00000"/>
        </patternFill>
      </fill>
    </dxf>
    <dxf>
      <font>
        <b/>
        <sz val="12"/>
        <color theme="0"/>
      </font>
      <fill>
        <patternFill patternType="solid">
          <fgColor indexed="64"/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7muod" refreshedDate="45624.643882986114" createdVersion="6" refreshedVersion="6" minRefreshableVersion="3" recordCount="33" xr:uid="{00000000-000A-0000-FFFF-FFFF0A000000}">
  <cacheSource type="worksheet">
    <worksheetSource name="Table1"/>
  </cacheSource>
  <cacheFields count="12">
    <cacheField name="بيان " numFmtId="4">
      <sharedItems containsBlank="1" count="34">
        <s v="ايرادات المبيعات "/>
        <s v="المرتجعات"/>
        <s v="ايرادات اخرى"/>
        <s v="اجمالى الايراد"/>
        <s v="تكلفه المبيعات"/>
        <s v="صافي الدخل"/>
        <s v="  مصروفات اداريه وعموميه"/>
        <s v="ايجار سكن العمال"/>
        <s v="مصاريف نثرية"/>
        <s v="رواتب الاداره"/>
        <s v="ايجار"/>
        <s v="مستلزمات مكتبية "/>
        <s v="مصاريف حكومية"/>
        <s v="كهرباء"/>
        <s v="مصروف وقود و محروقات"/>
        <s v="مصروف تامينات اجتماعيه "/>
        <s v="مصروف صيانة سيارات"/>
        <s v="ضيافه وبوفيه"/>
        <s v="رسوم بنكية"/>
        <s v="هواتف و انترنت"/>
        <s v="انتقالات "/>
        <s v="اجمالي المصروفات الادارية و العمومية"/>
        <s v="مصروفات بيعية وتسويقيه "/>
        <s v="مصروف عمولات تحصيل"/>
        <s v="تسويق شركات"/>
        <s v="المصروفات البيعية و التسويقية"/>
        <s v="مصروفات التشغيلية "/>
        <s v="شحن مشتريات"/>
        <s v="مصاريف تشغيلية"/>
        <s v="مصروف تعبئه وتغليف"/>
        <s v="اجمالى مصروفات التشغيلية "/>
        <s v="اجمالى المصروفات "/>
        <s v="صافى الربح "/>
        <m u="1"/>
      </sharedItems>
    </cacheField>
    <cacheField name="يناير-24" numFmtId="4">
      <sharedItems containsSemiMixedTypes="0" containsString="0" containsNumber="1" minValue="0" maxValue="54756.34"/>
    </cacheField>
    <cacheField name="فبراير-24" numFmtId="4">
      <sharedItems containsSemiMixedTypes="0" containsString="0" containsNumber="1" minValue="0" maxValue="176595.24"/>
    </cacheField>
    <cacheField name="مارس-24" numFmtId="4">
      <sharedItems containsSemiMixedTypes="0" containsString="0" containsNumber="1" minValue="0" maxValue="112805.49"/>
    </cacheField>
    <cacheField name="أبريل-24" numFmtId="4">
      <sharedItems containsSemiMixedTypes="0" containsString="0" containsNumber="1" minValue="0" maxValue="120395.43"/>
    </cacheField>
    <cacheField name="مايو-24" numFmtId="4">
      <sharedItems containsSemiMixedTypes="0" containsString="0" containsNumber="1" minValue="0" maxValue="115869"/>
    </cacheField>
    <cacheField name="يونيو-24" numFmtId="4">
      <sharedItems containsSemiMixedTypes="0" containsString="0" containsNumber="1" minValue="0" maxValue="89256.52"/>
    </cacheField>
    <cacheField name="يوليه-24" numFmtId="4">
      <sharedItems containsSemiMixedTypes="0" containsString="0" containsNumber="1" minValue="-2184.7400000000016" maxValue="22375.439999999999"/>
    </cacheField>
    <cacheField name="أغسطس-24" numFmtId="4">
      <sharedItems containsSemiMixedTypes="0" containsString="0" containsNumber="1" minValue="0" maxValue="48389.25"/>
    </cacheField>
    <cacheField name="سبتمبر-24" numFmtId="4">
      <sharedItems containsSemiMixedTypes="0" containsString="0" containsNumber="1" minValue="-3185.5899999999983" maxValue="11822.37"/>
    </cacheField>
    <cacheField name="أكتوبر-24" numFmtId="4">
      <sharedItems containsSemiMixedTypes="0" containsString="0" containsNumber="1" minValue="0" maxValue="237612.93"/>
    </cacheField>
    <cacheField name="مجمع" numFmtId="4">
      <sharedItems containsSemiMixedTypes="0" containsString="0" containsNumber="1" minValue="0" maxValue="989878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54756.34"/>
    <n v="176595.24"/>
    <n v="112805.49"/>
    <n v="120395.43"/>
    <n v="115869"/>
    <n v="89256.52"/>
    <n v="22375.439999999999"/>
    <n v="48389.25"/>
    <n v="11822.37"/>
    <n v="237612.93"/>
    <n v="989878.01"/>
  </r>
  <r>
    <x v="1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  <n v="0"/>
  </r>
  <r>
    <x v="3"/>
    <n v="54756.34"/>
    <n v="176595.24"/>
    <n v="112805.49"/>
    <n v="120395.43"/>
    <n v="115869"/>
    <n v="89256.52"/>
    <n v="22375.439999999999"/>
    <n v="48389.25"/>
    <n v="11822.37"/>
    <n v="237612.93"/>
    <n v="989878.01"/>
  </r>
  <r>
    <x v="4"/>
    <n v="41537.78"/>
    <n v="135654.48000000001"/>
    <n v="85634.41"/>
    <n v="94065.32"/>
    <n v="91881.42"/>
    <n v="70296.36"/>
    <n v="18852.18"/>
    <n v="38644.620000000003"/>
    <n v="9700.9599999999991"/>
    <n v="201664.15"/>
    <n v="787931.68"/>
  </r>
  <r>
    <x v="5"/>
    <n v="13218.559999999998"/>
    <n v="40940.75999999998"/>
    <n v="27171.08"/>
    <n v="26330.109999999986"/>
    <n v="23987.58"/>
    <n v="18960.160000000003"/>
    <n v="3523.2599999999984"/>
    <n v="9744.6299999999974"/>
    <n v="2121.4100000000017"/>
    <n v="35948.78"/>
    <n v="201946.32999999996"/>
  </r>
  <r>
    <x v="6"/>
    <n v="0"/>
    <n v="0"/>
    <n v="0"/>
    <n v="0"/>
    <n v="0"/>
    <n v="0"/>
    <n v="0"/>
    <n v="0"/>
    <n v="0"/>
    <n v="0"/>
    <n v="0"/>
  </r>
  <r>
    <x v="7"/>
    <n v="300"/>
    <n v="400"/>
    <n v="200"/>
    <n v="200"/>
    <n v="200"/>
    <n v="200"/>
    <n v="200"/>
    <n v="200"/>
    <n v="200"/>
    <n v="200"/>
    <n v="2300"/>
  </r>
  <r>
    <x v="8"/>
    <n v="500"/>
    <n v="1141"/>
    <n v="580"/>
    <n v="125"/>
    <n v="250"/>
    <n v="200"/>
    <n v="200"/>
    <n v="0"/>
    <n v="0"/>
    <n v="0"/>
    <n v="2996"/>
  </r>
  <r>
    <x v="9"/>
    <n v="2000"/>
    <n v="2000"/>
    <n v="2000"/>
    <n v="2000"/>
    <n v="2000"/>
    <n v="2000"/>
    <n v="2000"/>
    <n v="2000"/>
    <n v="2000"/>
    <n v="2000"/>
    <n v="20000"/>
  </r>
  <r>
    <x v="10"/>
    <n v="0"/>
    <n v="0"/>
    <n v="0"/>
    <n v="0"/>
    <n v="0"/>
    <n v="0"/>
    <n v="0"/>
    <n v="0"/>
    <n v="0"/>
    <n v="0"/>
    <n v="0"/>
  </r>
  <r>
    <x v="11"/>
    <n v="116"/>
    <n v="0"/>
    <n v="145"/>
    <n v="0"/>
    <n v="0"/>
    <n v="0"/>
    <n v="0"/>
    <n v="0"/>
    <n v="0"/>
    <n v="0"/>
    <n v="261"/>
  </r>
  <r>
    <x v="12"/>
    <n v="0"/>
    <n v="0"/>
    <n v="413"/>
    <n v="0"/>
    <n v="2200"/>
    <n v="412"/>
    <n v="0"/>
    <n v="0"/>
    <n v="0"/>
    <n v="0"/>
    <n v="3025"/>
  </r>
  <r>
    <x v="13"/>
    <n v="0"/>
    <n v="746"/>
    <n v="0"/>
    <n v="630"/>
    <n v="200"/>
    <n v="0"/>
    <n v="558"/>
    <n v="1485"/>
    <n v="1422"/>
    <n v="623"/>
    <n v="5664"/>
  </r>
  <r>
    <x v="14"/>
    <n v="0"/>
    <n v="340"/>
    <n v="0"/>
    <n v="0"/>
    <n v="0"/>
    <n v="0"/>
    <n v="0"/>
    <n v="0"/>
    <n v="0"/>
    <n v="0"/>
    <n v="340"/>
  </r>
  <r>
    <x v="15"/>
    <n v="0"/>
    <n v="0"/>
    <n v="908"/>
    <n v="0"/>
    <n v="0"/>
    <n v="0"/>
    <n v="0"/>
    <n v="0"/>
    <n v="0"/>
    <n v="0"/>
    <n v="908"/>
  </r>
  <r>
    <x v="16"/>
    <n v="0"/>
    <n v="0"/>
    <n v="0"/>
    <n v="0"/>
    <n v="615"/>
    <n v="350"/>
    <n v="0"/>
    <n v="0"/>
    <n v="0"/>
    <n v="0"/>
    <n v="965"/>
  </r>
  <r>
    <x v="17"/>
    <n v="0"/>
    <n v="0"/>
    <n v="0"/>
    <n v="0"/>
    <n v="0"/>
    <n v="0"/>
    <n v="0"/>
    <n v="0"/>
    <n v="0"/>
    <n v="0"/>
    <n v="0"/>
  </r>
  <r>
    <x v="18"/>
    <n v="0"/>
    <n v="0"/>
    <n v="0"/>
    <n v="0"/>
    <n v="0"/>
    <n v="0"/>
    <n v="0"/>
    <n v="0"/>
    <n v="0"/>
    <n v="0"/>
    <n v="0"/>
  </r>
  <r>
    <x v="19"/>
    <n v="0"/>
    <n v="740"/>
    <n v="0"/>
    <n v="0"/>
    <n v="0"/>
    <n v="0"/>
    <n v="0"/>
    <n v="0"/>
    <n v="0"/>
    <n v="0"/>
    <n v="740"/>
  </r>
  <r>
    <x v="20"/>
    <n v="0"/>
    <n v="0"/>
    <n v="0"/>
    <n v="0"/>
    <n v="0"/>
    <n v="0"/>
    <n v="0"/>
    <n v="150"/>
    <n v="0"/>
    <n v="0"/>
    <n v="150"/>
  </r>
  <r>
    <x v="21"/>
    <n v="2916"/>
    <n v="5367"/>
    <n v="4246"/>
    <n v="2955"/>
    <n v="5465"/>
    <n v="3162"/>
    <n v="2958"/>
    <n v="3835"/>
    <n v="3622"/>
    <n v="2823"/>
    <n v="37349"/>
  </r>
  <r>
    <x v="22"/>
    <n v="0"/>
    <n v="0"/>
    <n v="0"/>
    <n v="0"/>
    <n v="0"/>
    <n v="0"/>
    <n v="0"/>
    <n v="0"/>
    <n v="0"/>
    <n v="0"/>
    <n v="0"/>
  </r>
  <r>
    <x v="23"/>
    <n v="3535.76"/>
    <n v="3616.88"/>
    <n v="2250.41"/>
    <n v="2031.47"/>
    <n v="0"/>
    <n v="0"/>
    <n v="0"/>
    <n v="0"/>
    <n v="0"/>
    <n v="0"/>
    <n v="11434.519999999999"/>
  </r>
  <r>
    <x v="24"/>
    <n v="0"/>
    <n v="0"/>
    <n v="0"/>
    <n v="0"/>
    <n v="0"/>
    <n v="0"/>
    <n v="0"/>
    <n v="0"/>
    <n v="0"/>
    <n v="0"/>
    <n v="0"/>
  </r>
  <r>
    <x v="25"/>
    <n v="3535.76"/>
    <n v="3616.88"/>
    <n v="2250.41"/>
    <n v="2031.47"/>
    <n v="0"/>
    <n v="0"/>
    <n v="0"/>
    <n v="0"/>
    <n v="0"/>
    <n v="0"/>
    <n v="11434.519999999999"/>
  </r>
  <r>
    <x v="26"/>
    <n v="0"/>
    <n v="0"/>
    <n v="0"/>
    <n v="0"/>
    <n v="0"/>
    <n v="0"/>
    <n v="0"/>
    <n v="0"/>
    <n v="0"/>
    <n v="0"/>
    <n v="0"/>
  </r>
  <r>
    <x v="27"/>
    <n v="3660"/>
    <n v="3516"/>
    <n v="2100"/>
    <n v="2910"/>
    <n v="1360"/>
    <n v="400"/>
    <n v="2370"/>
    <n v="1490"/>
    <n v="1535"/>
    <n v="2515"/>
    <n v="21856"/>
  </r>
  <r>
    <x v="28"/>
    <n v="0"/>
    <n v="0"/>
    <n v="0"/>
    <n v="0"/>
    <n v="0"/>
    <n v="0"/>
    <n v="210"/>
    <n v="365"/>
    <n v="150"/>
    <n v="0"/>
    <n v="725"/>
  </r>
  <r>
    <x v="29"/>
    <n v="0"/>
    <n v="0"/>
    <n v="0"/>
    <n v="0"/>
    <n v="0"/>
    <n v="0"/>
    <n v="170"/>
    <n v="0"/>
    <n v="0"/>
    <n v="0"/>
    <n v="170"/>
  </r>
  <r>
    <x v="30"/>
    <n v="3660"/>
    <n v="3516"/>
    <n v="2100"/>
    <n v="2910"/>
    <n v="1360"/>
    <n v="400"/>
    <n v="2750"/>
    <n v="1855"/>
    <n v="1685"/>
    <n v="2515"/>
    <n v="22581"/>
  </r>
  <r>
    <x v="31"/>
    <n v="10111.76"/>
    <n v="12499.880000000001"/>
    <n v="8596.41"/>
    <n v="7896.47"/>
    <n v="6825"/>
    <n v="3562"/>
    <n v="5708"/>
    <n v="5690"/>
    <n v="5307"/>
    <n v="5338"/>
    <n v="71534.51999999999"/>
  </r>
  <r>
    <x v="32"/>
    <n v="3106.7999999999975"/>
    <n v="28440.879999999979"/>
    <n v="18574.670000000002"/>
    <n v="18433.639999999985"/>
    <n v="17162.580000000002"/>
    <n v="15398.160000000003"/>
    <n v="-2184.7400000000016"/>
    <n v="4054.6299999999974"/>
    <n v="-3185.5899999999983"/>
    <n v="30610.78"/>
    <n v="130411.80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2" dataOnRows="1" applyNumberFormats="0" applyBorderFormats="0" applyFontFormats="0" applyPatternFormats="0" applyAlignmentFormats="0" applyWidthHeightFormats="1" dataCaption="الاشهر" updatedVersion="6" minRefreshableVersion="3" useAutoFormatting="1" rowGrandTotals="0" colGrandTotals="0" itemPrintTitles="1" createdVersion="6" indent="0" outline="1" outlineData="1" multipleFieldFilters="0">
  <location ref="A1:AH12" firstHeaderRow="1" firstDataRow="2" firstDataCol="1"/>
  <pivotFields count="12">
    <pivotField axis="axisCol" showAll="0">
      <items count="35">
        <item x="6"/>
        <item x="3"/>
        <item x="31"/>
        <item x="30"/>
        <item x="21"/>
        <item x="1"/>
        <item x="25"/>
        <item x="20"/>
        <item x="10"/>
        <item x="7"/>
        <item x="2"/>
        <item x="0"/>
        <item x="24"/>
        <item x="4"/>
        <item x="18"/>
        <item x="9"/>
        <item x="27"/>
        <item x="32"/>
        <item x="5"/>
        <item x="17"/>
        <item x="13"/>
        <item x="11"/>
        <item x="28"/>
        <item x="12"/>
        <item x="8"/>
        <item x="15"/>
        <item x="29"/>
        <item x="16"/>
        <item x="23"/>
        <item x="14"/>
        <item x="26"/>
        <item x="22"/>
        <item x="19"/>
        <item m="1" x="3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colItems>
  <dataFields count="10">
    <dataField name="يناير" fld="1" baseField="0" baseItem="0"/>
    <dataField name="فبراير" fld="2" baseField="0" baseItem="0"/>
    <dataField name="مارس" fld="3" baseField="0" baseItem="0"/>
    <dataField name=" أبريل" fld="4" baseField="0" baseItem="0"/>
    <dataField name="مايو" fld="5" baseField="0" baseItem="0"/>
    <dataField name="يونيو" fld="6" baseField="0" baseItem="0"/>
    <dataField name="يوليه" fld="7" baseField="0" baseItem="0"/>
    <dataField name="أغسطس" fld="8" baseField="0" baseItem="0"/>
    <dataField name="سبتمبر" fld="9" baseField="0" baseItem="0"/>
    <dataField name="أكتوبر" fld="10" baseField="0" baseItem="0"/>
  </dataFields>
  <formats count="38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0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-2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0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-2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Col="1" outline="0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0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-2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Col="1" outline="0" fieldPosition="0"/>
    </format>
    <format dxfId="63">
      <pivotArea type="origin" dataOnly="0" labelOnly="1" outline="0" fieldPosition="0"/>
    </format>
    <format dxfId="62">
      <pivotArea field="0" type="button" dataOnly="0" labelOnly="1" outline="0" axis="axisCol" fieldPosition="0"/>
    </format>
    <format dxfId="61">
      <pivotArea type="topRight" dataOnly="0" labelOnly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0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-2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heIncome" displayName="TheIncome" ref="A16:AH26" totalsRowShown="0" headerRowDxfId="52" dataDxfId="50" headerRowBorderDxfId="51">
  <tableColumns count="34">
    <tableColumn id="1" xr3:uid="{00000000-0010-0000-0000-000001000000}" name="الاشهر" dataDxfId="0"/>
    <tableColumn id="2" xr3:uid="{00000000-0010-0000-0000-000002000000}" name="  مصروفات اداريه وعموميه" dataDxfId="1"/>
    <tableColumn id="3" xr3:uid="{00000000-0010-0000-0000-000003000000}" name="اجمالى الايراد" dataDxfId="49"/>
    <tableColumn id="4" xr3:uid="{00000000-0010-0000-0000-000004000000}" name="اجمالى المصروفات " dataDxfId="48"/>
    <tableColumn id="5" xr3:uid="{00000000-0010-0000-0000-000005000000}" name="اجمالى مصروفات التشغيلية " dataDxfId="47"/>
    <tableColumn id="6" xr3:uid="{00000000-0010-0000-0000-000006000000}" name="اجمالي المصروفات الادارية و العمومية" dataDxfId="46"/>
    <tableColumn id="7" xr3:uid="{00000000-0010-0000-0000-000007000000}" name="المرتجعات" dataDxfId="45"/>
    <tableColumn id="8" xr3:uid="{00000000-0010-0000-0000-000008000000}" name="المصروفات البيعية و التسويقية" dataDxfId="44"/>
    <tableColumn id="9" xr3:uid="{00000000-0010-0000-0000-000009000000}" name="انتقالات " dataDxfId="43"/>
    <tableColumn id="10" xr3:uid="{00000000-0010-0000-0000-00000A000000}" name="ايجار" dataDxfId="42"/>
    <tableColumn id="11" xr3:uid="{00000000-0010-0000-0000-00000B000000}" name="ايجار سكن العمال" dataDxfId="41"/>
    <tableColumn id="12" xr3:uid="{00000000-0010-0000-0000-00000C000000}" name="ايرادات اخرى" dataDxfId="40"/>
    <tableColumn id="13" xr3:uid="{00000000-0010-0000-0000-00000D000000}" name="ايرادات المبيعات " dataDxfId="39"/>
    <tableColumn id="14" xr3:uid="{00000000-0010-0000-0000-00000E000000}" name="تسويق شركات" dataDxfId="38"/>
    <tableColumn id="15" xr3:uid="{00000000-0010-0000-0000-00000F000000}" name="تكلفه المبيعات" dataDxfId="37"/>
    <tableColumn id="16" xr3:uid="{00000000-0010-0000-0000-000010000000}" name="رسوم بنكية" dataDxfId="36"/>
    <tableColumn id="17" xr3:uid="{00000000-0010-0000-0000-000011000000}" name="رواتب الاداره" dataDxfId="35"/>
    <tableColumn id="18" xr3:uid="{00000000-0010-0000-0000-000012000000}" name="شحن مشتريات" dataDxfId="34"/>
    <tableColumn id="19" xr3:uid="{00000000-0010-0000-0000-000013000000}" name="صافى الربح " dataDxfId="33"/>
    <tableColumn id="20" xr3:uid="{00000000-0010-0000-0000-000014000000}" name="صافي الدخل" dataDxfId="32"/>
    <tableColumn id="21" xr3:uid="{00000000-0010-0000-0000-000015000000}" name="ضيافه وبوفيه" dataDxfId="31"/>
    <tableColumn id="22" xr3:uid="{00000000-0010-0000-0000-000016000000}" name="كهرباء" dataDxfId="30"/>
    <tableColumn id="23" xr3:uid="{00000000-0010-0000-0000-000017000000}" name="مستلزمات مكتبية " dataDxfId="29"/>
    <tableColumn id="24" xr3:uid="{00000000-0010-0000-0000-000018000000}" name="مصاريف تشغيلية" dataDxfId="28"/>
    <tableColumn id="25" xr3:uid="{00000000-0010-0000-0000-000019000000}" name="مصاريف حكومية" dataDxfId="27"/>
    <tableColumn id="26" xr3:uid="{00000000-0010-0000-0000-00001A000000}" name="مصاريف نثرية" dataDxfId="26"/>
    <tableColumn id="27" xr3:uid="{00000000-0010-0000-0000-00001B000000}" name="مصروف تامينات اجتماعيه " dataDxfId="25"/>
    <tableColumn id="28" xr3:uid="{00000000-0010-0000-0000-00001C000000}" name="مصروف تعبئه وتغليف" dataDxfId="24"/>
    <tableColumn id="29" xr3:uid="{00000000-0010-0000-0000-00001D000000}" name="مصروف صيانة سيارات" dataDxfId="23"/>
    <tableColumn id="30" xr3:uid="{00000000-0010-0000-0000-00001E000000}" name="مصروف عمولات تحصيل" dataDxfId="22"/>
    <tableColumn id="31" xr3:uid="{00000000-0010-0000-0000-00001F000000}" name="مصروف وقود و محروقات" dataDxfId="21"/>
    <tableColumn id="32" xr3:uid="{00000000-0010-0000-0000-000020000000}" name="مصروفات التشغيلية " dataDxfId="20"/>
    <tableColumn id="33" xr3:uid="{00000000-0010-0000-0000-000021000000}" name="مصروفات بيعية وتسويقيه " dataDxfId="19"/>
    <tableColumn id="34" xr3:uid="{00000000-0010-0000-0000-000022000000}" name="هواتف و انترنت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L36" totalsRowShown="0" headerRowDxfId="17" dataDxfId="15" headerRowBorderDxfId="16" tableBorderDxfId="14">
  <autoFilter ref="A3:L36" xr:uid="{00000000-0009-0000-0100-000001000000}"/>
  <tableColumns count="12">
    <tableColumn id="1" xr3:uid="{00000000-0010-0000-0100-000001000000}" name="بيان " dataDxfId="13"/>
    <tableColumn id="2" xr3:uid="{00000000-0010-0000-0100-000002000000}" name="يناير-24" dataDxfId="12"/>
    <tableColumn id="3" xr3:uid="{00000000-0010-0000-0100-000003000000}" name="فبراير-24" dataDxfId="11"/>
    <tableColumn id="4" xr3:uid="{00000000-0010-0000-0100-000004000000}" name="مارس-24" dataDxfId="10"/>
    <tableColumn id="5" xr3:uid="{00000000-0010-0000-0100-000005000000}" name="أبريل-24" dataDxfId="9"/>
    <tableColumn id="6" xr3:uid="{00000000-0010-0000-0100-000006000000}" name="مايو-24" dataDxfId="8"/>
    <tableColumn id="7" xr3:uid="{00000000-0010-0000-0100-000007000000}" name="يونيو-24" dataDxfId="7"/>
    <tableColumn id="8" xr3:uid="{00000000-0010-0000-0100-000008000000}" name="يوليه-24" dataDxfId="6"/>
    <tableColumn id="9" xr3:uid="{00000000-0010-0000-0100-000009000000}" name="أغسطس-24" dataDxfId="5"/>
    <tableColumn id="10" xr3:uid="{00000000-0010-0000-0100-00000A000000}" name="سبتمبر-24" dataDxfId="4"/>
    <tableColumn id="11" xr3:uid="{00000000-0010-0000-0100-00000B000000}" name="أكتوبر-24" dataDxfId="3"/>
    <tableColumn id="12" xr3:uid="{00000000-0010-0000-0100-00000C000000}" name="مجمع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6"/>
  <sheetViews>
    <sheetView rightToLeft="1" tabSelected="1" workbookViewId="0">
      <selection activeCell="A17" sqref="A17"/>
    </sheetView>
  </sheetViews>
  <sheetFormatPr defaultRowHeight="14.4" x14ac:dyDescent="0.3"/>
  <cols>
    <col min="1" max="1" width="7.5546875" customWidth="1"/>
    <col min="2" max="2" width="20.44140625" customWidth="1"/>
    <col min="3" max="3" width="10.5546875" customWidth="1"/>
    <col min="4" max="4" width="15" customWidth="1"/>
    <col min="5" max="5" width="21.6640625" customWidth="1"/>
    <col min="6" max="6" width="28.6640625" customWidth="1"/>
    <col min="7" max="7" width="8.88671875" customWidth="1"/>
    <col min="8" max="8" width="24.33203125" customWidth="1"/>
    <col min="9" max="9" width="7.5546875" customWidth="1"/>
    <col min="10" max="10" width="4.6640625" customWidth="1"/>
    <col min="11" max="11" width="13.88671875" customWidth="1"/>
    <col min="12" max="12" width="10.6640625" customWidth="1"/>
    <col min="13" max="13" width="13.88671875" customWidth="1"/>
    <col min="14" max="14" width="11.109375" customWidth="1"/>
    <col min="15" max="15" width="12" customWidth="1"/>
    <col min="16" max="16" width="9.33203125" customWidth="1"/>
    <col min="17" max="17" width="10.109375" customWidth="1"/>
    <col min="18" max="18" width="11.88671875" customWidth="1"/>
    <col min="19" max="19" width="9.44140625" customWidth="1"/>
    <col min="20" max="20" width="9.88671875" customWidth="1"/>
    <col min="21" max="21" width="11" customWidth="1"/>
    <col min="22" max="22" width="5.5546875" customWidth="1"/>
    <col min="23" max="23" width="14.33203125" customWidth="1"/>
    <col min="24" max="24" width="13.88671875" customWidth="1"/>
    <col min="25" max="25" width="13.5546875" customWidth="1"/>
    <col min="26" max="26" width="10.88671875" customWidth="1"/>
    <col min="27" max="27" width="20.6640625" customWidth="1"/>
    <col min="28" max="29" width="17.88671875" customWidth="1"/>
    <col min="30" max="30" width="19.6640625" customWidth="1"/>
    <col min="31" max="31" width="20" customWidth="1"/>
    <col min="32" max="32" width="16.33203125" customWidth="1"/>
    <col min="33" max="33" width="20.88671875" customWidth="1"/>
    <col min="34" max="34" width="12.33203125" customWidth="1"/>
    <col min="35" max="35" width="16.88671875" customWidth="1"/>
    <col min="36" max="36" width="11.33203125" customWidth="1"/>
    <col min="37" max="37" width="14.44140625" customWidth="1"/>
    <col min="38" max="38" width="11.6640625" customWidth="1"/>
    <col min="39" max="39" width="14.88671875" customWidth="1"/>
    <col min="40" max="40" width="12.88671875" customWidth="1"/>
    <col min="41" max="41" width="16" customWidth="1"/>
    <col min="42" max="42" width="7.44140625" customWidth="1"/>
    <col min="43" max="43" width="10.44140625" customWidth="1"/>
    <col min="44" max="44" width="16.109375" customWidth="1"/>
    <col min="45" max="45" width="19.33203125" customWidth="1"/>
    <col min="46" max="46" width="15.6640625" customWidth="1"/>
    <col min="47" max="47" width="18.88671875" customWidth="1"/>
    <col min="48" max="48" width="15.44140625" customWidth="1"/>
    <col min="49" max="49" width="18.5546875" customWidth="1"/>
    <col min="50" max="50" width="12.6640625" customWidth="1"/>
    <col min="51" max="51" width="15.88671875" customWidth="1"/>
    <col min="52" max="52" width="22.5546875" customWidth="1"/>
    <col min="53" max="53" width="25.88671875" customWidth="1"/>
    <col min="54" max="54" width="19.6640625" customWidth="1"/>
    <col min="55" max="55" width="22.88671875" customWidth="1"/>
    <col min="56" max="56" width="19.6640625" customWidth="1"/>
    <col min="57" max="57" width="22.88671875" customWidth="1"/>
    <col min="58" max="58" width="21.5546875" customWidth="1"/>
    <col min="59" max="59" width="24.6640625" customWidth="1"/>
    <col min="60" max="60" width="21.88671875" customWidth="1"/>
    <col min="61" max="61" width="25" customWidth="1"/>
    <col min="62" max="62" width="18.109375" customWidth="1"/>
    <col min="63" max="63" width="21.44140625" customWidth="1"/>
    <col min="64" max="64" width="22.6640625" customWidth="1"/>
    <col min="65" max="65" width="26" customWidth="1"/>
    <col min="66" max="66" width="14.109375" customWidth="1"/>
    <col min="67" max="67" width="17.44140625" customWidth="1"/>
    <col min="68" max="68" width="19" customWidth="1"/>
    <col min="69" max="69" width="19.6640625" customWidth="1"/>
  </cols>
  <sheetData>
    <row r="1" spans="1:34" ht="15.6" x14ac:dyDescent="0.3">
      <c r="A1" s="25"/>
      <c r="B1" s="25" t="s">
        <v>46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x14ac:dyDescent="0.3">
      <c r="A2" s="26" t="s">
        <v>56</v>
      </c>
      <c r="B2" s="24" t="s">
        <v>19</v>
      </c>
      <c r="C2" s="24" t="s">
        <v>16</v>
      </c>
      <c r="D2" s="24" t="s">
        <v>44</v>
      </c>
      <c r="E2" s="24" t="s">
        <v>43</v>
      </c>
      <c r="F2" s="24" t="s">
        <v>34</v>
      </c>
      <c r="G2" s="24" t="s">
        <v>14</v>
      </c>
      <c r="H2" s="24" t="s">
        <v>38</v>
      </c>
      <c r="I2" s="24" t="s">
        <v>33</v>
      </c>
      <c r="J2" s="24" t="s">
        <v>23</v>
      </c>
      <c r="K2" s="24" t="s">
        <v>20</v>
      </c>
      <c r="L2" s="24" t="s">
        <v>15</v>
      </c>
      <c r="M2" s="24" t="s">
        <v>13</v>
      </c>
      <c r="N2" s="24" t="s">
        <v>37</v>
      </c>
      <c r="O2" s="24" t="s">
        <v>17</v>
      </c>
      <c r="P2" s="24" t="s">
        <v>31</v>
      </c>
      <c r="Q2" s="24" t="s">
        <v>22</v>
      </c>
      <c r="R2" s="24" t="s">
        <v>40</v>
      </c>
      <c r="S2" s="24" t="s">
        <v>45</v>
      </c>
      <c r="T2" s="24" t="s">
        <v>18</v>
      </c>
      <c r="U2" s="24" t="s">
        <v>30</v>
      </c>
      <c r="V2" s="24" t="s">
        <v>26</v>
      </c>
      <c r="W2" s="24" t="s">
        <v>24</v>
      </c>
      <c r="X2" s="24" t="s">
        <v>41</v>
      </c>
      <c r="Y2" s="24" t="s">
        <v>25</v>
      </c>
      <c r="Z2" s="24" t="s">
        <v>21</v>
      </c>
      <c r="AA2" s="24" t="s">
        <v>28</v>
      </c>
      <c r="AB2" s="24" t="s">
        <v>42</v>
      </c>
      <c r="AC2" s="24" t="s">
        <v>29</v>
      </c>
      <c r="AD2" s="24" t="s">
        <v>36</v>
      </c>
      <c r="AE2" s="24" t="s">
        <v>27</v>
      </c>
      <c r="AF2" s="24" t="s">
        <v>39</v>
      </c>
      <c r="AG2" s="24" t="s">
        <v>35</v>
      </c>
      <c r="AH2" s="24" t="s">
        <v>32</v>
      </c>
    </row>
    <row r="3" spans="1:34" x14ac:dyDescent="0.3">
      <c r="A3" s="24" t="s">
        <v>47</v>
      </c>
      <c r="B3" s="24">
        <v>0</v>
      </c>
      <c r="C3" s="24">
        <v>54756.34</v>
      </c>
      <c r="D3" s="24">
        <v>10111.76</v>
      </c>
      <c r="E3" s="24">
        <v>3660</v>
      </c>
      <c r="F3" s="24">
        <v>2916</v>
      </c>
      <c r="G3" s="24">
        <v>0</v>
      </c>
      <c r="H3" s="24">
        <v>3535.76</v>
      </c>
      <c r="I3" s="24">
        <v>0</v>
      </c>
      <c r="J3" s="24">
        <v>0</v>
      </c>
      <c r="K3" s="24">
        <v>300</v>
      </c>
      <c r="L3" s="24">
        <v>0</v>
      </c>
      <c r="M3" s="24">
        <v>54756.34</v>
      </c>
      <c r="N3" s="24">
        <v>0</v>
      </c>
      <c r="O3" s="24">
        <v>41537.78</v>
      </c>
      <c r="P3" s="24">
        <v>0</v>
      </c>
      <c r="Q3" s="24">
        <v>2000</v>
      </c>
      <c r="R3" s="24">
        <v>3660</v>
      </c>
      <c r="S3" s="24">
        <v>3106.7999999999975</v>
      </c>
      <c r="T3" s="24">
        <v>13218.559999999998</v>
      </c>
      <c r="U3" s="24">
        <v>0</v>
      </c>
      <c r="V3" s="24">
        <v>0</v>
      </c>
      <c r="W3" s="24">
        <v>116</v>
      </c>
      <c r="X3" s="24">
        <v>0</v>
      </c>
      <c r="Y3" s="24">
        <v>0</v>
      </c>
      <c r="Z3" s="24">
        <v>500</v>
      </c>
      <c r="AA3" s="24">
        <v>0</v>
      </c>
      <c r="AB3" s="24">
        <v>0</v>
      </c>
      <c r="AC3" s="24">
        <v>0</v>
      </c>
      <c r="AD3" s="24">
        <v>3535.76</v>
      </c>
      <c r="AE3" s="24">
        <v>0</v>
      </c>
      <c r="AF3" s="24">
        <v>0</v>
      </c>
      <c r="AG3" s="24">
        <v>0</v>
      </c>
      <c r="AH3" s="24">
        <v>0</v>
      </c>
    </row>
    <row r="4" spans="1:34" x14ac:dyDescent="0.3">
      <c r="A4" s="24" t="s">
        <v>48</v>
      </c>
      <c r="B4" s="24">
        <v>0</v>
      </c>
      <c r="C4" s="24">
        <v>176595.24</v>
      </c>
      <c r="D4" s="24">
        <v>12499.880000000001</v>
      </c>
      <c r="E4" s="24">
        <v>3516</v>
      </c>
      <c r="F4" s="24">
        <v>5367</v>
      </c>
      <c r="G4" s="24">
        <v>0</v>
      </c>
      <c r="H4" s="24">
        <v>3616.88</v>
      </c>
      <c r="I4" s="24">
        <v>0</v>
      </c>
      <c r="J4" s="24">
        <v>0</v>
      </c>
      <c r="K4" s="24">
        <v>400</v>
      </c>
      <c r="L4" s="24">
        <v>0</v>
      </c>
      <c r="M4" s="24">
        <v>176595.24</v>
      </c>
      <c r="N4" s="24">
        <v>0</v>
      </c>
      <c r="O4" s="24">
        <v>135654.48000000001</v>
      </c>
      <c r="P4" s="24">
        <v>0</v>
      </c>
      <c r="Q4" s="24">
        <v>2000</v>
      </c>
      <c r="R4" s="24">
        <v>3516</v>
      </c>
      <c r="S4" s="24">
        <v>28440.879999999979</v>
      </c>
      <c r="T4" s="24">
        <v>40940.75999999998</v>
      </c>
      <c r="U4" s="24">
        <v>0</v>
      </c>
      <c r="V4" s="24">
        <v>746</v>
      </c>
      <c r="W4" s="24">
        <v>0</v>
      </c>
      <c r="X4" s="24">
        <v>0</v>
      </c>
      <c r="Y4" s="24">
        <v>0</v>
      </c>
      <c r="Z4" s="24">
        <v>1141</v>
      </c>
      <c r="AA4" s="24">
        <v>0</v>
      </c>
      <c r="AB4" s="24">
        <v>0</v>
      </c>
      <c r="AC4" s="24">
        <v>0</v>
      </c>
      <c r="AD4" s="24">
        <v>3616.88</v>
      </c>
      <c r="AE4" s="24">
        <v>340</v>
      </c>
      <c r="AF4" s="24">
        <v>0</v>
      </c>
      <c r="AG4" s="24">
        <v>0</v>
      </c>
      <c r="AH4" s="24">
        <v>740</v>
      </c>
    </row>
    <row r="5" spans="1:34" x14ac:dyDescent="0.3">
      <c r="A5" s="24" t="s">
        <v>49</v>
      </c>
      <c r="B5" s="24">
        <v>0</v>
      </c>
      <c r="C5" s="24">
        <v>112805.49</v>
      </c>
      <c r="D5" s="24">
        <v>8596.41</v>
      </c>
      <c r="E5" s="24">
        <v>2100</v>
      </c>
      <c r="F5" s="24">
        <v>4246</v>
      </c>
      <c r="G5" s="24">
        <v>0</v>
      </c>
      <c r="H5" s="24">
        <v>2250.41</v>
      </c>
      <c r="I5" s="24">
        <v>0</v>
      </c>
      <c r="J5" s="24">
        <v>0</v>
      </c>
      <c r="K5" s="24">
        <v>200</v>
      </c>
      <c r="L5" s="24">
        <v>0</v>
      </c>
      <c r="M5" s="24">
        <v>112805.49</v>
      </c>
      <c r="N5" s="24">
        <v>0</v>
      </c>
      <c r="O5" s="24">
        <v>85634.41</v>
      </c>
      <c r="P5" s="24">
        <v>0</v>
      </c>
      <c r="Q5" s="24">
        <v>2000</v>
      </c>
      <c r="R5" s="24">
        <v>2100</v>
      </c>
      <c r="S5" s="24">
        <v>18574.670000000002</v>
      </c>
      <c r="T5" s="24">
        <v>27171.08</v>
      </c>
      <c r="U5" s="24">
        <v>0</v>
      </c>
      <c r="V5" s="24">
        <v>0</v>
      </c>
      <c r="W5" s="24">
        <v>145</v>
      </c>
      <c r="X5" s="24">
        <v>0</v>
      </c>
      <c r="Y5" s="24">
        <v>413</v>
      </c>
      <c r="Z5" s="24">
        <v>580</v>
      </c>
      <c r="AA5" s="24">
        <v>908</v>
      </c>
      <c r="AB5" s="24">
        <v>0</v>
      </c>
      <c r="AC5" s="24">
        <v>0</v>
      </c>
      <c r="AD5" s="24">
        <v>2250.41</v>
      </c>
      <c r="AE5" s="24">
        <v>0</v>
      </c>
      <c r="AF5" s="24">
        <v>0</v>
      </c>
      <c r="AG5" s="24">
        <v>0</v>
      </c>
      <c r="AH5" s="24">
        <v>0</v>
      </c>
    </row>
    <row r="6" spans="1:34" x14ac:dyDescent="0.3">
      <c r="A6" s="24" t="s">
        <v>57</v>
      </c>
      <c r="B6" s="24">
        <v>0</v>
      </c>
      <c r="C6" s="24">
        <v>120395.43</v>
      </c>
      <c r="D6" s="24">
        <v>7896.47</v>
      </c>
      <c r="E6" s="24">
        <v>2910</v>
      </c>
      <c r="F6" s="24">
        <v>2955</v>
      </c>
      <c r="G6" s="24">
        <v>0</v>
      </c>
      <c r="H6" s="24">
        <v>2031.47</v>
      </c>
      <c r="I6" s="24">
        <v>0</v>
      </c>
      <c r="J6" s="24">
        <v>0</v>
      </c>
      <c r="K6" s="24">
        <v>200</v>
      </c>
      <c r="L6" s="24">
        <v>0</v>
      </c>
      <c r="M6" s="24">
        <v>120395.43</v>
      </c>
      <c r="N6" s="24">
        <v>0</v>
      </c>
      <c r="O6" s="24">
        <v>94065.32</v>
      </c>
      <c r="P6" s="24">
        <v>0</v>
      </c>
      <c r="Q6" s="24">
        <v>2000</v>
      </c>
      <c r="R6" s="24">
        <v>2910</v>
      </c>
      <c r="S6" s="24">
        <v>18433.639999999985</v>
      </c>
      <c r="T6" s="24">
        <v>26330.109999999986</v>
      </c>
      <c r="U6" s="24">
        <v>0</v>
      </c>
      <c r="V6" s="24">
        <v>630</v>
      </c>
      <c r="W6" s="24">
        <v>0</v>
      </c>
      <c r="X6" s="24">
        <v>0</v>
      </c>
      <c r="Y6" s="24">
        <v>0</v>
      </c>
      <c r="Z6" s="24">
        <v>125</v>
      </c>
      <c r="AA6" s="24">
        <v>0</v>
      </c>
      <c r="AB6" s="24">
        <v>0</v>
      </c>
      <c r="AC6" s="24">
        <v>0</v>
      </c>
      <c r="AD6" s="24">
        <v>2031.47</v>
      </c>
      <c r="AE6" s="24">
        <v>0</v>
      </c>
      <c r="AF6" s="24">
        <v>0</v>
      </c>
      <c r="AG6" s="24">
        <v>0</v>
      </c>
      <c r="AH6" s="24">
        <v>0</v>
      </c>
    </row>
    <row r="7" spans="1:34" x14ac:dyDescent="0.3">
      <c r="A7" s="24" t="s">
        <v>50</v>
      </c>
      <c r="B7" s="24">
        <v>0</v>
      </c>
      <c r="C7" s="24">
        <v>115869</v>
      </c>
      <c r="D7" s="24">
        <v>6825</v>
      </c>
      <c r="E7" s="24">
        <v>1360</v>
      </c>
      <c r="F7" s="24">
        <v>5465</v>
      </c>
      <c r="G7" s="24">
        <v>0</v>
      </c>
      <c r="H7" s="24">
        <v>0</v>
      </c>
      <c r="I7" s="24">
        <v>0</v>
      </c>
      <c r="J7" s="24">
        <v>0</v>
      </c>
      <c r="K7" s="24">
        <v>200</v>
      </c>
      <c r="L7" s="24">
        <v>0</v>
      </c>
      <c r="M7" s="24">
        <v>115869</v>
      </c>
      <c r="N7" s="24">
        <v>0</v>
      </c>
      <c r="O7" s="24">
        <v>91881.42</v>
      </c>
      <c r="P7" s="24">
        <v>0</v>
      </c>
      <c r="Q7" s="24">
        <v>2000</v>
      </c>
      <c r="R7" s="24">
        <v>1360</v>
      </c>
      <c r="S7" s="24">
        <v>17162.580000000002</v>
      </c>
      <c r="T7" s="24">
        <v>23987.58</v>
      </c>
      <c r="U7" s="24">
        <v>0</v>
      </c>
      <c r="V7" s="24">
        <v>200</v>
      </c>
      <c r="W7" s="24">
        <v>0</v>
      </c>
      <c r="X7" s="24">
        <v>0</v>
      </c>
      <c r="Y7" s="24">
        <v>2200</v>
      </c>
      <c r="Z7" s="24">
        <v>250</v>
      </c>
      <c r="AA7" s="24">
        <v>0</v>
      </c>
      <c r="AB7" s="24">
        <v>0</v>
      </c>
      <c r="AC7" s="24">
        <v>615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</row>
    <row r="8" spans="1:34" x14ac:dyDescent="0.3">
      <c r="A8" s="24" t="s">
        <v>51</v>
      </c>
      <c r="B8" s="24">
        <v>0</v>
      </c>
      <c r="C8" s="24">
        <v>89256.52</v>
      </c>
      <c r="D8" s="24">
        <v>3562</v>
      </c>
      <c r="E8" s="24">
        <v>400</v>
      </c>
      <c r="F8" s="24">
        <v>3162</v>
      </c>
      <c r="G8" s="24">
        <v>0</v>
      </c>
      <c r="H8" s="24">
        <v>0</v>
      </c>
      <c r="I8" s="24">
        <v>0</v>
      </c>
      <c r="J8" s="24">
        <v>0</v>
      </c>
      <c r="K8" s="24">
        <v>200</v>
      </c>
      <c r="L8" s="24">
        <v>0</v>
      </c>
      <c r="M8" s="24">
        <v>89256.52</v>
      </c>
      <c r="N8" s="24">
        <v>0</v>
      </c>
      <c r="O8" s="24">
        <v>70296.36</v>
      </c>
      <c r="P8" s="24">
        <v>0</v>
      </c>
      <c r="Q8" s="24">
        <v>2000</v>
      </c>
      <c r="R8" s="24">
        <v>400</v>
      </c>
      <c r="S8" s="24">
        <v>15398.160000000003</v>
      </c>
      <c r="T8" s="24">
        <v>18960.160000000003</v>
      </c>
      <c r="U8" s="24">
        <v>0</v>
      </c>
      <c r="V8" s="24">
        <v>0</v>
      </c>
      <c r="W8" s="24">
        <v>0</v>
      </c>
      <c r="X8" s="24">
        <v>0</v>
      </c>
      <c r="Y8" s="24">
        <v>412</v>
      </c>
      <c r="Z8" s="24">
        <v>200</v>
      </c>
      <c r="AA8" s="24">
        <v>0</v>
      </c>
      <c r="AB8" s="24">
        <v>0</v>
      </c>
      <c r="AC8" s="24">
        <v>350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</row>
    <row r="9" spans="1:34" x14ac:dyDescent="0.3">
      <c r="A9" s="24" t="s">
        <v>52</v>
      </c>
      <c r="B9" s="24">
        <v>0</v>
      </c>
      <c r="C9" s="24">
        <v>22375.439999999999</v>
      </c>
      <c r="D9" s="24">
        <v>5708</v>
      </c>
      <c r="E9" s="24">
        <v>2750</v>
      </c>
      <c r="F9" s="24">
        <v>2958</v>
      </c>
      <c r="G9" s="24">
        <v>0</v>
      </c>
      <c r="H9" s="24">
        <v>0</v>
      </c>
      <c r="I9" s="24">
        <v>0</v>
      </c>
      <c r="J9" s="24">
        <v>0</v>
      </c>
      <c r="K9" s="24">
        <v>200</v>
      </c>
      <c r="L9" s="24">
        <v>0</v>
      </c>
      <c r="M9" s="24">
        <v>22375.439999999999</v>
      </c>
      <c r="N9" s="24">
        <v>0</v>
      </c>
      <c r="O9" s="24">
        <v>18852.18</v>
      </c>
      <c r="P9" s="24">
        <v>0</v>
      </c>
      <c r="Q9" s="24">
        <v>2000</v>
      </c>
      <c r="R9" s="24">
        <v>2370</v>
      </c>
      <c r="S9" s="24">
        <v>-2184.7400000000016</v>
      </c>
      <c r="T9" s="24">
        <v>3523.2599999999984</v>
      </c>
      <c r="U9" s="24">
        <v>0</v>
      </c>
      <c r="V9" s="24">
        <v>558</v>
      </c>
      <c r="W9" s="24">
        <v>0</v>
      </c>
      <c r="X9" s="24">
        <v>210</v>
      </c>
      <c r="Y9" s="24">
        <v>0</v>
      </c>
      <c r="Z9" s="24">
        <v>200</v>
      </c>
      <c r="AA9" s="24">
        <v>0</v>
      </c>
      <c r="AB9" s="24">
        <v>170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</row>
    <row r="10" spans="1:34" x14ac:dyDescent="0.3">
      <c r="A10" s="24" t="s">
        <v>53</v>
      </c>
      <c r="B10" s="24">
        <v>0</v>
      </c>
      <c r="C10" s="24">
        <v>48389.25</v>
      </c>
      <c r="D10" s="24">
        <v>5690</v>
      </c>
      <c r="E10" s="24">
        <v>1855</v>
      </c>
      <c r="F10" s="24">
        <v>3835</v>
      </c>
      <c r="G10" s="24">
        <v>0</v>
      </c>
      <c r="H10" s="24">
        <v>0</v>
      </c>
      <c r="I10" s="24">
        <v>150</v>
      </c>
      <c r="J10" s="24">
        <v>0</v>
      </c>
      <c r="K10" s="24">
        <v>200</v>
      </c>
      <c r="L10" s="24">
        <v>0</v>
      </c>
      <c r="M10" s="24">
        <v>48389.25</v>
      </c>
      <c r="N10" s="24">
        <v>0</v>
      </c>
      <c r="O10" s="24">
        <v>38644.620000000003</v>
      </c>
      <c r="P10" s="24">
        <v>0</v>
      </c>
      <c r="Q10" s="24">
        <v>2000</v>
      </c>
      <c r="R10" s="24">
        <v>1490</v>
      </c>
      <c r="S10" s="24">
        <v>4054.6299999999974</v>
      </c>
      <c r="T10" s="24">
        <v>9744.6299999999974</v>
      </c>
      <c r="U10" s="24">
        <v>0</v>
      </c>
      <c r="V10" s="24">
        <v>1485</v>
      </c>
      <c r="W10" s="24">
        <v>0</v>
      </c>
      <c r="X10" s="24">
        <v>365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</row>
    <row r="11" spans="1:34" x14ac:dyDescent="0.3">
      <c r="A11" s="24" t="s">
        <v>54</v>
      </c>
      <c r="B11" s="24">
        <v>0</v>
      </c>
      <c r="C11" s="24">
        <v>11822.37</v>
      </c>
      <c r="D11" s="24">
        <v>5307</v>
      </c>
      <c r="E11" s="24">
        <v>1685</v>
      </c>
      <c r="F11" s="24">
        <v>3622</v>
      </c>
      <c r="G11" s="24">
        <v>0</v>
      </c>
      <c r="H11" s="24">
        <v>0</v>
      </c>
      <c r="I11" s="24">
        <v>0</v>
      </c>
      <c r="J11" s="24">
        <v>0</v>
      </c>
      <c r="K11" s="24">
        <v>200</v>
      </c>
      <c r="L11" s="24">
        <v>0</v>
      </c>
      <c r="M11" s="24">
        <v>11822.37</v>
      </c>
      <c r="N11" s="24">
        <v>0</v>
      </c>
      <c r="O11" s="24">
        <v>9700.9599999999991</v>
      </c>
      <c r="P11" s="24">
        <v>0</v>
      </c>
      <c r="Q11" s="24">
        <v>2000</v>
      </c>
      <c r="R11" s="24">
        <v>1535</v>
      </c>
      <c r="S11" s="24">
        <v>-3185.5899999999983</v>
      </c>
      <c r="T11" s="24">
        <v>2121.4100000000017</v>
      </c>
      <c r="U11" s="24">
        <v>0</v>
      </c>
      <c r="V11" s="24">
        <v>1422</v>
      </c>
      <c r="W11" s="24">
        <v>0</v>
      </c>
      <c r="X11" s="24">
        <v>150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</row>
    <row r="12" spans="1:34" x14ac:dyDescent="0.3">
      <c r="A12" s="24" t="s">
        <v>55</v>
      </c>
      <c r="B12" s="24">
        <v>0</v>
      </c>
      <c r="C12" s="24">
        <v>237612.93</v>
      </c>
      <c r="D12" s="24">
        <v>5338</v>
      </c>
      <c r="E12" s="24">
        <v>2515</v>
      </c>
      <c r="F12" s="24">
        <v>2823</v>
      </c>
      <c r="G12" s="24">
        <v>0</v>
      </c>
      <c r="H12" s="24">
        <v>0</v>
      </c>
      <c r="I12" s="24">
        <v>0</v>
      </c>
      <c r="J12" s="24">
        <v>0</v>
      </c>
      <c r="K12" s="24">
        <v>200</v>
      </c>
      <c r="L12" s="24">
        <v>0</v>
      </c>
      <c r="M12" s="24">
        <v>237612.93</v>
      </c>
      <c r="N12" s="24">
        <v>0</v>
      </c>
      <c r="O12" s="24">
        <v>201664.15</v>
      </c>
      <c r="P12" s="24">
        <v>0</v>
      </c>
      <c r="Q12" s="24">
        <v>2000</v>
      </c>
      <c r="R12" s="24">
        <v>2515</v>
      </c>
      <c r="S12" s="24">
        <v>30610.78</v>
      </c>
      <c r="T12" s="24">
        <v>35948.78</v>
      </c>
      <c r="U12" s="24">
        <v>0</v>
      </c>
      <c r="V12" s="24">
        <v>623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</row>
    <row r="16" spans="1:34" ht="15.6" x14ac:dyDescent="0.3">
      <c r="A16" s="1" t="s">
        <v>56</v>
      </c>
      <c r="B16" s="1" t="s">
        <v>19</v>
      </c>
      <c r="C16" s="1" t="s">
        <v>16</v>
      </c>
      <c r="D16" s="1" t="s">
        <v>44</v>
      </c>
      <c r="E16" s="1" t="s">
        <v>43</v>
      </c>
      <c r="F16" s="1" t="s">
        <v>34</v>
      </c>
      <c r="G16" s="1" t="s">
        <v>14</v>
      </c>
      <c r="H16" s="1" t="s">
        <v>38</v>
      </c>
      <c r="I16" s="1" t="s">
        <v>33</v>
      </c>
      <c r="J16" s="1" t="s">
        <v>23</v>
      </c>
      <c r="K16" s="1" t="s">
        <v>20</v>
      </c>
      <c r="L16" s="1" t="s">
        <v>15</v>
      </c>
      <c r="M16" s="1" t="s">
        <v>13</v>
      </c>
      <c r="N16" s="1" t="s">
        <v>37</v>
      </c>
      <c r="O16" s="1" t="s">
        <v>17</v>
      </c>
      <c r="P16" s="1" t="s">
        <v>31</v>
      </c>
      <c r="Q16" s="1" t="s">
        <v>22</v>
      </c>
      <c r="R16" s="1" t="s">
        <v>40</v>
      </c>
      <c r="S16" s="1" t="s">
        <v>45</v>
      </c>
      <c r="T16" s="1" t="s">
        <v>18</v>
      </c>
      <c r="U16" s="1" t="s">
        <v>30</v>
      </c>
      <c r="V16" s="1" t="s">
        <v>26</v>
      </c>
      <c r="W16" s="1" t="s">
        <v>24</v>
      </c>
      <c r="X16" s="1" t="s">
        <v>41</v>
      </c>
      <c r="Y16" s="1" t="s">
        <v>25</v>
      </c>
      <c r="Z16" s="1" t="s">
        <v>21</v>
      </c>
      <c r="AA16" s="1" t="s">
        <v>28</v>
      </c>
      <c r="AB16" s="1" t="s">
        <v>42</v>
      </c>
      <c r="AC16" s="1" t="s">
        <v>29</v>
      </c>
      <c r="AD16" s="1" t="s">
        <v>36</v>
      </c>
      <c r="AE16" s="1" t="s">
        <v>27</v>
      </c>
      <c r="AF16" s="1" t="s">
        <v>39</v>
      </c>
      <c r="AG16" s="1" t="s">
        <v>35</v>
      </c>
      <c r="AH16" s="1" t="s">
        <v>32</v>
      </c>
    </row>
    <row r="17" spans="1:34" x14ac:dyDescent="0.3">
      <c r="A17" s="29" t="s">
        <v>58</v>
      </c>
      <c r="B17" s="19">
        <v>0</v>
      </c>
      <c r="C17" s="19">
        <v>54756.34</v>
      </c>
      <c r="D17" s="19">
        <v>10111.76</v>
      </c>
      <c r="E17" s="19">
        <v>3660</v>
      </c>
      <c r="F17" s="19">
        <v>2916</v>
      </c>
      <c r="G17" s="19">
        <v>0</v>
      </c>
      <c r="H17" s="19">
        <v>3535.76</v>
      </c>
      <c r="I17" s="19">
        <v>0</v>
      </c>
      <c r="J17" s="19">
        <v>0</v>
      </c>
      <c r="K17" s="19">
        <v>300</v>
      </c>
      <c r="L17" s="19">
        <v>0</v>
      </c>
      <c r="M17" s="19">
        <v>54756.34</v>
      </c>
      <c r="N17" s="19">
        <v>0</v>
      </c>
      <c r="O17" s="19">
        <v>41537.78</v>
      </c>
      <c r="P17" s="19">
        <v>0</v>
      </c>
      <c r="Q17" s="19">
        <v>2000</v>
      </c>
      <c r="R17" s="19">
        <v>3660</v>
      </c>
      <c r="S17" s="19">
        <v>3106.7999999999975</v>
      </c>
      <c r="T17" s="19">
        <v>13218.559999999998</v>
      </c>
      <c r="U17" s="19">
        <v>0</v>
      </c>
      <c r="V17" s="19">
        <v>0</v>
      </c>
      <c r="W17" s="19">
        <v>116</v>
      </c>
      <c r="X17" s="19">
        <v>0</v>
      </c>
      <c r="Y17" s="19">
        <v>0</v>
      </c>
      <c r="Z17" s="19">
        <v>500</v>
      </c>
      <c r="AA17" s="19">
        <v>0</v>
      </c>
      <c r="AB17" s="19">
        <v>0</v>
      </c>
      <c r="AC17" s="19">
        <v>0</v>
      </c>
      <c r="AD17" s="19">
        <v>3535.76</v>
      </c>
      <c r="AE17" s="19">
        <v>0</v>
      </c>
      <c r="AF17" s="19">
        <v>0</v>
      </c>
      <c r="AG17" s="19">
        <v>0</v>
      </c>
      <c r="AH17" s="19">
        <v>0</v>
      </c>
    </row>
    <row r="18" spans="1:34" x14ac:dyDescent="0.3">
      <c r="A18" s="29" t="s">
        <v>59</v>
      </c>
      <c r="B18" s="19">
        <v>0</v>
      </c>
      <c r="C18" s="19">
        <v>176595.24</v>
      </c>
      <c r="D18" s="19">
        <v>12499.880000000001</v>
      </c>
      <c r="E18" s="19">
        <v>3516</v>
      </c>
      <c r="F18" s="19">
        <v>5367</v>
      </c>
      <c r="G18" s="19">
        <v>0</v>
      </c>
      <c r="H18" s="19">
        <v>3616.88</v>
      </c>
      <c r="I18" s="19">
        <v>0</v>
      </c>
      <c r="J18" s="19">
        <v>0</v>
      </c>
      <c r="K18" s="19">
        <v>400</v>
      </c>
      <c r="L18" s="19">
        <v>0</v>
      </c>
      <c r="M18" s="19">
        <v>176595.24</v>
      </c>
      <c r="N18" s="19">
        <v>0</v>
      </c>
      <c r="O18" s="19">
        <v>135654.48000000001</v>
      </c>
      <c r="P18" s="19">
        <v>0</v>
      </c>
      <c r="Q18" s="19">
        <v>2000</v>
      </c>
      <c r="R18" s="19">
        <v>3516</v>
      </c>
      <c r="S18" s="19">
        <v>28440.879999999979</v>
      </c>
      <c r="T18" s="19">
        <v>40940.75999999998</v>
      </c>
      <c r="U18" s="19">
        <v>0</v>
      </c>
      <c r="V18" s="19">
        <v>746</v>
      </c>
      <c r="W18" s="19">
        <v>0</v>
      </c>
      <c r="X18" s="19">
        <v>0</v>
      </c>
      <c r="Y18" s="19">
        <v>0</v>
      </c>
      <c r="Z18" s="19">
        <v>1141</v>
      </c>
      <c r="AA18" s="19">
        <v>0</v>
      </c>
      <c r="AB18" s="19">
        <v>0</v>
      </c>
      <c r="AC18" s="19">
        <v>0</v>
      </c>
      <c r="AD18" s="19">
        <v>3616.88</v>
      </c>
      <c r="AE18" s="19">
        <v>340</v>
      </c>
      <c r="AF18" s="19">
        <v>0</v>
      </c>
      <c r="AG18" s="19">
        <v>0</v>
      </c>
      <c r="AH18" s="19">
        <v>740</v>
      </c>
    </row>
    <row r="19" spans="1:34" x14ac:dyDescent="0.3">
      <c r="A19" s="29" t="s">
        <v>60</v>
      </c>
      <c r="B19" s="19">
        <v>0</v>
      </c>
      <c r="C19" s="19">
        <v>112805.49</v>
      </c>
      <c r="D19" s="19">
        <v>8596.41</v>
      </c>
      <c r="E19" s="19">
        <v>2100</v>
      </c>
      <c r="F19" s="19">
        <v>4246</v>
      </c>
      <c r="G19" s="19">
        <v>0</v>
      </c>
      <c r="H19" s="19">
        <v>2250.41</v>
      </c>
      <c r="I19" s="19">
        <v>0</v>
      </c>
      <c r="J19" s="19">
        <v>0</v>
      </c>
      <c r="K19" s="19">
        <v>200</v>
      </c>
      <c r="L19" s="19">
        <v>0</v>
      </c>
      <c r="M19" s="19">
        <v>112805.49</v>
      </c>
      <c r="N19" s="19">
        <v>0</v>
      </c>
      <c r="O19" s="19">
        <v>85634.41</v>
      </c>
      <c r="P19" s="19">
        <v>0</v>
      </c>
      <c r="Q19" s="19">
        <v>2000</v>
      </c>
      <c r="R19" s="19">
        <v>2100</v>
      </c>
      <c r="S19" s="19">
        <v>18574.670000000002</v>
      </c>
      <c r="T19" s="19">
        <v>27171.08</v>
      </c>
      <c r="U19" s="19">
        <v>0</v>
      </c>
      <c r="V19" s="19">
        <v>0</v>
      </c>
      <c r="W19" s="19">
        <v>145</v>
      </c>
      <c r="X19" s="19">
        <v>0</v>
      </c>
      <c r="Y19" s="19">
        <v>413</v>
      </c>
      <c r="Z19" s="19">
        <v>580</v>
      </c>
      <c r="AA19" s="19">
        <v>908</v>
      </c>
      <c r="AB19" s="19">
        <v>0</v>
      </c>
      <c r="AC19" s="19">
        <v>0</v>
      </c>
      <c r="AD19" s="19">
        <v>2250.41</v>
      </c>
      <c r="AE19" s="19">
        <v>0</v>
      </c>
      <c r="AF19" s="19">
        <v>0</v>
      </c>
      <c r="AG19" s="19">
        <v>0</v>
      </c>
      <c r="AH19" s="19">
        <v>0</v>
      </c>
    </row>
    <row r="20" spans="1:34" x14ac:dyDescent="0.3">
      <c r="A20" s="29" t="s">
        <v>61</v>
      </c>
      <c r="B20" s="19">
        <v>0</v>
      </c>
      <c r="C20" s="19">
        <v>120395.43</v>
      </c>
      <c r="D20" s="19">
        <v>7896.47</v>
      </c>
      <c r="E20" s="19">
        <v>2910</v>
      </c>
      <c r="F20" s="19">
        <v>2955</v>
      </c>
      <c r="G20" s="19">
        <v>0</v>
      </c>
      <c r="H20" s="19">
        <v>2031.47</v>
      </c>
      <c r="I20" s="19">
        <v>0</v>
      </c>
      <c r="J20" s="19">
        <v>0</v>
      </c>
      <c r="K20" s="19">
        <v>200</v>
      </c>
      <c r="L20" s="19">
        <v>0</v>
      </c>
      <c r="M20" s="19">
        <v>120395.43</v>
      </c>
      <c r="N20" s="19">
        <v>0</v>
      </c>
      <c r="O20" s="19">
        <v>94065.32</v>
      </c>
      <c r="P20" s="19">
        <v>0</v>
      </c>
      <c r="Q20" s="19">
        <v>2000</v>
      </c>
      <c r="R20" s="19">
        <v>2910</v>
      </c>
      <c r="S20" s="19">
        <v>18433.639999999985</v>
      </c>
      <c r="T20" s="19">
        <v>26330.109999999986</v>
      </c>
      <c r="U20" s="19">
        <v>0</v>
      </c>
      <c r="V20" s="19">
        <v>630</v>
      </c>
      <c r="W20" s="19">
        <v>0</v>
      </c>
      <c r="X20" s="19">
        <v>0</v>
      </c>
      <c r="Y20" s="19">
        <v>0</v>
      </c>
      <c r="Z20" s="19">
        <v>125</v>
      </c>
      <c r="AA20" s="19">
        <v>0</v>
      </c>
      <c r="AB20" s="19">
        <v>0</v>
      </c>
      <c r="AC20" s="19">
        <v>0</v>
      </c>
      <c r="AD20" s="19">
        <v>2031.47</v>
      </c>
      <c r="AE20" s="19">
        <v>0</v>
      </c>
      <c r="AF20" s="19">
        <v>0</v>
      </c>
      <c r="AG20" s="19">
        <v>0</v>
      </c>
      <c r="AH20" s="19">
        <v>0</v>
      </c>
    </row>
    <row r="21" spans="1:34" x14ac:dyDescent="0.3">
      <c r="A21" s="29" t="s">
        <v>62</v>
      </c>
      <c r="B21" s="19">
        <v>0</v>
      </c>
      <c r="C21" s="19">
        <v>115869</v>
      </c>
      <c r="D21" s="19">
        <v>6825</v>
      </c>
      <c r="E21" s="19">
        <v>1360</v>
      </c>
      <c r="F21" s="19">
        <v>5465</v>
      </c>
      <c r="G21" s="19">
        <v>0</v>
      </c>
      <c r="H21" s="19">
        <v>0</v>
      </c>
      <c r="I21" s="19">
        <v>0</v>
      </c>
      <c r="J21" s="19">
        <v>0</v>
      </c>
      <c r="K21" s="19">
        <v>200</v>
      </c>
      <c r="L21" s="19">
        <v>0</v>
      </c>
      <c r="M21" s="19">
        <v>115869</v>
      </c>
      <c r="N21" s="19">
        <v>0</v>
      </c>
      <c r="O21" s="19">
        <v>91881.42</v>
      </c>
      <c r="P21" s="19">
        <v>0</v>
      </c>
      <c r="Q21" s="19">
        <v>2000</v>
      </c>
      <c r="R21" s="19">
        <v>1360</v>
      </c>
      <c r="S21" s="19">
        <v>17162.580000000002</v>
      </c>
      <c r="T21" s="19">
        <v>23987.58</v>
      </c>
      <c r="U21" s="19">
        <v>0</v>
      </c>
      <c r="V21" s="19">
        <v>200</v>
      </c>
      <c r="W21" s="19">
        <v>0</v>
      </c>
      <c r="X21" s="19">
        <v>0</v>
      </c>
      <c r="Y21" s="19">
        <v>2200</v>
      </c>
      <c r="Z21" s="19">
        <v>250</v>
      </c>
      <c r="AA21" s="19">
        <v>0</v>
      </c>
      <c r="AB21" s="19">
        <v>0</v>
      </c>
      <c r="AC21" s="19">
        <v>615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</row>
    <row r="22" spans="1:34" x14ac:dyDescent="0.3">
      <c r="A22" s="29" t="s">
        <v>63</v>
      </c>
      <c r="B22" s="19">
        <v>0</v>
      </c>
      <c r="C22" s="19">
        <v>89256.52</v>
      </c>
      <c r="D22" s="19">
        <v>3562</v>
      </c>
      <c r="E22" s="19">
        <v>400</v>
      </c>
      <c r="F22" s="19">
        <v>3162</v>
      </c>
      <c r="G22" s="19">
        <v>0</v>
      </c>
      <c r="H22" s="19">
        <v>0</v>
      </c>
      <c r="I22" s="19">
        <v>0</v>
      </c>
      <c r="J22" s="19">
        <v>0</v>
      </c>
      <c r="K22" s="19">
        <v>200</v>
      </c>
      <c r="L22" s="19">
        <v>0</v>
      </c>
      <c r="M22" s="19">
        <v>89256.52</v>
      </c>
      <c r="N22" s="19">
        <v>0</v>
      </c>
      <c r="O22" s="19">
        <v>70296.36</v>
      </c>
      <c r="P22" s="19">
        <v>0</v>
      </c>
      <c r="Q22" s="19">
        <v>2000</v>
      </c>
      <c r="R22" s="19">
        <v>400</v>
      </c>
      <c r="S22" s="19">
        <v>15398.160000000003</v>
      </c>
      <c r="T22" s="19">
        <v>18960.160000000003</v>
      </c>
      <c r="U22" s="19">
        <v>0</v>
      </c>
      <c r="V22" s="19">
        <v>0</v>
      </c>
      <c r="W22" s="19">
        <v>0</v>
      </c>
      <c r="X22" s="19">
        <v>0</v>
      </c>
      <c r="Y22" s="19">
        <v>412</v>
      </c>
      <c r="Z22" s="19">
        <v>200</v>
      </c>
      <c r="AA22" s="19">
        <v>0</v>
      </c>
      <c r="AB22" s="19">
        <v>0</v>
      </c>
      <c r="AC22" s="19">
        <v>350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</row>
    <row r="23" spans="1:34" x14ac:dyDescent="0.3">
      <c r="A23" s="29" t="s">
        <v>64</v>
      </c>
      <c r="B23" s="19">
        <v>0</v>
      </c>
      <c r="C23" s="19">
        <v>22375.439999999999</v>
      </c>
      <c r="D23" s="19">
        <v>5708</v>
      </c>
      <c r="E23" s="19">
        <v>2750</v>
      </c>
      <c r="F23" s="19">
        <v>2958</v>
      </c>
      <c r="G23" s="19">
        <v>0</v>
      </c>
      <c r="H23" s="19">
        <v>0</v>
      </c>
      <c r="I23" s="19">
        <v>0</v>
      </c>
      <c r="J23" s="19">
        <v>0</v>
      </c>
      <c r="K23" s="19">
        <v>200</v>
      </c>
      <c r="L23" s="19">
        <v>0</v>
      </c>
      <c r="M23" s="19">
        <v>22375.439999999999</v>
      </c>
      <c r="N23" s="19">
        <v>0</v>
      </c>
      <c r="O23" s="19">
        <v>18852.18</v>
      </c>
      <c r="P23" s="19">
        <v>0</v>
      </c>
      <c r="Q23" s="19">
        <v>2000</v>
      </c>
      <c r="R23" s="19">
        <v>2370</v>
      </c>
      <c r="S23" s="19">
        <v>-2184.7400000000016</v>
      </c>
      <c r="T23" s="19">
        <v>3523.2599999999984</v>
      </c>
      <c r="U23" s="19">
        <v>0</v>
      </c>
      <c r="V23" s="19">
        <v>558</v>
      </c>
      <c r="W23" s="19">
        <v>0</v>
      </c>
      <c r="X23" s="19">
        <v>210</v>
      </c>
      <c r="Y23" s="19">
        <v>0</v>
      </c>
      <c r="Z23" s="19">
        <v>200</v>
      </c>
      <c r="AA23" s="19">
        <v>0</v>
      </c>
      <c r="AB23" s="19">
        <v>170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</row>
    <row r="24" spans="1:34" x14ac:dyDescent="0.3">
      <c r="A24" s="29" t="s">
        <v>65</v>
      </c>
      <c r="B24" s="19">
        <v>0</v>
      </c>
      <c r="C24" s="19">
        <v>48389.25</v>
      </c>
      <c r="D24" s="19">
        <v>5690</v>
      </c>
      <c r="E24" s="19">
        <v>1855</v>
      </c>
      <c r="F24" s="19">
        <v>3835</v>
      </c>
      <c r="G24" s="19">
        <v>0</v>
      </c>
      <c r="H24" s="19">
        <v>0</v>
      </c>
      <c r="I24" s="19">
        <v>150</v>
      </c>
      <c r="J24" s="19">
        <v>0</v>
      </c>
      <c r="K24" s="19">
        <v>200</v>
      </c>
      <c r="L24" s="19">
        <v>0</v>
      </c>
      <c r="M24" s="19">
        <v>48389.25</v>
      </c>
      <c r="N24" s="19">
        <v>0</v>
      </c>
      <c r="O24" s="19">
        <v>38644.620000000003</v>
      </c>
      <c r="P24" s="19">
        <v>0</v>
      </c>
      <c r="Q24" s="19">
        <v>2000</v>
      </c>
      <c r="R24" s="19">
        <v>1490</v>
      </c>
      <c r="S24" s="19">
        <v>4054.6299999999974</v>
      </c>
      <c r="T24" s="19">
        <v>9744.6299999999974</v>
      </c>
      <c r="U24" s="19">
        <v>0</v>
      </c>
      <c r="V24" s="19">
        <v>1485</v>
      </c>
      <c r="W24" s="19">
        <v>0</v>
      </c>
      <c r="X24" s="19">
        <v>365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</row>
    <row r="25" spans="1:34" x14ac:dyDescent="0.3">
      <c r="A25" s="29" t="s">
        <v>66</v>
      </c>
      <c r="B25" s="19">
        <v>0</v>
      </c>
      <c r="C25" s="19">
        <v>11822.37</v>
      </c>
      <c r="D25" s="19">
        <v>5307</v>
      </c>
      <c r="E25" s="19">
        <v>1685</v>
      </c>
      <c r="F25" s="19">
        <v>3622</v>
      </c>
      <c r="G25" s="19">
        <v>0</v>
      </c>
      <c r="H25" s="19">
        <v>0</v>
      </c>
      <c r="I25" s="19">
        <v>0</v>
      </c>
      <c r="J25" s="19">
        <v>0</v>
      </c>
      <c r="K25" s="19">
        <v>200</v>
      </c>
      <c r="L25" s="19">
        <v>0</v>
      </c>
      <c r="M25" s="19">
        <v>11822.37</v>
      </c>
      <c r="N25" s="19">
        <v>0</v>
      </c>
      <c r="O25" s="19">
        <v>9700.9599999999991</v>
      </c>
      <c r="P25" s="19">
        <v>0</v>
      </c>
      <c r="Q25" s="19">
        <v>2000</v>
      </c>
      <c r="R25" s="19">
        <v>1535</v>
      </c>
      <c r="S25" s="19">
        <v>-3185.5899999999983</v>
      </c>
      <c r="T25" s="19">
        <v>2121.4100000000017</v>
      </c>
      <c r="U25" s="19">
        <v>0</v>
      </c>
      <c r="V25" s="19">
        <v>1422</v>
      </c>
      <c r="W25" s="19">
        <v>0</v>
      </c>
      <c r="X25" s="19">
        <v>150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</row>
    <row r="26" spans="1:34" x14ac:dyDescent="0.3">
      <c r="A26" s="29" t="s">
        <v>67</v>
      </c>
      <c r="B26" s="19">
        <v>0</v>
      </c>
      <c r="C26" s="19">
        <v>237612.93</v>
      </c>
      <c r="D26" s="19">
        <v>5338</v>
      </c>
      <c r="E26" s="19">
        <v>2515</v>
      </c>
      <c r="F26" s="19">
        <v>2823</v>
      </c>
      <c r="G26" s="19">
        <v>0</v>
      </c>
      <c r="H26" s="19">
        <v>0</v>
      </c>
      <c r="I26" s="19">
        <v>0</v>
      </c>
      <c r="J26" s="19">
        <v>0</v>
      </c>
      <c r="K26" s="19">
        <v>200</v>
      </c>
      <c r="L26" s="19">
        <v>0</v>
      </c>
      <c r="M26" s="19">
        <v>237612.93</v>
      </c>
      <c r="N26" s="19">
        <v>0</v>
      </c>
      <c r="O26" s="19">
        <v>201664.15</v>
      </c>
      <c r="P26" s="19">
        <v>0</v>
      </c>
      <c r="Q26" s="19">
        <v>2000</v>
      </c>
      <c r="R26" s="19">
        <v>2515</v>
      </c>
      <c r="S26" s="19">
        <v>30610.78</v>
      </c>
      <c r="T26" s="19">
        <v>35948.78</v>
      </c>
      <c r="U26" s="19">
        <v>0</v>
      </c>
      <c r="V26" s="19">
        <v>623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rightToLeft="1" workbookViewId="0">
      <selection activeCell="L17" sqref="L17"/>
    </sheetView>
  </sheetViews>
  <sheetFormatPr defaultRowHeight="14.4" x14ac:dyDescent="0.3"/>
  <cols>
    <col min="1" max="1" width="30.88671875" bestFit="1" customWidth="1"/>
    <col min="2" max="2" width="12.109375" bestFit="1" customWidth="1"/>
    <col min="3" max="3" width="12.88671875" bestFit="1" customWidth="1"/>
    <col min="4" max="4" width="13" bestFit="1" customWidth="1"/>
    <col min="5" max="5" width="12.33203125" bestFit="1" customWidth="1"/>
    <col min="6" max="6" width="11.88671875" bestFit="1" customWidth="1"/>
    <col min="7" max="8" width="12.5546875" bestFit="1" customWidth="1"/>
    <col min="9" max="9" width="15.44140625" bestFit="1" customWidth="1"/>
    <col min="10" max="10" width="14.109375" bestFit="1" customWidth="1"/>
    <col min="11" max="11" width="13.44140625" bestFit="1" customWidth="1"/>
    <col min="12" max="12" width="11.33203125" bestFit="1" customWidth="1"/>
  </cols>
  <sheetData>
    <row r="1" spans="1:12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5.6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3" t="s">
        <v>12</v>
      </c>
    </row>
    <row r="4" spans="1:12" ht="15.6" x14ac:dyDescent="0.3">
      <c r="A4" s="20" t="s">
        <v>13</v>
      </c>
      <c r="B4" s="4">
        <v>54756.34</v>
      </c>
      <c r="C4" s="4">
        <v>176595.24</v>
      </c>
      <c r="D4" s="4">
        <v>112805.49</v>
      </c>
      <c r="E4" s="4">
        <v>120395.43</v>
      </c>
      <c r="F4" s="5">
        <v>115869</v>
      </c>
      <c r="G4" s="4">
        <v>89256.52</v>
      </c>
      <c r="H4" s="4">
        <v>22375.439999999999</v>
      </c>
      <c r="I4" s="4">
        <v>48389.25</v>
      </c>
      <c r="J4" s="4">
        <v>11822.37</v>
      </c>
      <c r="K4" s="4">
        <v>237612.93</v>
      </c>
      <c r="L4" s="6">
        <f>SUM(B4:K4)</f>
        <v>989878.01</v>
      </c>
    </row>
    <row r="5" spans="1:12" ht="15.6" x14ac:dyDescent="0.3">
      <c r="A5" s="20" t="s">
        <v>14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7">
        <f>SUM(B5:K5)</f>
        <v>0</v>
      </c>
    </row>
    <row r="6" spans="1:12" ht="15.6" x14ac:dyDescent="0.3">
      <c r="A6" s="20" t="s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7">
        <f>SUM(B6:K6)</f>
        <v>0</v>
      </c>
    </row>
    <row r="7" spans="1:12" ht="15.6" x14ac:dyDescent="0.3">
      <c r="A7" s="21" t="s">
        <v>16</v>
      </c>
      <c r="B7" s="8">
        <f t="shared" ref="B7:L7" si="0">SUM(B4:B6)</f>
        <v>54756.34</v>
      </c>
      <c r="C7" s="8">
        <f t="shared" si="0"/>
        <v>176595.24</v>
      </c>
      <c r="D7" s="8">
        <f t="shared" si="0"/>
        <v>112805.49</v>
      </c>
      <c r="E7" s="8">
        <f t="shared" si="0"/>
        <v>120395.43</v>
      </c>
      <c r="F7" s="8">
        <f t="shared" si="0"/>
        <v>115869</v>
      </c>
      <c r="G7" s="8">
        <f t="shared" si="0"/>
        <v>89256.52</v>
      </c>
      <c r="H7" s="8">
        <f t="shared" si="0"/>
        <v>22375.439999999999</v>
      </c>
      <c r="I7" s="8">
        <f t="shared" si="0"/>
        <v>48389.25</v>
      </c>
      <c r="J7" s="8">
        <f t="shared" si="0"/>
        <v>11822.37</v>
      </c>
      <c r="K7" s="8">
        <f t="shared" si="0"/>
        <v>237612.93</v>
      </c>
      <c r="L7" s="9">
        <f t="shared" si="0"/>
        <v>989878.01</v>
      </c>
    </row>
    <row r="8" spans="1:12" ht="15.6" x14ac:dyDescent="0.3">
      <c r="A8" s="20" t="s">
        <v>17</v>
      </c>
      <c r="B8" s="4">
        <v>41537.78</v>
      </c>
      <c r="C8" s="4">
        <v>135654.48000000001</v>
      </c>
      <c r="D8" s="4">
        <v>85634.41</v>
      </c>
      <c r="E8" s="4">
        <v>94065.32</v>
      </c>
      <c r="F8" s="5">
        <v>91881.42</v>
      </c>
      <c r="G8" s="4">
        <v>70296.36</v>
      </c>
      <c r="H8" s="4">
        <v>18852.18</v>
      </c>
      <c r="I8" s="4">
        <v>38644.620000000003</v>
      </c>
      <c r="J8" s="4">
        <v>9700.9599999999991</v>
      </c>
      <c r="K8" s="4">
        <v>201664.15</v>
      </c>
      <c r="L8" s="6">
        <f>SUM(B8:K8)</f>
        <v>787931.68</v>
      </c>
    </row>
    <row r="9" spans="1:12" ht="15.6" x14ac:dyDescent="0.3">
      <c r="A9" s="21" t="s">
        <v>18</v>
      </c>
      <c r="B9" s="8">
        <f>B7-B8</f>
        <v>13218.559999999998</v>
      </c>
      <c r="C9" s="8">
        <f t="shared" ref="C9:L9" si="1">C7-C8</f>
        <v>40940.75999999998</v>
      </c>
      <c r="D9" s="8">
        <f t="shared" si="1"/>
        <v>27171.08</v>
      </c>
      <c r="E9" s="8">
        <f t="shared" si="1"/>
        <v>26330.109999999986</v>
      </c>
      <c r="F9" s="8">
        <f t="shared" si="1"/>
        <v>23987.58</v>
      </c>
      <c r="G9" s="8">
        <f t="shared" si="1"/>
        <v>18960.160000000003</v>
      </c>
      <c r="H9" s="8">
        <f t="shared" si="1"/>
        <v>3523.2599999999984</v>
      </c>
      <c r="I9" s="8">
        <f t="shared" si="1"/>
        <v>9744.6299999999974</v>
      </c>
      <c r="J9" s="8">
        <f t="shared" si="1"/>
        <v>2121.4100000000017</v>
      </c>
      <c r="K9" s="8">
        <f t="shared" si="1"/>
        <v>35948.78</v>
      </c>
      <c r="L9" s="9">
        <f t="shared" si="1"/>
        <v>201946.32999999996</v>
      </c>
    </row>
    <row r="10" spans="1:12" ht="15.6" x14ac:dyDescent="0.3">
      <c r="A10" s="22" t="s">
        <v>19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</row>
    <row r="11" spans="1:12" ht="15.6" x14ac:dyDescent="0.3">
      <c r="A11" s="16" t="s">
        <v>20</v>
      </c>
      <c r="B11" s="5">
        <v>300</v>
      </c>
      <c r="C11" s="10">
        <v>400</v>
      </c>
      <c r="D11" s="5">
        <v>200</v>
      </c>
      <c r="E11" s="5">
        <v>200</v>
      </c>
      <c r="F11" s="5">
        <v>200</v>
      </c>
      <c r="G11" s="10">
        <v>200</v>
      </c>
      <c r="H11" s="10">
        <v>200</v>
      </c>
      <c r="I11" s="10">
        <v>200</v>
      </c>
      <c r="J11" s="5">
        <v>200</v>
      </c>
      <c r="K11" s="5">
        <v>200</v>
      </c>
      <c r="L11" s="6">
        <f t="shared" ref="L11:L23" si="2">SUM(B11:K11)</f>
        <v>2300</v>
      </c>
    </row>
    <row r="12" spans="1:12" ht="15.6" x14ac:dyDescent="0.3">
      <c r="A12" s="16" t="s">
        <v>21</v>
      </c>
      <c r="B12" s="10">
        <v>500</v>
      </c>
      <c r="C12" s="10">
        <v>1141</v>
      </c>
      <c r="D12" s="5">
        <v>580</v>
      </c>
      <c r="E12" s="5">
        <v>125</v>
      </c>
      <c r="F12" s="5">
        <v>250</v>
      </c>
      <c r="G12" s="5">
        <v>200</v>
      </c>
      <c r="H12" s="5">
        <v>200</v>
      </c>
      <c r="I12" s="5">
        <v>0</v>
      </c>
      <c r="J12" s="5">
        <v>0</v>
      </c>
      <c r="K12" s="5">
        <v>0</v>
      </c>
      <c r="L12" s="6">
        <f t="shared" si="2"/>
        <v>2996</v>
      </c>
    </row>
    <row r="13" spans="1:12" ht="15.6" x14ac:dyDescent="0.3">
      <c r="A13" s="16" t="s">
        <v>22</v>
      </c>
      <c r="B13" s="10">
        <v>2000</v>
      </c>
      <c r="C13" s="10">
        <v>2000</v>
      </c>
      <c r="D13" s="10">
        <v>2000</v>
      </c>
      <c r="E13" s="10">
        <v>2000</v>
      </c>
      <c r="F13" s="10">
        <v>2000</v>
      </c>
      <c r="G13" s="5">
        <v>2000</v>
      </c>
      <c r="H13" s="5">
        <v>2000</v>
      </c>
      <c r="I13" s="5">
        <v>2000</v>
      </c>
      <c r="J13" s="5">
        <v>2000</v>
      </c>
      <c r="K13" s="5">
        <v>2000</v>
      </c>
      <c r="L13" s="6">
        <f t="shared" si="2"/>
        <v>20000</v>
      </c>
    </row>
    <row r="14" spans="1:12" ht="15.6" x14ac:dyDescent="0.3">
      <c r="A14" s="16" t="s">
        <v>23</v>
      </c>
      <c r="B14" s="5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6">
        <f t="shared" si="2"/>
        <v>0</v>
      </c>
    </row>
    <row r="15" spans="1:12" ht="15.6" x14ac:dyDescent="0.3">
      <c r="A15" s="16" t="s">
        <v>24</v>
      </c>
      <c r="B15" s="10">
        <v>116</v>
      </c>
      <c r="C15" s="5">
        <v>0</v>
      </c>
      <c r="D15" s="5">
        <v>145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10">
        <v>0</v>
      </c>
      <c r="K15" s="10">
        <v>0</v>
      </c>
      <c r="L15" s="6">
        <f t="shared" si="2"/>
        <v>261</v>
      </c>
    </row>
    <row r="16" spans="1:12" ht="15.6" x14ac:dyDescent="0.3">
      <c r="A16" s="16" t="s">
        <v>25</v>
      </c>
      <c r="B16" s="5">
        <v>0</v>
      </c>
      <c r="C16" s="10">
        <v>0</v>
      </c>
      <c r="D16" s="5">
        <v>413</v>
      </c>
      <c r="E16" s="10">
        <v>0</v>
      </c>
      <c r="F16" s="5">
        <v>2200</v>
      </c>
      <c r="G16" s="5">
        <v>412</v>
      </c>
      <c r="H16" s="5">
        <v>0</v>
      </c>
      <c r="I16" s="5">
        <v>0</v>
      </c>
      <c r="J16" s="5">
        <v>0</v>
      </c>
      <c r="K16" s="5">
        <v>0</v>
      </c>
      <c r="L16" s="6">
        <f>SUM(B16:K16)</f>
        <v>3025</v>
      </c>
    </row>
    <row r="17" spans="1:12" ht="15.6" x14ac:dyDescent="0.3">
      <c r="A17" s="16" t="s">
        <v>26</v>
      </c>
      <c r="B17" s="10">
        <v>0</v>
      </c>
      <c r="C17" s="10">
        <v>746</v>
      </c>
      <c r="D17" s="10">
        <v>0</v>
      </c>
      <c r="E17" s="5">
        <v>630</v>
      </c>
      <c r="F17" s="5">
        <v>200</v>
      </c>
      <c r="G17" s="5">
        <v>0</v>
      </c>
      <c r="H17" s="5">
        <v>558</v>
      </c>
      <c r="I17" s="5">
        <v>1485</v>
      </c>
      <c r="J17" s="5">
        <v>1422</v>
      </c>
      <c r="K17" s="5">
        <v>623</v>
      </c>
      <c r="L17" s="6">
        <f t="shared" si="2"/>
        <v>5664</v>
      </c>
    </row>
    <row r="18" spans="1:12" ht="15.6" x14ac:dyDescent="0.3">
      <c r="A18" s="16" t="s">
        <v>27</v>
      </c>
      <c r="B18" s="5">
        <v>0</v>
      </c>
      <c r="C18" s="5">
        <v>340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f t="shared" si="2"/>
        <v>340</v>
      </c>
    </row>
    <row r="19" spans="1:12" ht="15.6" x14ac:dyDescent="0.3">
      <c r="A19" s="16" t="s">
        <v>28</v>
      </c>
      <c r="B19" s="5">
        <v>0</v>
      </c>
      <c r="C19" s="5">
        <v>0</v>
      </c>
      <c r="D19" s="10">
        <v>908</v>
      </c>
      <c r="E19" s="5">
        <v>0</v>
      </c>
      <c r="F19" s="10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f t="shared" si="2"/>
        <v>908</v>
      </c>
    </row>
    <row r="20" spans="1:12" ht="15.6" x14ac:dyDescent="0.3">
      <c r="A20" s="16" t="s">
        <v>29</v>
      </c>
      <c r="B20" s="5">
        <v>0</v>
      </c>
      <c r="C20" s="5">
        <v>0</v>
      </c>
      <c r="D20" s="5">
        <v>0</v>
      </c>
      <c r="E20" s="5">
        <v>0</v>
      </c>
      <c r="F20" s="5">
        <v>615</v>
      </c>
      <c r="G20" s="5">
        <v>350</v>
      </c>
      <c r="H20" s="5">
        <v>0</v>
      </c>
      <c r="I20" s="5">
        <v>0</v>
      </c>
      <c r="J20" s="5">
        <v>0</v>
      </c>
      <c r="K20" s="5">
        <v>0</v>
      </c>
      <c r="L20" s="6">
        <f t="shared" si="2"/>
        <v>965</v>
      </c>
    </row>
    <row r="21" spans="1:12" ht="15.6" x14ac:dyDescent="0.3">
      <c r="A21" s="16" t="s">
        <v>30</v>
      </c>
      <c r="B21" s="10">
        <v>0</v>
      </c>
      <c r="C21" s="10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f t="shared" si="2"/>
        <v>0</v>
      </c>
    </row>
    <row r="22" spans="1:12" ht="15.6" x14ac:dyDescent="0.3">
      <c r="A22" s="16" t="s">
        <v>31</v>
      </c>
      <c r="B22" s="10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6">
        <f t="shared" si="2"/>
        <v>0</v>
      </c>
    </row>
    <row r="23" spans="1:12" ht="15.6" x14ac:dyDescent="0.3">
      <c r="A23" s="16" t="s">
        <v>32</v>
      </c>
      <c r="B23" s="10">
        <v>0</v>
      </c>
      <c r="C23" s="5">
        <v>740</v>
      </c>
      <c r="D23" s="10">
        <v>0</v>
      </c>
      <c r="E23" s="10">
        <v>0</v>
      </c>
      <c r="F23" s="5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6">
        <f t="shared" si="2"/>
        <v>740</v>
      </c>
    </row>
    <row r="24" spans="1:12" ht="15.6" x14ac:dyDescent="0.3">
      <c r="A24" s="16" t="s">
        <v>33</v>
      </c>
      <c r="B24" s="10">
        <v>0</v>
      </c>
      <c r="C24" s="5">
        <v>0</v>
      </c>
      <c r="D24" s="10">
        <v>0</v>
      </c>
      <c r="E24" s="10">
        <v>0</v>
      </c>
      <c r="F24" s="5">
        <v>0</v>
      </c>
      <c r="G24" s="10">
        <v>0</v>
      </c>
      <c r="H24" s="10">
        <v>0</v>
      </c>
      <c r="I24" s="10">
        <v>150</v>
      </c>
      <c r="J24" s="10">
        <v>0</v>
      </c>
      <c r="K24" s="10">
        <v>0</v>
      </c>
      <c r="L24" s="6">
        <f>SUM(B24:K24)</f>
        <v>150</v>
      </c>
    </row>
    <row r="25" spans="1:12" ht="15.6" x14ac:dyDescent="0.3">
      <c r="A25" s="23" t="s">
        <v>34</v>
      </c>
      <c r="B25" s="11">
        <f t="shared" ref="B25:G25" si="3">SUM(B11:B23)</f>
        <v>2916</v>
      </c>
      <c r="C25" s="11">
        <f t="shared" si="3"/>
        <v>5367</v>
      </c>
      <c r="D25" s="11">
        <f t="shared" si="3"/>
        <v>4246</v>
      </c>
      <c r="E25" s="11">
        <f t="shared" si="3"/>
        <v>2955</v>
      </c>
      <c r="F25" s="11">
        <f t="shared" si="3"/>
        <v>5465</v>
      </c>
      <c r="G25" s="11">
        <f t="shared" si="3"/>
        <v>3162</v>
      </c>
      <c r="H25" s="11">
        <f>SUM(H11:H24)</f>
        <v>2958</v>
      </c>
      <c r="I25" s="11">
        <f>SUM(I11:I24)</f>
        <v>3835</v>
      </c>
      <c r="J25" s="11">
        <f>SUM(J11:J24)</f>
        <v>3622</v>
      </c>
      <c r="K25" s="11">
        <f>SUM(K11:K24)</f>
        <v>2823</v>
      </c>
      <c r="L25" s="12">
        <f>SUM(L11:L24)</f>
        <v>37349</v>
      </c>
    </row>
    <row r="26" spans="1:12" ht="15.6" x14ac:dyDescent="0.3">
      <c r="A26" s="22" t="s">
        <v>35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3">
        <f t="shared" ref="L26:L28" si="4">SUM(B26:K26)</f>
        <v>0</v>
      </c>
    </row>
    <row r="27" spans="1:12" ht="15.6" x14ac:dyDescent="0.3">
      <c r="A27" s="20" t="s">
        <v>36</v>
      </c>
      <c r="B27" s="14">
        <v>3535.76</v>
      </c>
      <c r="C27" s="14">
        <v>3616.88</v>
      </c>
      <c r="D27" s="14">
        <v>2250.41</v>
      </c>
      <c r="E27" s="5">
        <v>2031.47</v>
      </c>
      <c r="F27" s="1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13">
        <f t="shared" si="4"/>
        <v>11434.519999999999</v>
      </c>
    </row>
    <row r="28" spans="1:12" ht="15.6" x14ac:dyDescent="0.3">
      <c r="A28" s="20" t="s">
        <v>37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3">
        <f t="shared" si="4"/>
        <v>0</v>
      </c>
    </row>
    <row r="29" spans="1:12" ht="15.6" x14ac:dyDescent="0.3">
      <c r="A29" s="23" t="s">
        <v>38</v>
      </c>
      <c r="B29" s="11">
        <f t="shared" ref="B29:L29" si="5">SUM(B27:B28)</f>
        <v>3535.76</v>
      </c>
      <c r="C29" s="11">
        <f t="shared" si="5"/>
        <v>3616.88</v>
      </c>
      <c r="D29" s="11">
        <f t="shared" si="5"/>
        <v>2250.41</v>
      </c>
      <c r="E29" s="11">
        <f t="shared" si="5"/>
        <v>2031.47</v>
      </c>
      <c r="F29" s="11">
        <f t="shared" si="5"/>
        <v>0</v>
      </c>
      <c r="G29" s="11">
        <f t="shared" si="5"/>
        <v>0</v>
      </c>
      <c r="H29" s="11">
        <f t="shared" si="5"/>
        <v>0</v>
      </c>
      <c r="I29" s="11">
        <f t="shared" si="5"/>
        <v>0</v>
      </c>
      <c r="J29" s="11">
        <f t="shared" si="5"/>
        <v>0</v>
      </c>
      <c r="K29" s="11">
        <f t="shared" si="5"/>
        <v>0</v>
      </c>
      <c r="L29" s="12">
        <f t="shared" si="5"/>
        <v>11434.519999999999</v>
      </c>
    </row>
    <row r="30" spans="1:12" ht="15.6" x14ac:dyDescent="0.3">
      <c r="A30" s="22" t="s">
        <v>39</v>
      </c>
      <c r="B30" s="10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13">
        <v>0</v>
      </c>
    </row>
    <row r="31" spans="1:12" ht="15.6" x14ac:dyDescent="0.3">
      <c r="A31" s="16" t="s">
        <v>40</v>
      </c>
      <c r="B31" s="14">
        <v>3660</v>
      </c>
      <c r="C31" s="14">
        <v>3516</v>
      </c>
      <c r="D31" s="14">
        <v>2100</v>
      </c>
      <c r="E31" s="5">
        <v>2910</v>
      </c>
      <c r="F31" s="15">
        <v>1360</v>
      </c>
      <c r="G31" s="14">
        <v>400</v>
      </c>
      <c r="H31" s="14">
        <v>2370</v>
      </c>
      <c r="I31" s="14">
        <v>1490</v>
      </c>
      <c r="J31" s="14">
        <v>1535</v>
      </c>
      <c r="K31" s="14">
        <v>2515</v>
      </c>
      <c r="L31" s="13">
        <f t="shared" ref="L31:L32" si="6">SUM(B31:K31)</f>
        <v>21856</v>
      </c>
    </row>
    <row r="32" spans="1:12" ht="15.6" x14ac:dyDescent="0.3">
      <c r="A32" s="16" t="s">
        <v>41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210</v>
      </c>
      <c r="I32" s="15">
        <v>365</v>
      </c>
      <c r="J32" s="14">
        <v>150</v>
      </c>
      <c r="K32" s="14">
        <v>0</v>
      </c>
      <c r="L32" s="13">
        <f t="shared" si="6"/>
        <v>725</v>
      </c>
    </row>
    <row r="33" spans="1:12" ht="15.6" x14ac:dyDescent="0.3">
      <c r="A33" s="16" t="s">
        <v>42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170</v>
      </c>
      <c r="I33" s="15">
        <v>0</v>
      </c>
      <c r="J33" s="14">
        <v>0</v>
      </c>
      <c r="K33" s="14">
        <v>0</v>
      </c>
      <c r="L33" s="13">
        <f>SUM(B33:K33)</f>
        <v>170</v>
      </c>
    </row>
    <row r="34" spans="1:12" ht="15.6" x14ac:dyDescent="0.3">
      <c r="A34" s="23" t="s">
        <v>43</v>
      </c>
      <c r="B34" s="11">
        <f>SUM(B31:B32)</f>
        <v>3660</v>
      </c>
      <c r="C34" s="11">
        <f t="shared" ref="C34:L34" si="7">SUM(C31:C32)</f>
        <v>3516</v>
      </c>
      <c r="D34" s="11">
        <f t="shared" si="7"/>
        <v>2100</v>
      </c>
      <c r="E34" s="11">
        <f t="shared" si="7"/>
        <v>2910</v>
      </c>
      <c r="F34" s="11">
        <f>SUM(F31:F33)</f>
        <v>1360</v>
      </c>
      <c r="G34" s="11">
        <f t="shared" si="7"/>
        <v>400</v>
      </c>
      <c r="H34" s="11">
        <f>SUM(H31:H33)</f>
        <v>2750</v>
      </c>
      <c r="I34" s="11">
        <f t="shared" si="7"/>
        <v>1855</v>
      </c>
      <c r="J34" s="11">
        <f t="shared" si="7"/>
        <v>1685</v>
      </c>
      <c r="K34" s="11">
        <f t="shared" si="7"/>
        <v>2515</v>
      </c>
      <c r="L34" s="12">
        <f t="shared" si="7"/>
        <v>22581</v>
      </c>
    </row>
    <row r="35" spans="1:12" ht="15.6" x14ac:dyDescent="0.3">
      <c r="A35" s="20" t="s">
        <v>44</v>
      </c>
      <c r="B35" s="14">
        <f t="shared" ref="B35:J35" si="8">B34+B29+B25</f>
        <v>10111.76</v>
      </c>
      <c r="C35" s="14">
        <f t="shared" si="8"/>
        <v>12499.880000000001</v>
      </c>
      <c r="D35" s="14">
        <f t="shared" si="8"/>
        <v>8596.41</v>
      </c>
      <c r="E35" s="14">
        <f t="shared" si="8"/>
        <v>7896.47</v>
      </c>
      <c r="F35" s="14">
        <f t="shared" si="8"/>
        <v>6825</v>
      </c>
      <c r="G35" s="14">
        <f t="shared" si="8"/>
        <v>3562</v>
      </c>
      <c r="H35" s="14">
        <f t="shared" si="8"/>
        <v>5708</v>
      </c>
      <c r="I35" s="14">
        <f t="shared" si="8"/>
        <v>5690</v>
      </c>
      <c r="J35" s="14">
        <f t="shared" si="8"/>
        <v>5307</v>
      </c>
      <c r="K35" s="14">
        <f>K25+K29+K34</f>
        <v>5338</v>
      </c>
      <c r="L35" s="13">
        <f>SUM(B35:K35)</f>
        <v>71534.51999999999</v>
      </c>
    </row>
    <row r="36" spans="1:12" ht="15.6" x14ac:dyDescent="0.3">
      <c r="A36" s="21" t="s">
        <v>45</v>
      </c>
      <c r="B36" s="17">
        <f t="shared" ref="B36:L36" si="9">B9-B35</f>
        <v>3106.7999999999975</v>
      </c>
      <c r="C36" s="17">
        <f t="shared" si="9"/>
        <v>28440.879999999979</v>
      </c>
      <c r="D36" s="17">
        <f t="shared" si="9"/>
        <v>18574.670000000002</v>
      </c>
      <c r="E36" s="17">
        <f t="shared" si="9"/>
        <v>18433.639999999985</v>
      </c>
      <c r="F36" s="17">
        <f t="shared" si="9"/>
        <v>17162.580000000002</v>
      </c>
      <c r="G36" s="17">
        <f t="shared" si="9"/>
        <v>15398.160000000003</v>
      </c>
      <c r="H36" s="17">
        <f t="shared" si="9"/>
        <v>-2184.7400000000016</v>
      </c>
      <c r="I36" s="17">
        <f t="shared" si="9"/>
        <v>4054.6299999999974</v>
      </c>
      <c r="J36" s="17">
        <f t="shared" si="9"/>
        <v>-3185.5899999999983</v>
      </c>
      <c r="K36" s="17">
        <f t="shared" si="9"/>
        <v>30610.78</v>
      </c>
      <c r="L36" s="18">
        <f t="shared" si="9"/>
        <v>130411.80999999997</v>
      </c>
    </row>
  </sheetData>
  <mergeCells count="1">
    <mergeCell ref="A1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M7muod</dc:creator>
  <cp:lastModifiedBy>Ahmed Sayed</cp:lastModifiedBy>
  <dcterms:created xsi:type="dcterms:W3CDTF">2024-11-28T09:31:45Z</dcterms:created>
  <dcterms:modified xsi:type="dcterms:W3CDTF">2024-11-28T23:37:05Z</dcterms:modified>
</cp:coreProperties>
</file>